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"/>
    </mc:Choice>
  </mc:AlternateContent>
  <xr:revisionPtr revIDLastSave="0" documentId="13_ncr:1_{D550D51D-167D-4954-8E54-6B4753E335D7}" xr6:coauthVersionLast="47" xr6:coauthVersionMax="47" xr10:uidLastSave="{00000000-0000-0000-0000-000000000000}"/>
  <bookViews>
    <workbookView xWindow="1180" yWindow="700" windowWidth="27740" windowHeight="19990" xr2:uid="{CFEC3D39-50CD-4BC5-8A2D-E61E52BBE13D}"/>
  </bookViews>
  <sheets>
    <sheet name="Parts" sheetId="1" r:id="rId1"/>
    <sheet name="TechTree" sheetId="2" r:id="rId2"/>
    <sheet name="UpgradeTypes" sheetId="4" r:id="rId3"/>
    <sheet name="EngineUpgrades" sheetId="3" r:id="rId4"/>
    <sheet name="FuelTankUpgrades" sheetId="5" r:id="rId5"/>
  </sheets>
  <definedNames>
    <definedName name="_xlnm._FilterDatabase" localSheetId="0" hidden="1">Parts!$A$1:$AS$2295</definedName>
    <definedName name="_xlnm._FilterDatabase" localSheetId="1" hidden="1">TechTree!$A$1:$D$300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540" i="1" l="1"/>
  <c r="AP540" i="1"/>
  <c r="AO540" i="1"/>
  <c r="AQ540" i="1" s="1"/>
  <c r="AN540" i="1" s="1"/>
  <c r="AL540" i="1"/>
  <c r="N540" i="1"/>
  <c r="AS584" i="1"/>
  <c r="AP584" i="1"/>
  <c r="AO584" i="1"/>
  <c r="AQ584" i="1" s="1"/>
  <c r="AN584" i="1"/>
  <c r="AL584" i="1"/>
  <c r="AC584" i="1"/>
  <c r="N584" i="1"/>
  <c r="M584" i="1" s="1"/>
  <c r="AS583" i="1"/>
  <c r="AC583" i="1" s="1"/>
  <c r="AP583" i="1"/>
  <c r="AO583" i="1"/>
  <c r="AQ583" i="1" s="1"/>
  <c r="AN583" i="1"/>
  <c r="AL583" i="1"/>
  <c r="N583" i="1"/>
  <c r="AS582" i="1"/>
  <c r="AC582" i="1" s="1"/>
  <c r="AP582" i="1"/>
  <c r="AO582" i="1"/>
  <c r="AQ582" i="1" s="1"/>
  <c r="AN582" i="1"/>
  <c r="AL582" i="1"/>
  <c r="N582" i="1"/>
  <c r="AS581" i="1"/>
  <c r="AP581" i="1"/>
  <c r="AO581" i="1"/>
  <c r="AQ581" i="1" s="1"/>
  <c r="AN581" i="1"/>
  <c r="AL581" i="1"/>
  <c r="AC581" i="1"/>
  <c r="N581" i="1"/>
  <c r="AS580" i="1"/>
  <c r="AC580" i="1" s="1"/>
  <c r="AP580" i="1"/>
  <c r="AO580" i="1"/>
  <c r="AQ580" i="1" s="1"/>
  <c r="AN580" i="1"/>
  <c r="AL580" i="1"/>
  <c r="N580" i="1"/>
  <c r="AS579" i="1"/>
  <c r="AP579" i="1"/>
  <c r="AO579" i="1"/>
  <c r="AQ579" i="1" s="1"/>
  <c r="AN579" i="1" s="1"/>
  <c r="AL579" i="1"/>
  <c r="N579" i="1"/>
  <c r="AS578" i="1"/>
  <c r="AP578" i="1"/>
  <c r="AO578" i="1"/>
  <c r="AQ578" i="1" s="1"/>
  <c r="AN578" i="1"/>
  <c r="AL578" i="1"/>
  <c r="AC578" i="1"/>
  <c r="N578" i="1"/>
  <c r="AS577" i="1"/>
  <c r="AP577" i="1"/>
  <c r="AO577" i="1"/>
  <c r="AQ577" i="1" s="1"/>
  <c r="AN577" i="1"/>
  <c r="AL577" i="1"/>
  <c r="AC577" i="1"/>
  <c r="N577" i="1"/>
  <c r="AS576" i="1"/>
  <c r="AC576" i="1" s="1"/>
  <c r="AP576" i="1"/>
  <c r="AO576" i="1"/>
  <c r="AQ576" i="1" s="1"/>
  <c r="AN576" i="1"/>
  <c r="AL576" i="1"/>
  <c r="N576" i="1"/>
  <c r="AS575" i="1"/>
  <c r="AP575" i="1"/>
  <c r="AO575" i="1"/>
  <c r="AQ575" i="1" s="1"/>
  <c r="AN575" i="1"/>
  <c r="AL575" i="1"/>
  <c r="AC575" i="1"/>
  <c r="N575" i="1"/>
  <c r="AS574" i="1"/>
  <c r="AC574" i="1" s="1"/>
  <c r="AP574" i="1"/>
  <c r="AO574" i="1"/>
  <c r="AQ574" i="1" s="1"/>
  <c r="AN574" i="1"/>
  <c r="AL574" i="1"/>
  <c r="N574" i="1"/>
  <c r="AS573" i="1"/>
  <c r="AP573" i="1"/>
  <c r="AO573" i="1"/>
  <c r="AQ573" i="1" s="1"/>
  <c r="AN573" i="1"/>
  <c r="AL573" i="1"/>
  <c r="AC573" i="1"/>
  <c r="N573" i="1"/>
  <c r="AS572" i="1"/>
  <c r="AP572" i="1"/>
  <c r="AO572" i="1"/>
  <c r="AQ572" i="1" s="1"/>
  <c r="AN572" i="1"/>
  <c r="AL572" i="1"/>
  <c r="AC572" i="1"/>
  <c r="N572" i="1"/>
  <c r="AS569" i="1"/>
  <c r="AP569" i="1"/>
  <c r="AO569" i="1"/>
  <c r="AQ569" i="1" s="1"/>
  <c r="AN569" i="1"/>
  <c r="AL569" i="1"/>
  <c r="AC569" i="1"/>
  <c r="N569" i="1"/>
  <c r="AS568" i="1"/>
  <c r="AP568" i="1"/>
  <c r="AO568" i="1"/>
  <c r="AQ568" i="1" s="1"/>
  <c r="AN568" i="1"/>
  <c r="AL568" i="1"/>
  <c r="AC568" i="1"/>
  <c r="N568" i="1"/>
  <c r="AS567" i="1"/>
  <c r="AP567" i="1"/>
  <c r="AO567" i="1"/>
  <c r="AQ567" i="1" s="1"/>
  <c r="AN567" i="1"/>
  <c r="AL567" i="1"/>
  <c r="AC567" i="1"/>
  <c r="N567" i="1"/>
  <c r="AS555" i="1"/>
  <c r="AP555" i="1"/>
  <c r="AO555" i="1"/>
  <c r="AQ555" i="1" s="1"/>
  <c r="AN555" i="1"/>
  <c r="AL555" i="1"/>
  <c r="AC555" i="1"/>
  <c r="N555" i="1"/>
  <c r="AS521" i="1"/>
  <c r="AP521" i="1"/>
  <c r="AO521" i="1"/>
  <c r="AQ521" i="1" s="1"/>
  <c r="AN521" i="1"/>
  <c r="AL521" i="1"/>
  <c r="AC521" i="1"/>
  <c r="N521" i="1"/>
  <c r="AS520" i="1"/>
  <c r="AP520" i="1"/>
  <c r="AO520" i="1"/>
  <c r="AQ520" i="1" s="1"/>
  <c r="AN520" i="1"/>
  <c r="AL520" i="1"/>
  <c r="AC520" i="1"/>
  <c r="N520" i="1"/>
  <c r="AS484" i="1"/>
  <c r="AP484" i="1"/>
  <c r="AO484" i="1"/>
  <c r="AQ484" i="1" s="1"/>
  <c r="AN484" i="1"/>
  <c r="AL484" i="1"/>
  <c r="AC484" i="1"/>
  <c r="N484" i="1"/>
  <c r="AS428" i="1"/>
  <c r="AP428" i="1"/>
  <c r="AO428" i="1"/>
  <c r="AQ428" i="1" s="1"/>
  <c r="AN428" i="1"/>
  <c r="AL428" i="1"/>
  <c r="AC428" i="1"/>
  <c r="N428" i="1"/>
  <c r="AS421" i="1"/>
  <c r="AP421" i="1"/>
  <c r="AO421" i="1"/>
  <c r="AQ421" i="1" s="1"/>
  <c r="AN421" i="1"/>
  <c r="AL421" i="1"/>
  <c r="AC421" i="1"/>
  <c r="N421" i="1"/>
  <c r="AS410" i="1"/>
  <c r="AP410" i="1"/>
  <c r="AO410" i="1"/>
  <c r="AQ410" i="1" s="1"/>
  <c r="AN410" i="1"/>
  <c r="AL410" i="1"/>
  <c r="AC410" i="1"/>
  <c r="N410" i="1"/>
  <c r="AS329" i="1"/>
  <c r="AC329" i="1" s="1"/>
  <c r="AP329" i="1"/>
  <c r="AO329" i="1"/>
  <c r="AQ329" i="1" s="1"/>
  <c r="AN329" i="1" s="1"/>
  <c r="AL329" i="1"/>
  <c r="N329" i="1"/>
  <c r="AS328" i="1"/>
  <c r="AC328" i="1" s="1"/>
  <c r="AP328" i="1"/>
  <c r="AO328" i="1"/>
  <c r="AQ328" i="1" s="1"/>
  <c r="AN328" i="1" s="1"/>
  <c r="AL328" i="1"/>
  <c r="N328" i="1"/>
  <c r="AS327" i="1"/>
  <c r="AC327" i="1" s="1"/>
  <c r="AP327" i="1"/>
  <c r="AO327" i="1"/>
  <c r="AQ327" i="1" s="1"/>
  <c r="AN327" i="1" s="1"/>
  <c r="AL327" i="1"/>
  <c r="N327" i="1"/>
  <c r="AS326" i="1"/>
  <c r="AC326" i="1" s="1"/>
  <c r="AP326" i="1"/>
  <c r="AO326" i="1"/>
  <c r="AQ326" i="1" s="1"/>
  <c r="AN326" i="1" s="1"/>
  <c r="AL326" i="1"/>
  <c r="N326" i="1"/>
  <c r="AS325" i="1"/>
  <c r="AC325" i="1" s="1"/>
  <c r="AP325" i="1"/>
  <c r="AO325" i="1"/>
  <c r="AQ325" i="1" s="1"/>
  <c r="AN325" i="1" s="1"/>
  <c r="AL325" i="1"/>
  <c r="N325" i="1"/>
  <c r="AS324" i="1"/>
  <c r="AC324" i="1" s="1"/>
  <c r="AP324" i="1"/>
  <c r="AO324" i="1"/>
  <c r="AQ324" i="1" s="1"/>
  <c r="AN324" i="1" s="1"/>
  <c r="AL324" i="1"/>
  <c r="N324" i="1"/>
  <c r="AS323" i="1"/>
  <c r="AP323" i="1"/>
  <c r="AO323" i="1"/>
  <c r="AQ323" i="1" s="1"/>
  <c r="AN323" i="1" s="1"/>
  <c r="AL323" i="1"/>
  <c r="N323" i="1"/>
  <c r="AS322" i="1"/>
  <c r="AC322" i="1" s="1"/>
  <c r="AP322" i="1"/>
  <c r="AO322" i="1"/>
  <c r="AQ322" i="1" s="1"/>
  <c r="AN322" i="1" s="1"/>
  <c r="AL322" i="1"/>
  <c r="N322" i="1"/>
  <c r="AS321" i="1"/>
  <c r="AC321" i="1" s="1"/>
  <c r="AP321" i="1"/>
  <c r="AO321" i="1"/>
  <c r="AQ321" i="1" s="1"/>
  <c r="AN321" i="1" s="1"/>
  <c r="AL321" i="1"/>
  <c r="N321" i="1"/>
  <c r="AS320" i="1"/>
  <c r="AC320" i="1" s="1"/>
  <c r="AP320" i="1"/>
  <c r="AO320" i="1"/>
  <c r="AQ320" i="1" s="1"/>
  <c r="AN320" i="1" s="1"/>
  <c r="AL320" i="1"/>
  <c r="N320" i="1"/>
  <c r="AS319" i="1"/>
  <c r="AC319" i="1" s="1"/>
  <c r="AP319" i="1"/>
  <c r="AO319" i="1"/>
  <c r="AQ319" i="1" s="1"/>
  <c r="AN319" i="1" s="1"/>
  <c r="AL319" i="1"/>
  <c r="N319" i="1"/>
  <c r="AS318" i="1"/>
  <c r="AC318" i="1" s="1"/>
  <c r="AP318" i="1"/>
  <c r="AO318" i="1"/>
  <c r="AQ318" i="1" s="1"/>
  <c r="AN318" i="1" s="1"/>
  <c r="AL318" i="1"/>
  <c r="N318" i="1"/>
  <c r="AS317" i="1"/>
  <c r="AC317" i="1" s="1"/>
  <c r="AP317" i="1"/>
  <c r="AO317" i="1"/>
  <c r="AQ317" i="1" s="1"/>
  <c r="AN317" i="1" s="1"/>
  <c r="AL317" i="1"/>
  <c r="N317" i="1"/>
  <c r="AS316" i="1"/>
  <c r="AP316" i="1"/>
  <c r="AO316" i="1"/>
  <c r="AQ316" i="1" s="1"/>
  <c r="AN316" i="1" s="1"/>
  <c r="AL316" i="1"/>
  <c r="N316" i="1"/>
  <c r="AS315" i="1"/>
  <c r="AP315" i="1"/>
  <c r="AO315" i="1"/>
  <c r="AQ315" i="1" s="1"/>
  <c r="AN315" i="1" s="1"/>
  <c r="AL315" i="1"/>
  <c r="N315" i="1"/>
  <c r="AS314" i="1"/>
  <c r="AP314" i="1"/>
  <c r="AO314" i="1"/>
  <c r="AQ314" i="1" s="1"/>
  <c r="AN314" i="1" s="1"/>
  <c r="AL314" i="1"/>
  <c r="N314" i="1"/>
  <c r="AS313" i="1"/>
  <c r="AP313" i="1"/>
  <c r="AO313" i="1"/>
  <c r="AQ313" i="1" s="1"/>
  <c r="AN313" i="1" s="1"/>
  <c r="AL313" i="1"/>
  <c r="N313" i="1"/>
  <c r="AS312" i="1"/>
  <c r="AP312" i="1"/>
  <c r="AO312" i="1"/>
  <c r="AQ312" i="1" s="1"/>
  <c r="AN312" i="1" s="1"/>
  <c r="AL312" i="1"/>
  <c r="N312" i="1"/>
  <c r="AS311" i="1"/>
  <c r="AP311" i="1"/>
  <c r="AO311" i="1"/>
  <c r="AQ311" i="1" s="1"/>
  <c r="AN311" i="1" s="1"/>
  <c r="AL311" i="1"/>
  <c r="N311" i="1"/>
  <c r="AS310" i="1"/>
  <c r="AC310" i="1" s="1"/>
  <c r="AP310" i="1"/>
  <c r="AO310" i="1"/>
  <c r="AQ310" i="1" s="1"/>
  <c r="AN310" i="1" s="1"/>
  <c r="AL310" i="1"/>
  <c r="N310" i="1"/>
  <c r="AS309" i="1"/>
  <c r="AP309" i="1"/>
  <c r="AO309" i="1"/>
  <c r="AQ309" i="1" s="1"/>
  <c r="AN309" i="1" s="1"/>
  <c r="AL309" i="1"/>
  <c r="N309" i="1"/>
  <c r="AS308" i="1"/>
  <c r="AC308" i="1" s="1"/>
  <c r="AP308" i="1"/>
  <c r="AO308" i="1"/>
  <c r="AQ308" i="1" s="1"/>
  <c r="AN308" i="1" s="1"/>
  <c r="AL308" i="1"/>
  <c r="N308" i="1"/>
  <c r="AS307" i="1"/>
  <c r="AC307" i="1" s="1"/>
  <c r="AP307" i="1"/>
  <c r="AO307" i="1"/>
  <c r="AQ307" i="1" s="1"/>
  <c r="AN307" i="1" s="1"/>
  <c r="AL307" i="1"/>
  <c r="N307" i="1"/>
  <c r="AS306" i="1"/>
  <c r="AC306" i="1" s="1"/>
  <c r="AP306" i="1"/>
  <c r="AO306" i="1"/>
  <c r="AQ306" i="1" s="1"/>
  <c r="AN306" i="1" s="1"/>
  <c r="AL306" i="1"/>
  <c r="N306" i="1"/>
  <c r="AS305" i="1"/>
  <c r="AC305" i="1" s="1"/>
  <c r="AP305" i="1"/>
  <c r="AO305" i="1"/>
  <c r="AQ305" i="1" s="1"/>
  <c r="AN305" i="1" s="1"/>
  <c r="AL305" i="1"/>
  <c r="N305" i="1"/>
  <c r="AS304" i="1"/>
  <c r="AP304" i="1"/>
  <c r="AO304" i="1"/>
  <c r="AQ304" i="1" s="1"/>
  <c r="AN304" i="1" s="1"/>
  <c r="AL304" i="1"/>
  <c r="N304" i="1"/>
  <c r="AS303" i="1"/>
  <c r="AP303" i="1"/>
  <c r="AO303" i="1"/>
  <c r="AQ303" i="1" s="1"/>
  <c r="AN303" i="1" s="1"/>
  <c r="AL303" i="1"/>
  <c r="N303" i="1"/>
  <c r="AS302" i="1"/>
  <c r="AP302" i="1"/>
  <c r="AO302" i="1"/>
  <c r="AQ302" i="1" s="1"/>
  <c r="AN302" i="1" s="1"/>
  <c r="AL302" i="1"/>
  <c r="N302" i="1"/>
  <c r="AS301" i="1"/>
  <c r="AP301" i="1"/>
  <c r="AO301" i="1"/>
  <c r="AQ301" i="1" s="1"/>
  <c r="AN301" i="1" s="1"/>
  <c r="AL301" i="1"/>
  <c r="N301" i="1"/>
  <c r="AS300" i="1"/>
  <c r="AP300" i="1"/>
  <c r="AO300" i="1"/>
  <c r="AQ300" i="1" s="1"/>
  <c r="AN300" i="1" s="1"/>
  <c r="AL300" i="1"/>
  <c r="N300" i="1"/>
  <c r="AS299" i="1"/>
  <c r="AP299" i="1"/>
  <c r="AO299" i="1"/>
  <c r="AQ299" i="1" s="1"/>
  <c r="AN299" i="1" s="1"/>
  <c r="AL299" i="1"/>
  <c r="N299" i="1"/>
  <c r="AS298" i="1"/>
  <c r="AP298" i="1"/>
  <c r="AO298" i="1"/>
  <c r="AQ298" i="1" s="1"/>
  <c r="AN298" i="1" s="1"/>
  <c r="AL298" i="1"/>
  <c r="N298" i="1"/>
  <c r="AS297" i="1"/>
  <c r="AP297" i="1"/>
  <c r="AO297" i="1"/>
  <c r="AQ297" i="1" s="1"/>
  <c r="AN297" i="1" s="1"/>
  <c r="AL297" i="1"/>
  <c r="N297" i="1"/>
  <c r="AS296" i="1"/>
  <c r="AP296" i="1"/>
  <c r="AO296" i="1"/>
  <c r="AQ296" i="1" s="1"/>
  <c r="AN296" i="1" s="1"/>
  <c r="AL296" i="1"/>
  <c r="N296" i="1"/>
  <c r="AS295" i="1"/>
  <c r="AP295" i="1"/>
  <c r="AO295" i="1"/>
  <c r="AQ295" i="1" s="1"/>
  <c r="AN295" i="1" s="1"/>
  <c r="AL295" i="1"/>
  <c r="N295" i="1"/>
  <c r="AS294" i="1"/>
  <c r="AP294" i="1"/>
  <c r="AO294" i="1"/>
  <c r="AQ294" i="1" s="1"/>
  <c r="AN294" i="1" s="1"/>
  <c r="AL294" i="1"/>
  <c r="N294" i="1"/>
  <c r="AS293" i="1"/>
  <c r="AP293" i="1"/>
  <c r="AO293" i="1"/>
  <c r="AQ293" i="1" s="1"/>
  <c r="AN293" i="1" s="1"/>
  <c r="AL293" i="1"/>
  <c r="N293" i="1"/>
  <c r="AS292" i="1"/>
  <c r="AP292" i="1"/>
  <c r="AO292" i="1"/>
  <c r="AQ292" i="1" s="1"/>
  <c r="AN292" i="1" s="1"/>
  <c r="AL292" i="1"/>
  <c r="N292" i="1"/>
  <c r="AS291" i="1"/>
  <c r="AP291" i="1"/>
  <c r="AO291" i="1"/>
  <c r="AQ291" i="1" s="1"/>
  <c r="AN291" i="1" s="1"/>
  <c r="AL291" i="1"/>
  <c r="N291" i="1"/>
  <c r="AS290" i="1"/>
  <c r="AP290" i="1"/>
  <c r="AO290" i="1"/>
  <c r="AQ290" i="1" s="1"/>
  <c r="AN290" i="1" s="1"/>
  <c r="AL290" i="1"/>
  <c r="N290" i="1"/>
  <c r="AS289" i="1"/>
  <c r="AP289" i="1"/>
  <c r="AO289" i="1"/>
  <c r="AQ289" i="1" s="1"/>
  <c r="AN289" i="1" s="1"/>
  <c r="AL289" i="1"/>
  <c r="N289" i="1"/>
  <c r="AS288" i="1"/>
  <c r="AP288" i="1"/>
  <c r="AO288" i="1"/>
  <c r="AQ288" i="1" s="1"/>
  <c r="AN288" i="1" s="1"/>
  <c r="AL288" i="1"/>
  <c r="N288" i="1"/>
  <c r="AS287" i="1"/>
  <c r="AP287" i="1"/>
  <c r="AO287" i="1"/>
  <c r="AQ287" i="1" s="1"/>
  <c r="AN287" i="1" s="1"/>
  <c r="AL287" i="1"/>
  <c r="N287" i="1"/>
  <c r="N250" i="1"/>
  <c r="AC250" i="1"/>
  <c r="AL250" i="1"/>
  <c r="AN250" i="1"/>
  <c r="AO250" i="1"/>
  <c r="AQ250" i="1" s="1"/>
  <c r="AP250" i="1"/>
  <c r="AS250" i="1"/>
  <c r="N251" i="1"/>
  <c r="AC251" i="1"/>
  <c r="AL251" i="1"/>
  <c r="AN251" i="1"/>
  <c r="AO251" i="1"/>
  <c r="AQ251" i="1" s="1"/>
  <c r="AP251" i="1"/>
  <c r="AS251" i="1"/>
  <c r="N252" i="1"/>
  <c r="AC252" i="1"/>
  <c r="AL252" i="1"/>
  <c r="AN252" i="1"/>
  <c r="AO252" i="1"/>
  <c r="AQ252" i="1" s="1"/>
  <c r="AP252" i="1"/>
  <c r="AS252" i="1"/>
  <c r="N253" i="1"/>
  <c r="AC253" i="1"/>
  <c r="AL253" i="1"/>
  <c r="AN253" i="1"/>
  <c r="AO253" i="1"/>
  <c r="AQ253" i="1" s="1"/>
  <c r="AP253" i="1"/>
  <c r="AS253" i="1"/>
  <c r="N254" i="1"/>
  <c r="AC254" i="1"/>
  <c r="AL254" i="1"/>
  <c r="AN254" i="1"/>
  <c r="AO254" i="1"/>
  <c r="AQ254" i="1" s="1"/>
  <c r="AP254" i="1"/>
  <c r="AS254" i="1"/>
  <c r="N255" i="1"/>
  <c r="AC255" i="1"/>
  <c r="AL255" i="1"/>
  <c r="AN255" i="1"/>
  <c r="AO255" i="1"/>
  <c r="AQ255" i="1" s="1"/>
  <c r="AP255" i="1"/>
  <c r="AS255" i="1"/>
  <c r="N256" i="1"/>
  <c r="AC256" i="1"/>
  <c r="AL256" i="1"/>
  <c r="AN256" i="1"/>
  <c r="AO256" i="1"/>
  <c r="AQ256" i="1" s="1"/>
  <c r="AP256" i="1"/>
  <c r="AS256" i="1"/>
  <c r="N257" i="1"/>
  <c r="AC257" i="1"/>
  <c r="AL257" i="1"/>
  <c r="AN257" i="1"/>
  <c r="AO257" i="1"/>
  <c r="AQ257" i="1" s="1"/>
  <c r="AP257" i="1"/>
  <c r="AS257" i="1"/>
  <c r="N258" i="1"/>
  <c r="AL258" i="1"/>
  <c r="AO258" i="1"/>
  <c r="AQ258" i="1" s="1"/>
  <c r="AN258" i="1" s="1"/>
  <c r="AP258" i="1"/>
  <c r="AS258" i="1"/>
  <c r="N259" i="1"/>
  <c r="AL259" i="1"/>
  <c r="AO259" i="1"/>
  <c r="AQ259" i="1" s="1"/>
  <c r="AN259" i="1" s="1"/>
  <c r="AP259" i="1"/>
  <c r="AS259" i="1"/>
  <c r="N260" i="1"/>
  <c r="AL260" i="1"/>
  <c r="AO260" i="1"/>
  <c r="AQ260" i="1" s="1"/>
  <c r="AN260" i="1" s="1"/>
  <c r="AP260" i="1"/>
  <c r="AS260" i="1"/>
  <c r="N261" i="1"/>
  <c r="AL261" i="1"/>
  <c r="AO261" i="1"/>
  <c r="AQ261" i="1" s="1"/>
  <c r="AN261" i="1" s="1"/>
  <c r="AP261" i="1"/>
  <c r="AS261" i="1"/>
  <c r="N262" i="1"/>
  <c r="AL262" i="1"/>
  <c r="AO262" i="1"/>
  <c r="AQ262" i="1" s="1"/>
  <c r="AN262" i="1" s="1"/>
  <c r="AP262" i="1"/>
  <c r="AS262" i="1"/>
  <c r="N263" i="1"/>
  <c r="AL263" i="1"/>
  <c r="AO263" i="1"/>
  <c r="AQ263" i="1" s="1"/>
  <c r="AN263" i="1" s="1"/>
  <c r="AP263" i="1"/>
  <c r="AS263" i="1"/>
  <c r="N264" i="1"/>
  <c r="AL264" i="1"/>
  <c r="AO264" i="1"/>
  <c r="AQ264" i="1" s="1"/>
  <c r="AN264" i="1" s="1"/>
  <c r="AP264" i="1"/>
  <c r="AS264" i="1"/>
  <c r="N265" i="1"/>
  <c r="AL265" i="1"/>
  <c r="AO265" i="1"/>
  <c r="AQ265" i="1" s="1"/>
  <c r="AN265" i="1" s="1"/>
  <c r="AP265" i="1"/>
  <c r="AS265" i="1"/>
  <c r="N266" i="1"/>
  <c r="AL266" i="1"/>
  <c r="AO266" i="1"/>
  <c r="AQ266" i="1" s="1"/>
  <c r="AN266" i="1" s="1"/>
  <c r="AP266" i="1"/>
  <c r="AS266" i="1"/>
  <c r="N267" i="1"/>
  <c r="AL267" i="1"/>
  <c r="AO267" i="1"/>
  <c r="AQ267" i="1" s="1"/>
  <c r="AN267" i="1" s="1"/>
  <c r="AP267" i="1"/>
  <c r="AS267" i="1"/>
  <c r="AS249" i="1"/>
  <c r="AP249" i="1"/>
  <c r="AO249" i="1"/>
  <c r="AQ249" i="1" s="1"/>
  <c r="AN249" i="1"/>
  <c r="AL249" i="1"/>
  <c r="AC249" i="1"/>
  <c r="N249" i="1"/>
  <c r="AC297" i="1" l="1"/>
  <c r="AC309" i="1"/>
  <c r="M421" i="1"/>
  <c r="M296" i="1"/>
  <c r="AC298" i="1"/>
  <c r="AC579" i="1"/>
  <c r="M577" i="1"/>
  <c r="M576" i="1"/>
  <c r="M580" i="1"/>
  <c r="M575" i="1"/>
  <c r="M521" i="1"/>
  <c r="M520" i="1"/>
  <c r="M428" i="1"/>
  <c r="AC540" i="1"/>
  <c r="M540" i="1"/>
  <c r="M484" i="1"/>
  <c r="M578" i="1"/>
  <c r="M555" i="1"/>
  <c r="M582" i="1"/>
  <c r="M574" i="1"/>
  <c r="M410" i="1"/>
  <c r="M581" i="1"/>
  <c r="M579" i="1"/>
  <c r="M583" i="1"/>
  <c r="M295" i="1"/>
  <c r="AC265" i="1"/>
  <c r="AC293" i="1"/>
  <c r="AC296" i="1"/>
  <c r="AC262" i="1"/>
  <c r="AC264" i="1"/>
  <c r="AC259" i="1"/>
  <c r="AC295" i="1"/>
  <c r="M293" i="1"/>
  <c r="M305" i="1"/>
  <c r="M308" i="1"/>
  <c r="M329" i="1"/>
  <c r="M321" i="1"/>
  <c r="M320" i="1"/>
  <c r="M317" i="1"/>
  <c r="M315" i="1"/>
  <c r="M255" i="1"/>
  <c r="M289" i="1"/>
  <c r="AC291" i="1"/>
  <c r="M301" i="1"/>
  <c r="AC303" i="1"/>
  <c r="M313" i="1"/>
  <c r="AC315" i="1"/>
  <c r="M294" i="1"/>
  <c r="M318" i="1"/>
  <c r="M299" i="1"/>
  <c r="AC301" i="1"/>
  <c r="M311" i="1"/>
  <c r="AC313" i="1"/>
  <c r="M323" i="1"/>
  <c r="M292" i="1"/>
  <c r="AC294" i="1"/>
  <c r="M304" i="1"/>
  <c r="M316" i="1"/>
  <c r="AC287" i="1"/>
  <c r="M297" i="1"/>
  <c r="AC299" i="1"/>
  <c r="M309" i="1"/>
  <c r="AC311" i="1"/>
  <c r="AC323" i="1"/>
  <c r="M290" i="1"/>
  <c r="AC292" i="1"/>
  <c r="M302" i="1"/>
  <c r="AC304" i="1"/>
  <c r="M314" i="1"/>
  <c r="AC316" i="1"/>
  <c r="M307" i="1"/>
  <c r="M319" i="1"/>
  <c r="AC289" i="1"/>
  <c r="M288" i="1"/>
  <c r="AC290" i="1"/>
  <c r="M300" i="1"/>
  <c r="AC302" i="1"/>
  <c r="M312" i="1"/>
  <c r="AC314" i="1"/>
  <c r="M306" i="1"/>
  <c r="AC263" i="1"/>
  <c r="AC288" i="1"/>
  <c r="M298" i="1"/>
  <c r="AC300" i="1"/>
  <c r="M310" i="1"/>
  <c r="AC312" i="1"/>
  <c r="M322" i="1"/>
  <c r="M291" i="1"/>
  <c r="M303" i="1"/>
  <c r="M328" i="1"/>
  <c r="M327" i="1"/>
  <c r="M326" i="1"/>
  <c r="M325" i="1"/>
  <c r="M324" i="1"/>
  <c r="M287" i="1"/>
  <c r="AC266" i="1"/>
  <c r="AC261" i="1"/>
  <c r="AC267" i="1"/>
  <c r="AC260" i="1"/>
  <c r="M267" i="1"/>
  <c r="M251" i="1"/>
  <c r="M263" i="1"/>
  <c r="AC258" i="1"/>
  <c r="M259" i="1"/>
  <c r="M266" i="1"/>
  <c r="M260" i="1"/>
  <c r="M257" i="1"/>
  <c r="M254" i="1"/>
  <c r="M252" i="1"/>
  <c r="M264" i="1"/>
  <c r="M261" i="1"/>
  <c r="M258" i="1"/>
  <c r="M253" i="1"/>
  <c r="M249" i="1"/>
  <c r="M262" i="1"/>
  <c r="M256" i="1"/>
  <c r="M250" i="1"/>
  <c r="M265" i="1"/>
  <c r="AN5" i="1" l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" i="1"/>
  <c r="N6" i="1" l="1"/>
  <c r="AC6" i="1"/>
  <c r="AL6" i="1"/>
  <c r="AO6" i="1"/>
  <c r="AQ6" i="1" s="1"/>
  <c r="AP6" i="1"/>
  <c r="AS6" i="1"/>
  <c r="N7" i="1"/>
  <c r="AC7" i="1"/>
  <c r="AL7" i="1"/>
  <c r="AO7" i="1"/>
  <c r="AQ7" i="1" s="1"/>
  <c r="AP7" i="1"/>
  <c r="AS7" i="1"/>
  <c r="N8" i="1"/>
  <c r="AC8" i="1"/>
  <c r="AL8" i="1"/>
  <c r="AO8" i="1"/>
  <c r="AQ8" i="1" s="1"/>
  <c r="AP8" i="1"/>
  <c r="AS8" i="1"/>
  <c r="N9" i="1"/>
  <c r="AC9" i="1"/>
  <c r="AL9" i="1"/>
  <c r="AO9" i="1"/>
  <c r="AQ9" i="1" s="1"/>
  <c r="AP9" i="1"/>
  <c r="AS9" i="1"/>
  <c r="N10" i="1"/>
  <c r="AC10" i="1"/>
  <c r="AL10" i="1"/>
  <c r="AO10" i="1"/>
  <c r="AQ10" i="1" s="1"/>
  <c r="AP10" i="1"/>
  <c r="AS10" i="1"/>
  <c r="N11" i="1"/>
  <c r="AC11" i="1"/>
  <c r="AL11" i="1"/>
  <c r="AO11" i="1"/>
  <c r="AQ11" i="1" s="1"/>
  <c r="AP11" i="1"/>
  <c r="AS11" i="1"/>
  <c r="N12" i="1"/>
  <c r="AC12" i="1"/>
  <c r="AL12" i="1"/>
  <c r="AO12" i="1"/>
  <c r="AQ12" i="1" s="1"/>
  <c r="AP12" i="1"/>
  <c r="AS12" i="1"/>
  <c r="N13" i="1"/>
  <c r="AC13" i="1"/>
  <c r="AL13" i="1"/>
  <c r="AO13" i="1"/>
  <c r="AQ13" i="1" s="1"/>
  <c r="AP13" i="1"/>
  <c r="AS13" i="1"/>
  <c r="N14" i="1"/>
  <c r="AC14" i="1"/>
  <c r="AL14" i="1"/>
  <c r="AO14" i="1"/>
  <c r="AQ14" i="1" s="1"/>
  <c r="AP14" i="1"/>
  <c r="AS14" i="1"/>
  <c r="N15" i="1"/>
  <c r="AC15" i="1"/>
  <c r="AL15" i="1"/>
  <c r="AO15" i="1"/>
  <c r="AQ15" i="1" s="1"/>
  <c r="AP15" i="1"/>
  <c r="AS15" i="1"/>
  <c r="N16" i="1"/>
  <c r="AC16" i="1"/>
  <c r="AL16" i="1"/>
  <c r="AO16" i="1"/>
  <c r="AQ16" i="1" s="1"/>
  <c r="AP16" i="1"/>
  <c r="AS16" i="1"/>
  <c r="N17" i="1"/>
  <c r="AC17" i="1"/>
  <c r="AL17" i="1"/>
  <c r="AO17" i="1"/>
  <c r="AQ17" i="1" s="1"/>
  <c r="AP17" i="1"/>
  <c r="AS17" i="1"/>
  <c r="N18" i="1"/>
  <c r="AC18" i="1"/>
  <c r="AL18" i="1"/>
  <c r="AO18" i="1"/>
  <c r="AQ18" i="1" s="1"/>
  <c r="AP18" i="1"/>
  <c r="AS18" i="1"/>
  <c r="N19" i="1"/>
  <c r="AC19" i="1"/>
  <c r="AL19" i="1"/>
  <c r="AO19" i="1"/>
  <c r="AQ19" i="1" s="1"/>
  <c r="AP19" i="1"/>
  <c r="AS19" i="1"/>
  <c r="N20" i="1"/>
  <c r="AC20" i="1"/>
  <c r="AL20" i="1"/>
  <c r="AO20" i="1"/>
  <c r="AQ20" i="1" s="1"/>
  <c r="AP20" i="1"/>
  <c r="AS20" i="1"/>
  <c r="N21" i="1"/>
  <c r="AC21" i="1"/>
  <c r="AL21" i="1"/>
  <c r="AO21" i="1"/>
  <c r="AQ21" i="1" s="1"/>
  <c r="AP21" i="1"/>
  <c r="AS21" i="1"/>
  <c r="N22" i="1"/>
  <c r="AC22" i="1"/>
  <c r="AL22" i="1"/>
  <c r="AO22" i="1"/>
  <c r="AQ22" i="1" s="1"/>
  <c r="AP22" i="1"/>
  <c r="AS22" i="1"/>
  <c r="N23" i="1"/>
  <c r="AC23" i="1"/>
  <c r="AL23" i="1"/>
  <c r="AO23" i="1"/>
  <c r="AQ23" i="1" s="1"/>
  <c r="AP23" i="1"/>
  <c r="AS23" i="1"/>
  <c r="N24" i="1"/>
  <c r="AC24" i="1"/>
  <c r="AL24" i="1"/>
  <c r="AO24" i="1"/>
  <c r="AQ24" i="1" s="1"/>
  <c r="AP24" i="1"/>
  <c r="AS24" i="1"/>
  <c r="N25" i="1"/>
  <c r="AC25" i="1"/>
  <c r="AL25" i="1"/>
  <c r="AO25" i="1"/>
  <c r="AQ25" i="1" s="1"/>
  <c r="AP25" i="1"/>
  <c r="AS25" i="1"/>
  <c r="N26" i="1"/>
  <c r="AC26" i="1"/>
  <c r="AL26" i="1"/>
  <c r="AO26" i="1"/>
  <c r="AQ26" i="1" s="1"/>
  <c r="AP26" i="1"/>
  <c r="AS26" i="1"/>
  <c r="N27" i="1"/>
  <c r="AC27" i="1"/>
  <c r="AL27" i="1"/>
  <c r="AO27" i="1"/>
  <c r="AQ27" i="1" s="1"/>
  <c r="AP27" i="1"/>
  <c r="AS27" i="1"/>
  <c r="N28" i="1"/>
  <c r="AC28" i="1"/>
  <c r="AL28" i="1"/>
  <c r="AO28" i="1"/>
  <c r="AQ28" i="1" s="1"/>
  <c r="AP28" i="1"/>
  <c r="AS28" i="1"/>
  <c r="N29" i="1"/>
  <c r="AC29" i="1"/>
  <c r="AL29" i="1"/>
  <c r="AO29" i="1"/>
  <c r="AQ29" i="1" s="1"/>
  <c r="AP29" i="1"/>
  <c r="AS29" i="1"/>
  <c r="N30" i="1"/>
  <c r="AC30" i="1"/>
  <c r="AL30" i="1"/>
  <c r="AO30" i="1"/>
  <c r="AQ30" i="1" s="1"/>
  <c r="AP30" i="1"/>
  <c r="AS30" i="1"/>
  <c r="N31" i="1"/>
  <c r="AC31" i="1"/>
  <c r="AL31" i="1"/>
  <c r="AO31" i="1"/>
  <c r="AQ31" i="1" s="1"/>
  <c r="AP31" i="1"/>
  <c r="AS31" i="1"/>
  <c r="N32" i="1"/>
  <c r="AC32" i="1"/>
  <c r="AL32" i="1"/>
  <c r="AO32" i="1"/>
  <c r="AQ32" i="1" s="1"/>
  <c r="AP32" i="1"/>
  <c r="AS32" i="1"/>
  <c r="N33" i="1"/>
  <c r="AC33" i="1"/>
  <c r="AL33" i="1"/>
  <c r="AO33" i="1"/>
  <c r="AQ33" i="1" s="1"/>
  <c r="AP33" i="1"/>
  <c r="AS33" i="1"/>
  <c r="N34" i="1"/>
  <c r="AC34" i="1"/>
  <c r="AL34" i="1"/>
  <c r="AO34" i="1"/>
  <c r="AQ34" i="1" s="1"/>
  <c r="AP34" i="1"/>
  <c r="AS34" i="1"/>
  <c r="N35" i="1"/>
  <c r="AC35" i="1"/>
  <c r="AL35" i="1"/>
  <c r="AO35" i="1"/>
  <c r="AQ35" i="1" s="1"/>
  <c r="AP35" i="1"/>
  <c r="AS35" i="1"/>
  <c r="N36" i="1"/>
  <c r="AC36" i="1"/>
  <c r="AL36" i="1"/>
  <c r="AO36" i="1"/>
  <c r="AQ36" i="1" s="1"/>
  <c r="AP36" i="1"/>
  <c r="AS36" i="1"/>
  <c r="N37" i="1"/>
  <c r="AC37" i="1"/>
  <c r="AL37" i="1"/>
  <c r="AO37" i="1"/>
  <c r="AQ37" i="1" s="1"/>
  <c r="AP37" i="1"/>
  <c r="AS37" i="1"/>
  <c r="N38" i="1"/>
  <c r="AC38" i="1"/>
  <c r="AL38" i="1"/>
  <c r="AO38" i="1"/>
  <c r="AQ38" i="1" s="1"/>
  <c r="AP38" i="1"/>
  <c r="AS38" i="1"/>
  <c r="N39" i="1"/>
  <c r="AC39" i="1"/>
  <c r="AL39" i="1"/>
  <c r="AO39" i="1"/>
  <c r="AQ39" i="1" s="1"/>
  <c r="AP39" i="1"/>
  <c r="AS39" i="1"/>
  <c r="N40" i="1"/>
  <c r="AC40" i="1"/>
  <c r="AL40" i="1"/>
  <c r="AO40" i="1"/>
  <c r="AQ40" i="1" s="1"/>
  <c r="AP40" i="1"/>
  <c r="AS40" i="1"/>
  <c r="N41" i="1"/>
  <c r="AC41" i="1"/>
  <c r="AL41" i="1"/>
  <c r="AO41" i="1"/>
  <c r="AQ41" i="1" s="1"/>
  <c r="AP41" i="1"/>
  <c r="AS41" i="1"/>
  <c r="N42" i="1"/>
  <c r="AC42" i="1"/>
  <c r="AL42" i="1"/>
  <c r="AO42" i="1"/>
  <c r="AQ42" i="1" s="1"/>
  <c r="AP42" i="1"/>
  <c r="AS42" i="1"/>
  <c r="N43" i="1"/>
  <c r="AC43" i="1"/>
  <c r="AL43" i="1"/>
  <c r="AO43" i="1"/>
  <c r="AQ43" i="1" s="1"/>
  <c r="AP43" i="1"/>
  <c r="AS43" i="1"/>
  <c r="N44" i="1"/>
  <c r="AC44" i="1"/>
  <c r="AL44" i="1"/>
  <c r="AO44" i="1"/>
  <c r="AQ44" i="1" s="1"/>
  <c r="AP44" i="1"/>
  <c r="AS44" i="1"/>
  <c r="N45" i="1"/>
  <c r="AC45" i="1"/>
  <c r="AL45" i="1"/>
  <c r="AO45" i="1"/>
  <c r="AQ45" i="1" s="1"/>
  <c r="AP45" i="1"/>
  <c r="AS45" i="1"/>
  <c r="N46" i="1"/>
  <c r="AC46" i="1"/>
  <c r="AL46" i="1"/>
  <c r="AO46" i="1"/>
  <c r="AQ46" i="1" s="1"/>
  <c r="AP46" i="1"/>
  <c r="AS46" i="1"/>
  <c r="N47" i="1"/>
  <c r="AC47" i="1"/>
  <c r="AL47" i="1"/>
  <c r="AO47" i="1"/>
  <c r="AQ47" i="1" s="1"/>
  <c r="AP47" i="1"/>
  <c r="AS47" i="1"/>
  <c r="N48" i="1"/>
  <c r="AC48" i="1"/>
  <c r="AL48" i="1"/>
  <c r="AO48" i="1"/>
  <c r="AQ48" i="1" s="1"/>
  <c r="AP48" i="1"/>
  <c r="AS48" i="1"/>
  <c r="N49" i="1"/>
  <c r="AC49" i="1"/>
  <c r="AL49" i="1"/>
  <c r="AO49" i="1"/>
  <c r="AQ49" i="1" s="1"/>
  <c r="AP49" i="1"/>
  <c r="AS49" i="1"/>
  <c r="N50" i="1"/>
  <c r="AC50" i="1"/>
  <c r="AL50" i="1"/>
  <c r="AO50" i="1"/>
  <c r="AQ50" i="1" s="1"/>
  <c r="AP50" i="1"/>
  <c r="AS50" i="1"/>
  <c r="N51" i="1"/>
  <c r="AC51" i="1"/>
  <c r="AL51" i="1"/>
  <c r="AO51" i="1"/>
  <c r="AQ51" i="1" s="1"/>
  <c r="AP51" i="1"/>
  <c r="AS51" i="1"/>
  <c r="N52" i="1"/>
  <c r="AC52" i="1"/>
  <c r="AL52" i="1"/>
  <c r="AO52" i="1"/>
  <c r="AQ52" i="1" s="1"/>
  <c r="AP52" i="1"/>
  <c r="AS52" i="1"/>
  <c r="N53" i="1"/>
  <c r="AC53" i="1"/>
  <c r="AL53" i="1"/>
  <c r="AO53" i="1"/>
  <c r="AQ53" i="1" s="1"/>
  <c r="AP53" i="1"/>
  <c r="AS53" i="1"/>
  <c r="N54" i="1"/>
  <c r="AC54" i="1"/>
  <c r="AL54" i="1"/>
  <c r="AO54" i="1"/>
  <c r="AQ54" i="1" s="1"/>
  <c r="AP54" i="1"/>
  <c r="AS54" i="1"/>
  <c r="N55" i="1"/>
  <c r="AC55" i="1"/>
  <c r="AL55" i="1"/>
  <c r="AO55" i="1"/>
  <c r="AQ55" i="1" s="1"/>
  <c r="AP55" i="1"/>
  <c r="AS55" i="1"/>
  <c r="N56" i="1"/>
  <c r="AC56" i="1"/>
  <c r="AL56" i="1"/>
  <c r="AO56" i="1"/>
  <c r="AQ56" i="1" s="1"/>
  <c r="AP56" i="1"/>
  <c r="AS56" i="1"/>
  <c r="N57" i="1"/>
  <c r="AC57" i="1"/>
  <c r="AL57" i="1"/>
  <c r="AO57" i="1"/>
  <c r="AQ57" i="1" s="1"/>
  <c r="AP57" i="1"/>
  <c r="AS57" i="1"/>
  <c r="N58" i="1"/>
  <c r="AC58" i="1"/>
  <c r="AL58" i="1"/>
  <c r="AO58" i="1"/>
  <c r="AQ58" i="1" s="1"/>
  <c r="AP58" i="1"/>
  <c r="AS58" i="1"/>
  <c r="N59" i="1"/>
  <c r="AC59" i="1"/>
  <c r="AL59" i="1"/>
  <c r="AO59" i="1"/>
  <c r="AQ59" i="1" s="1"/>
  <c r="AP59" i="1"/>
  <c r="AS59" i="1"/>
  <c r="N60" i="1"/>
  <c r="AC60" i="1"/>
  <c r="AL60" i="1"/>
  <c r="AO60" i="1"/>
  <c r="AQ60" i="1" s="1"/>
  <c r="AP60" i="1"/>
  <c r="AS60" i="1"/>
  <c r="N61" i="1"/>
  <c r="AC61" i="1"/>
  <c r="AL61" i="1"/>
  <c r="AO61" i="1"/>
  <c r="AQ61" i="1" s="1"/>
  <c r="AP61" i="1"/>
  <c r="AS61" i="1"/>
  <c r="N62" i="1"/>
  <c r="AC62" i="1"/>
  <c r="AL62" i="1"/>
  <c r="AO62" i="1"/>
  <c r="AQ62" i="1" s="1"/>
  <c r="AP62" i="1"/>
  <c r="AS62" i="1"/>
  <c r="N63" i="1"/>
  <c r="AC63" i="1"/>
  <c r="AL63" i="1"/>
  <c r="AO63" i="1"/>
  <c r="AQ63" i="1" s="1"/>
  <c r="AP63" i="1"/>
  <c r="AS63" i="1"/>
  <c r="N64" i="1"/>
  <c r="AC64" i="1"/>
  <c r="AL64" i="1"/>
  <c r="AO64" i="1"/>
  <c r="AQ64" i="1" s="1"/>
  <c r="AP64" i="1"/>
  <c r="AS64" i="1"/>
  <c r="N65" i="1"/>
  <c r="AC65" i="1"/>
  <c r="AL65" i="1"/>
  <c r="AO65" i="1"/>
  <c r="AQ65" i="1" s="1"/>
  <c r="AP65" i="1"/>
  <c r="AS65" i="1"/>
  <c r="N66" i="1"/>
  <c r="AC66" i="1"/>
  <c r="AL66" i="1"/>
  <c r="AO66" i="1"/>
  <c r="AQ66" i="1" s="1"/>
  <c r="AP66" i="1"/>
  <c r="AS66" i="1"/>
  <c r="N67" i="1"/>
  <c r="AC67" i="1"/>
  <c r="AL67" i="1"/>
  <c r="AO67" i="1"/>
  <c r="AQ67" i="1" s="1"/>
  <c r="AP67" i="1"/>
  <c r="AS67" i="1"/>
  <c r="N68" i="1"/>
  <c r="AC68" i="1"/>
  <c r="AL68" i="1"/>
  <c r="AO68" i="1"/>
  <c r="AQ68" i="1" s="1"/>
  <c r="AP68" i="1"/>
  <c r="AS68" i="1"/>
  <c r="N69" i="1"/>
  <c r="AC69" i="1"/>
  <c r="AL69" i="1"/>
  <c r="AO69" i="1"/>
  <c r="AQ69" i="1" s="1"/>
  <c r="AP69" i="1"/>
  <c r="AS69" i="1"/>
  <c r="N70" i="1"/>
  <c r="AC70" i="1"/>
  <c r="AL70" i="1"/>
  <c r="AO70" i="1"/>
  <c r="AQ70" i="1" s="1"/>
  <c r="AP70" i="1"/>
  <c r="AS70" i="1"/>
  <c r="N71" i="1"/>
  <c r="AC71" i="1"/>
  <c r="AL71" i="1"/>
  <c r="AO71" i="1"/>
  <c r="AQ71" i="1" s="1"/>
  <c r="AP71" i="1"/>
  <c r="AS71" i="1"/>
  <c r="N72" i="1"/>
  <c r="AC72" i="1"/>
  <c r="AL72" i="1"/>
  <c r="AO72" i="1"/>
  <c r="AQ72" i="1" s="1"/>
  <c r="AP72" i="1"/>
  <c r="AS72" i="1"/>
  <c r="N73" i="1"/>
  <c r="AC73" i="1"/>
  <c r="AL73" i="1"/>
  <c r="AO73" i="1"/>
  <c r="AQ73" i="1" s="1"/>
  <c r="AP73" i="1"/>
  <c r="AS73" i="1"/>
  <c r="N74" i="1"/>
  <c r="AC74" i="1"/>
  <c r="AL74" i="1"/>
  <c r="AO74" i="1"/>
  <c r="AQ74" i="1" s="1"/>
  <c r="AP74" i="1"/>
  <c r="AS74" i="1"/>
  <c r="N75" i="1"/>
  <c r="AC75" i="1"/>
  <c r="AL75" i="1"/>
  <c r="AO75" i="1"/>
  <c r="AQ75" i="1" s="1"/>
  <c r="AP75" i="1"/>
  <c r="AS75" i="1"/>
  <c r="N76" i="1"/>
  <c r="AC76" i="1"/>
  <c r="AL76" i="1"/>
  <c r="AO76" i="1"/>
  <c r="AQ76" i="1" s="1"/>
  <c r="AP76" i="1"/>
  <c r="AS76" i="1"/>
  <c r="N77" i="1"/>
  <c r="AC77" i="1"/>
  <c r="AL77" i="1"/>
  <c r="AO77" i="1"/>
  <c r="AQ77" i="1" s="1"/>
  <c r="AP77" i="1"/>
  <c r="AS77" i="1"/>
  <c r="N78" i="1"/>
  <c r="AC78" i="1"/>
  <c r="AL78" i="1"/>
  <c r="AO78" i="1"/>
  <c r="AQ78" i="1" s="1"/>
  <c r="AP78" i="1"/>
  <c r="AS78" i="1"/>
  <c r="N79" i="1"/>
  <c r="AC79" i="1"/>
  <c r="AL79" i="1"/>
  <c r="AO79" i="1"/>
  <c r="AQ79" i="1" s="1"/>
  <c r="AP79" i="1"/>
  <c r="AS79" i="1"/>
  <c r="N80" i="1"/>
  <c r="AC80" i="1"/>
  <c r="AL80" i="1"/>
  <c r="AO80" i="1"/>
  <c r="AQ80" i="1" s="1"/>
  <c r="AP80" i="1"/>
  <c r="AS80" i="1"/>
  <c r="N81" i="1"/>
  <c r="AC81" i="1"/>
  <c r="AL81" i="1"/>
  <c r="AO81" i="1"/>
  <c r="AQ81" i="1" s="1"/>
  <c r="AP81" i="1"/>
  <c r="AS81" i="1"/>
  <c r="N82" i="1"/>
  <c r="AC82" i="1"/>
  <c r="AL82" i="1"/>
  <c r="AO82" i="1"/>
  <c r="AQ82" i="1" s="1"/>
  <c r="AP82" i="1"/>
  <c r="AS82" i="1"/>
  <c r="N83" i="1"/>
  <c r="AC83" i="1"/>
  <c r="AL83" i="1"/>
  <c r="AO83" i="1"/>
  <c r="AQ83" i="1" s="1"/>
  <c r="AP83" i="1"/>
  <c r="AS83" i="1"/>
  <c r="N84" i="1"/>
  <c r="AC84" i="1"/>
  <c r="AL84" i="1"/>
  <c r="AO84" i="1"/>
  <c r="AQ84" i="1" s="1"/>
  <c r="AP84" i="1"/>
  <c r="AS84" i="1"/>
  <c r="N85" i="1"/>
  <c r="AC85" i="1"/>
  <c r="AL85" i="1"/>
  <c r="AO85" i="1"/>
  <c r="AQ85" i="1" s="1"/>
  <c r="AP85" i="1"/>
  <c r="AS85" i="1"/>
  <c r="N86" i="1"/>
  <c r="AC86" i="1"/>
  <c r="AL86" i="1"/>
  <c r="AO86" i="1"/>
  <c r="AQ86" i="1" s="1"/>
  <c r="AP86" i="1"/>
  <c r="AS86" i="1"/>
  <c r="N87" i="1"/>
  <c r="AC87" i="1"/>
  <c r="AL87" i="1"/>
  <c r="AO87" i="1"/>
  <c r="AQ87" i="1" s="1"/>
  <c r="AP87" i="1"/>
  <c r="AS87" i="1"/>
  <c r="N88" i="1"/>
  <c r="AC88" i="1"/>
  <c r="AL88" i="1"/>
  <c r="AO88" i="1"/>
  <c r="AQ88" i="1" s="1"/>
  <c r="AP88" i="1"/>
  <c r="AS88" i="1"/>
  <c r="N89" i="1"/>
  <c r="AC89" i="1"/>
  <c r="AL89" i="1"/>
  <c r="AO89" i="1"/>
  <c r="AQ89" i="1" s="1"/>
  <c r="AP89" i="1"/>
  <c r="AS89" i="1"/>
  <c r="N90" i="1"/>
  <c r="AC90" i="1"/>
  <c r="AL90" i="1"/>
  <c r="AO90" i="1"/>
  <c r="AQ90" i="1" s="1"/>
  <c r="AP90" i="1"/>
  <c r="AS90" i="1"/>
  <c r="N91" i="1"/>
  <c r="AC91" i="1"/>
  <c r="AL91" i="1"/>
  <c r="AO91" i="1"/>
  <c r="AQ91" i="1" s="1"/>
  <c r="AP91" i="1"/>
  <c r="AS91" i="1"/>
  <c r="N92" i="1"/>
  <c r="AC92" i="1"/>
  <c r="AL92" i="1"/>
  <c r="AO92" i="1"/>
  <c r="AQ92" i="1" s="1"/>
  <c r="AP92" i="1"/>
  <c r="AS92" i="1"/>
  <c r="N93" i="1"/>
  <c r="AC93" i="1"/>
  <c r="AL93" i="1"/>
  <c r="AO93" i="1"/>
  <c r="AQ93" i="1" s="1"/>
  <c r="AP93" i="1"/>
  <c r="AS93" i="1"/>
  <c r="N94" i="1"/>
  <c r="AC94" i="1"/>
  <c r="AL94" i="1"/>
  <c r="AO94" i="1"/>
  <c r="AQ94" i="1" s="1"/>
  <c r="AP94" i="1"/>
  <c r="AS94" i="1"/>
  <c r="N95" i="1"/>
  <c r="AC95" i="1"/>
  <c r="AL95" i="1"/>
  <c r="AO95" i="1"/>
  <c r="AQ95" i="1" s="1"/>
  <c r="AP95" i="1"/>
  <c r="AS95" i="1"/>
  <c r="N96" i="1"/>
  <c r="AC96" i="1"/>
  <c r="AL96" i="1"/>
  <c r="AO96" i="1"/>
  <c r="AQ96" i="1" s="1"/>
  <c r="AP96" i="1"/>
  <c r="AS96" i="1"/>
  <c r="N97" i="1"/>
  <c r="AC97" i="1"/>
  <c r="AL97" i="1"/>
  <c r="AO97" i="1"/>
  <c r="AQ97" i="1" s="1"/>
  <c r="AP97" i="1"/>
  <c r="AS97" i="1"/>
  <c r="N98" i="1"/>
  <c r="AC98" i="1"/>
  <c r="AL98" i="1"/>
  <c r="AO98" i="1"/>
  <c r="AQ98" i="1" s="1"/>
  <c r="AP98" i="1"/>
  <c r="AS98" i="1"/>
  <c r="N99" i="1"/>
  <c r="AC99" i="1"/>
  <c r="AL99" i="1"/>
  <c r="AO99" i="1"/>
  <c r="AQ99" i="1" s="1"/>
  <c r="AP99" i="1"/>
  <c r="AS99" i="1"/>
  <c r="N100" i="1"/>
  <c r="AC100" i="1"/>
  <c r="AL100" i="1"/>
  <c r="AO100" i="1"/>
  <c r="AQ100" i="1" s="1"/>
  <c r="AP100" i="1"/>
  <c r="AS100" i="1"/>
  <c r="N101" i="1"/>
  <c r="AC101" i="1"/>
  <c r="AL101" i="1"/>
  <c r="AO101" i="1"/>
  <c r="AQ101" i="1" s="1"/>
  <c r="AP101" i="1"/>
  <c r="AS101" i="1"/>
  <c r="N102" i="1"/>
  <c r="AC102" i="1"/>
  <c r="AL102" i="1"/>
  <c r="AO102" i="1"/>
  <c r="AQ102" i="1" s="1"/>
  <c r="AP102" i="1"/>
  <c r="AS102" i="1"/>
  <c r="N103" i="1"/>
  <c r="AC103" i="1"/>
  <c r="AL103" i="1"/>
  <c r="AO103" i="1"/>
  <c r="AQ103" i="1" s="1"/>
  <c r="AP103" i="1"/>
  <c r="AS103" i="1"/>
  <c r="N104" i="1"/>
  <c r="AC104" i="1"/>
  <c r="AL104" i="1"/>
  <c r="AO104" i="1"/>
  <c r="AQ104" i="1" s="1"/>
  <c r="AP104" i="1"/>
  <c r="AS104" i="1"/>
  <c r="N105" i="1"/>
  <c r="AC105" i="1"/>
  <c r="AL105" i="1"/>
  <c r="AO105" i="1"/>
  <c r="AQ105" i="1" s="1"/>
  <c r="AP105" i="1"/>
  <c r="AS105" i="1"/>
  <c r="N106" i="1"/>
  <c r="AC106" i="1"/>
  <c r="AL106" i="1"/>
  <c r="AO106" i="1"/>
  <c r="AQ106" i="1" s="1"/>
  <c r="AP106" i="1"/>
  <c r="AS106" i="1"/>
  <c r="N107" i="1"/>
  <c r="AC107" i="1"/>
  <c r="AL107" i="1"/>
  <c r="AO107" i="1"/>
  <c r="AQ107" i="1" s="1"/>
  <c r="AP107" i="1"/>
  <c r="AS107" i="1"/>
  <c r="N108" i="1"/>
  <c r="AC108" i="1"/>
  <c r="AL108" i="1"/>
  <c r="AO108" i="1"/>
  <c r="AQ108" i="1" s="1"/>
  <c r="AP108" i="1"/>
  <c r="AS108" i="1"/>
  <c r="N109" i="1"/>
  <c r="AC109" i="1"/>
  <c r="AL109" i="1"/>
  <c r="AO109" i="1"/>
  <c r="AQ109" i="1" s="1"/>
  <c r="AP109" i="1"/>
  <c r="AS109" i="1"/>
  <c r="N110" i="1"/>
  <c r="AC110" i="1"/>
  <c r="AL110" i="1"/>
  <c r="AO110" i="1"/>
  <c r="AQ110" i="1" s="1"/>
  <c r="AP110" i="1"/>
  <c r="AS110" i="1"/>
  <c r="N111" i="1"/>
  <c r="AC111" i="1"/>
  <c r="AL111" i="1"/>
  <c r="AO111" i="1"/>
  <c r="AQ111" i="1" s="1"/>
  <c r="AP111" i="1"/>
  <c r="AS111" i="1"/>
  <c r="N112" i="1"/>
  <c r="AC112" i="1"/>
  <c r="AL112" i="1"/>
  <c r="AO112" i="1"/>
  <c r="AQ112" i="1" s="1"/>
  <c r="AP112" i="1"/>
  <c r="AS112" i="1"/>
  <c r="N113" i="1"/>
  <c r="AC113" i="1"/>
  <c r="AL113" i="1"/>
  <c r="AO113" i="1"/>
  <c r="AQ113" i="1" s="1"/>
  <c r="AP113" i="1"/>
  <c r="AS113" i="1"/>
  <c r="N114" i="1"/>
  <c r="AC114" i="1"/>
  <c r="AL114" i="1"/>
  <c r="AO114" i="1"/>
  <c r="AQ114" i="1" s="1"/>
  <c r="AP114" i="1"/>
  <c r="AS114" i="1"/>
  <c r="N115" i="1"/>
  <c r="AC115" i="1"/>
  <c r="AL115" i="1"/>
  <c r="AO115" i="1"/>
  <c r="AQ115" i="1" s="1"/>
  <c r="AP115" i="1"/>
  <c r="AS115" i="1"/>
  <c r="N116" i="1"/>
  <c r="AC116" i="1"/>
  <c r="AL116" i="1"/>
  <c r="AO116" i="1"/>
  <c r="AQ116" i="1" s="1"/>
  <c r="AP116" i="1"/>
  <c r="AS116" i="1"/>
  <c r="N117" i="1"/>
  <c r="AC117" i="1"/>
  <c r="AL117" i="1"/>
  <c r="AO117" i="1"/>
  <c r="AQ117" i="1" s="1"/>
  <c r="AP117" i="1"/>
  <c r="AS117" i="1"/>
  <c r="N118" i="1"/>
  <c r="AC118" i="1"/>
  <c r="AL118" i="1"/>
  <c r="AO118" i="1"/>
  <c r="AQ118" i="1" s="1"/>
  <c r="AP118" i="1"/>
  <c r="AS118" i="1"/>
  <c r="N119" i="1"/>
  <c r="AC119" i="1"/>
  <c r="AL119" i="1"/>
  <c r="AO119" i="1"/>
  <c r="AQ119" i="1" s="1"/>
  <c r="AP119" i="1"/>
  <c r="AS119" i="1"/>
  <c r="N120" i="1"/>
  <c r="AC120" i="1"/>
  <c r="AL120" i="1"/>
  <c r="AO120" i="1"/>
  <c r="AQ120" i="1" s="1"/>
  <c r="AP120" i="1"/>
  <c r="AS120" i="1"/>
  <c r="N121" i="1"/>
  <c r="AC121" i="1"/>
  <c r="AL121" i="1"/>
  <c r="AO121" i="1"/>
  <c r="AQ121" i="1" s="1"/>
  <c r="AP121" i="1"/>
  <c r="AS121" i="1"/>
  <c r="N122" i="1"/>
  <c r="AC122" i="1"/>
  <c r="AL122" i="1"/>
  <c r="AO122" i="1"/>
  <c r="AQ122" i="1" s="1"/>
  <c r="AP122" i="1"/>
  <c r="AS122" i="1"/>
  <c r="N123" i="1"/>
  <c r="AC123" i="1"/>
  <c r="AL123" i="1"/>
  <c r="AO123" i="1"/>
  <c r="AQ123" i="1" s="1"/>
  <c r="AP123" i="1"/>
  <c r="AS123" i="1"/>
  <c r="N124" i="1"/>
  <c r="AC124" i="1"/>
  <c r="AL124" i="1"/>
  <c r="AO124" i="1"/>
  <c r="AQ124" i="1" s="1"/>
  <c r="AP124" i="1"/>
  <c r="AS124" i="1"/>
  <c r="N125" i="1"/>
  <c r="AC125" i="1"/>
  <c r="AL125" i="1"/>
  <c r="AO125" i="1"/>
  <c r="AQ125" i="1" s="1"/>
  <c r="AP125" i="1"/>
  <c r="AS125" i="1"/>
  <c r="N126" i="1"/>
  <c r="AC126" i="1"/>
  <c r="AL126" i="1"/>
  <c r="AO126" i="1"/>
  <c r="AQ126" i="1" s="1"/>
  <c r="AP126" i="1"/>
  <c r="AS126" i="1"/>
  <c r="N127" i="1"/>
  <c r="AC127" i="1"/>
  <c r="AL127" i="1"/>
  <c r="AO127" i="1"/>
  <c r="AQ127" i="1" s="1"/>
  <c r="AP127" i="1"/>
  <c r="AS127" i="1"/>
  <c r="N128" i="1"/>
  <c r="AC128" i="1"/>
  <c r="AL128" i="1"/>
  <c r="AO128" i="1"/>
  <c r="AQ128" i="1" s="1"/>
  <c r="AP128" i="1"/>
  <c r="AS128" i="1"/>
  <c r="N129" i="1"/>
  <c r="AC129" i="1"/>
  <c r="AL129" i="1"/>
  <c r="AO129" i="1"/>
  <c r="AQ129" i="1" s="1"/>
  <c r="AP129" i="1"/>
  <c r="AS129" i="1"/>
  <c r="N130" i="1"/>
  <c r="AC130" i="1"/>
  <c r="AL130" i="1"/>
  <c r="AO130" i="1"/>
  <c r="AQ130" i="1" s="1"/>
  <c r="AP130" i="1"/>
  <c r="AS130" i="1"/>
  <c r="N131" i="1"/>
  <c r="AC131" i="1"/>
  <c r="AL131" i="1"/>
  <c r="AO131" i="1"/>
  <c r="AQ131" i="1" s="1"/>
  <c r="AP131" i="1"/>
  <c r="AS131" i="1"/>
  <c r="N132" i="1"/>
  <c r="AC132" i="1"/>
  <c r="AL132" i="1"/>
  <c r="AO132" i="1"/>
  <c r="AQ132" i="1" s="1"/>
  <c r="AP132" i="1"/>
  <c r="AS132" i="1"/>
  <c r="N133" i="1"/>
  <c r="AC133" i="1"/>
  <c r="AL133" i="1"/>
  <c r="AO133" i="1"/>
  <c r="AQ133" i="1" s="1"/>
  <c r="AP133" i="1"/>
  <c r="AS133" i="1"/>
  <c r="N134" i="1"/>
  <c r="AC134" i="1"/>
  <c r="AL134" i="1"/>
  <c r="AO134" i="1"/>
  <c r="AQ134" i="1" s="1"/>
  <c r="AP134" i="1"/>
  <c r="AS134" i="1"/>
  <c r="N135" i="1"/>
  <c r="AC135" i="1"/>
  <c r="AL135" i="1"/>
  <c r="AO135" i="1"/>
  <c r="AQ135" i="1" s="1"/>
  <c r="AP135" i="1"/>
  <c r="AS135" i="1"/>
  <c r="N136" i="1"/>
  <c r="AC136" i="1"/>
  <c r="AL136" i="1"/>
  <c r="AO136" i="1"/>
  <c r="AQ136" i="1" s="1"/>
  <c r="AP136" i="1"/>
  <c r="AS136" i="1"/>
  <c r="N137" i="1"/>
  <c r="AC137" i="1"/>
  <c r="AL137" i="1"/>
  <c r="AO137" i="1"/>
  <c r="AQ137" i="1" s="1"/>
  <c r="AP137" i="1"/>
  <c r="AS137" i="1"/>
  <c r="N138" i="1"/>
  <c r="AC138" i="1"/>
  <c r="AL138" i="1"/>
  <c r="AO138" i="1"/>
  <c r="AQ138" i="1" s="1"/>
  <c r="AP138" i="1"/>
  <c r="AS138" i="1"/>
  <c r="N139" i="1"/>
  <c r="AC139" i="1"/>
  <c r="AL139" i="1"/>
  <c r="AO139" i="1"/>
  <c r="AQ139" i="1" s="1"/>
  <c r="AP139" i="1"/>
  <c r="AS139" i="1"/>
  <c r="N140" i="1"/>
  <c r="AC140" i="1"/>
  <c r="AL140" i="1"/>
  <c r="AO140" i="1"/>
  <c r="AQ140" i="1" s="1"/>
  <c r="AP140" i="1"/>
  <c r="AS140" i="1"/>
  <c r="N141" i="1"/>
  <c r="AC141" i="1"/>
  <c r="AL141" i="1"/>
  <c r="AO141" i="1"/>
  <c r="AQ141" i="1" s="1"/>
  <c r="AP141" i="1"/>
  <c r="AS141" i="1"/>
  <c r="N142" i="1"/>
  <c r="AC142" i="1"/>
  <c r="AL142" i="1"/>
  <c r="AO142" i="1"/>
  <c r="AQ142" i="1" s="1"/>
  <c r="AP142" i="1"/>
  <c r="AS142" i="1"/>
  <c r="N143" i="1"/>
  <c r="AC143" i="1"/>
  <c r="AL143" i="1"/>
  <c r="AO143" i="1"/>
  <c r="AQ143" i="1" s="1"/>
  <c r="AP143" i="1"/>
  <c r="AS143" i="1"/>
  <c r="N144" i="1"/>
  <c r="AC144" i="1"/>
  <c r="AL144" i="1"/>
  <c r="AO144" i="1"/>
  <c r="AQ144" i="1" s="1"/>
  <c r="AP144" i="1"/>
  <c r="AS144" i="1"/>
  <c r="N145" i="1"/>
  <c r="AC145" i="1"/>
  <c r="AL145" i="1"/>
  <c r="AO145" i="1"/>
  <c r="AQ145" i="1" s="1"/>
  <c r="AP145" i="1"/>
  <c r="AS145" i="1"/>
  <c r="N146" i="1"/>
  <c r="AC146" i="1"/>
  <c r="AL146" i="1"/>
  <c r="AO146" i="1"/>
  <c r="AQ146" i="1" s="1"/>
  <c r="AP146" i="1"/>
  <c r="AS146" i="1"/>
  <c r="N147" i="1"/>
  <c r="AC147" i="1"/>
  <c r="AL147" i="1"/>
  <c r="AO147" i="1"/>
  <c r="AQ147" i="1" s="1"/>
  <c r="AP147" i="1"/>
  <c r="AS147" i="1"/>
  <c r="N148" i="1"/>
  <c r="AC148" i="1"/>
  <c r="AL148" i="1"/>
  <c r="AO148" i="1"/>
  <c r="AQ148" i="1" s="1"/>
  <c r="AP148" i="1"/>
  <c r="AS148" i="1"/>
  <c r="N149" i="1"/>
  <c r="AC149" i="1"/>
  <c r="AL149" i="1"/>
  <c r="AO149" i="1"/>
  <c r="AQ149" i="1" s="1"/>
  <c r="AP149" i="1"/>
  <c r="AS149" i="1"/>
  <c r="N150" i="1"/>
  <c r="AC150" i="1"/>
  <c r="AL150" i="1"/>
  <c r="AO150" i="1"/>
  <c r="AQ150" i="1" s="1"/>
  <c r="AP150" i="1"/>
  <c r="AS150" i="1"/>
  <c r="N151" i="1"/>
  <c r="AC151" i="1"/>
  <c r="AL151" i="1"/>
  <c r="AO151" i="1"/>
  <c r="AQ151" i="1" s="1"/>
  <c r="AP151" i="1"/>
  <c r="AS151" i="1"/>
  <c r="N152" i="1"/>
  <c r="AC152" i="1"/>
  <c r="AL152" i="1"/>
  <c r="AO152" i="1"/>
  <c r="AQ152" i="1" s="1"/>
  <c r="AP152" i="1"/>
  <c r="AS152" i="1"/>
  <c r="N153" i="1"/>
  <c r="AC153" i="1"/>
  <c r="AL153" i="1"/>
  <c r="AO153" i="1"/>
  <c r="AQ153" i="1" s="1"/>
  <c r="AP153" i="1"/>
  <c r="AS153" i="1"/>
  <c r="N154" i="1"/>
  <c r="AC154" i="1"/>
  <c r="AL154" i="1"/>
  <c r="AO154" i="1"/>
  <c r="AQ154" i="1" s="1"/>
  <c r="AP154" i="1"/>
  <c r="AS154" i="1"/>
  <c r="N155" i="1"/>
  <c r="AC155" i="1"/>
  <c r="AL155" i="1"/>
  <c r="AO155" i="1"/>
  <c r="AQ155" i="1" s="1"/>
  <c r="AP155" i="1"/>
  <c r="AS155" i="1"/>
  <c r="N156" i="1"/>
  <c r="AC156" i="1"/>
  <c r="AL156" i="1"/>
  <c r="AO156" i="1"/>
  <c r="AQ156" i="1" s="1"/>
  <c r="AP156" i="1"/>
  <c r="AS156" i="1"/>
  <c r="N157" i="1"/>
  <c r="AC157" i="1"/>
  <c r="AL157" i="1"/>
  <c r="AO157" i="1"/>
  <c r="AQ157" i="1" s="1"/>
  <c r="AP157" i="1"/>
  <c r="AS157" i="1"/>
  <c r="N158" i="1"/>
  <c r="AC158" i="1"/>
  <c r="AL158" i="1"/>
  <c r="AO158" i="1"/>
  <c r="AQ158" i="1" s="1"/>
  <c r="AP158" i="1"/>
  <c r="AS158" i="1"/>
  <c r="N159" i="1"/>
  <c r="AC159" i="1"/>
  <c r="AL159" i="1"/>
  <c r="AO159" i="1"/>
  <c r="AQ159" i="1" s="1"/>
  <c r="AP159" i="1"/>
  <c r="AS159" i="1"/>
  <c r="N160" i="1"/>
  <c r="AC160" i="1"/>
  <c r="AL160" i="1"/>
  <c r="AO160" i="1"/>
  <c r="AQ160" i="1" s="1"/>
  <c r="AP160" i="1"/>
  <c r="AS160" i="1"/>
  <c r="N161" i="1"/>
  <c r="AC161" i="1"/>
  <c r="AL161" i="1"/>
  <c r="AO161" i="1"/>
  <c r="AQ161" i="1" s="1"/>
  <c r="AP161" i="1"/>
  <c r="AS161" i="1"/>
  <c r="N162" i="1"/>
  <c r="AC162" i="1"/>
  <c r="AL162" i="1"/>
  <c r="AO162" i="1"/>
  <c r="AQ162" i="1" s="1"/>
  <c r="AP162" i="1"/>
  <c r="AS162" i="1"/>
  <c r="N163" i="1"/>
  <c r="AC163" i="1"/>
  <c r="AL163" i="1"/>
  <c r="AO163" i="1"/>
  <c r="AQ163" i="1" s="1"/>
  <c r="AP163" i="1"/>
  <c r="AS163" i="1"/>
  <c r="N164" i="1"/>
  <c r="AC164" i="1"/>
  <c r="AL164" i="1"/>
  <c r="AO164" i="1"/>
  <c r="AQ164" i="1" s="1"/>
  <c r="AP164" i="1"/>
  <c r="AS164" i="1"/>
  <c r="N165" i="1"/>
  <c r="AC165" i="1"/>
  <c r="AL165" i="1"/>
  <c r="AO165" i="1"/>
  <c r="AQ165" i="1" s="1"/>
  <c r="AP165" i="1"/>
  <c r="AS165" i="1"/>
  <c r="N166" i="1"/>
  <c r="AC166" i="1"/>
  <c r="AL166" i="1"/>
  <c r="AO166" i="1"/>
  <c r="AQ166" i="1" s="1"/>
  <c r="AP166" i="1"/>
  <c r="AS166" i="1"/>
  <c r="N167" i="1"/>
  <c r="AC167" i="1"/>
  <c r="AL167" i="1"/>
  <c r="AO167" i="1"/>
  <c r="AQ167" i="1" s="1"/>
  <c r="AP167" i="1"/>
  <c r="AS167" i="1"/>
  <c r="N168" i="1"/>
  <c r="AC168" i="1"/>
  <c r="AL168" i="1"/>
  <c r="AO168" i="1"/>
  <c r="AQ168" i="1" s="1"/>
  <c r="AP168" i="1"/>
  <c r="AS168" i="1"/>
  <c r="N169" i="1"/>
  <c r="AC169" i="1"/>
  <c r="AL169" i="1"/>
  <c r="AO169" i="1"/>
  <c r="AQ169" i="1" s="1"/>
  <c r="AP169" i="1"/>
  <c r="AS169" i="1"/>
  <c r="N170" i="1"/>
  <c r="AC170" i="1"/>
  <c r="AL170" i="1"/>
  <c r="AO170" i="1"/>
  <c r="AQ170" i="1" s="1"/>
  <c r="AP170" i="1"/>
  <c r="AS170" i="1"/>
  <c r="N171" i="1"/>
  <c r="AC171" i="1"/>
  <c r="AL171" i="1"/>
  <c r="AO171" i="1"/>
  <c r="AQ171" i="1" s="1"/>
  <c r="AP171" i="1"/>
  <c r="AS171" i="1"/>
  <c r="N172" i="1"/>
  <c r="AC172" i="1"/>
  <c r="AL172" i="1"/>
  <c r="AO172" i="1"/>
  <c r="AQ172" i="1" s="1"/>
  <c r="AP172" i="1"/>
  <c r="AS172" i="1"/>
  <c r="N173" i="1"/>
  <c r="AC173" i="1"/>
  <c r="AL173" i="1"/>
  <c r="AO173" i="1"/>
  <c r="AQ173" i="1" s="1"/>
  <c r="AP173" i="1"/>
  <c r="AS173" i="1"/>
  <c r="N174" i="1"/>
  <c r="AC174" i="1"/>
  <c r="AL174" i="1"/>
  <c r="AO174" i="1"/>
  <c r="AQ174" i="1" s="1"/>
  <c r="AP174" i="1"/>
  <c r="AS174" i="1"/>
  <c r="N175" i="1"/>
  <c r="AC175" i="1"/>
  <c r="AL175" i="1"/>
  <c r="AO175" i="1"/>
  <c r="AQ175" i="1" s="1"/>
  <c r="AP175" i="1"/>
  <c r="AS175" i="1"/>
  <c r="N176" i="1"/>
  <c r="AC176" i="1"/>
  <c r="AL176" i="1"/>
  <c r="AO176" i="1"/>
  <c r="AQ176" i="1" s="1"/>
  <c r="AP176" i="1"/>
  <c r="AS176" i="1"/>
  <c r="N177" i="1"/>
  <c r="AC177" i="1"/>
  <c r="AL177" i="1"/>
  <c r="AO177" i="1"/>
  <c r="AQ177" i="1" s="1"/>
  <c r="AP177" i="1"/>
  <c r="AS177" i="1"/>
  <c r="N178" i="1"/>
  <c r="AC178" i="1"/>
  <c r="AL178" i="1"/>
  <c r="AO178" i="1"/>
  <c r="AQ178" i="1" s="1"/>
  <c r="AP178" i="1"/>
  <c r="AS178" i="1"/>
  <c r="N179" i="1"/>
  <c r="AC179" i="1"/>
  <c r="AL179" i="1"/>
  <c r="AO179" i="1"/>
  <c r="AQ179" i="1" s="1"/>
  <c r="AP179" i="1"/>
  <c r="AS179" i="1"/>
  <c r="N180" i="1"/>
  <c r="AC180" i="1"/>
  <c r="AL180" i="1"/>
  <c r="AO180" i="1"/>
  <c r="AQ180" i="1" s="1"/>
  <c r="AP180" i="1"/>
  <c r="AS180" i="1"/>
  <c r="N181" i="1"/>
  <c r="AC181" i="1"/>
  <c r="AL181" i="1"/>
  <c r="AO181" i="1"/>
  <c r="AQ181" i="1" s="1"/>
  <c r="AP181" i="1"/>
  <c r="AS181" i="1"/>
  <c r="N182" i="1"/>
  <c r="AC182" i="1"/>
  <c r="AL182" i="1"/>
  <c r="AO182" i="1"/>
  <c r="AQ182" i="1" s="1"/>
  <c r="AP182" i="1"/>
  <c r="AS182" i="1"/>
  <c r="N183" i="1"/>
  <c r="AC183" i="1"/>
  <c r="AL183" i="1"/>
  <c r="AO183" i="1"/>
  <c r="AQ183" i="1" s="1"/>
  <c r="AP183" i="1"/>
  <c r="AS183" i="1"/>
  <c r="N184" i="1"/>
  <c r="AC184" i="1"/>
  <c r="AL184" i="1"/>
  <c r="AO184" i="1"/>
  <c r="AQ184" i="1" s="1"/>
  <c r="AP184" i="1"/>
  <c r="AS184" i="1"/>
  <c r="N185" i="1"/>
  <c r="AC185" i="1"/>
  <c r="AL185" i="1"/>
  <c r="AO185" i="1"/>
  <c r="AQ185" i="1" s="1"/>
  <c r="AP185" i="1"/>
  <c r="AS185" i="1"/>
  <c r="N186" i="1"/>
  <c r="AC186" i="1"/>
  <c r="AL186" i="1"/>
  <c r="AO186" i="1"/>
  <c r="AQ186" i="1" s="1"/>
  <c r="AP186" i="1"/>
  <c r="AS186" i="1"/>
  <c r="N187" i="1"/>
  <c r="AC187" i="1"/>
  <c r="AL187" i="1"/>
  <c r="AO187" i="1"/>
  <c r="AQ187" i="1" s="1"/>
  <c r="AP187" i="1"/>
  <c r="AS187" i="1"/>
  <c r="N188" i="1"/>
  <c r="AC188" i="1"/>
  <c r="AL188" i="1"/>
  <c r="AO188" i="1"/>
  <c r="AQ188" i="1" s="1"/>
  <c r="AP188" i="1"/>
  <c r="AS188" i="1"/>
  <c r="N189" i="1"/>
  <c r="AC189" i="1"/>
  <c r="AL189" i="1"/>
  <c r="AO189" i="1"/>
  <c r="AQ189" i="1" s="1"/>
  <c r="AP189" i="1"/>
  <c r="AS189" i="1"/>
  <c r="N190" i="1"/>
  <c r="AC190" i="1"/>
  <c r="AL190" i="1"/>
  <c r="AO190" i="1"/>
  <c r="AQ190" i="1" s="1"/>
  <c r="AP190" i="1"/>
  <c r="AS190" i="1"/>
  <c r="N191" i="1"/>
  <c r="AC191" i="1"/>
  <c r="AL191" i="1"/>
  <c r="AO191" i="1"/>
  <c r="AQ191" i="1" s="1"/>
  <c r="AP191" i="1"/>
  <c r="AS191" i="1"/>
  <c r="N192" i="1"/>
  <c r="AC192" i="1"/>
  <c r="AL192" i="1"/>
  <c r="AO192" i="1"/>
  <c r="AQ192" i="1" s="1"/>
  <c r="AP192" i="1"/>
  <c r="AS192" i="1"/>
  <c r="N193" i="1"/>
  <c r="AC193" i="1"/>
  <c r="AL193" i="1"/>
  <c r="AO193" i="1"/>
  <c r="AQ193" i="1" s="1"/>
  <c r="AP193" i="1"/>
  <c r="AS193" i="1"/>
  <c r="N194" i="1"/>
  <c r="AC194" i="1"/>
  <c r="AL194" i="1"/>
  <c r="AO194" i="1"/>
  <c r="AQ194" i="1" s="1"/>
  <c r="AP194" i="1"/>
  <c r="AS194" i="1"/>
  <c r="N195" i="1"/>
  <c r="AC195" i="1"/>
  <c r="AL195" i="1"/>
  <c r="AO195" i="1"/>
  <c r="AQ195" i="1" s="1"/>
  <c r="AP195" i="1"/>
  <c r="AS195" i="1"/>
  <c r="N196" i="1"/>
  <c r="AC196" i="1"/>
  <c r="AL196" i="1"/>
  <c r="AO196" i="1"/>
  <c r="AQ196" i="1" s="1"/>
  <c r="AP196" i="1"/>
  <c r="AS196" i="1"/>
  <c r="N197" i="1"/>
  <c r="AC197" i="1"/>
  <c r="AL197" i="1"/>
  <c r="AO197" i="1"/>
  <c r="AQ197" i="1" s="1"/>
  <c r="AP197" i="1"/>
  <c r="AS197" i="1"/>
  <c r="N198" i="1"/>
  <c r="AC198" i="1"/>
  <c r="AL198" i="1"/>
  <c r="AO198" i="1"/>
  <c r="AQ198" i="1" s="1"/>
  <c r="AP198" i="1"/>
  <c r="AS198" i="1"/>
  <c r="N199" i="1"/>
  <c r="AC199" i="1"/>
  <c r="AL199" i="1"/>
  <c r="AO199" i="1"/>
  <c r="AQ199" i="1" s="1"/>
  <c r="AP199" i="1"/>
  <c r="AS199" i="1"/>
  <c r="N200" i="1"/>
  <c r="AC200" i="1"/>
  <c r="AL200" i="1"/>
  <c r="AO200" i="1"/>
  <c r="AQ200" i="1" s="1"/>
  <c r="AP200" i="1"/>
  <c r="AS200" i="1"/>
  <c r="N201" i="1"/>
  <c r="AC201" i="1"/>
  <c r="AL201" i="1"/>
  <c r="AO201" i="1"/>
  <c r="AQ201" i="1" s="1"/>
  <c r="AP201" i="1"/>
  <c r="AS201" i="1"/>
  <c r="N202" i="1"/>
  <c r="AC202" i="1"/>
  <c r="AL202" i="1"/>
  <c r="AO202" i="1"/>
  <c r="AQ202" i="1" s="1"/>
  <c r="AP202" i="1"/>
  <c r="AS202" i="1"/>
  <c r="AS2" i="1"/>
  <c r="AP2" i="1"/>
  <c r="AO2" i="1"/>
  <c r="AQ2" i="1" s="1"/>
  <c r="AL2" i="1"/>
  <c r="N2" i="1"/>
  <c r="AS3" i="1"/>
  <c r="AP3" i="1"/>
  <c r="AO3" i="1"/>
  <c r="AL3" i="1"/>
  <c r="N3" i="1"/>
  <c r="AS4" i="1"/>
  <c r="AP4" i="1"/>
  <c r="AO4" i="1"/>
  <c r="AL4" i="1"/>
  <c r="N4" i="1"/>
  <c r="AS5" i="1"/>
  <c r="M161" i="1" l="1"/>
  <c r="M159" i="1"/>
  <c r="M157" i="1"/>
  <c r="M155" i="1"/>
  <c r="M151" i="1"/>
  <c r="M149" i="1"/>
  <c r="M147" i="1"/>
  <c r="M145" i="1"/>
  <c r="M143" i="1"/>
  <c r="M141" i="1"/>
  <c r="M139" i="1"/>
  <c r="M137" i="1"/>
  <c r="M135" i="1"/>
  <c r="M133" i="1"/>
  <c r="M131" i="1"/>
  <c r="M176" i="1"/>
  <c r="M174" i="1"/>
  <c r="M172" i="1"/>
  <c r="M170" i="1"/>
  <c r="M168" i="1"/>
  <c r="M166" i="1"/>
  <c r="M164" i="1"/>
  <c r="M162" i="1"/>
  <c r="M160" i="1"/>
  <c r="M158" i="1"/>
  <c r="M156" i="1"/>
  <c r="M154" i="1"/>
  <c r="M152" i="1"/>
  <c r="M150" i="1"/>
  <c r="M148" i="1"/>
  <c r="M146" i="1"/>
  <c r="M144" i="1"/>
  <c r="M142" i="1"/>
  <c r="M140" i="1"/>
  <c r="M138" i="1"/>
  <c r="M136" i="1"/>
  <c r="M134" i="1"/>
  <c r="M132" i="1"/>
  <c r="M2" i="1"/>
  <c r="M129" i="1"/>
  <c r="M125" i="1"/>
  <c r="M121" i="1"/>
  <c r="M117" i="1"/>
  <c r="M113" i="1"/>
  <c r="M109" i="1"/>
  <c r="M105" i="1"/>
  <c r="M95" i="1"/>
  <c r="M127" i="1"/>
  <c r="M123" i="1"/>
  <c r="M119" i="1"/>
  <c r="M115" i="1"/>
  <c r="M111" i="1"/>
  <c r="M107" i="1"/>
  <c r="M103" i="1"/>
  <c r="M101" i="1"/>
  <c r="M99" i="1"/>
  <c r="M97" i="1"/>
  <c r="M93" i="1"/>
  <c r="M91" i="1"/>
  <c r="M89" i="1"/>
  <c r="M87" i="1"/>
  <c r="M85" i="1"/>
  <c r="M83" i="1"/>
  <c r="M81" i="1"/>
  <c r="M79" i="1"/>
  <c r="M200" i="1"/>
  <c r="M73" i="1"/>
  <c r="M69" i="1"/>
  <c r="M65" i="1"/>
  <c r="M61" i="1"/>
  <c r="M59" i="1"/>
  <c r="M55" i="1"/>
  <c r="M53" i="1"/>
  <c r="M51" i="1"/>
  <c r="M49" i="1"/>
  <c r="M47" i="1"/>
  <c r="M202" i="1"/>
  <c r="M198" i="1"/>
  <c r="M77" i="1"/>
  <c r="M75" i="1"/>
  <c r="M71" i="1"/>
  <c r="M67" i="1"/>
  <c r="M63" i="1"/>
  <c r="M57" i="1"/>
  <c r="M196" i="1"/>
  <c r="M194" i="1"/>
  <c r="M192" i="1"/>
  <c r="M190" i="1"/>
  <c r="M188" i="1"/>
  <c r="M186" i="1"/>
  <c r="M184" i="1"/>
  <c r="M182" i="1"/>
  <c r="M180" i="1"/>
  <c r="M178" i="1"/>
  <c r="M45" i="1"/>
  <c r="M43" i="1"/>
  <c r="M41" i="1"/>
  <c r="M39" i="1"/>
  <c r="M37" i="1"/>
  <c r="M35" i="1"/>
  <c r="M33" i="1"/>
  <c r="M31" i="1"/>
  <c r="M29" i="1"/>
  <c r="M27" i="1"/>
  <c r="M25" i="1"/>
  <c r="M23" i="1"/>
  <c r="M21" i="1"/>
  <c r="M19" i="1"/>
  <c r="M17" i="1"/>
  <c r="M15" i="1"/>
  <c r="M13" i="1"/>
  <c r="M11" i="1"/>
  <c r="M9" i="1"/>
  <c r="M7" i="1"/>
  <c r="M130" i="1"/>
  <c r="M128" i="1"/>
  <c r="M126" i="1"/>
  <c r="M124" i="1"/>
  <c r="M122" i="1"/>
  <c r="M120" i="1"/>
  <c r="M118" i="1"/>
  <c r="M116" i="1"/>
  <c r="M114" i="1"/>
  <c r="M112" i="1"/>
  <c r="M110" i="1"/>
  <c r="M108" i="1"/>
  <c r="M106" i="1"/>
  <c r="M104" i="1"/>
  <c r="M102" i="1"/>
  <c r="M100" i="1"/>
  <c r="M98" i="1"/>
  <c r="M96" i="1"/>
  <c r="M94" i="1"/>
  <c r="M92" i="1"/>
  <c r="M90" i="1"/>
  <c r="M88" i="1"/>
  <c r="M86" i="1"/>
  <c r="M84" i="1"/>
  <c r="M82" i="1"/>
  <c r="M80" i="1"/>
  <c r="M78" i="1"/>
  <c r="M201" i="1"/>
  <c r="M197" i="1"/>
  <c r="M76" i="1"/>
  <c r="M74" i="1"/>
  <c r="M72" i="1"/>
  <c r="M70" i="1"/>
  <c r="M68" i="1"/>
  <c r="M66" i="1"/>
  <c r="M64" i="1"/>
  <c r="M62" i="1"/>
  <c r="M60" i="1"/>
  <c r="M58" i="1"/>
  <c r="M56" i="1"/>
  <c r="M54" i="1"/>
  <c r="M52" i="1"/>
  <c r="M50" i="1"/>
  <c r="M48" i="1"/>
  <c r="M199" i="1"/>
  <c r="M195" i="1"/>
  <c r="M193" i="1"/>
  <c r="M191" i="1"/>
  <c r="M189" i="1"/>
  <c r="M187" i="1"/>
  <c r="M185" i="1"/>
  <c r="M183" i="1"/>
  <c r="M181" i="1"/>
  <c r="M179" i="1"/>
  <c r="M46" i="1"/>
  <c r="M44" i="1"/>
  <c r="M42" i="1"/>
  <c r="M40" i="1"/>
  <c r="M38" i="1"/>
  <c r="M36" i="1"/>
  <c r="M34" i="1"/>
  <c r="M32" i="1"/>
  <c r="M30" i="1"/>
  <c r="M28" i="1"/>
  <c r="M26" i="1"/>
  <c r="M24" i="1"/>
  <c r="M22" i="1"/>
  <c r="M20" i="1"/>
  <c r="M18" i="1"/>
  <c r="M16" i="1"/>
  <c r="M14" i="1"/>
  <c r="M12" i="1"/>
  <c r="M10" i="1"/>
  <c r="M8" i="1"/>
  <c r="M6" i="1"/>
  <c r="M177" i="1"/>
  <c r="M175" i="1"/>
  <c r="M173" i="1"/>
  <c r="M171" i="1"/>
  <c r="M169" i="1"/>
  <c r="M167" i="1"/>
  <c r="M165" i="1"/>
  <c r="M163" i="1"/>
  <c r="M153" i="1"/>
  <c r="AC4" i="1"/>
  <c r="AC3" i="1"/>
  <c r="AC2" i="1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100" i="2"/>
  <c r="AL5" i="1"/>
  <c r="AC5" i="1"/>
  <c r="AP5" i="1"/>
  <c r="AO5" i="1"/>
  <c r="E17" i="3"/>
  <c r="F17" i="3"/>
  <c r="G17" i="3"/>
  <c r="H17" i="3"/>
  <c r="D17" i="3"/>
  <c r="AQ4" i="1" s="1"/>
  <c r="AN4" i="1" s="1"/>
  <c r="M4" i="1" s="1"/>
  <c r="AQ3" i="1" l="1"/>
  <c r="AN3" i="1" s="1"/>
  <c r="M3" i="1" s="1"/>
  <c r="AQ5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" i="2"/>
  <c r="N5" i="1" l="1"/>
  <c r="M5" i="1" s="1"/>
</calcChain>
</file>

<file path=xl/sharedStrings.xml><?xml version="1.0" encoding="utf-8"?>
<sst xmlns="http://schemas.openxmlformats.org/spreadsheetml/2006/main" count="29273" uniqueCount="9326">
  <si>
    <t>TopFolder</t>
  </si>
  <si>
    <t>Name</t>
  </si>
  <si>
    <t>Title</t>
  </si>
  <si>
    <t>Manufacturer</t>
  </si>
  <si>
    <t>Category</t>
  </si>
  <si>
    <t>EntryCost</t>
  </si>
  <si>
    <t>Aero</t>
  </si>
  <si>
    <t>Ground</t>
  </si>
  <si>
    <t>Thermal</t>
  </si>
  <si>
    <t>Utility</t>
  </si>
  <si>
    <t>Pods</t>
  </si>
  <si>
    <t>Payload</t>
  </si>
  <si>
    <t>Structural</t>
  </si>
  <si>
    <t>Control</t>
  </si>
  <si>
    <t>Coupling</t>
  </si>
  <si>
    <t>FuelTank</t>
  </si>
  <si>
    <t>Propulsion</t>
  </si>
  <si>
    <t>Science</t>
  </si>
  <si>
    <t>Electrical</t>
  </si>
  <si>
    <t>Engine</t>
  </si>
  <si>
    <t>none</t>
  </si>
  <si>
    <t>Communication</t>
  </si>
  <si>
    <t>PartCost</t>
  </si>
  <si>
    <t>Mass</t>
  </si>
  <si>
    <t>TechRequired</t>
  </si>
  <si>
    <t>advAerodynamics</t>
  </si>
  <si>
    <t>landing</t>
  </si>
  <si>
    <t>heatManagementSystems</t>
  </si>
  <si>
    <t>supersonicFlight</t>
  </si>
  <si>
    <t>heavyCommandModulesExtensions</t>
  </si>
  <si>
    <t>serviceModules</t>
  </si>
  <si>
    <t>basicConstruction</t>
  </si>
  <si>
    <t>basicRocketry</t>
  </si>
  <si>
    <t>advFlightControl</t>
  </si>
  <si>
    <t>commandModulesExtensions</t>
  </si>
  <si>
    <t>simpleCommandModulesExtensions</t>
  </si>
  <si>
    <t>commandModules</t>
  </si>
  <si>
    <t>experimentalAerodynamics</t>
  </si>
  <si>
    <t>heavyLanding</t>
  </si>
  <si>
    <t>colossalCryoRocketry</t>
  </si>
  <si>
    <t>exoticControl</t>
  </si>
  <si>
    <t>automation</t>
  </si>
  <si>
    <t>hypersonicFlight</t>
  </si>
  <si>
    <t>actuators</t>
  </si>
  <si>
    <t>recycling</t>
  </si>
  <si>
    <t>storageTech</t>
  </si>
  <si>
    <t>advExploration</t>
  </si>
  <si>
    <t>earlyLogistics</t>
  </si>
  <si>
    <t>logistics</t>
  </si>
  <si>
    <t>basicScience</t>
  </si>
  <si>
    <t>appliedScience</t>
  </si>
  <si>
    <t>scienceTech</t>
  </si>
  <si>
    <t>exactScience</t>
  </si>
  <si>
    <t>resourceExploitation</t>
  </si>
  <si>
    <t>flexibleFuelSolutions</t>
  </si>
  <si>
    <t>flightControl</t>
  </si>
  <si>
    <t>science201</t>
  </si>
  <si>
    <t>advElectrics</t>
  </si>
  <si>
    <t>electrics</t>
  </si>
  <si>
    <t>decoupling</t>
  </si>
  <si>
    <t>docking</t>
  </si>
  <si>
    <t>advancedDecoupling</t>
  </si>
  <si>
    <t>enginePlates</t>
  </si>
  <si>
    <t>unmannedTech</t>
  </si>
  <si>
    <t>earlyProbes</t>
  </si>
  <si>
    <t>exoticNuclearPropulsion</t>
  </si>
  <si>
    <t>specializedRadiators</t>
  </si>
  <si>
    <t>specializedCommandModules</t>
  </si>
  <si>
    <t>advLanding</t>
  </si>
  <si>
    <t>experimentalRocketry</t>
  </si>
  <si>
    <t>composites</t>
  </si>
  <si>
    <t>largeElectrics</t>
  </si>
  <si>
    <t>gargantuanBoosters</t>
  </si>
  <si>
    <t>experimentalCryoRocketry</t>
  </si>
  <si>
    <t>orbitalAssembly</t>
  </si>
  <si>
    <t>advancedStations</t>
  </si>
  <si>
    <t>longTermHabitation</t>
  </si>
  <si>
    <t>nanolathing</t>
  </si>
  <si>
    <t>metaMaterials</t>
  </si>
  <si>
    <t>shortTermHabitation</t>
  </si>
  <si>
    <t>advMetalworks</t>
  </si>
  <si>
    <t>experimentalScience</t>
  </si>
  <si>
    <t>specializedConstruction</t>
  </si>
  <si>
    <t>hydroponics</t>
  </si>
  <si>
    <t>advActuators</t>
  </si>
  <si>
    <t>fieldScience</t>
  </si>
  <si>
    <t>colonization</t>
  </si>
  <si>
    <t>earlyStations</t>
  </si>
  <si>
    <t>start</t>
  </si>
  <si>
    <t>earlyFlight</t>
  </si>
  <si>
    <t>generalConstruction</t>
  </si>
  <si>
    <t>stability</t>
  </si>
  <si>
    <t>experimentalActuators</t>
  </si>
  <si>
    <t>specializedScienceTech</t>
  </si>
  <si>
    <t>efficientFlightSystems</t>
  </si>
  <si>
    <t>aviation</t>
  </si>
  <si>
    <t>subsonicFlight</t>
  </si>
  <si>
    <t>communicationSatellites</t>
  </si>
  <si>
    <t>spaceExploration</t>
  </si>
  <si>
    <t>advConstruction</t>
  </si>
  <si>
    <t>advancedReentryModule</t>
  </si>
  <si>
    <t>reentryModule</t>
  </si>
  <si>
    <t>basicReentryModule</t>
  </si>
  <si>
    <t>exoticFuelStorage</t>
  </si>
  <si>
    <t>specializedFuelStorage</t>
  </si>
  <si>
    <t>highPerformanceFuelSystems</t>
  </si>
  <si>
    <t>largeVolumeContainment</t>
  </si>
  <si>
    <t>advFuelSystems</t>
  </si>
  <si>
    <t>fuelSystems</t>
  </si>
  <si>
    <t>basicFuelSystems</t>
  </si>
  <si>
    <t>specializedControl</t>
  </si>
  <si>
    <t>giganticCryoRocketry</t>
  </si>
  <si>
    <t>hugeBoosters</t>
  </si>
  <si>
    <t>exoticPropulsion</t>
  </si>
  <si>
    <t>largeBoosters</t>
  </si>
  <si>
    <t>giganticRocketry</t>
  </si>
  <si>
    <t>heavierRocketry</t>
  </si>
  <si>
    <t>digitalSignalProcessing</t>
  </si>
  <si>
    <t>signalProcessing</t>
  </si>
  <si>
    <t>xBandCommunications</t>
  </si>
  <si>
    <t>enhancedSurvivability</t>
  </si>
  <si>
    <t>heavyAerodynamics</t>
  </si>
  <si>
    <t>aerodynamicSystems</t>
  </si>
  <si>
    <t>Unresearchable</t>
  </si>
  <si>
    <t>survivability</t>
  </si>
  <si>
    <t>intermediateHeatManagement</t>
  </si>
  <si>
    <t>experimentalHeatManagement</t>
  </si>
  <si>
    <t>streamlinedFlight</t>
  </si>
  <si>
    <t>engineering101</t>
  </si>
  <si>
    <t>advScienceTech</t>
  </si>
  <si>
    <t>isru</t>
  </si>
  <si>
    <t>advLogistics</t>
  </si>
  <si>
    <t>advOffworldMining</t>
  </si>
  <si>
    <t>batteryTech</t>
  </si>
  <si>
    <t>advUnmanned</t>
  </si>
  <si>
    <t>ionPropulsion</t>
  </si>
  <si>
    <t>nobleGasFuelSystems</t>
  </si>
  <si>
    <t>earlyFuelSystems</t>
  </si>
  <si>
    <t>fuelLines</t>
  </si>
  <si>
    <t>largerBoosters</t>
  </si>
  <si>
    <t>veryHeavyRocketry</t>
  </si>
  <si>
    <t>tinyBoosters</t>
  </si>
  <si>
    <t>smallBoosters</t>
  </si>
  <si>
    <t>expNuclearPropulsion</t>
  </si>
  <si>
    <t>veryHeavyCryoRocketry</t>
  </si>
  <si>
    <t>evenHeavierRocketry</t>
  </si>
  <si>
    <t>advNuclearPropulsion</t>
  </si>
  <si>
    <t>mediumBoosters</t>
  </si>
  <si>
    <t>evenHeavierCryoRocketry</t>
  </si>
  <si>
    <t>specializedFlightSystems</t>
  </si>
  <si>
    <t>expAircraftEngines</t>
  </si>
  <si>
    <t>heavyRocketry</t>
  </si>
  <si>
    <t>advancedFlightSystems</t>
  </si>
  <si>
    <t>specializedElectrics</t>
  </si>
  <si>
    <t>largeUnmanned</t>
  </si>
  <si>
    <t>highAltitudeFlight</t>
  </si>
  <si>
    <t>simpleCommandModules</t>
  </si>
  <si>
    <t>heavyCommandModules</t>
  </si>
  <si>
    <t>basicFlightControl</t>
  </si>
  <si>
    <t>advHeatManagement</t>
  </si>
  <si>
    <t>metascience</t>
  </si>
  <si>
    <t>advRocketry</t>
  </si>
  <si>
    <t>advancedFlexibleFuelSolutions</t>
  </si>
  <si>
    <t>heavierCryoRocketry</t>
  </si>
  <si>
    <t>experimentalElectrics</t>
  </si>
  <si>
    <t>experimentalControl</t>
  </si>
  <si>
    <t>advancedMotors</t>
  </si>
  <si>
    <t>improvedNuclearPropulsion</t>
  </si>
  <si>
    <t>extremeFuelStorage</t>
  </si>
  <si>
    <t>heavyCryoRocketry</t>
  </si>
  <si>
    <t>experimentalPropulsion</t>
  </si>
  <si>
    <t>specializedCommandCenters</t>
  </si>
  <si>
    <t>heavyLanders</t>
  </si>
  <si>
    <t>heavyCommandCenters</t>
  </si>
  <si>
    <t>advSolarTech</t>
  </si>
  <si>
    <t>cuttingEdgeSolarTech</t>
  </si>
  <si>
    <t>lithiumFuelSystems</t>
  </si>
  <si>
    <t>advEMSystems</t>
  </si>
  <si>
    <t>generalCryoRocketry</t>
  </si>
  <si>
    <t>aBitMoreExoticPropulsion</t>
  </si>
  <si>
    <t>exoticAlloys</t>
  </si>
  <si>
    <t>highTechElectricalSystems</t>
  </si>
  <si>
    <t>artificialIntelligence</t>
  </si>
  <si>
    <t>aerospaceComposites</t>
  </si>
  <si>
    <t>aerospaceTech</t>
  </si>
  <si>
    <t>mechatronics</t>
  </si>
  <si>
    <t>highGainCommunications</t>
  </si>
  <si>
    <t>deepSpaceOpticalCommunications</t>
  </si>
  <si>
    <t>orbitalMegastructures</t>
  </si>
  <si>
    <t>specializedPlasmaGeneration</t>
  </si>
  <si>
    <t>generalRocketry</t>
  </si>
  <si>
    <t>plasmaPropulsion</t>
  </si>
  <si>
    <t>nuclearPropulsion</t>
  </si>
  <si>
    <t>soundingRockets</t>
  </si>
  <si>
    <t>advancedCryoRocketry</t>
  </si>
  <si>
    <t>advAerospaceEngineering</t>
  </si>
  <si>
    <t>precisionPropulsion</t>
  </si>
  <si>
    <t>advGriddedThrusters</t>
  </si>
  <si>
    <t>propulsionSystems</t>
  </si>
  <si>
    <t>otherParts</t>
  </si>
  <si>
    <t>advancedEnginePlates</t>
  </si>
  <si>
    <t>advancedDocking</t>
  </si>
  <si>
    <t>advIonPropulsion</t>
  </si>
  <si>
    <t>electronics</t>
  </si>
  <si>
    <t>advColonization</t>
  </si>
  <si>
    <t>basicCryoRocketry</t>
  </si>
  <si>
    <t>longTermScienceTech</t>
  </si>
  <si>
    <t>scientificOutposts</t>
  </si>
  <si>
    <t>expGriddedThrusters</t>
  </si>
  <si>
    <t>aerographite</t>
  </si>
  <si>
    <t>automatedDecouplingSystems</t>
  </si>
  <si>
    <t>Branch</t>
  </si>
  <si>
    <t>Tier</t>
  </si>
  <si>
    <t>Actuator</t>
  </si>
  <si>
    <t>offworldManufacturing</t>
  </si>
  <si>
    <t>Cockpits</t>
  </si>
  <si>
    <t>Jet Parts Wings Fuel Tanks</t>
  </si>
  <si>
    <t>Command Modules</t>
  </si>
  <si>
    <t>Re-Entry Pods</t>
  </si>
  <si>
    <t>Adapters Fairings Nose Cones</t>
  </si>
  <si>
    <t>Station Structural Parts</t>
  </si>
  <si>
    <t>Rotors VTOLS</t>
  </si>
  <si>
    <t>Batteries</t>
  </si>
  <si>
    <t>Solar Panels Fuel Cells</t>
  </si>
  <si>
    <t>Decouplers Docking Engine Plates</t>
  </si>
  <si>
    <t>Liquid Fuel Engines</t>
  </si>
  <si>
    <t>Cryogenic Engines</t>
  </si>
  <si>
    <t>Specialty Engines</t>
  </si>
  <si>
    <t>Solid Rocket Boosters</t>
  </si>
  <si>
    <t>Probes</t>
  </si>
  <si>
    <t>Antenna</t>
  </si>
  <si>
    <t>Nuclear Propulsion</t>
  </si>
  <si>
    <t>Landing Gear Wheels</t>
  </si>
  <si>
    <t>RCS Thrusters SAS Modules Launch Escape</t>
  </si>
  <si>
    <t>Thermal Heat Shields</t>
  </si>
  <si>
    <t>Ladders Lights</t>
  </si>
  <si>
    <t>Storage Resources</t>
  </si>
  <si>
    <t>Parachutes</t>
  </si>
  <si>
    <t>Stations Colony</t>
  </si>
  <si>
    <t>Categories</t>
  </si>
  <si>
    <t>Combined</t>
  </si>
  <si>
    <t>Jet Engines Air Intakes</t>
  </si>
  <si>
    <t>Command Module Extensions</t>
  </si>
  <si>
    <t>Ion Propulsion</t>
  </si>
  <si>
    <t>Resource Detection</t>
  </si>
  <si>
    <t>quantumCommunications</t>
  </si>
  <si>
    <t>entryCost</t>
  </si>
  <si>
    <t>cost</t>
  </si>
  <si>
    <t>title</t>
  </si>
  <si>
    <t>mass</t>
  </si>
  <si>
    <t>UpgradeType</t>
  </si>
  <si>
    <t>Upgrade</t>
  </si>
  <si>
    <t>Command Module</t>
  </si>
  <si>
    <t>Fuel Tank</t>
  </si>
  <si>
    <t>None</t>
  </si>
  <si>
    <t>mk1PodUpgrade</t>
  </si>
  <si>
    <t>Engine Upgrade Type</t>
  </si>
  <si>
    <t>Types</t>
  </si>
  <si>
    <t>aerospikeLFO</t>
  </si>
  <si>
    <t>aerospikeNuclear</t>
  </si>
  <si>
    <t>dualJet</t>
  </si>
  <si>
    <t>hybrid</t>
  </si>
  <si>
    <t>nuclearJet</t>
  </si>
  <si>
    <t>singleFuelNuclear</t>
  </si>
  <si>
    <t>standardIon</t>
  </si>
  <si>
    <t>standardJet</t>
  </si>
  <si>
    <t>standardLFO</t>
  </si>
  <si>
    <t>standardLH2CH4</t>
  </si>
  <si>
    <t>standardLH2CH4_RealPlume</t>
  </si>
  <si>
    <t>standardMono</t>
  </si>
  <si>
    <t>standardNuclear</t>
  </si>
  <si>
    <t>standardOther</t>
  </si>
  <si>
    <t xml:space="preserve">engineNumber = </t>
  </si>
  <si>
    <t xml:space="preserve">engineNumberUpgrade = </t>
  </si>
  <si>
    <t xml:space="preserve">engineName = </t>
  </si>
  <si>
    <t xml:space="preserve">engineNameUpgrade = </t>
  </si>
  <si>
    <t>singleFuel</t>
  </si>
  <si>
    <t>dualFuel</t>
  </si>
  <si>
    <t>ion</t>
  </si>
  <si>
    <t xml:space="preserve">engineNumberUpgrade2 = </t>
  </si>
  <si>
    <t xml:space="preserve">engineNameUpgrade2 = </t>
  </si>
  <si>
    <t xml:space="preserve">enginePartUpgradeName2 = </t>
  </si>
  <si>
    <t>cryoFuel</t>
  </si>
  <si>
    <t xml:space="preserve">engineNumberMethalox = </t>
  </si>
  <si>
    <t xml:space="preserve">engineNumberMethaloxUpgrade = </t>
  </si>
  <si>
    <t xml:space="preserve">engineNameMethalox = </t>
  </si>
  <si>
    <t xml:space="preserve">engineNameMethaloxUpgrade = </t>
  </si>
  <si>
    <t>cryoFuelRealPlume</t>
  </si>
  <si>
    <t xml:space="preserve">methaloxPowerEffectName = </t>
  </si>
  <si>
    <t xml:space="preserve">engineModeID0 = </t>
  </si>
  <si>
    <t xml:space="preserve">engineModeID1 = </t>
  </si>
  <si>
    <t>Framework</t>
  </si>
  <si>
    <t>KEROLOX</t>
  </si>
  <si>
    <t>NUCLEAR</t>
  </si>
  <si>
    <t>ION</t>
  </si>
  <si>
    <t>OTHER</t>
  </si>
  <si>
    <t>HYDROLOX</t>
  </si>
  <si>
    <t>MONOPROPELLANT</t>
  </si>
  <si>
    <t>Default Config</t>
  </si>
  <si>
    <t>Engine/System Upgrade Name</t>
  </si>
  <si>
    <t>Command Upgrades</t>
  </si>
  <si>
    <t>System</t>
  </si>
  <si>
    <t>Parachute</t>
  </si>
  <si>
    <t>Solar</t>
  </si>
  <si>
    <t>Fuel Tank Upgrades</t>
  </si>
  <si>
    <t>standardArgonGas</t>
  </si>
  <si>
    <t>standardLiquidFuel</t>
  </si>
  <si>
    <t>standardLithium</t>
  </si>
  <si>
    <t>standardMetals</t>
  </si>
  <si>
    <t>standardMonoPropellant</t>
  </si>
  <si>
    <t>standardOre</t>
  </si>
  <si>
    <t>standardXenonGas</t>
  </si>
  <si>
    <t>Sizes</t>
  </si>
  <si>
    <t>size0</t>
  </si>
  <si>
    <t>size1</t>
  </si>
  <si>
    <t>size2</t>
  </si>
  <si>
    <t>size3</t>
  </si>
  <si>
    <t>size4</t>
  </si>
  <si>
    <t>size1p5</t>
  </si>
  <si>
    <t>size5</t>
  </si>
  <si>
    <t>Size (if standardLiquidFuel)</t>
  </si>
  <si>
    <t>Fuel Tank/Storage Types</t>
  </si>
  <si>
    <t>NA/Balloon</t>
  </si>
  <si>
    <t>Config Template</t>
  </si>
  <si>
    <t>Upgrade Node</t>
  </si>
  <si>
    <t>System and Space Capability</t>
  </si>
  <si>
    <t>highPowerElectricalSystems</t>
  </si>
  <si>
    <t>experimentalElectricalSystems</t>
  </si>
  <si>
    <t>exoticElectricalSystems</t>
  </si>
  <si>
    <t>experimentalAerospaceTech</t>
  </si>
  <si>
    <t>Engine Template</t>
  </si>
  <si>
    <t>Engine Info To fill in manually</t>
  </si>
  <si>
    <t>Code to Copy and Paste</t>
  </si>
  <si>
    <t>PARTUPGRADE Code to Copy and Paste if Required</t>
  </si>
  <si>
    <t>Index = 0</t>
  </si>
  <si>
    <t>Index = 1</t>
  </si>
  <si>
    <t>Index = 2</t>
  </si>
  <si>
    <t>Index = 3</t>
  </si>
  <si>
    <t>Index = 4</t>
  </si>
  <si>
    <t>0 300</t>
  </si>
  <si>
    <t>1 180</t>
  </si>
  <si>
    <t>6 0.001</t>
  </si>
  <si>
    <t>Modify ModuleEngines?</t>
  </si>
  <si>
    <t>maxThrust</t>
  </si>
  <si>
    <t>No</t>
  </si>
  <si>
    <t>ModuleEngines Output</t>
  </si>
  <si>
    <t>specializedLanders</t>
  </si>
  <si>
    <t>exoticGriddedThrusters</t>
  </si>
  <si>
    <t>Plasma Propulsion</t>
  </si>
  <si>
    <t>colossalRocketry</t>
  </si>
  <si>
    <t>Nuclear Fuel Systems</t>
  </si>
  <si>
    <t>Liquid Fuel Systems</t>
  </si>
  <si>
    <t>Noble Gas Lithium Fuel Systems</t>
  </si>
  <si>
    <t>Monopropellant Fuel Systems</t>
  </si>
  <si>
    <t>highPowerExoticNuclearPropulsion</t>
  </si>
  <si>
    <t>exoticPlasmaPropulsion</t>
  </si>
  <si>
    <t>Drone Core</t>
  </si>
  <si>
    <t>experimentalFlightSystems</t>
  </si>
  <si>
    <t>highEnergyScience</t>
  </si>
  <si>
    <t>appliedHighEnergyPhysics</t>
  </si>
  <si>
    <t>ultraHighEnergyPhysics</t>
  </si>
  <si>
    <t>exoticSolarTech</t>
  </si>
  <si>
    <t>omegaSolarTech</t>
  </si>
  <si>
    <t>microwavePowerTransmission</t>
  </si>
  <si>
    <t>hybridAircraftEngines</t>
  </si>
  <si>
    <t>Specialty Fuel Systems</t>
  </si>
  <si>
    <t>Other</t>
  </si>
  <si>
    <t>Deprecate (if KiwiDeprecate present)</t>
  </si>
  <si>
    <t>Folder</t>
  </si>
  <si>
    <t>precisionEngineering</t>
  </si>
  <si>
    <t>miniaturization</t>
  </si>
  <si>
    <t>1 300</t>
  </si>
  <si>
    <t>2 180</t>
  </si>
  <si>
    <t>7 0.001</t>
  </si>
  <si>
    <t>2 300</t>
  </si>
  <si>
    <t>3 180</t>
  </si>
  <si>
    <t>8 0.001</t>
  </si>
  <si>
    <t>3 300</t>
  </si>
  <si>
    <t>4 180</t>
  </si>
  <si>
    <t>9 0.001</t>
  </si>
  <si>
    <t>4 300</t>
  </si>
  <si>
    <t>5 180</t>
  </si>
  <si>
    <t>10 0.001</t>
  </si>
  <si>
    <t>size6</t>
  </si>
  <si>
    <t>5 300</t>
  </si>
  <si>
    <t>6 180</t>
  </si>
  <si>
    <t>11 0.001</t>
  </si>
  <si>
    <t>size7</t>
  </si>
  <si>
    <t>6 300</t>
  </si>
  <si>
    <t>7 180</t>
  </si>
  <si>
    <t>12 0.001</t>
  </si>
  <si>
    <t>size8</t>
  </si>
  <si>
    <t>7 300</t>
  </si>
  <si>
    <t>8 180</t>
  </si>
  <si>
    <t>13 0.001</t>
  </si>
  <si>
    <t>size9</t>
  </si>
  <si>
    <t>8 300</t>
  </si>
  <si>
    <t>9 180</t>
  </si>
  <si>
    <t>14 0.001</t>
  </si>
  <si>
    <t>size10</t>
  </si>
  <si>
    <t>9 300</t>
  </si>
  <si>
    <t>10 180</t>
  </si>
  <si>
    <t>15 0.001</t>
  </si>
  <si>
    <t>size11</t>
  </si>
  <si>
    <t>10 300</t>
  </si>
  <si>
    <t>11 180</t>
  </si>
  <si>
    <t>16 0.001</t>
  </si>
  <si>
    <t>size12</t>
  </si>
  <si>
    <t>11 300</t>
  </si>
  <si>
    <t>12 180</t>
  </si>
  <si>
    <t>17 0.001</t>
  </si>
  <si>
    <t>size13</t>
  </si>
  <si>
    <t>12 300</t>
  </si>
  <si>
    <t>13 180</t>
  </si>
  <si>
    <t>18 0.001</t>
  </si>
  <si>
    <t>size14</t>
  </si>
  <si>
    <t>13 300</t>
  </si>
  <si>
    <t>14 180</t>
  </si>
  <si>
    <t>19 0.001</t>
  </si>
  <si>
    <t>size15</t>
  </si>
  <si>
    <t>14 300</t>
  </si>
  <si>
    <t>15 180</t>
  </si>
  <si>
    <t>20 0.001</t>
  </si>
  <si>
    <t>size16</t>
  </si>
  <si>
    <t>15 300</t>
  </si>
  <si>
    <t>16 180</t>
  </si>
  <si>
    <t>21 0.001</t>
  </si>
  <si>
    <t>size17</t>
  </si>
  <si>
    <t>16 300</t>
  </si>
  <si>
    <t>17 180</t>
  </si>
  <si>
    <t>22 0.001</t>
  </si>
  <si>
    <t>size18</t>
  </si>
  <si>
    <t>17 300</t>
  </si>
  <si>
    <t>18 180</t>
  </si>
  <si>
    <t>23 0.001</t>
  </si>
  <si>
    <t>size19</t>
  </si>
  <si>
    <t>18 300</t>
  </si>
  <si>
    <t>19 180</t>
  </si>
  <si>
    <t>24 0.001</t>
  </si>
  <si>
    <t>size20</t>
  </si>
  <si>
    <t>19 300</t>
  </si>
  <si>
    <t>20 180</t>
  </si>
  <si>
    <t>25 0.001</t>
  </si>
  <si>
    <t>size21</t>
  </si>
  <si>
    <t>20 300</t>
  </si>
  <si>
    <t>21 180</t>
  </si>
  <si>
    <t>26 0.001</t>
  </si>
  <si>
    <t>size22</t>
  </si>
  <si>
    <t>21 300</t>
  </si>
  <si>
    <t>22 180</t>
  </si>
  <si>
    <t>27 0.001</t>
  </si>
  <si>
    <t>size23</t>
  </si>
  <si>
    <t>22 300</t>
  </si>
  <si>
    <t>23 180</t>
  </si>
  <si>
    <t>28 0.001</t>
  </si>
  <si>
    <t>size24</t>
  </si>
  <si>
    <t>23 300</t>
  </si>
  <si>
    <t>24 180</t>
  </si>
  <si>
    <t>29 0.001</t>
  </si>
  <si>
    <t>size25</t>
  </si>
  <si>
    <t>24 300</t>
  </si>
  <si>
    <t>25 180</t>
  </si>
  <si>
    <t>30 0.001</t>
  </si>
  <si>
    <t>size26</t>
  </si>
  <si>
    <t>25 300</t>
  </si>
  <si>
    <t>26 180</t>
  </si>
  <si>
    <t>31 0.001</t>
  </si>
  <si>
    <t>size27</t>
  </si>
  <si>
    <t>26 300</t>
  </si>
  <si>
    <t>27 180</t>
  </si>
  <si>
    <t>32 0.001</t>
  </si>
  <si>
    <t>size28</t>
  </si>
  <si>
    <t>27 300</t>
  </si>
  <si>
    <t>28 180</t>
  </si>
  <si>
    <t>33 0.001</t>
  </si>
  <si>
    <t>size29</t>
  </si>
  <si>
    <t>28 300</t>
  </si>
  <si>
    <t>29 180</t>
  </si>
  <si>
    <t>34 0.001</t>
  </si>
  <si>
    <t>size30</t>
  </si>
  <si>
    <t>29 300</t>
  </si>
  <si>
    <t>30 180</t>
  </si>
  <si>
    <t>35 0.001</t>
  </si>
  <si>
    <t>size31</t>
  </si>
  <si>
    <t>30 300</t>
  </si>
  <si>
    <t>31 180</t>
  </si>
  <si>
    <t>36 0.001</t>
  </si>
  <si>
    <t>size32</t>
  </si>
  <si>
    <t>31 300</t>
  </si>
  <si>
    <t>32 180</t>
  </si>
  <si>
    <t>37 0.001</t>
  </si>
  <si>
    <t>size33</t>
  </si>
  <si>
    <t>32 300</t>
  </si>
  <si>
    <t>33 180</t>
  </si>
  <si>
    <t>38 0.001</t>
  </si>
  <si>
    <t>size34</t>
  </si>
  <si>
    <t>33 300</t>
  </si>
  <si>
    <t>34 180</t>
  </si>
  <si>
    <t>39 0.001</t>
  </si>
  <si>
    <t>size35</t>
  </si>
  <si>
    <t>34 300</t>
  </si>
  <si>
    <t>35 180</t>
  </si>
  <si>
    <t>40 0.001</t>
  </si>
  <si>
    <t>size36</t>
  </si>
  <si>
    <t>35 300</t>
  </si>
  <si>
    <t>36 180</t>
  </si>
  <si>
    <t>41 0.001</t>
  </si>
  <si>
    <t>size37</t>
  </si>
  <si>
    <t>36 300</t>
  </si>
  <si>
    <t>37 180</t>
  </si>
  <si>
    <t>42 0.001</t>
  </si>
  <si>
    <t>size38</t>
  </si>
  <si>
    <t>37 300</t>
  </si>
  <si>
    <t>38 180</t>
  </si>
  <si>
    <t>43 0.001</t>
  </si>
  <si>
    <t>size39</t>
  </si>
  <si>
    <t>38 300</t>
  </si>
  <si>
    <t>39 180</t>
  </si>
  <si>
    <t>44 0.001</t>
  </si>
  <si>
    <t>size40</t>
  </si>
  <si>
    <t>39 300</t>
  </si>
  <si>
    <t>40 180</t>
  </si>
  <si>
    <t>45 0.001</t>
  </si>
  <si>
    <t>size41</t>
  </si>
  <si>
    <t>40 300</t>
  </si>
  <si>
    <t>41 180</t>
  </si>
  <si>
    <t>46 0.001</t>
  </si>
  <si>
    <t>size42</t>
  </si>
  <si>
    <t>41 300</t>
  </si>
  <si>
    <t>42 180</t>
  </si>
  <si>
    <t>47 0.001</t>
  </si>
  <si>
    <t>size43</t>
  </si>
  <si>
    <t>42 300</t>
  </si>
  <si>
    <t>43 180</t>
  </si>
  <si>
    <t>48 0.001</t>
  </si>
  <si>
    <t>size44</t>
  </si>
  <si>
    <t>43 300</t>
  </si>
  <si>
    <t>44 180</t>
  </si>
  <si>
    <t>49 0.001</t>
  </si>
  <si>
    <t>size45</t>
  </si>
  <si>
    <t>44 300</t>
  </si>
  <si>
    <t>45 180</t>
  </si>
  <si>
    <t>50 0.001</t>
  </si>
  <si>
    <t>size46</t>
  </si>
  <si>
    <t>45 300</t>
  </si>
  <si>
    <t>46 180</t>
  </si>
  <si>
    <t>51 0.001</t>
  </si>
  <si>
    <t>size47</t>
  </si>
  <si>
    <t>46 300</t>
  </si>
  <si>
    <t>47 180</t>
  </si>
  <si>
    <t>52 0.001</t>
  </si>
  <si>
    <t>size48</t>
  </si>
  <si>
    <t>47 300</t>
  </si>
  <si>
    <t>48 180</t>
  </si>
  <si>
    <t>53 0.001</t>
  </si>
  <si>
    <t>size49</t>
  </si>
  <si>
    <t>48 300</t>
  </si>
  <si>
    <t>49 180</t>
  </si>
  <si>
    <t>54 0.001</t>
  </si>
  <si>
    <t>size50</t>
  </si>
  <si>
    <t>49 300</t>
  </si>
  <si>
    <t>50 180</t>
  </si>
  <si>
    <t>55 0.001</t>
  </si>
  <si>
    <t>size51</t>
  </si>
  <si>
    <t>50 300</t>
  </si>
  <si>
    <t>51 180</t>
  </si>
  <si>
    <t>56 0.001</t>
  </si>
  <si>
    <t>size52</t>
  </si>
  <si>
    <t>51 300</t>
  </si>
  <si>
    <t>52 180</t>
  </si>
  <si>
    <t>57 0.001</t>
  </si>
  <si>
    <t>size53</t>
  </si>
  <si>
    <t>52 300</t>
  </si>
  <si>
    <t>53 180</t>
  </si>
  <si>
    <t>58 0.001</t>
  </si>
  <si>
    <t>size54</t>
  </si>
  <si>
    <t>53 300</t>
  </si>
  <si>
    <t>54 180</t>
  </si>
  <si>
    <t>59 0.001</t>
  </si>
  <si>
    <t>size55</t>
  </si>
  <si>
    <t>54 300</t>
  </si>
  <si>
    <t>55 180</t>
  </si>
  <si>
    <t>60 0.001</t>
  </si>
  <si>
    <t>size56</t>
  </si>
  <si>
    <t>55 300</t>
  </si>
  <si>
    <t>56 180</t>
  </si>
  <si>
    <t>61 0.001</t>
  </si>
  <si>
    <t>size57</t>
  </si>
  <si>
    <t>56 300</t>
  </si>
  <si>
    <t>57 180</t>
  </si>
  <si>
    <t>62 0.001</t>
  </si>
  <si>
    <t>size58</t>
  </si>
  <si>
    <t>57 300</t>
  </si>
  <si>
    <t>58 180</t>
  </si>
  <si>
    <t>63 0.001</t>
  </si>
  <si>
    <t>size59</t>
  </si>
  <si>
    <t>58 300</t>
  </si>
  <si>
    <t>59 180</t>
  </si>
  <si>
    <t>64 0.001</t>
  </si>
  <si>
    <t>size60</t>
  </si>
  <si>
    <t>59 300</t>
  </si>
  <si>
    <t>60 180</t>
  </si>
  <si>
    <t>65 0.001</t>
  </si>
  <si>
    <t>size61</t>
  </si>
  <si>
    <t>60 300</t>
  </si>
  <si>
    <t>61 180</t>
  </si>
  <si>
    <t>66 0.001</t>
  </si>
  <si>
    <t>size62</t>
  </si>
  <si>
    <t>61 300</t>
  </si>
  <si>
    <t>62 180</t>
  </si>
  <si>
    <t>67 0.001</t>
  </si>
  <si>
    <t>size63</t>
  </si>
  <si>
    <t>62 300</t>
  </si>
  <si>
    <t>63 180</t>
  </si>
  <si>
    <t>68 0.001</t>
  </si>
  <si>
    <t>size64</t>
  </si>
  <si>
    <t>63 300</t>
  </si>
  <si>
    <t>64 180</t>
  </si>
  <si>
    <t>69 0.001</t>
  </si>
  <si>
    <t>size65</t>
  </si>
  <si>
    <t>64 300</t>
  </si>
  <si>
    <t>65 180</t>
  </si>
  <si>
    <t>70 0.001</t>
  </si>
  <si>
    <t>size66</t>
  </si>
  <si>
    <t>65 300</t>
  </si>
  <si>
    <t>66 180</t>
  </si>
  <si>
    <t>71 0.001</t>
  </si>
  <si>
    <t>size67</t>
  </si>
  <si>
    <t>66 300</t>
  </si>
  <si>
    <t>67 180</t>
  </si>
  <si>
    <t>72 0.001</t>
  </si>
  <si>
    <t>size68</t>
  </si>
  <si>
    <t>67 300</t>
  </si>
  <si>
    <t>68 180</t>
  </si>
  <si>
    <t>73 0.001</t>
  </si>
  <si>
    <t>size69</t>
  </si>
  <si>
    <t>68 300</t>
  </si>
  <si>
    <t>69 180</t>
  </si>
  <si>
    <t>74 0.001</t>
  </si>
  <si>
    <t>size70</t>
  </si>
  <si>
    <t>69 300</t>
  </si>
  <si>
    <t>70 180</t>
  </si>
  <si>
    <t>75 0.001</t>
  </si>
  <si>
    <t>size71</t>
  </si>
  <si>
    <t>70 300</t>
  </si>
  <si>
    <t>71 180</t>
  </si>
  <si>
    <t>76 0.001</t>
  </si>
  <si>
    <t>size72</t>
  </si>
  <si>
    <t>71 300</t>
  </si>
  <si>
    <t>72 180</t>
  </si>
  <si>
    <t>77 0.001</t>
  </si>
  <si>
    <t>size73</t>
  </si>
  <si>
    <t>72 300</t>
  </si>
  <si>
    <t>73 180</t>
  </si>
  <si>
    <t>78 0.001</t>
  </si>
  <si>
    <t>size74</t>
  </si>
  <si>
    <t>73 300</t>
  </si>
  <si>
    <t>74 180</t>
  </si>
  <si>
    <t>79 0.001</t>
  </si>
  <si>
    <t>size75</t>
  </si>
  <si>
    <t>74 300</t>
  </si>
  <si>
    <t>75 180</t>
  </si>
  <si>
    <t>80 0.001</t>
  </si>
  <si>
    <t>size76</t>
  </si>
  <si>
    <t>75 300</t>
  </si>
  <si>
    <t>76 180</t>
  </si>
  <si>
    <t>81 0.001</t>
  </si>
  <si>
    <t>size77</t>
  </si>
  <si>
    <t>76 300</t>
  </si>
  <si>
    <t>77 180</t>
  </si>
  <si>
    <t>82 0.001</t>
  </si>
  <si>
    <t>size78</t>
  </si>
  <si>
    <t>77 300</t>
  </si>
  <si>
    <t>78 180</t>
  </si>
  <si>
    <t>83 0.001</t>
  </si>
  <si>
    <t>size79</t>
  </si>
  <si>
    <t>78 300</t>
  </si>
  <si>
    <t>79 180</t>
  </si>
  <si>
    <t>84 0.001</t>
  </si>
  <si>
    <t>size80</t>
  </si>
  <si>
    <t>79 300</t>
  </si>
  <si>
    <t>80 180</t>
  </si>
  <si>
    <t>85 0.001</t>
  </si>
  <si>
    <t>size81</t>
  </si>
  <si>
    <t>80 300</t>
  </si>
  <si>
    <t>81 180</t>
  </si>
  <si>
    <t>86 0.001</t>
  </si>
  <si>
    <t>size82</t>
  </si>
  <si>
    <t>81 300</t>
  </si>
  <si>
    <t>82 180</t>
  </si>
  <si>
    <t>87 0.001</t>
  </si>
  <si>
    <t>size83</t>
  </si>
  <si>
    <t>82 300</t>
  </si>
  <si>
    <t>83 180</t>
  </si>
  <si>
    <t>88 0.001</t>
  </si>
  <si>
    <t>size84</t>
  </si>
  <si>
    <t>83 300</t>
  </si>
  <si>
    <t>84 180</t>
  </si>
  <si>
    <t>89 0.001</t>
  </si>
  <si>
    <t>size85</t>
  </si>
  <si>
    <t>84 300</t>
  </si>
  <si>
    <t>85 180</t>
  </si>
  <si>
    <t>90 0.001</t>
  </si>
  <si>
    <t>size86</t>
  </si>
  <si>
    <t>85 300</t>
  </si>
  <si>
    <t>86 180</t>
  </si>
  <si>
    <t>91 0.001</t>
  </si>
  <si>
    <t>size87</t>
  </si>
  <si>
    <t>86 300</t>
  </si>
  <si>
    <t>87 180</t>
  </si>
  <si>
    <t>92 0.001</t>
  </si>
  <si>
    <t>size88</t>
  </si>
  <si>
    <t>87 300</t>
  </si>
  <si>
    <t>88 180</t>
  </si>
  <si>
    <t>93 0.001</t>
  </si>
  <si>
    <t>size89</t>
  </si>
  <si>
    <t>88 300</t>
  </si>
  <si>
    <t>89 180</t>
  </si>
  <si>
    <t>94 0.001</t>
  </si>
  <si>
    <t>size90</t>
  </si>
  <si>
    <t>89 300</t>
  </si>
  <si>
    <t>90 180</t>
  </si>
  <si>
    <t>95 0.001</t>
  </si>
  <si>
    <t>size91</t>
  </si>
  <si>
    <t>90 300</t>
  </si>
  <si>
    <t>91 180</t>
  </si>
  <si>
    <t>96 0.001</t>
  </si>
  <si>
    <t>size92</t>
  </si>
  <si>
    <t>91 300</t>
  </si>
  <si>
    <t>92 180</t>
  </si>
  <si>
    <t>97 0.001</t>
  </si>
  <si>
    <t>size93</t>
  </si>
  <si>
    <t>92 300</t>
  </si>
  <si>
    <t>93 180</t>
  </si>
  <si>
    <t>98 0.001</t>
  </si>
  <si>
    <t>size94</t>
  </si>
  <si>
    <t>93 300</t>
  </si>
  <si>
    <t>94 180</t>
  </si>
  <si>
    <t>99 0.001</t>
  </si>
  <si>
    <t>size95</t>
  </si>
  <si>
    <t>94 300</t>
  </si>
  <si>
    <t>95 180</t>
  </si>
  <si>
    <t>100 0.001</t>
  </si>
  <si>
    <t>size96</t>
  </si>
  <si>
    <t>95 300</t>
  </si>
  <si>
    <t>96 180</t>
  </si>
  <si>
    <t>101 0.001</t>
  </si>
  <si>
    <t>size97</t>
  </si>
  <si>
    <t>96 300</t>
  </si>
  <si>
    <t>97 180</t>
  </si>
  <si>
    <t>102 0.001</t>
  </si>
  <si>
    <t>size98</t>
  </si>
  <si>
    <t>97 300</t>
  </si>
  <si>
    <t>98 180</t>
  </si>
  <si>
    <t>103 0.001</t>
  </si>
  <si>
    <t>size99</t>
  </si>
  <si>
    <t>98 300</t>
  </si>
  <si>
    <t>99 180</t>
  </si>
  <si>
    <t>104 0.001</t>
  </si>
  <si>
    <t>size100</t>
  </si>
  <si>
    <t>99 300</t>
  </si>
  <si>
    <t>100 180</t>
  </si>
  <si>
    <t>105 0.001</t>
  </si>
  <si>
    <t>size101</t>
  </si>
  <si>
    <t>100 300</t>
  </si>
  <si>
    <t>101 180</t>
  </si>
  <si>
    <t>106 0.001</t>
  </si>
  <si>
    <t>size102</t>
  </si>
  <si>
    <t>101 300</t>
  </si>
  <si>
    <t>102 180</t>
  </si>
  <si>
    <t>107 0.001</t>
  </si>
  <si>
    <t>size103</t>
  </si>
  <si>
    <t>102 300</t>
  </si>
  <si>
    <t>103 180</t>
  </si>
  <si>
    <t>108 0.001</t>
  </si>
  <si>
    <t>size104</t>
  </si>
  <si>
    <t>103 300</t>
  </si>
  <si>
    <t>104 180</t>
  </si>
  <si>
    <t>109 0.001</t>
  </si>
  <si>
    <t>size105</t>
  </si>
  <si>
    <t>104 300</t>
  </si>
  <si>
    <t>105 180</t>
  </si>
  <si>
    <t>110 0.001</t>
  </si>
  <si>
    <t>size106</t>
  </si>
  <si>
    <t>105 300</t>
  </si>
  <si>
    <t>106 180</t>
  </si>
  <si>
    <t>111 0.001</t>
  </si>
  <si>
    <t>size107</t>
  </si>
  <si>
    <t>106 300</t>
  </si>
  <si>
    <t>107 180</t>
  </si>
  <si>
    <t>112 0.001</t>
  </si>
  <si>
    <t>size108</t>
  </si>
  <si>
    <t>107 300</t>
  </si>
  <si>
    <t>108 180</t>
  </si>
  <si>
    <t>113 0.001</t>
  </si>
  <si>
    <t>size109</t>
  </si>
  <si>
    <t>108 300</t>
  </si>
  <si>
    <t>109 180</t>
  </si>
  <si>
    <t>114 0.001</t>
  </si>
  <si>
    <t>size110</t>
  </si>
  <si>
    <t>109 300</t>
  </si>
  <si>
    <t>110 180</t>
  </si>
  <si>
    <t>115 0.001</t>
  </si>
  <si>
    <t>size111</t>
  </si>
  <si>
    <t>110 300</t>
  </si>
  <si>
    <t>111 180</t>
  </si>
  <si>
    <t>116 0.001</t>
  </si>
  <si>
    <t>size112</t>
  </si>
  <si>
    <t>111 300</t>
  </si>
  <si>
    <t>112 180</t>
  </si>
  <si>
    <t>117 0.001</t>
  </si>
  <si>
    <t>size113</t>
  </si>
  <si>
    <t>112 300</t>
  </si>
  <si>
    <t>113 180</t>
  </si>
  <si>
    <t>118 0.001</t>
  </si>
  <si>
    <t>size114</t>
  </si>
  <si>
    <t>113 300</t>
  </si>
  <si>
    <t>114 180</t>
  </si>
  <si>
    <t>119 0.001</t>
  </si>
  <si>
    <t>size115</t>
  </si>
  <si>
    <t>114 300</t>
  </si>
  <si>
    <t>115 180</t>
  </si>
  <si>
    <t>120 0.001</t>
  </si>
  <si>
    <t>size116</t>
  </si>
  <si>
    <t>115 300</t>
  </si>
  <si>
    <t>116 180</t>
  </si>
  <si>
    <t>121 0.001</t>
  </si>
  <si>
    <t>size117</t>
  </si>
  <si>
    <t>116 300</t>
  </si>
  <si>
    <t>117 180</t>
  </si>
  <si>
    <t>122 0.001</t>
  </si>
  <si>
    <t>size118</t>
  </si>
  <si>
    <t>117 300</t>
  </si>
  <si>
    <t>118 180</t>
  </si>
  <si>
    <t>123 0.001</t>
  </si>
  <si>
    <t>size119</t>
  </si>
  <si>
    <t>118 300</t>
  </si>
  <si>
    <t>119 180</t>
  </si>
  <si>
    <t>124 0.001</t>
  </si>
  <si>
    <t>size120</t>
  </si>
  <si>
    <t>119 300</t>
  </si>
  <si>
    <t>120 180</t>
  </si>
  <si>
    <t>125 0.001</t>
  </si>
  <si>
    <t>size121</t>
  </si>
  <si>
    <t>120 300</t>
  </si>
  <si>
    <t>121 180</t>
  </si>
  <si>
    <t>126 0.001</t>
  </si>
  <si>
    <t>size122</t>
  </si>
  <si>
    <t>121 300</t>
  </si>
  <si>
    <t>122 180</t>
  </si>
  <si>
    <t>127 0.001</t>
  </si>
  <si>
    <t>size123</t>
  </si>
  <si>
    <t>122 300</t>
  </si>
  <si>
    <t>123 180</t>
  </si>
  <si>
    <t>128 0.001</t>
  </si>
  <si>
    <t>size124</t>
  </si>
  <si>
    <t>123 300</t>
  </si>
  <si>
    <t>124 180</t>
  </si>
  <si>
    <t>129 0.001</t>
  </si>
  <si>
    <t>size125</t>
  </si>
  <si>
    <t>124 300</t>
  </si>
  <si>
    <t>125 180</t>
  </si>
  <si>
    <t>130 0.001</t>
  </si>
  <si>
    <t>size126</t>
  </si>
  <si>
    <t>125 300</t>
  </si>
  <si>
    <t>126 180</t>
  </si>
  <si>
    <t>131 0.001</t>
  </si>
  <si>
    <t>size127</t>
  </si>
  <si>
    <t>126 300</t>
  </si>
  <si>
    <t>127 180</t>
  </si>
  <si>
    <t>132 0.001</t>
  </si>
  <si>
    <t>size128</t>
  </si>
  <si>
    <t>127 300</t>
  </si>
  <si>
    <t>128 180</t>
  </si>
  <si>
    <t>133 0.001</t>
  </si>
  <si>
    <t>size129</t>
  </si>
  <si>
    <t>128 300</t>
  </si>
  <si>
    <t>129 180</t>
  </si>
  <si>
    <t>134 0.001</t>
  </si>
  <si>
    <t>size130</t>
  </si>
  <si>
    <t>129 300</t>
  </si>
  <si>
    <t>130 180</t>
  </si>
  <si>
    <t>135 0.001</t>
  </si>
  <si>
    <t>size131</t>
  </si>
  <si>
    <t>130 300</t>
  </si>
  <si>
    <t>131 180</t>
  </si>
  <si>
    <t>136 0.001</t>
  </si>
  <si>
    <t>size132</t>
  </si>
  <si>
    <t>131 300</t>
  </si>
  <si>
    <t>132 180</t>
  </si>
  <si>
    <t>137 0.001</t>
  </si>
  <si>
    <t>size133</t>
  </si>
  <si>
    <t>132 300</t>
  </si>
  <si>
    <t>133 180</t>
  </si>
  <si>
    <t>138 0.001</t>
  </si>
  <si>
    <t>size134</t>
  </si>
  <si>
    <t>133 300</t>
  </si>
  <si>
    <t>134 180</t>
  </si>
  <si>
    <t>139 0.001</t>
  </si>
  <si>
    <t>size135</t>
  </si>
  <si>
    <t>134 300</t>
  </si>
  <si>
    <t>135 180</t>
  </si>
  <si>
    <t>140 0.001</t>
  </si>
  <si>
    <t>size136</t>
  </si>
  <si>
    <t>135 300</t>
  </si>
  <si>
    <t>136 180</t>
  </si>
  <si>
    <t>141 0.001</t>
  </si>
  <si>
    <t>size137</t>
  </si>
  <si>
    <t>136 300</t>
  </si>
  <si>
    <t>137 180</t>
  </si>
  <si>
    <t>142 0.001</t>
  </si>
  <si>
    <t>size138</t>
  </si>
  <si>
    <t>137 300</t>
  </si>
  <si>
    <t>138 180</t>
  </si>
  <si>
    <t>143 0.001</t>
  </si>
  <si>
    <t>size139</t>
  </si>
  <si>
    <t>138 300</t>
  </si>
  <si>
    <t>139 180</t>
  </si>
  <si>
    <t>144 0.001</t>
  </si>
  <si>
    <t>size140</t>
  </si>
  <si>
    <t>139 300</t>
  </si>
  <si>
    <t>140 180</t>
  </si>
  <si>
    <t>145 0.001</t>
  </si>
  <si>
    <t>size141</t>
  </si>
  <si>
    <t>140 300</t>
  </si>
  <si>
    <t>141 180</t>
  </si>
  <si>
    <t>146 0.001</t>
  </si>
  <si>
    <t>size142</t>
  </si>
  <si>
    <t>141 300</t>
  </si>
  <si>
    <t>142 180</t>
  </si>
  <si>
    <t>147 0.001</t>
  </si>
  <si>
    <t>size143</t>
  </si>
  <si>
    <t>142 300</t>
  </si>
  <si>
    <t>143 180</t>
  </si>
  <si>
    <t>148 0.001</t>
  </si>
  <si>
    <t>size144</t>
  </si>
  <si>
    <t>143 300</t>
  </si>
  <si>
    <t>144 180</t>
  </si>
  <si>
    <t>149 0.001</t>
  </si>
  <si>
    <t>size145</t>
  </si>
  <si>
    <t>144 300</t>
  </si>
  <si>
    <t>145 180</t>
  </si>
  <si>
    <t>150 0.001</t>
  </si>
  <si>
    <t>size146</t>
  </si>
  <si>
    <t>145 300</t>
  </si>
  <si>
    <t>146 180</t>
  </si>
  <si>
    <t>151 0.001</t>
  </si>
  <si>
    <t>size147</t>
  </si>
  <si>
    <t>146 300</t>
  </si>
  <si>
    <t>147 180</t>
  </si>
  <si>
    <t>152 0.001</t>
  </si>
  <si>
    <t>size148</t>
  </si>
  <si>
    <t>147 300</t>
  </si>
  <si>
    <t>148 180</t>
  </si>
  <si>
    <t>153 0.001</t>
  </si>
  <si>
    <t>size149</t>
  </si>
  <si>
    <t>148 300</t>
  </si>
  <si>
    <t>149 180</t>
  </si>
  <si>
    <t>154 0.001</t>
  </si>
  <si>
    <t>size150</t>
  </si>
  <si>
    <t>149 300</t>
  </si>
  <si>
    <t>150 180</t>
  </si>
  <si>
    <t>155 0.001</t>
  </si>
  <si>
    <t>size151</t>
  </si>
  <si>
    <t>150 300</t>
  </si>
  <si>
    <t>151 180</t>
  </si>
  <si>
    <t>156 0.001</t>
  </si>
  <si>
    <t>size152</t>
  </si>
  <si>
    <t>151 300</t>
  </si>
  <si>
    <t>152 180</t>
  </si>
  <si>
    <t>157 0.001</t>
  </si>
  <si>
    <t>size153</t>
  </si>
  <si>
    <t>152 300</t>
  </si>
  <si>
    <t>153 180</t>
  </si>
  <si>
    <t>158 0.001</t>
  </si>
  <si>
    <t>size154</t>
  </si>
  <si>
    <t>153 300</t>
  </si>
  <si>
    <t>154 180</t>
  </si>
  <si>
    <t>159 0.001</t>
  </si>
  <si>
    <t>size155</t>
  </si>
  <si>
    <t>154 300</t>
  </si>
  <si>
    <t>155 180</t>
  </si>
  <si>
    <t>160 0.001</t>
  </si>
  <si>
    <t>size156</t>
  </si>
  <si>
    <t>155 300</t>
  </si>
  <si>
    <t>156 180</t>
  </si>
  <si>
    <t>161 0.001</t>
  </si>
  <si>
    <t>size157</t>
  </si>
  <si>
    <t>156 300</t>
  </si>
  <si>
    <t>157 180</t>
  </si>
  <si>
    <t>162 0.001</t>
  </si>
  <si>
    <t>size158</t>
  </si>
  <si>
    <t>157 300</t>
  </si>
  <si>
    <t>158 180</t>
  </si>
  <si>
    <t>163 0.001</t>
  </si>
  <si>
    <t>size159</t>
  </si>
  <si>
    <t>158 300</t>
  </si>
  <si>
    <t>159 180</t>
  </si>
  <si>
    <t>164 0.001</t>
  </si>
  <si>
    <t>size160</t>
  </si>
  <si>
    <t>159 300</t>
  </si>
  <si>
    <t>160 180</t>
  </si>
  <si>
    <t>165 0.001</t>
  </si>
  <si>
    <t>size161</t>
  </si>
  <si>
    <t>160 300</t>
  </si>
  <si>
    <t>161 180</t>
  </si>
  <si>
    <t>166 0.001</t>
  </si>
  <si>
    <t>size162</t>
  </si>
  <si>
    <t>161 300</t>
  </si>
  <si>
    <t>162 180</t>
  </si>
  <si>
    <t>167 0.001</t>
  </si>
  <si>
    <t>size163</t>
  </si>
  <si>
    <t>162 300</t>
  </si>
  <si>
    <t>163 180</t>
  </si>
  <si>
    <t>168 0.001</t>
  </si>
  <si>
    <t>size164</t>
  </si>
  <si>
    <t>163 300</t>
  </si>
  <si>
    <t>164 180</t>
  </si>
  <si>
    <t>169 0.001</t>
  </si>
  <si>
    <t>size165</t>
  </si>
  <si>
    <t>164 300</t>
  </si>
  <si>
    <t>165 180</t>
  </si>
  <si>
    <t>170 0.001</t>
  </si>
  <si>
    <t>size166</t>
  </si>
  <si>
    <t>165 300</t>
  </si>
  <si>
    <t>166 180</t>
  </si>
  <si>
    <t>171 0.001</t>
  </si>
  <si>
    <t>size167</t>
  </si>
  <si>
    <t>166 300</t>
  </si>
  <si>
    <t>167 180</t>
  </si>
  <si>
    <t>172 0.001</t>
  </si>
  <si>
    <t>size168</t>
  </si>
  <si>
    <t>167 300</t>
  </si>
  <si>
    <t>168 180</t>
  </si>
  <si>
    <t>173 0.001</t>
  </si>
  <si>
    <t>size169</t>
  </si>
  <si>
    <t>168 300</t>
  </si>
  <si>
    <t>169 180</t>
  </si>
  <si>
    <t>174 0.001</t>
  </si>
  <si>
    <t>size170</t>
  </si>
  <si>
    <t>169 300</t>
  </si>
  <si>
    <t>170 180</t>
  </si>
  <si>
    <t>175 0.001</t>
  </si>
  <si>
    <t>size171</t>
  </si>
  <si>
    <t>170 300</t>
  </si>
  <si>
    <t>171 180</t>
  </si>
  <si>
    <t>176 0.001</t>
  </si>
  <si>
    <t>size172</t>
  </si>
  <si>
    <t>171 300</t>
  </si>
  <si>
    <t>172 180</t>
  </si>
  <si>
    <t>177 0.001</t>
  </si>
  <si>
    <t>size173</t>
  </si>
  <si>
    <t>172 300</t>
  </si>
  <si>
    <t>173 180</t>
  </si>
  <si>
    <t>178 0.001</t>
  </si>
  <si>
    <t>size174</t>
  </si>
  <si>
    <t>173 300</t>
  </si>
  <si>
    <t>174 180</t>
  </si>
  <si>
    <t>179 0.001</t>
  </si>
  <si>
    <t>size175</t>
  </si>
  <si>
    <t>174 300</t>
  </si>
  <si>
    <t>175 180</t>
  </si>
  <si>
    <t>180 0.001</t>
  </si>
  <si>
    <t>size176</t>
  </si>
  <si>
    <t>175 300</t>
  </si>
  <si>
    <t>176 180</t>
  </si>
  <si>
    <t>181 0.001</t>
  </si>
  <si>
    <t>size177</t>
  </si>
  <si>
    <t>176 300</t>
  </si>
  <si>
    <t>177 180</t>
  </si>
  <si>
    <t>182 0.001</t>
  </si>
  <si>
    <t>size178</t>
  </si>
  <si>
    <t>177 300</t>
  </si>
  <si>
    <t>178 180</t>
  </si>
  <si>
    <t>183 0.001</t>
  </si>
  <si>
    <t>size179</t>
  </si>
  <si>
    <t>178 300</t>
  </si>
  <si>
    <t>179 180</t>
  </si>
  <si>
    <t>184 0.001</t>
  </si>
  <si>
    <t>size180</t>
  </si>
  <si>
    <t>179 300</t>
  </si>
  <si>
    <t>180 180</t>
  </si>
  <si>
    <t>185 0.001</t>
  </si>
  <si>
    <t>size181</t>
  </si>
  <si>
    <t>180 300</t>
  </si>
  <si>
    <t>181 180</t>
  </si>
  <si>
    <t>186 0.001</t>
  </si>
  <si>
    <t>size182</t>
  </si>
  <si>
    <t>181 300</t>
  </si>
  <si>
    <t>182 180</t>
  </si>
  <si>
    <t>187 0.001</t>
  </si>
  <si>
    <t>size183</t>
  </si>
  <si>
    <t>182 300</t>
  </si>
  <si>
    <t>183 180</t>
  </si>
  <si>
    <t>188 0.001</t>
  </si>
  <si>
    <t>size184</t>
  </si>
  <si>
    <t>183 300</t>
  </si>
  <si>
    <t>184 180</t>
  </si>
  <si>
    <t>189 0.001</t>
  </si>
  <si>
    <t>size185</t>
  </si>
  <si>
    <t>184 300</t>
  </si>
  <si>
    <t>185 180</t>
  </si>
  <si>
    <t>190 0.001</t>
  </si>
  <si>
    <t>size186</t>
  </si>
  <si>
    <t>185 300</t>
  </si>
  <si>
    <t>186 180</t>
  </si>
  <si>
    <t>191 0.001</t>
  </si>
  <si>
    <t>size187</t>
  </si>
  <si>
    <t>186 300</t>
  </si>
  <si>
    <t>187 180</t>
  </si>
  <si>
    <t>192 0.001</t>
  </si>
  <si>
    <t>size188</t>
  </si>
  <si>
    <t>187 300</t>
  </si>
  <si>
    <t>188 180</t>
  </si>
  <si>
    <t>193 0.001</t>
  </si>
  <si>
    <t>size189</t>
  </si>
  <si>
    <t>188 300</t>
  </si>
  <si>
    <t>189 180</t>
  </si>
  <si>
    <t>194 0.001</t>
  </si>
  <si>
    <t>size190</t>
  </si>
  <si>
    <t>189 300</t>
  </si>
  <si>
    <t>190 180</t>
  </si>
  <si>
    <t>195 0.001</t>
  </si>
  <si>
    <t>size191</t>
  </si>
  <si>
    <t>190 300</t>
  </si>
  <si>
    <t>191 180</t>
  </si>
  <si>
    <t>196 0.001</t>
  </si>
  <si>
    <t>size192</t>
  </si>
  <si>
    <t>191 300</t>
  </si>
  <si>
    <t>192 180</t>
  </si>
  <si>
    <t>197 0.001</t>
  </si>
  <si>
    <t>size193</t>
  </si>
  <si>
    <t>192 300</t>
  </si>
  <si>
    <t>193 180</t>
  </si>
  <si>
    <t>198 0.001</t>
  </si>
  <si>
    <t>size194</t>
  </si>
  <si>
    <t>193 300</t>
  </si>
  <si>
    <t>194 180</t>
  </si>
  <si>
    <t>199 0.001</t>
  </si>
  <si>
    <t>size195</t>
  </si>
  <si>
    <t>194 300</t>
  </si>
  <si>
    <t>195 180</t>
  </si>
  <si>
    <t>200 0.001</t>
  </si>
  <si>
    <t>size196</t>
  </si>
  <si>
    <t>195 300</t>
  </si>
  <si>
    <t>196 180</t>
  </si>
  <si>
    <t>201 0.001</t>
  </si>
  <si>
    <t>size197</t>
  </si>
  <si>
    <t>196 300</t>
  </si>
  <si>
    <t>197 180</t>
  </si>
  <si>
    <t>202 0.001</t>
  </si>
  <si>
    <t>partUpgradeName</t>
  </si>
  <si>
    <t>Beamed Power</t>
  </si>
  <si>
    <t>beamedPowerPropulsion</t>
  </si>
  <si>
    <t>experimentalBeamedPowerPropulsion</t>
  </si>
  <si>
    <t>exoticBeamedPowerPropulsion</t>
  </si>
  <si>
    <t>Upgrade Amt</t>
  </si>
  <si>
    <t>size198</t>
  </si>
  <si>
    <t>size199</t>
  </si>
  <si>
    <t>197 300</t>
  </si>
  <si>
    <t>198 180</t>
  </si>
  <si>
    <t>203 0.001</t>
  </si>
  <si>
    <t>starshotUpgrade</t>
  </si>
  <si>
    <t>unradioactiveUpgrade</t>
  </si>
  <si>
    <t>sublimationUpgrade</t>
  </si>
  <si>
    <t>RCS</t>
  </si>
  <si>
    <t>standardLH2</t>
  </si>
  <si>
    <t>bulkheadProfiles</t>
  </si>
  <si>
    <t>AirplanePlus</t>
  </si>
  <si>
    <t>file://C:/Kerbal Space Program/GameData/AirplanePlus/Parts/Aero/anglewings/hanglel.cfg</t>
  </si>
  <si>
    <t>hanglel</t>
  </si>
  <si>
    <t>Angled Wing Connector A</t>
  </si>
  <si>
    <t>Kerbal Standard</t>
  </si>
  <si>
    <t>2400</t>
  </si>
  <si>
    <t>25</t>
  </si>
  <si>
    <t>0.025</t>
  </si>
  <si>
    <t>srf</t>
  </si>
  <si>
    <t>file://C:/Kerbal Space Program/GameData/AirplanePlus/Parts/Aero/anglewings/hangles.cfg</t>
  </si>
  <si>
    <t>hangles</t>
  </si>
  <si>
    <t>Angled Wing Connector B</t>
  </si>
  <si>
    <t>15</t>
  </si>
  <si>
    <t>file://C:/Kerbal Space Program/GameData/AirplanePlus/Parts/Aero/anglewings/vanglel.cfg</t>
  </si>
  <si>
    <t>vanglel</t>
  </si>
  <si>
    <t>Angled Wing Connector C</t>
  </si>
  <si>
    <t>file://C:/Kerbal Space Program/GameData/AirplanePlus/Parts/Aero/anglewings/vangles.cfg</t>
  </si>
  <si>
    <t>vangles</t>
  </si>
  <si>
    <t>Angled Wing Connector D</t>
  </si>
  <si>
    <t>10</t>
  </si>
  <si>
    <t>file://C:/Kerbal Space Program/GameData/AirplanePlus/Parts/Aero/bigwing/part.cfg</t>
  </si>
  <si>
    <t>bigwing</t>
  </si>
  <si>
    <t>FAT-T3R Aeroplane Main Wing</t>
  </si>
  <si>
    <t>36400</t>
  </si>
  <si>
    <t>2800</t>
  </si>
  <si>
    <t>0.78</t>
  </si>
  <si>
    <t>file://C:/Kerbal Space Program/GameData/AirplanePlus/Parts/Aero/elevonhalf/part.cfg</t>
  </si>
  <si>
    <t>hlfSrf</t>
  </si>
  <si>
    <t>Elevon 0</t>
  </si>
  <si>
    <t>3200</t>
  </si>
  <si>
    <t>200</t>
  </si>
  <si>
    <t>file://C:/Kerbal Space Program/GameData/AirplanePlus/Parts/Aero/fatwings/model0.cfg</t>
  </si>
  <si>
    <t>fatwing0</t>
  </si>
  <si>
    <t>FAT-A Wing Connector</t>
  </si>
  <si>
    <t>4300</t>
  </si>
  <si>
    <t>0.15</t>
  </si>
  <si>
    <t>file://C:/Kerbal Space Program/GameData/AirplanePlus/Parts/Aero/fatwings/model1.cfg</t>
  </si>
  <si>
    <t>fatwing1</t>
  </si>
  <si>
    <t>FAT-B Wing Connector</t>
  </si>
  <si>
    <t>file://C:/Kerbal Space Program/GameData/AirplanePlus/Parts/Aero/fatwings/model2.cfg</t>
  </si>
  <si>
    <t>fatwing2</t>
  </si>
  <si>
    <t>FAT-C Wing Connector</t>
  </si>
  <si>
    <t>250</t>
  </si>
  <si>
    <t>0.125</t>
  </si>
  <si>
    <t>file://C:/Kerbal Space Program/GameData/AirplanePlus/Parts/Aero/fatwings/model3.cfg</t>
  </si>
  <si>
    <t>fatwing3</t>
  </si>
  <si>
    <t>FAT-D Wing Connector</t>
  </si>
  <si>
    <t>file://C:/Kerbal Space Program/GameData/AirplanePlus/Parts/Aero/fatwings/model4.cfg</t>
  </si>
  <si>
    <t>fatwing4</t>
  </si>
  <si>
    <t>FAT-E Wing Connector</t>
  </si>
  <si>
    <t>150</t>
  </si>
  <si>
    <t>0.1</t>
  </si>
  <si>
    <t>file://C:/Kerbal Space Program/GameData/AirplanePlus/Parts/Aero/fatwings/model5.cfg</t>
  </si>
  <si>
    <t>fatwing5</t>
  </si>
  <si>
    <t>FAT-F Wing Connector</t>
  </si>
  <si>
    <t>0.075</t>
  </si>
  <si>
    <t>file://C:/Kerbal Space Program/GameData/AirplanePlus/Parts/Aero/fatwings/model6.cfg</t>
  </si>
  <si>
    <t>fatwing6</t>
  </si>
  <si>
    <t>FAT-G Wing Connector</t>
  </si>
  <si>
    <t>file://C:/Kerbal Space Program/GameData/AirplanePlus/Parts/Aero/fixedwings/modelmigfin.cfg</t>
  </si>
  <si>
    <t>migfin</t>
  </si>
  <si>
    <t>Delta-Advanced Winglet</t>
  </si>
  <si>
    <t>4700</t>
  </si>
  <si>
    <t>350</t>
  </si>
  <si>
    <t>0.09</t>
  </si>
  <si>
    <t>file://C:/Kerbal Space Program/GameData/AirplanePlus/Parts/Aero/fixedwings/modelwarhawkfin.cfg</t>
  </si>
  <si>
    <t>warhawkfin</t>
  </si>
  <si>
    <t>Basic Curve Winglet</t>
  </si>
  <si>
    <t>4600</t>
  </si>
  <si>
    <t>file://C:/Kerbal Space Program/GameData/AirplanePlus/Parts/Aero/flaps/doublefowlerflap.cfg</t>
  </si>
  <si>
    <t>doublefowlerflap</t>
  </si>
  <si>
    <t>Trailing Edge Two-slot Flap</t>
  </si>
  <si>
    <t>1000</t>
  </si>
  <si>
    <t>0.21</t>
  </si>
  <si>
    <t>file://C:/Kerbal Space Program/GameData/AirplanePlus/Parts/Aero/flaps/fowlerflap.cfg</t>
  </si>
  <si>
    <t>fowlerflap</t>
  </si>
  <si>
    <t>Trailing Edge Slotted Flap</t>
  </si>
  <si>
    <t>600</t>
  </si>
  <si>
    <t>0.06</t>
  </si>
  <si>
    <t>file://C:/Kerbal Space Program/GameData/AirplanePlus/Parts/Aero/flaps/kruegerflap.cfg</t>
  </si>
  <si>
    <t>kruegerflap</t>
  </si>
  <si>
    <t>Leading Edge Krueger Flap</t>
  </si>
  <si>
    <t>0.05</t>
  </si>
  <si>
    <t>file://C:/Kerbal Space Program/GameData/AirplanePlus/Parts/Aero/flaps/spoilerflap.cfg</t>
  </si>
  <si>
    <t>spoilerflap</t>
  </si>
  <si>
    <t>S.P.O.I.L.E.R</t>
  </si>
  <si>
    <t>15000</t>
  </si>
  <si>
    <t>500</t>
  </si>
  <si>
    <t>0.7</t>
  </si>
  <si>
    <t>file://C:/Kerbal Space Program/GameData/AirplanePlus/Parts/Aero/flaps/straightslat.cfg</t>
  </si>
  <si>
    <t>straightslat</t>
  </si>
  <si>
    <t>Leading Edge Slat Straight</t>
  </si>
  <si>
    <t>300</t>
  </si>
  <si>
    <t>file://C:/Kerbal Space Program/GameData/AirplanePlus/Parts/Aero/intake/part.cfg</t>
  </si>
  <si>
    <t>mk1intake</t>
  </si>
  <si>
    <t>Mk1 Intake</t>
  </si>
  <si>
    <t>8800</t>
  </si>
  <si>
    <t>680</t>
  </si>
  <si>
    <t>0.04</t>
  </si>
  <si>
    <t>file://C:/Kerbal Space Program/GameData/AirplanePlus/Parts/Aero/nosecone/part.cfg</t>
  </si>
  <si>
    <t>noseconemk1</t>
  </si>
  <si>
    <t>Nosecone Mk1</t>
  </si>
  <si>
    <t>1800</t>
  </si>
  <si>
    <t>80</t>
  </si>
  <si>
    <t>file://C:/Kerbal Space Program/GameData/AirplanePlus/Parts/Aero/roundfin/part.cfg</t>
  </si>
  <si>
    <t>roundwinglet</t>
  </si>
  <si>
    <t>Round-Deluxe Winglet</t>
  </si>
  <si>
    <t>325</t>
  </si>
  <si>
    <t>file://C:/Kerbal Space Program/GameData/AirplanePlus/Parts/Aero/smallwings/elevon2b.cfg</t>
  </si>
  <si>
    <t>elevon2b</t>
  </si>
  <si>
    <t>Elevon 2B</t>
  </si>
  <si>
    <t>550</t>
  </si>
  <si>
    <t>file://C:/Kerbal Space Program/GameData/AirplanePlus/Parts/Aero/smallwings/halfwing.cfg</t>
  </si>
  <si>
    <t>smallwingConnector1</t>
  </si>
  <si>
    <t>Wing Connector Type F</t>
  </si>
  <si>
    <t>50</t>
  </si>
  <si>
    <t>file://C:/Kerbal Space Program/GameData/AirplanePlus/Parts/Aero/smallwings/halfwinglw.cfg</t>
  </si>
  <si>
    <t>smallwingConnector2</t>
  </si>
  <si>
    <t>Wing Connector Type G</t>
  </si>
  <si>
    <t>file://C:/Kerbal Space Program/GameData/AirplanePlus/Parts/Aero/smallwings/halfwinglw2.cfg</t>
  </si>
  <si>
    <t>smallwingConnector3</t>
  </si>
  <si>
    <t>Wing Connector Type H</t>
  </si>
  <si>
    <t>file://C:/Kerbal Space Program/GameData/AirplanePlus/Parts/Aero/smallwings/wing4.cfg</t>
  </si>
  <si>
    <t>smallwingConnector4</t>
  </si>
  <si>
    <t>Wing Connector Type I</t>
  </si>
  <si>
    <t>125</t>
  </si>
  <si>
    <t>file://C:/Kerbal Space Program/GameData/AirplanePlus/Parts/Aero/smallwings/wing6-2.cfg</t>
  </si>
  <si>
    <t>smallwingConnector6</t>
  </si>
  <si>
    <t>Wing Connector Type K</t>
  </si>
  <si>
    <t>100</t>
  </si>
  <si>
    <t>file://C:/Kerbal Space Program/GameData/AirplanePlus/Parts/Aero/smallwings/wing6.cfg</t>
  </si>
  <si>
    <t>smallwingConnector5</t>
  </si>
  <si>
    <t>Wing Connector Type J</t>
  </si>
  <si>
    <t>file://C:/Kerbal Space Program/GameData/AirplanePlus/Parts/Aero/smallwings/wingtip.cfg</t>
  </si>
  <si>
    <t>smallwingConnectortip</t>
  </si>
  <si>
    <t>Wing Connector Tip</t>
  </si>
  <si>
    <t>0.005</t>
  </si>
  <si>
    <t>file://C:/Kerbal Space Program/GameData/AirplanePlus/Parts/Aero/stubbytinynose/part.cfg</t>
  </si>
  <si>
    <t>stubbytinynose</t>
  </si>
  <si>
    <t>Small Nose Cone Stubby</t>
  </si>
  <si>
    <t>160</t>
  </si>
  <si>
    <t>0.01</t>
  </si>
  <si>
    <t>file://C:/Kerbal Space Program/GameData/AirplanePlus/Parts/Aero/stubbytinynose/partb.cfg</t>
  </si>
  <si>
    <t>tinynoseb</t>
  </si>
  <si>
    <t>Small Nose Cone B</t>
  </si>
  <si>
    <t>file://C:/Kerbal Space Program/GameData/AirplanePlus/Parts/Command/144cockpit/part.cfg</t>
  </si>
  <si>
    <t>144cockpit</t>
  </si>
  <si>
    <t>Mk2/Object 1.44 Non-Commercial Cockpit</t>
  </si>
  <si>
    <t>20000</t>
  </si>
  <si>
    <t>3400</t>
  </si>
  <si>
    <t>0.95</t>
  </si>
  <si>
    <t>mk2</t>
  </si>
  <si>
    <t>file://C:/Kerbal Space Program/GameData/AirplanePlus/Parts/Command/airbuscockpit/part.cfg</t>
  </si>
  <si>
    <t>airbuscockpit</t>
  </si>
  <si>
    <t>Size 2 Commercial Cockpit</t>
  </si>
  <si>
    <t>2600</t>
  </si>
  <si>
    <t>3250</t>
  </si>
  <si>
    <t>file://C:/Kerbal Space Program/GameData/AirplanePlus/Parts/Command/b29cockpit/part.cfg</t>
  </si>
  <si>
    <t>b29cockpit</t>
  </si>
  <si>
    <t>Size 2 Viewer's Cockpit II</t>
  </si>
  <si>
    <t>3520</t>
  </si>
  <si>
    <t>file://C:/Kerbal Space Program/GameData/AirplanePlus/Parts/Command/bellcockpit/part.cfg</t>
  </si>
  <si>
    <t>bellcockpit</t>
  </si>
  <si>
    <t>MK1 Viewer's Cockpit</t>
  </si>
  <si>
    <t>1100</t>
  </si>
  <si>
    <t>file://C:/Kerbal Space Program/GameData/AirplanePlus/Parts/Command/bombardiercockpit/part.cfg</t>
  </si>
  <si>
    <t>bombardiercockpit</t>
  </si>
  <si>
    <t>Size 1.5 Cockpit</t>
  </si>
  <si>
    <t>2500</t>
  </si>
  <si>
    <t>size0, size1p5</t>
  </si>
  <si>
    <t>file://C:/Kerbal Space Program/GameData/AirplanePlus/Parts/Command/cessnacockpit/partcabin.cfg</t>
  </si>
  <si>
    <t>cessnacabin</t>
  </si>
  <si>
    <t>MK3S1 Crew Cabin</t>
  </si>
  <si>
    <t>450</t>
  </si>
  <si>
    <t>size0, mk3s1</t>
  </si>
  <si>
    <t>file://C:/Kerbal Space Program/GameData/AirplanePlus/Parts/Command/cessnacockpit/partcockpit.cfg</t>
  </si>
  <si>
    <t>cessnacockpit</t>
  </si>
  <si>
    <t>MK3S1 Cockpit</t>
  </si>
  <si>
    <t>1500</t>
  </si>
  <si>
    <t>file://C:/Kerbal Space Program/GameData/AirplanePlus/Parts/Command/citationcockpit/part.cfg</t>
  </si>
  <si>
    <t>citationcockpit</t>
  </si>
  <si>
    <t>MK1 Business Cockpit</t>
  </si>
  <si>
    <t>2000</t>
  </si>
  <si>
    <t>size0, size1</t>
  </si>
  <si>
    <t>file://C:/Kerbal Space Program/GameData/AirplanePlus/Parts/Command/concordecockpit/part.cfg</t>
  </si>
  <si>
    <t>concordecockpit</t>
  </si>
  <si>
    <t>Size 2 Droopnose Cockpit</t>
  </si>
  <si>
    <t>4500</t>
  </si>
  <si>
    <t>file://C:/Kerbal Space Program/GameData/AirplanePlus/Parts/Command/falconcockpit/part.cfg</t>
  </si>
  <si>
    <t>falconcockpit</t>
  </si>
  <si>
    <t>Mk2 Non-Commercial Cockpit</t>
  </si>
  <si>
    <t>3500</t>
  </si>
  <si>
    <t>file://C:/Kerbal Space Program/GameData/AirplanePlus/Parts/Command/fightercockpit/part.cfg</t>
  </si>
  <si>
    <t>fightercockpit</t>
  </si>
  <si>
    <t>MK1 Non-Commercial Cockpit</t>
  </si>
  <si>
    <t>1650</t>
  </si>
  <si>
    <t>file://C:/Kerbal Space Program/GameData/AirplanePlus/Parts/Command/fighterinlinecockpit/part.cfg</t>
  </si>
  <si>
    <t>fighterinlinecockpit</t>
  </si>
  <si>
    <t>MK1 Inline Non-Commercial Cockpit</t>
  </si>
  <si>
    <t>1750</t>
  </si>
  <si>
    <t>file://C:/Kerbal Space Program/GameData/AirplanePlus/Parts/Command/galaxycockpit/part.cfg</t>
  </si>
  <si>
    <t>mk3galaxy</t>
  </si>
  <si>
    <t>Mk3 Cargo Cockpit</t>
  </si>
  <si>
    <t>50000</t>
  </si>
  <si>
    <t>12500</t>
  </si>
  <si>
    <t>mk3</t>
  </si>
  <si>
    <t>file://C:/Kerbal Space Program/GameData/AirplanePlus/Parts/Command/herculescockpit/part.cfg</t>
  </si>
  <si>
    <t>herculescockpit</t>
  </si>
  <si>
    <t>Size 2 Non-Commercial Cockpit</t>
  </si>
  <si>
    <t>3750</t>
  </si>
  <si>
    <t>file://C:/Kerbal Space Program/GameData/AirplanePlus/Parts/Command/hipcockpit/part.cfg</t>
  </si>
  <si>
    <t>hipcockpit</t>
  </si>
  <si>
    <t>Size 2 Viewer's Cockpit</t>
  </si>
  <si>
    <t>file://C:/Kerbal Space Program/GameData/AirplanePlus/Parts/Command/hueycockpit/part.cfg</t>
  </si>
  <si>
    <t>hueycockpit</t>
  </si>
  <si>
    <t>MK3S1.5 Viewer's Cockpit</t>
  </si>
  <si>
    <t>1900</t>
  </si>
  <si>
    <t>mk31p5</t>
  </si>
  <si>
    <t>file://C:/Kerbal Space Program/GameData/AirplanePlus/Parts/Command/mk1drone/part.cfg</t>
  </si>
  <si>
    <t>mk1DroneCore</t>
  </si>
  <si>
    <t>MK1 Drone Core</t>
  </si>
  <si>
    <t>22000</t>
  </si>
  <si>
    <t>1250</t>
  </si>
  <si>
    <t>0.10</t>
  </si>
  <si>
    <t>mk1</t>
  </si>
  <si>
    <t>file://C:/Kerbal Space Program/GameData/AirplanePlus/Parts/Command/mk1drone/partsas.cfg</t>
  </si>
  <si>
    <t>mk1SasModule</t>
  </si>
  <si>
    <t>Mk1 Inline Stabilizer</t>
  </si>
  <si>
    <t>7200</t>
  </si>
  <si>
    <t>1600</t>
  </si>
  <si>
    <t>0.095</t>
  </si>
  <si>
    <t>file://C:/Kerbal Space Program/GameData/AirplanePlus/Parts/Command/oh6cockpit/part.cfg</t>
  </si>
  <si>
    <t>oh6cockpit</t>
  </si>
  <si>
    <t>MK1 Viewer's Cockpit II</t>
  </si>
  <si>
    <t>file://C:/Kerbal Space Program/GameData/AirplanePlus/Parts/Command/oldfightercockpit/part.cfg</t>
  </si>
  <si>
    <t>oldfightercockpit</t>
  </si>
  <si>
    <t>MK1 Caged Inline Cockpit</t>
  </si>
  <si>
    <t>5800</t>
  </si>
  <si>
    <t>file://C:/Kerbal Space Program/GameData/AirplanePlus/Parts/Command/x1cockpit/part.cfg</t>
  </si>
  <si>
    <t>x1cockpit</t>
  </si>
  <si>
    <t>MK1 Supersonic Cockpit</t>
  </si>
  <si>
    <t>file://C:/Kerbal Space Program/GameData/AirplanePlus/Parts/Command/zerocockpit/part.cfg</t>
  </si>
  <si>
    <t>zerocockpit</t>
  </si>
  <si>
    <t>MK1/0 Caged Inline Cockpit</t>
  </si>
  <si>
    <t>1550</t>
  </si>
  <si>
    <t>file://C:/Kerbal Space Program/GameData/AirplanePlus/Parts/Engine/Early/51/part.cfg</t>
  </si>
  <si>
    <t>51prop</t>
  </si>
  <si>
    <t>WMB VI "Vortex" Engine</t>
  </si>
  <si>
    <t>2200</t>
  </si>
  <si>
    <t>1.4</t>
  </si>
  <si>
    <t>file://C:/Kerbal Space Program/GameData/AirplanePlus/Parts/Engine/Early/chaika/part.cfg</t>
  </si>
  <si>
    <t>chaikaprop</t>
  </si>
  <si>
    <t>K-25V "Cyclone" Radial Engine</t>
  </si>
  <si>
    <t>4400</t>
  </si>
  <si>
    <t>1700</t>
  </si>
  <si>
    <t>1.6</t>
  </si>
  <si>
    <t>file://C:/Kerbal Space Program/GameData/AirplanePlus/Parts/Engine/Early/fokker/part.cfg</t>
  </si>
  <si>
    <t>fokkerprop</t>
  </si>
  <si>
    <t>9J "Baron" Rotary Engine</t>
  </si>
  <si>
    <t>1.0</t>
  </si>
  <si>
    <t>file://C:/Kerbal Space Program/GameData/AirplanePlus/Parts/Engine/Early/hawker/part.cfg</t>
  </si>
  <si>
    <t>hawkerprop</t>
  </si>
  <si>
    <t>RR "Count" K.XI Engine</t>
  </si>
  <si>
    <t>400</t>
  </si>
  <si>
    <t>1.1</t>
  </si>
  <si>
    <t>file://C:/Kerbal Space Program/GameData/AirplanePlus/Parts/Engine/Early/spad/part.cfg</t>
  </si>
  <si>
    <t>spadprop</t>
  </si>
  <si>
    <t>8A "Spud" Engine</t>
  </si>
  <si>
    <t>0.8</t>
  </si>
  <si>
    <t>file://C:/Kerbal Space Program/GameData/AirplanePlus/Parts/Engine/Modern/152prop/part.cfg</t>
  </si>
  <si>
    <t>152Prop</t>
  </si>
  <si>
    <t>L K-235 "Cat" Turboprop Engine</t>
  </si>
  <si>
    <t>3000</t>
  </si>
  <si>
    <t>0.11</t>
  </si>
  <si>
    <t>file://C:/Kerbal Space Program/GameData/AirplanePlus/Parts/Engine/Modern/609prop/part.cfg</t>
  </si>
  <si>
    <t>609prop</t>
  </si>
  <si>
    <t>KT6C "Kitty" Turboshaft Engine</t>
  </si>
  <si>
    <t>5000</t>
  </si>
  <si>
    <t>7500</t>
  </si>
  <si>
    <t>0.2</t>
  </si>
  <si>
    <t>file://C:/Kerbal Space Program/GameData/AirplanePlus/Parts/Engine/Modern/CF34/part.cfg</t>
  </si>
  <si>
    <t>cf34</t>
  </si>
  <si>
    <t>J-34 "Chevron" High-Bypass Turbofan Engine</t>
  </si>
  <si>
    <t>9000</t>
  </si>
  <si>
    <t>1.95</t>
  </si>
  <si>
    <t>file://C:/Kerbal Space Program/GameData/AirplanePlus/Parts/Engine/Modern/CFM56/part.cfg</t>
  </si>
  <si>
    <t>cfm56</t>
  </si>
  <si>
    <t>J-56 "Lotus" High-Bypass Turbofan Engine</t>
  </si>
  <si>
    <t>1300</t>
  </si>
  <si>
    <t>2.25</t>
  </si>
  <si>
    <t>size1, srf</t>
  </si>
  <si>
    <t>file://C:/Kerbal Space Program/GameData/AirplanePlus/Parts/Engine/Modern/f5jet/part.cfg</t>
  </si>
  <si>
    <t>f5jet</t>
  </si>
  <si>
    <t>J-85 "Tiger" Afterburning Turbofan</t>
  </si>
  <si>
    <t>700</t>
  </si>
  <si>
    <t>file://C:/Kerbal Space Program/GameData/AirplanePlus/Parts/Engine/Modern/hercules/part.cfg</t>
  </si>
  <si>
    <t>herculesprop</t>
  </si>
  <si>
    <t>RR K56 "Titan" Turboprop Engine</t>
  </si>
  <si>
    <t>10000</t>
  </si>
  <si>
    <t>2.5</t>
  </si>
  <si>
    <t>file://C:/Kerbal Space Program/GameData/AirplanePlus/Parts/Engine/Modern/KP-12/part.cfg</t>
  </si>
  <si>
    <t>KP12</t>
  </si>
  <si>
    <t>KP-12 "Bear" Kontraprop Engine</t>
  </si>
  <si>
    <t>9500</t>
  </si>
  <si>
    <t>4.00</t>
  </si>
  <si>
    <t>file://C:/Kerbal Space Program/GameData/AirplanePlus/Parts/Engine/Modern/predator/part.cfg</t>
  </si>
  <si>
    <t>predatorprop</t>
  </si>
  <si>
    <t>K76 "Predator" Turboprop Engine</t>
  </si>
  <si>
    <t>1400</t>
  </si>
  <si>
    <t>0.18</t>
  </si>
  <si>
    <t>file://C:/Kerbal Space Program/GameData/AirplanePlus/Parts/Engine/Modern/raptorjet/part.cfg</t>
  </si>
  <si>
    <t>raptorjet</t>
  </si>
  <si>
    <t>J-119 "Cheetah" Afterburning Turbofan</t>
  </si>
  <si>
    <t>file://C:/Kerbal Space Program/GameData/AirplanePlus/Parts/Engine/Modern/tbmprop/part.cfg</t>
  </si>
  <si>
    <t>tbmProp</t>
  </si>
  <si>
    <t>KT6A "Tracker" Turboprop Engine</t>
  </si>
  <si>
    <t>file://C:/Kerbal Space Program/GameData/AirplanePlus/Parts/Engine/Pre-modern/109/part.cfg</t>
  </si>
  <si>
    <t>109Prop</t>
  </si>
  <si>
    <t>KB 601 "Tornado" Engine</t>
  </si>
  <si>
    <t>1200</t>
  </si>
  <si>
    <t>0.55</t>
  </si>
  <si>
    <t>file://C:/Kerbal Space Program/GameData/AirplanePlus/Parts/Engine/Pre-modern/Corsair/part.cfg</t>
  </si>
  <si>
    <t>corsairprop</t>
  </si>
  <si>
    <t>K-2800 "Bumblebee" Radial Engine</t>
  </si>
  <si>
    <t>4200</t>
  </si>
  <si>
    <t>0.69</t>
  </si>
  <si>
    <t>file://C:/Kerbal Space Program/GameData/AirplanePlus/Parts/Engine/Pre-modern/DuplexCyclone/part.cfg</t>
  </si>
  <si>
    <t>duplexcyclone</t>
  </si>
  <si>
    <t>K-3350 "Tempest" Radial Engine</t>
  </si>
  <si>
    <t>1.5</t>
  </si>
  <si>
    <t>file://C:/Kerbal Space Program/GameData/AirplanePlus/Parts/Engine/Pre-modern/K1710/part.cfg</t>
  </si>
  <si>
    <t>fighterProp</t>
  </si>
  <si>
    <t>K1710 "Whirlwind" Engine</t>
  </si>
  <si>
    <t>0.65</t>
  </si>
  <si>
    <t>file://C:/Kerbal Space Program/GameData/AirplanePlus/Parts/Engine/Pre-modern/Marlin/part.cfg</t>
  </si>
  <si>
    <t>merlin</t>
  </si>
  <si>
    <t>RR "Marlin" Engine</t>
  </si>
  <si>
    <t>file://C:/Kerbal Space Program/GameData/AirplanePlus/Parts/Engine/Pre-modern/Spitfire/part.cfg</t>
  </si>
  <si>
    <t>spitfiremerlin</t>
  </si>
  <si>
    <t>RR "Kraken" Engine</t>
  </si>
  <si>
    <t>3600</t>
  </si>
  <si>
    <t>file://C:/Kerbal Space Program/GameData/AirplanePlus/Parts/Engine/Pre-modern/Yak/part.cfg</t>
  </si>
  <si>
    <t>yakprop</t>
  </si>
  <si>
    <t>KM-105P "Silver Crow" Engine</t>
  </si>
  <si>
    <t>1.15</t>
  </si>
  <si>
    <t>file://C:/Kerbal Space Program/GameData/AirplanePlus/Parts/Engine/Pre-modern/Zero/part.cfg</t>
  </si>
  <si>
    <t>zeroprop</t>
  </si>
  <si>
    <t>K-14 "Divine Wind" Radial Engine</t>
  </si>
  <si>
    <t>file://C:/Kerbal Space Program/GameData/AirplanePlus/Parts/Engine/Rotorwing/bellprop/part.cfg</t>
  </si>
  <si>
    <t>bellprop</t>
  </si>
  <si>
    <t>RR K250 "Maverick" Turboshaft Engine</t>
  </si>
  <si>
    <t>0.5</t>
  </si>
  <si>
    <t>file://C:/Kerbal Space Program/GameData/AirplanePlus/Parts/Engine/Rotorwing/belltailprop/part.cfg</t>
  </si>
  <si>
    <t>belltail</t>
  </si>
  <si>
    <t>RR K250-S Control Rotor</t>
  </si>
  <si>
    <t>file://C:/Kerbal Space Program/GameData/AirplanePlus/Parts/Engine/Rotorwing/blackhawkprop/part.cfg</t>
  </si>
  <si>
    <t>blackhawkprop</t>
  </si>
  <si>
    <t>K700 "Hawk" Turboshaft Engine</t>
  </si>
  <si>
    <t>6500</t>
  </si>
  <si>
    <t>0.6</t>
  </si>
  <si>
    <t>file://C:/Kerbal Space Program/GameData/AirplanePlus/Parts/Engine/Rotorwing/chinookprop/part.cfg</t>
  </si>
  <si>
    <t>chinookprop</t>
  </si>
  <si>
    <t>L K55 "Gemini" Turboshaft Engine</t>
  </si>
  <si>
    <t>2.0</t>
  </si>
  <si>
    <t>file://C:/Kerbal Space Program/GameData/AirplanePlus/Parts/Engine/Rotorwing/coaxialprop/part.cfg</t>
  </si>
  <si>
    <t>coaxialprop</t>
  </si>
  <si>
    <t>KV3-117 "Twinblade" Coaxial Turboshaft Engine</t>
  </si>
  <si>
    <t>file://C:/Kerbal Space Program/GameData/AirplanePlus/Parts/Engine/Rotorwing/hipprop/part.cfg</t>
  </si>
  <si>
    <t>hipprop</t>
  </si>
  <si>
    <t>KV2-117A "Hippo" Turboshaft Engine</t>
  </si>
  <si>
    <t>2900</t>
  </si>
  <si>
    <t>8250</t>
  </si>
  <si>
    <t>2.2</t>
  </si>
  <si>
    <t>file://C:/Kerbal Space Program/GameData/AirplanePlus/Parts/Engine/Rotorwing/hiptailprop/part.cfg</t>
  </si>
  <si>
    <t>hiptail</t>
  </si>
  <si>
    <t>KV2-117A-S Control Rotor</t>
  </si>
  <si>
    <t>0.3</t>
  </si>
  <si>
    <t>file://C:/Kerbal Space Program/GameData/AirplanePlus/Parts/Engine/Rotorwing/hueyprop/part.cfg</t>
  </si>
  <si>
    <t>hueyprop</t>
  </si>
  <si>
    <t>L K53 "Valkyrie" Turboshaft Engine</t>
  </si>
  <si>
    <t>6000</t>
  </si>
  <si>
    <t>file://C:/Kerbal Space Program/GameData/AirplanePlus/Parts/Engine/Rotorwing/hueytailprop/part.cfg</t>
  </si>
  <si>
    <t>hueytail</t>
  </si>
  <si>
    <t>L K53-S Control Rotor</t>
  </si>
  <si>
    <t>file://C:/Kerbal Space Program/GameData/AirplanePlus/Parts/Engine/Rotorwing/powerprop/part.cfg</t>
  </si>
  <si>
    <t>powerprop</t>
  </si>
  <si>
    <t>K73 "Beluga" Turboshaft Engine</t>
  </si>
  <si>
    <t>1.25</t>
  </si>
  <si>
    <t>file://C:/Kerbal Space Program/GameData/AirplanePlus/Parts/Engine/Rotorwing/powertailprop/part.cfg</t>
  </si>
  <si>
    <t>powertail</t>
  </si>
  <si>
    <t>K73-S Control Rotor</t>
  </si>
  <si>
    <t>file://C:/Kerbal Space Program/GameData/AirplanePlus/Parts/Payload/AirRamp/part.cfg</t>
  </si>
  <si>
    <t>airramp</t>
  </si>
  <si>
    <t>Size 2 Passenger Door</t>
  </si>
  <si>
    <t>32000</t>
  </si>
  <si>
    <t>file://C:/Kerbal Space Program/GameData/AirplanePlus/Parts/Payload/Mk1Door/part.cfg</t>
  </si>
  <si>
    <t>mk1cargodoor</t>
  </si>
  <si>
    <t>Mk1 Cargo Bay CRG-50-1</t>
  </si>
  <si>
    <t>750</t>
  </si>
  <si>
    <t>file://C:/Kerbal Space Program/GameData/AirplanePlus/Parts/Payload/Mk1Door/partjr.cfg</t>
  </si>
  <si>
    <t>mk1cargodoorjr</t>
  </si>
  <si>
    <t>Mk1 Junior Cargo Bay CRG-50-0</t>
  </si>
  <si>
    <t>file://C:/Kerbal Space Program/GameData/AirplanePlus/Parts/Payload/Mk1DroneDoor/part.cfg</t>
  </si>
  <si>
    <t>mk1dronedoor</t>
  </si>
  <si>
    <t>Mk1 Nose Trunk CRG-NT</t>
  </si>
  <si>
    <t>800</t>
  </si>
  <si>
    <t>0.14</t>
  </si>
  <si>
    <t>file://C:/Kerbal Space Program/GameData/AirplanePlus/Parts/Payload/PassengerDoor/part.cfg</t>
  </si>
  <si>
    <t>passengeroor</t>
  </si>
  <si>
    <t>Mk1 Passenger Door</t>
  </si>
  <si>
    <t>file://C:/Kerbal Space Program/GameData/AirplanePlus/Parts/Structure_and_Fuel/bombardierset/s1p5booma.cfg</t>
  </si>
  <si>
    <t>s1p5booma</t>
  </si>
  <si>
    <t>Size 1.5 Tail Connector A</t>
  </si>
  <si>
    <t>file://C:/Kerbal Space Program/GameData/AirplanePlus/Parts/Structure_and_Fuel/bombardierset/s1p5boomashort.cfg</t>
  </si>
  <si>
    <t>s1p5boomashort</t>
  </si>
  <si>
    <t>Size 1.5 Tail Connector A Short</t>
  </si>
  <si>
    <t>0.175</t>
  </si>
  <si>
    <t>file://C:/Kerbal Space Program/GameData/AirplanePlus/Parts/Structure_and_Fuel/bombardierset/s1p5boomb.cfg</t>
  </si>
  <si>
    <t>s1p5boomb</t>
  </si>
  <si>
    <t>Size 1.5 Tail Connector B</t>
  </si>
  <si>
    <t>file://C:/Kerbal Space Program/GameData/AirplanePlus/Parts/Structure_and_Fuel/bombardierset/s1p5boombshort.cfg</t>
  </si>
  <si>
    <t>s1p5boombshort</t>
  </si>
  <si>
    <t>Size 1.5 Tail Connector B Short</t>
  </si>
  <si>
    <t>file://C:/Kerbal Space Program/GameData/AirplanePlus/Parts/Structure_and_Fuel/bombardierset/s1p5cabin.cfg</t>
  </si>
  <si>
    <t>s1p5CrewCabin</t>
  </si>
  <si>
    <t>Size 1.5 Crew Cabin</t>
  </si>
  <si>
    <t>file://C:/Kerbal Space Program/GameData/AirplanePlus/Parts/Structure_and_Fuel/bombardierset/s1p5door.cfg</t>
  </si>
  <si>
    <t>s1p5door</t>
  </si>
  <si>
    <t>Size 1.5 Air Ramp</t>
  </si>
  <si>
    <t>0.19</t>
  </si>
  <si>
    <t>file://C:/Kerbal Space Program/GameData/AirplanePlus/Parts/Structure_and_Fuel/bombardierset/s1p5hull.cfg</t>
  </si>
  <si>
    <t>s1p5hull</t>
  </si>
  <si>
    <t>Size 1.5 Structural Fuselage Junior</t>
  </si>
  <si>
    <t>420</t>
  </si>
  <si>
    <t>0.085</t>
  </si>
  <si>
    <t>file://C:/Kerbal Space Program/GameData/AirplanePlus/Parts/Structure_and_Fuel/bombardierset/s1p5hulllong.cfg</t>
  </si>
  <si>
    <t>s1p5hulllong</t>
  </si>
  <si>
    <t>Size 1.5 Structural Fuselage</t>
  </si>
  <si>
    <t>840</t>
  </si>
  <si>
    <t>0.17</t>
  </si>
  <si>
    <t>file://C:/Kerbal Space Program/GameData/AirplanePlus/Parts/Structure_and_Fuel/mk0radial/partboom.cfg</t>
  </si>
  <si>
    <t>miniboom</t>
  </si>
  <si>
    <t>Mk0 Tail Connector</t>
  </si>
  <si>
    <t>file://C:/Kerbal Space Program/GameData/AirplanePlus/Parts/Structure_and_Fuel/mk0radial/parthalfmini.cfg</t>
  </si>
  <si>
    <t>halfmini</t>
  </si>
  <si>
    <t>Mk0 Junior Liquid Fuel Fuselage</t>
  </si>
  <si>
    <t>0.0125</t>
  </si>
  <si>
    <t>srf, size0</t>
  </si>
  <si>
    <t>file://C:/Kerbal Space Program/GameData/AirplanePlus/Parts/Structure_and_Fuel/mk0radial/partshortboom.cfg</t>
  </si>
  <si>
    <t>minishortboom</t>
  </si>
  <si>
    <t>Mk0 Tail Connector Short</t>
  </si>
  <si>
    <t>0.02</t>
  </si>
  <si>
    <t>file://C:/Kerbal Space Program/GameData/AirplanePlus/Parts/Structure_and_Fuel/Mk1JuniorFuselage/part.cfg</t>
  </si>
  <si>
    <t>JuniorFuselage</t>
  </si>
  <si>
    <t>Mk1 Junior Liquid Fuel Fuselage</t>
  </si>
  <si>
    <t>srf, size1</t>
  </si>
  <si>
    <t>file://C:/Kerbal Space Program/GameData/AirplanePlus/Parts/Structure_and_Fuel/Mk1JuniorStructural/part.cfg</t>
  </si>
  <si>
    <t>Mk1JuniorStructural</t>
  </si>
  <si>
    <t>Structural Fuselage Junior</t>
  </si>
  <si>
    <t>190</t>
  </si>
  <si>
    <t>file://C:/Kerbal Space Program/GameData/AirplanePlus/Parts/Structure_and_Fuel/Mk1SlantStructural/part.cfg</t>
  </si>
  <si>
    <t>Mk1SlantStructural</t>
  </si>
  <si>
    <t>Structural Fuselage Offset</t>
  </si>
  <si>
    <t>file://C:/Kerbal Space Program/GameData/AirplanePlus/Parts/Structure_and_Fuel/Mk2Hparts/modeladapter.cfg</t>
  </si>
  <si>
    <t>mk2hAdapter</t>
  </si>
  <si>
    <t>Mk2/H to 1.25m Adapter</t>
  </si>
  <si>
    <t>14600</t>
  </si>
  <si>
    <t>size1, srf, mk2</t>
  </si>
  <si>
    <t>file://C:/Kerbal Space Program/GameData/AirplanePlus/Parts/Structure_and_Fuel/Mk2Hparts/modelbody.cfg</t>
  </si>
  <si>
    <t>mk2hLiquid</t>
  </si>
  <si>
    <t>Mk2h Liquid Fuel Fuselage</t>
  </si>
  <si>
    <t>18500</t>
  </si>
  <si>
    <t>375</t>
  </si>
  <si>
    <t>0.145</t>
  </si>
  <si>
    <t>srf, mk2</t>
  </si>
  <si>
    <t>file://C:/Kerbal Space Program/GameData/AirplanePlus/Parts/Structure_and_Fuel/Mk2Hparts/modelboom.cfg</t>
  </si>
  <si>
    <t>mk2hboom</t>
  </si>
  <si>
    <t>Mk2/H Flat Boom</t>
  </si>
  <si>
    <t>file://C:/Kerbal Space Program/GameData/AirplanePlus/Parts/Structure_and_Fuel/Mk2Hparts/modelmk2.cfg</t>
  </si>
  <si>
    <t>mk2mk2h</t>
  </si>
  <si>
    <t>Mk2/H to Mk2 Adapter</t>
  </si>
  <si>
    <t>0.16</t>
  </si>
  <si>
    <t>file://C:/Kerbal Space Program/GameData/AirplanePlus/Parts/Structure_and_Fuel/r22set/mk3s0-s0.cfg</t>
  </si>
  <si>
    <t>mk3s0-s0</t>
  </si>
  <si>
    <t>Mk3S0 to 0.625m Adapter</t>
  </si>
  <si>
    <t>0.0075</t>
  </si>
  <si>
    <t>size0, mk3s0</t>
  </si>
  <si>
    <t>file://C:/Kerbal Space Program/GameData/AirplanePlus/Parts/Structure_and_Fuel/r22set/mk3s0.cfg</t>
  </si>
  <si>
    <t>mk3s0</t>
  </si>
  <si>
    <t>Mk3S0 Liquid Fuel Fuselage</t>
  </si>
  <si>
    <t>180</t>
  </si>
  <si>
    <t>0.018</t>
  </si>
  <si>
    <t>srf, mk3s0</t>
  </si>
  <si>
    <t>file://C:/Kerbal Space Program/GameData/AirplanePlus/Parts/Structure_and_Fuel/r22set/mk3s0booma.cfg</t>
  </si>
  <si>
    <t>mk3s0booma</t>
  </si>
  <si>
    <t>Mk3S0 Tail Connector A</t>
  </si>
  <si>
    <t>file://C:/Kerbal Space Program/GameData/AirplanePlus/Parts/Structure_and_Fuel/r22set/mk3s0boomb.cfg</t>
  </si>
  <si>
    <t>mk3s0boomb</t>
  </si>
  <si>
    <t>Mk3S0 Tail Connector B</t>
  </si>
  <si>
    <t>file://C:/Kerbal Space Program/GameData/AirplanePlus/Parts/Structure_and_Fuel/r22set/mk3s0jr.cfg</t>
  </si>
  <si>
    <t>mk3s0jr</t>
  </si>
  <si>
    <t>Mk3S0 Liquid Fuel Fuselage Junior</t>
  </si>
  <si>
    <t>90</t>
  </si>
  <si>
    <t>0.009</t>
  </si>
  <si>
    <t>file://C:/Kerbal Space Program/GameData/AirplanePlus/Parts/Structure_and_Fuel/r22set/mk3s0nose.cfg</t>
  </si>
  <si>
    <t>mk3s0nose</t>
  </si>
  <si>
    <t>Mk3S0 Nosecone</t>
  </si>
  <si>
    <t>file://C:/Kerbal Space Program/GameData/AirplanePlus/Parts/Structure_and_Fuel/r22set/mk3s1-s1.cfg</t>
  </si>
  <si>
    <t>mk3s1-s1</t>
  </si>
  <si>
    <t>Mk3S1 to 1.25m Adapter</t>
  </si>
  <si>
    <t>835</t>
  </si>
  <si>
    <t>size1, mk3s1</t>
  </si>
  <si>
    <t>file://C:/Kerbal Space Program/GameData/AirplanePlus/Parts/Structure_and_Fuel/r22set/mk3s1.cfg</t>
  </si>
  <si>
    <t>mk3s1</t>
  </si>
  <si>
    <t>Mk3S1 Liquid Fuel Fuselage</t>
  </si>
  <si>
    <t>525</t>
  </si>
  <si>
    <t>srf, mk3s1</t>
  </si>
  <si>
    <t>file://C:/Kerbal Space Program/GameData/AirplanePlus/Parts/Structure_and_Fuel/r22set/mk3s1booma.cfg</t>
  </si>
  <si>
    <t>mk3s1booma</t>
  </si>
  <si>
    <t>Mk3S1 Tail Connector A</t>
  </si>
  <si>
    <t>650</t>
  </si>
  <si>
    <t>file://C:/Kerbal Space Program/GameData/AirplanePlus/Parts/Structure_and_Fuel/r22set/mk3s1boomb.cfg</t>
  </si>
  <si>
    <t>mk3s1boomb</t>
  </si>
  <si>
    <t>Mk3S1 Tail Connector B</t>
  </si>
  <si>
    <t>file://C:/Kerbal Space Program/GameData/AirplanePlus/Parts/Structure_and_Fuel/r22set/mk3s1intake.cfg</t>
  </si>
  <si>
    <t>mk3s1intake</t>
  </si>
  <si>
    <t>Mk3S1 Adjustable Ramp Intake</t>
  </si>
  <si>
    <t>14000</t>
  </si>
  <si>
    <t>0.055</t>
  </si>
  <si>
    <t>file://C:/Kerbal Space Program/GameData/AirplanePlus/Parts/Structure_and_Fuel/r22set/mk3s1jr.cfg</t>
  </si>
  <si>
    <t>mk3s1jr</t>
  </si>
  <si>
    <t>Mk3S1 Liquid Fuel Fuselage Junior</t>
  </si>
  <si>
    <t>263</t>
  </si>
  <si>
    <t>file://C:/Kerbal Space Program/GameData/AirplanePlus/Parts/Structure_and_Fuel/r22set/mk3s1nose.cfg</t>
  </si>
  <si>
    <t>mk3s1nose</t>
  </si>
  <si>
    <t>Mk3S1 Nosecone</t>
  </si>
  <si>
    <t>file://C:/Kerbal Space Program/GameData/AirplanePlus/Parts/Structure_and_Fuel/r22set/mk3s1p5-mk3s1.cfg</t>
  </si>
  <si>
    <t>mk3s1p5-mk3s1</t>
  </si>
  <si>
    <t>Mk3S1.5-Mk3S1 Liquid Fuel Fuselage</t>
  </si>
  <si>
    <t>1350</t>
  </si>
  <si>
    <t>0.22</t>
  </si>
  <si>
    <t>mk3s1p5, mk3s1</t>
  </si>
  <si>
    <t>file://C:/Kerbal Space Program/GameData/AirplanePlus/Parts/Structure_and_Fuel/r22set/mk3s1p5-s1p5.cfg</t>
  </si>
  <si>
    <t>mk3s1p5-s1p5</t>
  </si>
  <si>
    <t>Mk3S1.5 to 1.875m Adapter</t>
  </si>
  <si>
    <t>size1p5, mk3s1p5</t>
  </si>
  <si>
    <t>file://C:/Kerbal Space Program/GameData/AirplanePlus/Parts/Structure_and_Fuel/r22set/mk3s1p5.cfg</t>
  </si>
  <si>
    <t>mk3s1p5</t>
  </si>
  <si>
    <t>Mk3S1.5 Liquid Fuel Fuselage</t>
  </si>
  <si>
    <t>0.58</t>
  </si>
  <si>
    <t>file://C:/Kerbal Space Program/GameData/AirplanePlus/Parts/Structure_and_Fuel/r22set/mk3s1p5doorbase.cfg</t>
  </si>
  <si>
    <t>mk3s1p5doorbase</t>
  </si>
  <si>
    <t>Mk3S1.5 Cargo Bay</t>
  </si>
  <si>
    <t>file://C:/Kerbal Space Program/GameData/AirplanePlus/Parts/Structure_and_Fuel/r22set/mk3s1p5hull.cfg</t>
  </si>
  <si>
    <t>mk3s1p5hull</t>
  </si>
  <si>
    <t>Mk3S1.5 Structural Fuselage</t>
  </si>
  <si>
    <t>file://C:/Kerbal Space Program/GameData/AirplanePlus/Parts/Structure_and_Fuel/r22set/mk3s1p5jr.cfg</t>
  </si>
  <si>
    <t>mk3s1p5jr</t>
  </si>
  <si>
    <t>Mk3S1.5 Liquid Fuel Fuselage Junior</t>
  </si>
  <si>
    <t>0.29</t>
  </si>
  <si>
    <t>file://C:/Kerbal Space Program/GameData/AirplanePlus/Parts/Structure_and_Fuel/r22set/s1p5.cfg</t>
  </si>
  <si>
    <t>s1p5</t>
  </si>
  <si>
    <t>1.875m Liquid Fuel Fuselage</t>
  </si>
  <si>
    <t>0.325</t>
  </si>
  <si>
    <t>file://C:/Kerbal Space Program/GameData/AirplanePlus/Parts/Structure_and_Fuel/r22set/s1p5jr.cfg</t>
  </si>
  <si>
    <t>s1p5jr</t>
  </si>
  <si>
    <t>1.875m Liquid Fuel Fuselage Junior</t>
  </si>
  <si>
    <t>900</t>
  </si>
  <si>
    <t>0.163</t>
  </si>
  <si>
    <t>file://C:/Kerbal Space Program/GameData/AirplanePlus/Parts/Structure_and_Fuel/ShortBoom/part.cfg</t>
  </si>
  <si>
    <t>shortboom</t>
  </si>
  <si>
    <t>Short Tail Connector B</t>
  </si>
  <si>
    <t>file://C:/Kerbal Space Program/GameData/AirplanePlus/Parts/Structure_and_Fuel/ShortBoom2/part.cfg</t>
  </si>
  <si>
    <t>shortboomb</t>
  </si>
  <si>
    <t>Short Tail Connector A</t>
  </si>
  <si>
    <t>file://C:/Kerbal Space Program/GameData/AirplanePlus/Parts/Structure_and_Fuel/size2boom/parta.cfg</t>
  </si>
  <si>
    <t>size2taila</t>
  </si>
  <si>
    <t>Tail Connector Size 2A</t>
  </si>
  <si>
    <t>5600</t>
  </si>
  <si>
    <t>0.4</t>
  </si>
  <si>
    <t>file://C:/Kerbal Space Program/GameData/AirplanePlus/Parts/Structure_and_Fuel/size2boom/partashort.cfg</t>
  </si>
  <si>
    <t>size2tailashort</t>
  </si>
  <si>
    <t>Short Tail Connector Size 2A</t>
  </si>
  <si>
    <t>0.25</t>
  </si>
  <si>
    <t>file://C:/Kerbal Space Program/GameData/AirplanePlus/Parts/Structure_and_Fuel/size2boom/partb.cfg</t>
  </si>
  <si>
    <t>size2tailb</t>
  </si>
  <si>
    <t>Tail Connector Size 2B</t>
  </si>
  <si>
    <t>file://C:/Kerbal Space Program/GameData/AirplanePlus/Parts/Structure_and_Fuel/size2boom/partbshort.cfg</t>
  </si>
  <si>
    <t>size2tailbshort</t>
  </si>
  <si>
    <t>Short Tail Connector Size 2B</t>
  </si>
  <si>
    <t>file://C:/Kerbal Space Program/GameData/AirplanePlus/Parts/Structure_and_Fuel/size2cargo/size2hull.cfg</t>
  </si>
  <si>
    <t>S2Hull</t>
  </si>
  <si>
    <t>Structural Hull S2</t>
  </si>
  <si>
    <t>size2, srf</t>
  </si>
  <si>
    <t>file://C:/Kerbal Space Program/GameData/AirplanePlus/Parts/Structure_and_Fuel/size2cargo/size2ramp.cfg</t>
  </si>
  <si>
    <t>s2CargoRamp</t>
  </si>
  <si>
    <t>Size 2 Cargo Ramp</t>
  </si>
  <si>
    <t>file://C:/Kerbal Space Program/GameData/AirplanePlus/Parts/Structure_and_Fuel/size2cargo/size2short.cfg</t>
  </si>
  <si>
    <t>s2cargobayS</t>
  </si>
  <si>
    <t>Size 2 Cargo Bay CRG-15</t>
  </si>
  <si>
    <t>file://C:/Kerbal Space Program/GameData/AirplanePlus/Parts/Structure_and_Fuel/size2parts/size2cabin.cfg</t>
  </si>
  <si>
    <t>size2CrewCabin</t>
  </si>
  <si>
    <t>Size 2 Crew Cabin</t>
  </si>
  <si>
    <t>file://C:/Kerbal Space Program/GameData/AirplanePlus/Parts/Structure_and_Fuel/size2parts/size2tank.cfg</t>
  </si>
  <si>
    <t>size2Fuselage</t>
  </si>
  <si>
    <t>Size 2 Liquid Fuel Fuselage</t>
  </si>
  <si>
    <t>srf, size2</t>
  </si>
  <si>
    <t>file://C:/Kerbal Space Program/GameData/AirplanePlus/Parts/Structure_and_Fuel/size2parts/size2under.cfg</t>
  </si>
  <si>
    <t>size2under</t>
  </si>
  <si>
    <t>Size 2 Radial Liquid Fuel Mount</t>
  </si>
  <si>
    <t>file://C:/Kerbal Space Program/GameData/AirplanePlus/Parts/Structure_and_Fuel/size2structural/part.cfg</t>
  </si>
  <si>
    <t>S2Structural</t>
  </si>
  <si>
    <t>Structural Fuselage S2</t>
  </si>
  <si>
    <t>file://C:/Kerbal Space Program/GameData/AirplanePlus/Parts/Utility/APU/parts1.cfg</t>
  </si>
  <si>
    <t>S1APU</t>
  </si>
  <si>
    <t>Size 1 100-KE Auxiliary Power Engine</t>
  </si>
  <si>
    <t>0.35</t>
  </si>
  <si>
    <t>file://C:/Kerbal Space Program/GameData/AirplanePlus/Parts/Utility/APU/parts15.cfg</t>
  </si>
  <si>
    <t>S1p5APU</t>
  </si>
  <si>
    <t>Size 1.5 220-KE Auxiliary Power Engine</t>
  </si>
  <si>
    <t>1.75</t>
  </si>
  <si>
    <t>file://C:/Kerbal Space Program/GameData/AirplanePlus/Parts/Utility/APU/parts2.cfg</t>
  </si>
  <si>
    <t>S2APU</t>
  </si>
  <si>
    <t>Size 2 131-9K Auxiliary Power Engine</t>
  </si>
  <si>
    <t>file://C:/Kerbal Space Program/GameData/AirplanePlus/Parts/Utility/Navlight/part.cfg</t>
  </si>
  <si>
    <t>navlight</t>
  </si>
  <si>
    <t>Navigation Illuminator</t>
  </si>
  <si>
    <t>file://C:/Kerbal Space Program/GameData/AirplanePlus/Parts/Utility/Skid/part.cfg</t>
  </si>
  <si>
    <t>landingskid</t>
  </si>
  <si>
    <t>Anti-Roll Landing Skids</t>
  </si>
  <si>
    <t>file://C:/Kerbal Space Program/GameData/AirplanePlus/Parts/Wheel/biplanegear/part.cfg</t>
  </si>
  <si>
    <t>biplanegear</t>
  </si>
  <si>
    <t>KS-H1 Fixed Landing Gear</t>
  </si>
  <si>
    <t>0.0235</t>
  </si>
  <si>
    <t>file://C:/Kerbal Space Program/GameData/AirplanePlus/Parts/Wheel/blackhawkgear/part.cfg</t>
  </si>
  <si>
    <t>blackhawkgear</t>
  </si>
  <si>
    <t>KS-V1 Fixed Landing Gear</t>
  </si>
  <si>
    <t>file://C:/Kerbal Space Program/GameData/AirplanePlus/Parts/Wheel/miggear/part.cfg</t>
  </si>
  <si>
    <t>miggear</t>
  </si>
  <si>
    <t>KS-29 Tall Landing Gear</t>
  </si>
  <si>
    <t>3800</t>
  </si>
  <si>
    <t>0.20</t>
  </si>
  <si>
    <t>file://C:/Kerbal Space Program/GameData/AirplanePlus/Parts/Wheel/sharedgear/airbusgear.cfg</t>
  </si>
  <si>
    <t>airbusreargear</t>
  </si>
  <si>
    <t>KS-320 Asymmetric Landing Gear</t>
  </si>
  <si>
    <t>file://C:/Kerbal Space Program/GameData/AirplanePlus/Parts/Wheel/sharedgear/b29gear.cfg</t>
  </si>
  <si>
    <t>b29gear</t>
  </si>
  <si>
    <t>KS-FAT-29 Huge Landing Gear</t>
  </si>
  <si>
    <t>file://C:/Kerbal Space Program/GameData/AirplanePlus/Parts/Wheel/sharedgear/fightergear.cfg</t>
  </si>
  <si>
    <t>fightergear</t>
  </si>
  <si>
    <t>KS-51 Landing Gear</t>
  </si>
  <si>
    <t>file://C:/Kerbal Space Program/GameData/AirplanePlus/Parts/Wheel/sharedgear/herculesfrontgear.cfg</t>
  </si>
  <si>
    <t>herculesfrontgear</t>
  </si>
  <si>
    <t>KS-130 Low Landing Gear</t>
  </si>
  <si>
    <t>file://C:/Kerbal Space Program/GameData/AirplanePlus/Parts/Wheel/sharedgear/herculesgear.cfg</t>
  </si>
  <si>
    <t>herculesgear</t>
  </si>
  <si>
    <t>KS-130-S2 Low Landing Gear</t>
  </si>
  <si>
    <t>file://C:/Kerbal Space Program/GameData/AirplanePlus/Parts/Wheel/sharedgear/sidegear.cfg</t>
  </si>
  <si>
    <t>sidegear</t>
  </si>
  <si>
    <t>KS-16 Slant Landing Gear</t>
  </si>
  <si>
    <t>file://C:/Kerbal Space Program/GameData/AirplanePlus/Parts/Wheel/sharedgear/x1frontgear.cfg</t>
  </si>
  <si>
    <t>x1gear</t>
  </si>
  <si>
    <t>KS-X1 Steerable Landing Gear</t>
  </si>
  <si>
    <t>0.0275</t>
  </si>
  <si>
    <t>file://C:/Kerbal Space Program/GameData/AirplanePlus/Parts/Wheel/sharedgear/x1sidegear.cfg</t>
  </si>
  <si>
    <t>x1sidegear</t>
  </si>
  <si>
    <t>KS-X1 Assymetric Landing Gear</t>
  </si>
  <si>
    <t>0.035</t>
  </si>
  <si>
    <t>BlueSteel</t>
  </si>
  <si>
    <t>file://C:/Kerbal Space Program/GameData/BlueSteel/parts/air_intake/_blue_steel_air_intake_mount_s1.cfg</t>
  </si>
  <si>
    <t>blue_steel_air_intake_mount_s1</t>
  </si>
  <si>
    <t>Air Intake 1</t>
  </si>
  <si>
    <t>Northdale Airframes</t>
  </si>
  <si>
    <t>580</t>
  </si>
  <si>
    <t>file://C:/Kerbal Space Program/GameData/BlueSteel/parts/air_intake/_blue_steel_air_intake_mount_s2.cfg</t>
  </si>
  <si>
    <t>blue_steel_air_intake_mount_s2</t>
  </si>
  <si>
    <t>Air Intake 2</t>
  </si>
  <si>
    <t>0.12</t>
  </si>
  <si>
    <t>file://C:/Kerbal Space Program/GameData/BlueSteel/parts/blue_steel/_blue_steel_avionics_s0_1.cfg</t>
  </si>
  <si>
    <t>blue_steel_avionics_s0_1</t>
  </si>
  <si>
    <t>Blue Rock Mk1 Avionics</t>
  </si>
  <si>
    <t>file://C:/Kerbal Space Program/GameData/BlueSteel/parts/blue_steel/_blue_steel_cargo_bay_s0.cfg</t>
  </si>
  <si>
    <t>blue_steel_cargo_bay_s0</t>
  </si>
  <si>
    <t>Blue Steel Size 0 Cargo Bay</t>
  </si>
  <si>
    <t>0.03</t>
  </si>
  <si>
    <t>file://C:/Kerbal Space Program/GameData/BlueSteel/parts/blue_steel/_blue_steel_cargo_bay_s1_1.cfg</t>
  </si>
  <si>
    <t>blue_steel_cargo_bay_s1_1</t>
  </si>
  <si>
    <t>Blue Rock Size 1 Cargo Bay A</t>
  </si>
  <si>
    <t>0.0625</t>
  </si>
  <si>
    <t>file://C:/Kerbal Space Program/GameData/BlueSteel/parts/blue_steel/_blue_steel_cargo_bay_s1_2.cfg</t>
  </si>
  <si>
    <t>blue_steel_cargo_bay_s1_2</t>
  </si>
  <si>
    <t>Blue Rock Size 1 Cargo Bay B</t>
  </si>
  <si>
    <t>file://C:/Kerbal Space Program/GameData/BlueSteel/parts/blue_steel/_blue_steel_cockpit_mk1.cfg</t>
  </si>
  <si>
    <t>blue_steel_cockpit_mk1</t>
  </si>
  <si>
    <t>Blue Hawk Mk1 Cockpit</t>
  </si>
  <si>
    <t>file://C:/Kerbal Space Program/GameData/BlueSteel/parts/blue_steel/_blue_steel_cockpit_s0.cfg</t>
  </si>
  <si>
    <t>blue_steel_cockpit_s0</t>
  </si>
  <si>
    <t>Blue Steel Cockpit</t>
  </si>
  <si>
    <t>file://C:/Kerbal Space Program/GameData/BlueSteel/parts/blue_steel/_blue_steel_crew_bay_s1_2.cfg</t>
  </si>
  <si>
    <t>blue_steel_crew_bay_s1_2</t>
  </si>
  <si>
    <t>Blue Rock Mk1 Crew Module</t>
  </si>
  <si>
    <t>size1, size0</t>
  </si>
  <si>
    <t>file://C:/Kerbal Space Program/GameData/BlueSteel/parts/blue_steel/_blue_steel_crew_s1_1.cfg</t>
  </si>
  <si>
    <t>blue_steel_crew_s1_1</t>
  </si>
  <si>
    <t>Blue Rock Mk1 Astroplane Cockpit</t>
  </si>
  <si>
    <t>file://C:/Kerbal Space Program/GameData/BlueSteel/parts/blue_steel/_blue_steel_docking_adapter_s1_1.cfg</t>
  </si>
  <si>
    <t>blue_steel_docking_adapter_s1_1</t>
  </si>
  <si>
    <t>Blue Rock Size 1 Docking Adapter A</t>
  </si>
  <si>
    <t>file://C:/Kerbal Space Program/GameData/BlueSteel/parts/blue_steel/_blue_steel_docking_adapter_s1_2.cfg</t>
  </si>
  <si>
    <t>blue_steel_docking_adapter_s1_2</t>
  </si>
  <si>
    <t>Blue Rock Size 1 Docking Adapter B</t>
  </si>
  <si>
    <t>file://C:/Kerbal Space Program/GameData/BlueSteel/parts/blue_steel/_blue_steel_fuel_tank_s0_1.cfg</t>
  </si>
  <si>
    <t>blue_steel_fuel_tank_s0_1</t>
  </si>
  <si>
    <t>Blue Steel Size 0 Fuel Tank A</t>
  </si>
  <si>
    <t>file://C:/Kerbal Space Program/GameData/BlueSteel/parts/blue_steel/_blue_steel_fuel_tank_s1_1.cfg</t>
  </si>
  <si>
    <t>blue_steel_fuel_tank_s1_1</t>
  </si>
  <si>
    <t>Blue Rock Size 1 Fuel Tank A</t>
  </si>
  <si>
    <t>file://C:/Kerbal Space Program/GameData/BlueSteel/parts/blue_steel/_blue_steel_fuel_tank_s1_2.cfg</t>
  </si>
  <si>
    <t>blue_steel_fuel_tank_s1_2</t>
  </si>
  <si>
    <t>Blue Rock Size 1 Fuel Tank B</t>
  </si>
  <si>
    <t>file://C:/Kerbal Space Program/GameData/BlueSteel/parts/blue_steel/_blue_steel_fuel_tank_tail_curved_s1.cfg</t>
  </si>
  <si>
    <t>blue_steel_fuel_tank_tail_curved_s1</t>
  </si>
  <si>
    <t>Blue Hawk Size 1 Tail LiquidFuel Tank A</t>
  </si>
  <si>
    <t>0.185</t>
  </si>
  <si>
    <t>file://C:/Kerbal Space Program/GameData/BlueSteel/parts/blue_steel/_blue_steel_fuel_tank_tail_s1.cfg</t>
  </si>
  <si>
    <t>blue_steel_fuel_tank_tail_s1</t>
  </si>
  <si>
    <t>Blue Hawk Size 1 Tail LiquidFuel Tank B</t>
  </si>
  <si>
    <t>file://C:/Kerbal Space Program/GameData/BlueSteel/parts/blue_steel/_blue_steel_liquidfuel_tank_s1.cfg</t>
  </si>
  <si>
    <t>blue_steel_liquidfuel_tank_s1</t>
  </si>
  <si>
    <t>Blue Hawk Size 1 LiquidFuel Tank A</t>
  </si>
  <si>
    <t>file://C:/Kerbal Space Program/GameData/BlueSteel/parts/blue_steel/_blue_steel_rcs_srf.cfg</t>
  </si>
  <si>
    <t>BlueSteel_RCS_srf</t>
  </si>
  <si>
    <t>Blue Steel Linear RCS</t>
  </si>
  <si>
    <t>225</t>
  </si>
  <si>
    <t>45</t>
  </si>
  <si>
    <t>file://C:/Kerbal Space Program/GameData/BlueSteel/parts/blue_steel/_blue_steel_winglet_srf_1.cfg</t>
  </si>
  <si>
    <t>blue_steel_winglet_srf_1</t>
  </si>
  <si>
    <t>Blue Steel Winglet A</t>
  </si>
  <si>
    <t>file://C:/Kerbal Space Program/GameData/BlueSteel/parts/blue_steel/_blue_steel_winglet_srf_2.cfg</t>
  </si>
  <si>
    <t>blue_steel_winglet_srf_2</t>
  </si>
  <si>
    <t>Blue Steel Winglet B</t>
  </si>
  <si>
    <t>file://C:/Kerbal Space Program/GameData/BlueSteel/parts/blue_steel/_blue_steel_winglet_srf_3.cfg</t>
  </si>
  <si>
    <t>blue_steel_winglet_srf_3</t>
  </si>
  <si>
    <t>Blue Rock Winglet C</t>
  </si>
  <si>
    <t>0.08</t>
  </si>
  <si>
    <t>file://C:/Kerbal Space Program/GameData/BlueSteel/parts/blue_steel/_blue_steel_winglet_srf_4.cfg</t>
  </si>
  <si>
    <t>blue_steel_winglet_srf_4</t>
  </si>
  <si>
    <t>Blue Steel Winglet D</t>
  </si>
  <si>
    <t>file://C:/Kerbal Space Program/GameData/BlueSteel/parts/blue_steel/_blue_steel_winglet_srf_5.cfg</t>
  </si>
  <si>
    <t>blue_steel_winglet_srf_5</t>
  </si>
  <si>
    <t>Blue Hawk Winglet</t>
  </si>
  <si>
    <t>file://C:/Kerbal Space Program/GameData/BlueSteel/parts/blue_steel/_blue_steel_winglet_srf_6.cfg</t>
  </si>
  <si>
    <t>blue_steel_winglet_srf_6</t>
  </si>
  <si>
    <t>Blue Hawk Wing</t>
  </si>
  <si>
    <t>380</t>
  </si>
  <si>
    <t>file://C:/Kerbal Space Program/GameData/BlueSteel/parts/engine/_blue_steel_engine_s0_1.cfg</t>
  </si>
  <si>
    <t>blue_steel_engine_s0_1</t>
  </si>
  <si>
    <t>AU-202 "Parrupum" Liquid Fuel Engine</t>
  </si>
  <si>
    <t>950</t>
  </si>
  <si>
    <t>file://C:/Kerbal Space Program/GameData/BlueSteel/parts/engine/_blue_steel_engine_s1_1.cfg</t>
  </si>
  <si>
    <t>blue_steel_engine_s1_1</t>
  </si>
  <si>
    <t>AU-419 "Ginabonbearp" Liquid Fuel Engine Cluster</t>
  </si>
  <si>
    <t>file://C:/Kerbal Space Program/GameData/BlueSteel/parts/engine/_blue_steel_engine_sabre_s00.cfg</t>
  </si>
  <si>
    <t>blue_steel_engine_sabre_s00</t>
  </si>
  <si>
    <t>AU-1500 "Ã.P.Ã.E." Engine</t>
  </si>
  <si>
    <t>1050</t>
  </si>
  <si>
    <t>0.45</t>
  </si>
  <si>
    <t>size00</t>
  </si>
  <si>
    <t>file://C:/Kerbal Space Program/GameData/BlueSteel/parts/engine/_blue_steel_engine_turbojet_s00.cfg</t>
  </si>
  <si>
    <t>blue_steel_engine_turbojet_s00</t>
  </si>
  <si>
    <t>AU-35 "Mityan" Turbojet Engine</t>
  </si>
  <si>
    <t>file://C:/Kerbal Space Program/GameData/BlueSteel/parts/landing_gear/_blue_steel_landing_gear_srf_1.cfg</t>
  </si>
  <si>
    <t>blue_steel_landing_gear_srf_1</t>
  </si>
  <si>
    <t>Blue Rock Mk1 Landing Gear</t>
  </si>
  <si>
    <t>0.045</t>
  </si>
  <si>
    <t>file://C:/Kerbal Space Program/GameData/BlueSteel/parts/landing_gear/_blue_steel_landing_gear_srf_1_small.cfg</t>
  </si>
  <si>
    <t>blue_steel_landing_gear_srf_1_small</t>
  </si>
  <si>
    <t>Blue Steel Mk0 Radial Landing Gear</t>
  </si>
  <si>
    <t>file://C:/Kerbal Space Program/GameData/BlueSteel/parts/landing_gear/_blue_steel_landing_gear_srf_3.cfg</t>
  </si>
  <si>
    <t>blue_steel_landing_gear_srf_3</t>
  </si>
  <si>
    <t>Blue Rock Mk1 Radial Landing Gear</t>
  </si>
  <si>
    <t>file://C:/Kerbal Space Program/GameData/BlueSteel/parts/landing_gear/_blue_steel_landing_gear_srf_3_small.cfg</t>
  </si>
  <si>
    <t>blue_steel_landing_gear_srf_3_small</t>
  </si>
  <si>
    <t>file://C:/Kerbal Space Program/GameData/BlueSteel/parts/landing_gear/_blue_steel_landing_skid_srf_1.cfg</t>
  </si>
  <si>
    <t>blue_steel_landing_skid_srf_1</t>
  </si>
  <si>
    <t>Blue Rock Mk1 Landing Skid</t>
  </si>
  <si>
    <t>320</t>
  </si>
  <si>
    <t>file://C:/Kerbal Space Program/GameData/BlueSteel/parts/landing_gear/_blue_steel_landing_skid_srf_1_small.cfg</t>
  </si>
  <si>
    <t>blue_steel_landing_skid_srf_1_small</t>
  </si>
  <si>
    <t>Blue Steel Mk0 Radial Landing Skid</t>
  </si>
  <si>
    <t>file://C:/Kerbal Space Program/GameData/BlueSteel/parts/landing_gear/_blue_steel_landing_skid_srf_3.cfg</t>
  </si>
  <si>
    <t>blue_steel_landing_skid_srf_3</t>
  </si>
  <si>
    <t>Blue Rock Mk1 Radial Landing Skid</t>
  </si>
  <si>
    <t>file://C:/Kerbal Space Program/GameData/BlueSteel/parts/landing_gear/_blue_steel_landing_skid_srf_3_small.cfg</t>
  </si>
  <si>
    <t>blue_steel_landing_skid_srf_3_small</t>
  </si>
  <si>
    <t>CRE</t>
  </si>
  <si>
    <t>file://C:/Kerbal Space Program/GameData/CRE/parts/_misc_decoupler/black_arrow/_black_arrow_decoupler_s0p5_1.cfg</t>
  </si>
  <si>
    <t>black_arrow_decoupler_s0p5_1</t>
  </si>
  <si>
    <t>Black Arrow Size 0.5 Decoupler</t>
  </si>
  <si>
    <t>#LOC_cre_manufacturer_tantares</t>
  </si>
  <si>
    <t>2250</t>
  </si>
  <si>
    <t>size0p5</t>
  </si>
  <si>
    <t>file://C:/Kerbal Space Program/GameData/CRE/parts/_misc_decoupler/black_arrow/_black_arrow_decoupler_s0_1.cfg</t>
  </si>
  <si>
    <t>black_arrow_decoupler_s0_1</t>
  </si>
  <si>
    <t>Black Arrow Size 0 Decoupler</t>
  </si>
  <si>
    <t>file://C:/Kerbal Space Program/GameData/CRE/parts/_misc_decoupler/black_arrow/_black_arrow_decoupler_s1p5_1.cfg</t>
  </si>
  <si>
    <t>black_arrow_decoupler_s1p5_1</t>
  </si>
  <si>
    <t>Black Arrow Size 1.5 Decoupler</t>
  </si>
  <si>
    <t>file://C:/Kerbal Space Program/GameData/CRE/parts/_misc_decoupler/black_arrow/_black_arrow_decoupler_s1_1.cfg</t>
  </si>
  <si>
    <t>black_arrow_decoupler_s1_1</t>
  </si>
  <si>
    <t>Black Arrow Size 1 Decoupler</t>
  </si>
  <si>
    <t>file://C:/Kerbal Space Program/GameData/CRE/parts/_misc_engine/black_anvil/_black_anvil_engine_s1_1.cfg</t>
  </si>
  <si>
    <t>black_anvil_engine_s1_1</t>
  </si>
  <si>
    <t>RZ-20 "Dafodil" Cryogenic Rocket Engine</t>
  </si>
  <si>
    <t>Westsand Aeronautics</t>
  </si>
  <si>
    <t>8750</t>
  </si>
  <si>
    <t>file://C:/Kerbal Space Program/GameData/CRE/parts/_misc_engine/black_arrow/_black_arrow_engine_s1_1.cfg</t>
  </si>
  <si>
    <t>black_arrow_engine_s1_1</t>
  </si>
  <si>
    <t>JX-12-8 "Little" Liquid Fuel Engine Cluster</t>
  </si>
  <si>
    <t>Southsea Propulsion Establishment</t>
  </si>
  <si>
    <t>file://C:/Kerbal Space Program/GameData/CRE/parts/_misc_engine/black_arrow/_black_arrow_engine_s1_2.cfg</t>
  </si>
  <si>
    <t>black_arrow_engine_s1_2</t>
  </si>
  <si>
    <t>JX-12-4 "Macaroni" Liquid Fuel Engine Cluster</t>
  </si>
  <si>
    <t>file://C:/Kerbal Space Program/GameData/CRE/parts/_misc_engine/black_arrow/_black_arrow_engine_s1_3.cfg</t>
  </si>
  <si>
    <t>black_arrow_engine_s1_3</t>
  </si>
  <si>
    <t>JX-12-2 "Waitaha" Liquid Fuel Engine Cluster</t>
  </si>
  <si>
    <t>file://C:/Kerbal Space Program/GameData/CRE/parts/_misc_engine/black_forest/_black_forest_srb_s0_1.cfg</t>
  </si>
  <si>
    <t>black_forest_srb_s0_1</t>
  </si>
  <si>
    <t>BF-1 "Rook" Solid Fuel Booster</t>
  </si>
  <si>
    <t>file://C:/Kerbal Space Program/GameData/CRE/parts/_misc_engine/black_forest/_black_forest_srb_s0_2.cfg</t>
  </si>
  <si>
    <t>black_forest_srb_s0_2</t>
  </si>
  <si>
    <t>BF-2 "Stonechat" Solid Fuel Booster</t>
  </si>
  <si>
    <t>0.32</t>
  </si>
  <si>
    <t>file://C:/Kerbal Space Program/GameData/CRE/parts/_misc_engine/black_knight/_black_knight_engine_s1_1.cfg</t>
  </si>
  <si>
    <t>black_knight_engine_s1_1</t>
  </si>
  <si>
    <t>AU-301 "Ngalindi" Liquid Fuel Engine Cluster</t>
  </si>
  <si>
    <t>435</t>
  </si>
  <si>
    <t>0.13</t>
  </si>
  <si>
    <t>file://C:/Kerbal Space Program/GameData/CRE/parts/_misc_engine/blue_lagoon/_blue_lagoon_srm_s0_1.cfg</t>
  </si>
  <si>
    <t>blue_lagoon_srm_s0_1</t>
  </si>
  <si>
    <t>BL-4 "Waxwing" Solid Rocket Motor</t>
  </si>
  <si>
    <t>75</t>
  </si>
  <si>
    <t>file://C:/Kerbal Space Program/GameData/CRE/parts/_misc_engine/blue_lagoon/_blue_lagoon_srm_s0_2.cfg</t>
  </si>
  <si>
    <t>blue_lagoon_srm_s0_2</t>
  </si>
  <si>
    <t>BL-7 "Gosling" Solid Rocket Motor</t>
  </si>
  <si>
    <t>file://C:/Kerbal Space Program/GameData/CRE/parts/_misc_engine/blue_steel/_blue_steel_engine_s1_1.cfg</t>
  </si>
  <si>
    <t>file://C:/Kerbal Space Program/GameData/CRE/parts/_misc_engine/blue_streak/_blue_streak_engine_s0_1.cfg</t>
  </si>
  <si>
    <t>blue_streak_engine_s1_1</t>
  </si>
  <si>
    <t>RZ-2 "Plover" Liquid Fuel Engine</t>
  </si>
  <si>
    <t>file://C:/Kerbal Space Program/GameData/CRE/parts/_misc_engine/blue_streak/_blue_streak_engine_s0_2.cfg</t>
  </si>
  <si>
    <t>blue_streak_engine_s1_2</t>
  </si>
  <si>
    <t>RZ-2S "Sandpiper" Liquid Fuel Engine</t>
  </si>
  <si>
    <t>5500</t>
  </si>
  <si>
    <t>0.9</t>
  </si>
  <si>
    <t>file://C:/Kerbal Space Program/GameData/CRE/parts/_misc_engine/blue_streak/_blue_streak_engine_s0_3.cfg</t>
  </si>
  <si>
    <t>blue_streak_engine_s1_3</t>
  </si>
  <si>
    <t>RZ-2V "Tattler" Liquid Fuel Engine</t>
  </si>
  <si>
    <t>file://C:/Kerbal Space Program/GameData/CRE/parts/_misc_engine_mount/blue_streak/_blue_streak_engine_mount_s1p5_1.cfg</t>
  </si>
  <si>
    <t>blue_streak_engine_mount_s1p5_1</t>
  </si>
  <si>
    <t>Blue Streak Size 1.5 Engine Mount</t>
  </si>
  <si>
    <t>size1p5, size1, size0</t>
  </si>
  <si>
    <t>file://C:/Kerbal Space Program/GameData/CRE/parts/_misc_fairing/black_arrow/_black_arrow_fairing_s0p5_1.cfg</t>
  </si>
  <si>
    <t>black_arrow_fairing_s0p5_1</t>
  </si>
  <si>
    <t>Black Arrow Size 0.5 Fairing Base</t>
  </si>
  <si>
    <t>1125</t>
  </si>
  <si>
    <t>file://C:/Kerbal Space Program/GameData/CRE/parts/_misc_fairing/black_arrow/_black_arrow_fairing_s0_1.cfg</t>
  </si>
  <si>
    <t>black_arrow_fairing_s0_1</t>
  </si>
  <si>
    <t>Black Arrow Size 0 Fairing Base</t>
  </si>
  <si>
    <t>file://C:/Kerbal Space Program/GameData/CRE/parts/_misc_fairing/black_arrow/_black_arrow_fairing_s1p5_1.cfg</t>
  </si>
  <si>
    <t>black_arrow_fairing_s1p5_1</t>
  </si>
  <si>
    <t>Black Arrow Size 1.5 Fairing Base</t>
  </si>
  <si>
    <t>file://C:/Kerbal Space Program/GameData/CRE/parts/_misc_fairing/black_arrow/_black_arrow_fairing_s1_1.cfg</t>
  </si>
  <si>
    <t>black_arrow_fairing_s1_1</t>
  </si>
  <si>
    <t>Black Arrow Size 1 Fairing Base</t>
  </si>
  <si>
    <t>file://C:/Kerbal Space Program/GameData/CRE/parts/_misc_fuel_tank/black_anvil/_black_anvil_fuel_tank_s1_1.cfg</t>
  </si>
  <si>
    <t>black_anvil_fuel_tank_s1_1</t>
  </si>
  <si>
    <t>Black Anvil Size 1 Fuel Tank A</t>
  </si>
  <si>
    <t>file://C:/Kerbal Space Program/GameData/CRE/parts/_misc_fuel_tank/black_anvil/_black_anvil_fuel_tank_s1_2.cfg</t>
  </si>
  <si>
    <t>black_anvil_fuel_tank_s1_2</t>
  </si>
  <si>
    <t>Black Anvil Size 1 Fuel Tank B</t>
  </si>
  <si>
    <t>7000</t>
  </si>
  <si>
    <t>file://C:/Kerbal Space Program/GameData/CRE/parts/_misc_fuel_tank/black_anvil/_black_anvil_fuel_tank_s1_3.cfg</t>
  </si>
  <si>
    <t>black_anvil_fuel_tank_s1_3</t>
  </si>
  <si>
    <t>Black Anvil Size 1 Fuel Tank C</t>
  </si>
  <si>
    <t>file://C:/Kerbal Space Program/GameData/CRE/parts/_misc_fuel_tank/black_anvil/_black_anvil_hemisphere_fuel_tank_s1_1.cfg</t>
  </si>
  <si>
    <t>black_anvil_hemisphere_fuel_tank_s1_1</t>
  </si>
  <si>
    <t>Black Anvil Size 1 Hemisphere Fuel Tank</t>
  </si>
  <si>
    <t>file://C:/Kerbal Space Program/GameData/CRE/parts/_misc_fuel_tank/black_arrow/_black_arrow_fuel_tank_s0p5_1.cfg</t>
  </si>
  <si>
    <t>black_arrow_fuel_tank_s0p5_1</t>
  </si>
  <si>
    <t>Black Arrow Size 0.5 Fuel Tank A</t>
  </si>
  <si>
    <t>file://C:/Kerbal Space Program/GameData/CRE/parts/_misc_fuel_tank/black_arrow/_black_arrow_fuel_tank_s0p5_2.cfg</t>
  </si>
  <si>
    <t>black_arrow_fuel_tank_s0p5_2</t>
  </si>
  <si>
    <t>Black Arrow Size 0.5 Fuel Tank B</t>
  </si>
  <si>
    <t>file://C:/Kerbal Space Program/GameData/CRE/parts/_misc_fuel_tank/black_arrow/_black_arrow_fuel_tank_s0p5_3.cfg</t>
  </si>
  <si>
    <t>black_arrow_fuel_tank_s0p5_3</t>
  </si>
  <si>
    <t>Black Arrow Size 0.5 Fuel Tank C</t>
  </si>
  <si>
    <t>file://C:/Kerbal Space Program/GameData/CRE/parts/_misc_fuel_tank/black_arrow/_black_arrow_fuel_tank_s0p5_4.cfg</t>
  </si>
  <si>
    <t>black_arrow_fuel_tank_s0p5_4</t>
  </si>
  <si>
    <t>file://C:/Kerbal Space Program/GameData/CRE/parts/_misc_fuel_tank/black_arrow/_black_arrow_fuel_tank_s1_1.cfg</t>
  </si>
  <si>
    <t>black_arrow_fuel_tank_s1_1</t>
  </si>
  <si>
    <t>Black Arrow Size 1 Fuel Tank A</t>
  </si>
  <si>
    <t>file://C:/Kerbal Space Program/GameData/CRE/parts/_misc_fuel_tank/black_arrow/_black_arrow_fuel_tank_s1_2.cfg</t>
  </si>
  <si>
    <t>black_arrow_fuel_tank_s1_2</t>
  </si>
  <si>
    <t>Black Arrow Size 1 Fuel Tank B</t>
  </si>
  <si>
    <t>file://C:/Kerbal Space Program/GameData/CRE/parts/_misc_fuel_tank/black_arrow/_black_arrow_fuel_tank_s1_3.cfg</t>
  </si>
  <si>
    <t>black_arrow_fuel_tank_s1_3</t>
  </si>
  <si>
    <t>Black Arrow Size 1 Fuel Tank C</t>
  </si>
  <si>
    <t>file://C:/Kerbal Space Program/GameData/CRE/parts/_misc_fuel_tank/black_arrow/_black_arrow_fuel_tank_s1_4.cfg</t>
  </si>
  <si>
    <t>black_arrow_fuel_tank_s1_4</t>
  </si>
  <si>
    <t>Black Arrow Size 1 Fuel Tank D</t>
  </si>
  <si>
    <t>12000</t>
  </si>
  <si>
    <t>file://C:/Kerbal Space Program/GameData/CRE/parts/_misc_fuel_tank/black_knight/_black_knight_fuel_tank_s0_1.cfg</t>
  </si>
  <si>
    <t>black_knight_fuel_tank_s0_1</t>
  </si>
  <si>
    <t>Black Knight Size 0 Fuel Tank A</t>
  </si>
  <si>
    <t>Eastway Manufacturing Company</t>
  </si>
  <si>
    <t>4000</t>
  </si>
  <si>
    <t>140</t>
  </si>
  <si>
    <t>file://C:/Kerbal Space Program/GameData/CRE/parts/_misc_fuel_tank/black_knight/_black_knight_fuel_tank_s0_2.cfg</t>
  </si>
  <si>
    <t>black_knight_fuel_tank_s0_2</t>
  </si>
  <si>
    <t>Black Knight Size 0 Fuel Tank B</t>
  </si>
  <si>
    <t>280</t>
  </si>
  <si>
    <t>file://C:/Kerbal Space Program/GameData/CRE/parts/_misc_fuel_tank/black_knight/_black_knight_fuel_tank_s0_3.cfg</t>
  </si>
  <si>
    <t>black_knight_fuel_tank_s0_3</t>
  </si>
  <si>
    <t>Black Knight Size 0 Fuel Tank C</t>
  </si>
  <si>
    <t>560</t>
  </si>
  <si>
    <t>file://C:/Kerbal Space Program/GameData/CRE/parts/_misc_fuel_tank/black_knight/_black_knight_fuel_tank_s0_4.cfg</t>
  </si>
  <si>
    <t>black_knight_fuel_tank_s0_4</t>
  </si>
  <si>
    <t>Black Knight Size 0 Fuel Tank D</t>
  </si>
  <si>
    <t>11000</t>
  </si>
  <si>
    <t>1120</t>
  </si>
  <si>
    <t>file://C:/Kerbal Space Program/GameData/CRE/parts/_misc_fuel_tank/blue_streak/_blue_streak_fuel_tank_s1p5_1.cfg</t>
  </si>
  <si>
    <t>blue_streak_fuel_tank_s1p5_1</t>
  </si>
  <si>
    <t>Blue Streak Size 1.5 Fuel Tank A</t>
  </si>
  <si>
    <t>0.3125</t>
  </si>
  <si>
    <t>file://C:/Kerbal Space Program/GameData/CRE/parts/_misc_fuel_tank/blue_streak/_blue_streak_fuel_tank_s1p5_2.cfg</t>
  </si>
  <si>
    <t>blue_streak_fuel_tank_s1p5_2</t>
  </si>
  <si>
    <t>Blue Streak Size 1.5 Fuel Tank B</t>
  </si>
  <si>
    <t>0.625</t>
  </si>
  <si>
    <t>file://C:/Kerbal Space Program/GameData/CRE/parts/_misc_fuel_tank/blue_streak/_blue_streak_fuel_tank_s1p5_3.cfg</t>
  </si>
  <si>
    <t>blue_streak_fuel_tank_s1p5_3</t>
  </si>
  <si>
    <t>Blue Streak Size 1.5 Fuel Tank C</t>
  </si>
  <si>
    <t>file://C:/Kerbal Space Program/GameData/CRE/parts/_misc_fuel_tank/blue_streak/_blue_streak_fuel_tank_s1p5_s1_1.cfg</t>
  </si>
  <si>
    <t>blue_streak_fuel_tank_s1p5_s1_1</t>
  </si>
  <si>
    <t>Blue Streak Size 1.5 to Size 1 Adapter A</t>
  </si>
  <si>
    <t>size1p5, size1</t>
  </si>
  <si>
    <t>file://C:/Kerbal Space Program/GameData/CRE/parts/_misc_fuel_tank/blue_streak/_blue_streak_fuel_tank_s1p5_s1_2.cfg</t>
  </si>
  <si>
    <t>blue_streak_fuel_tank_s1p5_s1_2</t>
  </si>
  <si>
    <t>Blue Streak Size 1.5 to Size 1 Adapter B</t>
  </si>
  <si>
    <t>file://C:/Kerbal Space Program/GameData/CRE/parts/_misc_nose_cone/black_arrow/_black_arrow_nose_cone_s0_1.cfg</t>
  </si>
  <si>
    <t>black_arrow_nose_cone_s0_1</t>
  </si>
  <si>
    <t>#LOC_cre_black_arrow_nose_cone_s0_1</t>
  </si>
  <si>
    <t>file://C:/Kerbal Space Program/GameData/CRE/parts/_misc_nose_cone/black_arrow/_black_arrow_nose_cone_s0_2.cfg</t>
  </si>
  <si>
    <t>black_arrow_nose_cone_s0_2</t>
  </si>
  <si>
    <t>#LOC_cre_black_arrow_nose_cone_s0_2</t>
  </si>
  <si>
    <t>file://C:/Kerbal Space Program/GameData/CRE/parts/_misc_probe_core/red_herald/_red_herald_probe_core_s0_1.cfg</t>
  </si>
  <si>
    <t>red_herald_probe_core_s0_1</t>
  </si>
  <si>
    <t>Red Herald "CNC" Probe Core</t>
  </si>
  <si>
    <t>file://C:/Kerbal Space Program/GameData/CRE/parts/_misc_probe_core/violet_sun/_violet_sun_probe_core_s0_1.cfg</t>
  </si>
  <si>
    <t>violet_sun_probe_core_s0_1</t>
  </si>
  <si>
    <t>Violet Sun "ORBA" Probe Core</t>
  </si>
  <si>
    <t>file://C:/Kerbal Space Program/GameData/CRE/parts/_misc_wing/black_knight/_black_knight_winglet_srf_1.cfg</t>
  </si>
  <si>
    <t>black_knight_winglet_srf_1</t>
  </si>
  <si>
    <t>Black Knight Mk1 Guidance Fin</t>
  </si>
  <si>
    <t>#LOC_cre_any_manufacturer</t>
  </si>
  <si>
    <t>CryoEngines</t>
  </si>
  <si>
    <t>file://C:/Kerbal Space Program/GameData/CryoEngines/Parts/HydroloxEngines/0625/cryoengine-stromboli-1.cfg</t>
  </si>
  <si>
    <t>cryoengine-stromboli-1</t>
  </si>
  <si>
    <t>CR-10A 'Stromboli' Liquid Hydrogen Engine</t>
  </si>
  <si>
    <t>Kerbal Automatics Design Bureau</t>
  </si>
  <si>
    <t>4100</t>
  </si>
  <si>
    <t>size0, srf</t>
  </si>
  <si>
    <t>file://C:/Kerbal Space Program/GameData/CryoEngines/Parts/HydroloxEngines/125/cryoengine-hecate-1.cfg</t>
  </si>
  <si>
    <t>cryoengine-hecate-1</t>
  </si>
  <si>
    <t>CE-10 'Hecate' Liquid Hydrogen Engine</t>
  </si>
  <si>
    <t>file://C:/Kerbal Space Program/GameData/CryoEngines/Parts/HydroloxEngines/125/cryoengine-vesuvius-1.cfg</t>
  </si>
  <si>
    <t>cryoengine-vesuvius-1</t>
  </si>
  <si>
    <t>CR-2 'Vesuvius' Liquid Hydrogen Engine</t>
  </si>
  <si>
    <t>1.30</t>
  </si>
  <si>
    <t>file://C:/Kerbal Space Program/GameData/CryoEngines/Parts/HydroloxEngines/1875/cryoengine-erebus-1.cfg</t>
  </si>
  <si>
    <t>cryoengine-erebus-1</t>
  </si>
  <si>
    <t>CR-120 'Erebus' Liquid Hydrogen Engine</t>
  </si>
  <si>
    <t>size1p5, srf</t>
  </si>
  <si>
    <t>file://C:/Kerbal Space Program/GameData/CryoEngines/Parts/HydroloxEngines/1875/cryoengine-pavonis-1.cfg</t>
  </si>
  <si>
    <t>cryoengine-pavonis-1</t>
  </si>
  <si>
    <t>CE-60 'Pavonis' Liquid Hydrogen Engine</t>
  </si>
  <si>
    <t>1.2</t>
  </si>
  <si>
    <t>file://C:/Kerbal Space Program/GameData/CryoEngines/Parts/HydroloxEngines/25/cryoengine-fuji-1.cfg</t>
  </si>
  <si>
    <t>cryoengine-fuji-1</t>
  </si>
  <si>
    <t>CR-9B 'Fuji' Liquid Hydrogen Engine</t>
  </si>
  <si>
    <t>Kerbodyne</t>
  </si>
  <si>
    <t>41000</t>
  </si>
  <si>
    <t>15200</t>
  </si>
  <si>
    <t>4.6</t>
  </si>
  <si>
    <t>file://C:/Kerbal Space Program/GameData/CryoEngines/Parts/HydroloxEngines/25/cryoengine-ulysses-1.cfg</t>
  </si>
  <si>
    <t>cryoengine-ulysses-1</t>
  </si>
  <si>
    <t>CE-2X 'Ulysses' Liquid Hydrogen Engine</t>
  </si>
  <si>
    <t>23000</t>
  </si>
  <si>
    <t>file://C:/Kerbal Space Program/GameData/CryoEngines/Parts/HydroloxEngines/375/cryoengine-etna-1.cfg</t>
  </si>
  <si>
    <t>cryoengine-etna-1</t>
  </si>
  <si>
    <t>CR-68 'Etna' Liquid Hydrogen Engine</t>
  </si>
  <si>
    <t>95000</t>
  </si>
  <si>
    <t>45500</t>
  </si>
  <si>
    <t>11.5</t>
  </si>
  <si>
    <t>size3, srf</t>
  </si>
  <si>
    <t>file://C:/Kerbal Space Program/GameData/CryoEngines/Parts/HydroloxEngines/375/cryoengine-tharsis-1.cfg</t>
  </si>
  <si>
    <t>cryoengine-tharsis-1</t>
  </si>
  <si>
    <t>CE-60 'Tharsis' Liquid Hydrogen Engine Cluster</t>
  </si>
  <si>
    <t>45125</t>
  </si>
  <si>
    <t>6300</t>
  </si>
  <si>
    <t>3</t>
  </si>
  <si>
    <t>file://C:/Kerbal Space Program/GameData/CryoEngines/Parts/MethaloxEngines/0625/cryoengine-compsognathus-1.cfg</t>
  </si>
  <si>
    <t>cryoengine-compsognathus-1</t>
  </si>
  <si>
    <t>MR-1 'Compsognathus' Liquid Methane Engine</t>
  </si>
  <si>
    <t>file://C:/Kerbal Space Program/GameData/CryoEngines/Parts/MethaloxEngines/0625/cryoengine-hawk-1.cfg</t>
  </si>
  <si>
    <t>cryoengine-hawk-1</t>
  </si>
  <si>
    <t>MU-018 'Hawk' Liquid Methane Engine</t>
  </si>
  <si>
    <t>1560</t>
  </si>
  <si>
    <t>520</t>
  </si>
  <si>
    <t>file://C:/Kerbal Space Program/GameData/CryoEngines/Parts/MethaloxEngines/125/cryoengine-buzzard-1.cfg</t>
  </si>
  <si>
    <t>cryoengine-buzzard-1</t>
  </si>
  <si>
    <t>MU-10 'Buzzard' Liquid Methane Engine</t>
  </si>
  <si>
    <t>4350</t>
  </si>
  <si>
    <t>1450</t>
  </si>
  <si>
    <t>file://C:/Kerbal Space Program/GameData/CryoEngines/Parts/MethaloxEngines/125/cryoengine-deinonychus-1.cfg</t>
  </si>
  <si>
    <t>cryoengine-deinonychus-1</t>
  </si>
  <si>
    <t>MR-420 'Deinonychus' Liquid Methane Engine</t>
  </si>
  <si>
    <t>15300</t>
  </si>
  <si>
    <t>5100</t>
  </si>
  <si>
    <t>file://C:/Kerbal Space Program/GameData/CryoEngines/Parts/MethaloxEngines/1875/cryoengine-harrier-1.cfg</t>
  </si>
  <si>
    <t>cryoengine-harrier-1</t>
  </si>
  <si>
    <t>MU-11 'Harrier' Liquid Methane Engine</t>
  </si>
  <si>
    <t>9300</t>
  </si>
  <si>
    <t>3100</t>
  </si>
  <si>
    <t>4</t>
  </si>
  <si>
    <t>file://C:/Kerbal Space Program/GameData/CryoEngines/Parts/MethaloxEngines/1875/cryoengine-iguanodon-1.cfg</t>
  </si>
  <si>
    <t>cryoengine-iguanodon-1</t>
  </si>
  <si>
    <t>MR-4 'Iguanodon' Liquid Methane Engine</t>
  </si>
  <si>
    <t>22500</t>
  </si>
  <si>
    <t>file://C:/Kerbal Space Program/GameData/CryoEngines/Parts/MethaloxEngines/25/cryoengine-allosaur-1.cfg</t>
  </si>
  <si>
    <t>cryoengine-allosaur-1</t>
  </si>
  <si>
    <t>MR-8 'Allosaur' Liquid Methane Engine</t>
  </si>
  <si>
    <t>63200</t>
  </si>
  <si>
    <t>21200</t>
  </si>
  <si>
    <t>7</t>
  </si>
  <si>
    <t>file://C:/Kerbal Space Program/GameData/CryoEngines/Parts/MethaloxEngines/25/cryoengine-eagle-1.cfg</t>
  </si>
  <si>
    <t>cryoengine-eagle-1</t>
  </si>
  <si>
    <t>MU-421 'Eagle' Liquid Methane Engine</t>
  </si>
  <si>
    <t>16800</t>
  </si>
  <si>
    <t>file://C:/Kerbal Space Program/GameData/CryoEngines/Parts/MethaloxEngines/375/cryoengine-tyrannosaur-1.cfg</t>
  </si>
  <si>
    <t>cryoengine-tyrannosaur-1</t>
  </si>
  <si>
    <t>MR-420-9 'Tyrannosaur' Liquid Methane Engine Cluster</t>
  </si>
  <si>
    <t>85500</t>
  </si>
  <si>
    <t>40500</t>
  </si>
  <si>
    <t>file://C:/Kerbal Space Program/GameData/CryoEngines/Parts/MethaloxEngines/375/cryoengine-vulture-1.cfg</t>
  </si>
  <si>
    <t>cryoengine-vulture-1</t>
  </si>
  <si>
    <t>MU-4U 'Vulture' Liquid Methane Engine</t>
  </si>
  <si>
    <t>23200</t>
  </si>
  <si>
    <t>7750</t>
  </si>
  <si>
    <t>6.5</t>
  </si>
  <si>
    <t>CryoTanks</t>
  </si>
  <si>
    <t>file://C:/Kerbal Space Program/GameData/CryoTanks/Parts/HydrogenTanks/hydrogen-inline/hydrogen-10-1.cfg</t>
  </si>
  <si>
    <t>hydrogen-10-1</t>
  </si>
  <si>
    <t>H1000-1152 Cryogenic Fuel Tank</t>
  </si>
  <si>
    <t>Argyle Hydroponics Ltd.</t>
  </si>
  <si>
    <t>125000</t>
  </si>
  <si>
    <t>155250</t>
  </si>
  <si>
    <t>12.24288</t>
  </si>
  <si>
    <t>size5, srf</t>
  </si>
  <si>
    <t>file://C:/Kerbal Space Program/GameData/CryoTanks/Parts/HydrogenTanks/hydrogen-inline/hydrogen-125-1.cfg</t>
  </si>
  <si>
    <t>hydrogen-125-1</t>
  </si>
  <si>
    <t>H125-8 Cryogenic Fuel Tank</t>
  </si>
  <si>
    <t>4900</t>
  </si>
  <si>
    <t>1078</t>
  </si>
  <si>
    <t>0.08502</t>
  </si>
  <si>
    <t>size1,srf</t>
  </si>
  <si>
    <t>file://C:/Kerbal Space Program/GameData/CryoTanks/Parts/HydrogenTanks/hydrogen-inline/hydrogen-125-2.cfg</t>
  </si>
  <si>
    <t>hydrogen-125-2</t>
  </si>
  <si>
    <t>H125-4 Cryogenic Fuel Tank</t>
  </si>
  <si>
    <t>539</t>
  </si>
  <si>
    <t>0.04251</t>
  </si>
  <si>
    <t>file://C:/Kerbal Space Program/GameData/CryoTanks/Parts/HydrogenTanks/hydrogen-inline/hydrogen-25-1.cfg</t>
  </si>
  <si>
    <t>hydrogen-25-1</t>
  </si>
  <si>
    <t>H250-64 Cryogenic Fuel Tank</t>
  </si>
  <si>
    <t>31000</t>
  </si>
  <si>
    <t>8625</t>
  </si>
  <si>
    <t>0.68016</t>
  </si>
  <si>
    <t>size2,srf</t>
  </si>
  <si>
    <t>kiwi-hydrogen-1875-1</t>
  </si>
  <si>
    <t>H1875-18 Hydrogen Tank</t>
  </si>
  <si>
    <t>23250</t>
  </si>
  <si>
    <t>2587.5</t>
  </si>
  <si>
    <t>file://C:/Kerbal Space Program/GameData/CryoTanks/Parts/HydrogenTanks/hydrogen-inline/hydrogen-25-2.cfg</t>
  </si>
  <si>
    <t>hydrogen-25-2</t>
  </si>
  <si>
    <t>H250-32 Cryogenic Fuel Tank</t>
  </si>
  <si>
    <t>4313</t>
  </si>
  <si>
    <t>0.34008</t>
  </si>
  <si>
    <t>kiwi-hydrogen-1875-2</t>
  </si>
  <si>
    <t>H1875-9 Hydrogen Tank</t>
  </si>
  <si>
    <t>11400</t>
  </si>
  <si>
    <t>1293.9</t>
  </si>
  <si>
    <t>file://C:/Kerbal Space Program/GameData/CryoTanks/Parts/HydrogenTanks/hydrogen-inline/hydrogen-25-3.cfg</t>
  </si>
  <si>
    <t>hydrogen-25-3</t>
  </si>
  <si>
    <t>H250-16 Cryogenic Fuel Tank</t>
  </si>
  <si>
    <t>2156</t>
  </si>
  <si>
    <t>0.17004</t>
  </si>
  <si>
    <t>kiwi-hydrogen-1875-3</t>
  </si>
  <si>
    <t>H1875-4.5 Hydrogen Tank</t>
  </si>
  <si>
    <t>646.8</t>
  </si>
  <si>
    <t>file://C:/Kerbal Space Program/GameData/CryoTanks/Parts/HydrogenTanks/hydrogen-inline/hydrogen-375-1.cfg</t>
  </si>
  <si>
    <t>hydrogen-375-1</t>
  </si>
  <si>
    <t>H375-144 Cryogenic Fuel Tank</t>
  </si>
  <si>
    <t>71000</t>
  </si>
  <si>
    <t>19406</t>
  </si>
  <si>
    <t>1.53036</t>
  </si>
  <si>
    <t>size3,srf</t>
  </si>
  <si>
    <t>file://C:/Kerbal Space Program/GameData/CryoTanks/Parts/HydrogenTanks/hydrogen-inline/hydrogen-375-2.cfg</t>
  </si>
  <si>
    <t>hydrogen-375-2</t>
  </si>
  <si>
    <t>H375-72 Cryogenic Fuel Tank</t>
  </si>
  <si>
    <t>46500</t>
  </si>
  <si>
    <t>9703</t>
  </si>
  <si>
    <t>0.76518</t>
  </si>
  <si>
    <t>file://C:/Kerbal Space Program/GameData/CryoTanks/Parts/HydrogenTanks/hydrogen-inline/hydrogen-375-3.cfg</t>
  </si>
  <si>
    <t>hydrogen-375-3</t>
  </si>
  <si>
    <t>H375-36 Cryogenic Fuel Tank</t>
  </si>
  <si>
    <t>26500</t>
  </si>
  <si>
    <t>4852</t>
  </si>
  <si>
    <t>0.38259</t>
  </si>
  <si>
    <t>file://C:/Kerbal Space Program/GameData/CryoTanks/Parts/HydrogenTanks/hydrogen-inline/hydrogen-5-1.cfg</t>
  </si>
  <si>
    <t>hydrogen-5-1</t>
  </si>
  <si>
    <t>H500-576 Cryogenic Fuel Tank</t>
  </si>
  <si>
    <t>105000</t>
  </si>
  <si>
    <t>77625</t>
  </si>
  <si>
    <t>6.12144</t>
  </si>
  <si>
    <t>size4, srf</t>
  </si>
  <si>
    <t>file://C:/Kerbal Space Program/GameData/CryoTanks/Parts/HydrogenTanks/hydrogen-inline/hydrogen-5-2.cfg</t>
  </si>
  <si>
    <t>hydrogen-5-2</t>
  </si>
  <si>
    <t>H500-288 Cryogenic Fuel Tank</t>
  </si>
  <si>
    <t>84500</t>
  </si>
  <si>
    <t>38813</t>
  </si>
  <si>
    <t>3.06072</t>
  </si>
  <si>
    <t>file://C:/Kerbal Space Program/GameData/CryoTanks/Parts/HydrogenTanks/hydrogen-inline/hydrogen-5-3.cfg</t>
  </si>
  <si>
    <t>hydrogen-5-3</t>
  </si>
  <si>
    <t>H500-144 Cryogenic Fuel Tank</t>
  </si>
  <si>
    <t>file://C:/Kerbal Space Program/GameData/CryoTanks/Parts/HydrogenTanks/hydrogen-radial/hydrogen-radial-125-1.cfg</t>
  </si>
  <si>
    <t>hydrogen-radial-125-1</t>
  </si>
  <si>
    <t>HR-1 Cryogenic Fuel Tank</t>
  </si>
  <si>
    <t>216</t>
  </si>
  <si>
    <t>0.017004</t>
  </si>
  <si>
    <t>file://C:/Kerbal Space Program/GameData/CryoTanks/Parts/HydrogenTanks/hydrogen-radial/hydrogen-radial-25-1.cfg</t>
  </si>
  <si>
    <t>hydrogen-radial-25-1</t>
  </si>
  <si>
    <t>HR-18 Cryogenic Fuel Tank</t>
  </si>
  <si>
    <t>2372</t>
  </si>
  <si>
    <t>0.187044</t>
  </si>
  <si>
    <t>kiwi-hydrogen-radial-1875-1</t>
  </si>
  <si>
    <t>HR-8 Hydrogen Tank</t>
  </si>
  <si>
    <t>1067.4</t>
  </si>
  <si>
    <t>file://C:/Kerbal Space Program/GameData/CryoTanks/Parts/HydrogenTanks/hydrogen-radial/hydrogen-radial-375-1.cfg</t>
  </si>
  <si>
    <t>hydrogen-radial-375-1</t>
  </si>
  <si>
    <t>HR-64 Cryogenic Fuel Tank</t>
  </si>
  <si>
    <t>82000</t>
  </si>
  <si>
    <t>FarFutureTechnologies</t>
  </si>
  <si>
    <t>file://C:/Kerbal Space Program/GameData/FarFutureTechnologies/Parts/Engines/Antimatter/fft-antimatter-beam-1.cfg</t>
  </si>
  <si>
    <t>fft-antimatter-beam-1</t>
  </si>
  <si>
    <t>A-834M 'Frisbee' Antimatter Engine</t>
  </si>
  <si>
    <t>Post-Kerbin Mining Corporation</t>
  </si>
  <si>
    <t>1875000</t>
  </si>
  <si>
    <t>57500</t>
  </si>
  <si>
    <t>32</t>
  </si>
  <si>
    <t>unifiedFieldTheory</t>
  </si>
  <si>
    <t>file://C:/Kerbal Space Program/GameData/FarFutureTechnologies/Parts/Engines/Antimatter/fft-antimatter-microfission-1.cfg</t>
  </si>
  <si>
    <t>fft-antimatter-microfission-1</t>
  </si>
  <si>
    <t>A-134NG 'Casaba' Antimatter Catalyzed Microfission Engine</t>
  </si>
  <si>
    <t>355000</t>
  </si>
  <si>
    <t>antimatterPower</t>
  </si>
  <si>
    <t>file://C:/Kerbal Space Program/GameData/FarFutureTechnologies/Parts/Engines/Antimatter/fft-antimatter-microfusion-1.cfg</t>
  </si>
  <si>
    <t>fft-antimatter-microfusion-1</t>
  </si>
  <si>
    <t>A-7007 'Dirac' Antimatter Initiated Microfusion Engine</t>
  </si>
  <si>
    <t>670000</t>
  </si>
  <si>
    <t>file://C:/Kerbal Space Program/GameData/FarFutureTechnologies/Parts/Engines/Fission/fft-ffre-plasma-1.cfg</t>
  </si>
  <si>
    <t>fft-ffre-plasma-1</t>
  </si>
  <si>
    <t>X-7 'Asimov' Afterburning Fission Fragment Rocket Engine</t>
  </si>
  <si>
    <t>1202500</t>
  </si>
  <si>
    <t>275000</t>
  </si>
  <si>
    <t>18</t>
  </si>
  <si>
    <t>file://C:/Kerbal Space Program/GameData/FarFutureTechnologies/Parts/Engines/Fission/fft-ffre-solid-1.cfg</t>
  </si>
  <si>
    <t>fft-ffre-solid-1</t>
  </si>
  <si>
    <t>X-6 'Clarke' Fission Fragment Rocket Engine</t>
  </si>
  <si>
    <t>195000</t>
  </si>
  <si>
    <t>file://C:/Kerbal Space Program/GameData/FarFutureTechnologies/Parts/Engines/Fission/fft-fission-zpinch-1.cfg</t>
  </si>
  <si>
    <t>fft-fission-zpinch-1</t>
  </si>
  <si>
    <t>X-20 'Verne' Pulsed Fission Engine</t>
  </si>
  <si>
    <t>file://C:/Kerbal Space Program/GameData/FarFutureTechnologies/Parts/Engines/Fission/fft-nswr-1.cfg</t>
  </si>
  <si>
    <t>fft-nswr-1</t>
  </si>
  <si>
    <t>X-2 'Heinlein' Nuclear Salt Water Rocket Engine</t>
  </si>
  <si>
    <t>1502500</t>
  </si>
  <si>
    <t>115000</t>
  </si>
  <si>
    <t>12</t>
  </si>
  <si>
    <t>file://C:/Kerbal Space Program/GameData/FarFutureTechnologies/Parts/Engines/Fusion/fft-fusion-axial-zpinch-1.cfg</t>
  </si>
  <si>
    <t>fft-fusion-axial-zpinch-1</t>
  </si>
  <si>
    <t>JX-200 'Cascade' Axial Flow Z-Pinch Fusion Engine</t>
  </si>
  <si>
    <t>1025000</t>
  </si>
  <si>
    <t>235000</t>
  </si>
  <si>
    <t>file://C:/Kerbal Space Program/GameData/FarFutureTechnologies/Parts/Engines/Fusion/fft-fusion-inertial-laser-1.cfg</t>
  </si>
  <si>
    <t>fft-fusion-inertial-laser-1</t>
  </si>
  <si>
    <t>K-80 'Hammertong' Inertial Confinement Fusion Engine</t>
  </si>
  <si>
    <t>730000</t>
  </si>
  <si>
    <t>quantumReactions</t>
  </si>
  <si>
    <t>file://C:/Kerbal Space Program/GameData/FarFutureTechnologies/Parts/Engines/Fusion/fft-fusion-inertial-magnetic-1.cfg</t>
  </si>
  <si>
    <t>fft-fusion-inertial-magnetic-1</t>
  </si>
  <si>
    <t>JP-10 'Impulse' Magneto-Inertial Fusion Engine</t>
  </si>
  <si>
    <t>96000</t>
  </si>
  <si>
    <t>11</t>
  </si>
  <si>
    <t>fusionRockets</t>
  </si>
  <si>
    <t>file://C:/Kerbal Space Program/GameData/FarFutureTechnologies/Parts/Engines/Fusion/fft-fusion-magnetic-mirror-1.cfg</t>
  </si>
  <si>
    <t>fft-fusion-magnetic-mirror-1</t>
  </si>
  <si>
    <t>JR-45 'Fresnel' Mirror Cell Fusion Engine</t>
  </si>
  <si>
    <t>3050000</t>
  </si>
  <si>
    <t>210000</t>
  </si>
  <si>
    <t>26</t>
  </si>
  <si>
    <t>exoticReactions</t>
  </si>
  <si>
    <t>file://C:/Kerbal Space Program/GameData/FarFutureTechnologies/Parts/Engines/Fusion/fft-fusion-magnetic-tokamak-1.cfg</t>
  </si>
  <si>
    <t>fft-fusion-magnetic-tokamak-1</t>
  </si>
  <si>
    <t>JR-15 'Discovery' Spherical Tokamak Fusion Engine</t>
  </si>
  <si>
    <t>20</t>
  </si>
  <si>
    <t>advFusionReactions</t>
  </si>
  <si>
    <t>file://C:/Kerbal Space Program/GameData/FarFutureTechnologies/Parts/Engines/Fusion/fft-fusion-magnetic-tokamak-aerospike-1.cfg</t>
  </si>
  <si>
    <t>fft-fusion-magnetic-tokamak-aerospike-1</t>
  </si>
  <si>
    <t>JR-20A 'Ouroboros' Toroidal Tokamak Fusion Engine</t>
  </si>
  <si>
    <t>file://C:/Kerbal Space Program/GameData/FarFutureTechnologies/Parts/Reactors/Fusion/fft-fusion-reactor-25-1.cfg</t>
  </si>
  <si>
    <t>fft-fusion-reactor-25-1</t>
  </si>
  <si>
    <t>FX-2 Fusion Reactor</t>
  </si>
  <si>
    <t>2455000</t>
  </si>
  <si>
    <t>802600</t>
  </si>
  <si>
    <t>13.333</t>
  </si>
  <si>
    <t>fusionPower</t>
  </si>
  <si>
    <t>file://C:/Kerbal Space Program/GameData/FarFutureTechnologies/Parts/Reactors/Fusion/fft-fusion-reactor-375-1.cfg</t>
  </si>
  <si>
    <t>fft-fusion-reactor-375-1</t>
  </si>
  <si>
    <t>FX-3 Fusion Reactor</t>
  </si>
  <si>
    <t>4450000</t>
  </si>
  <si>
    <t>2002600</t>
  </si>
  <si>
    <t>33.333</t>
  </si>
  <si>
    <t>file://C:/Kerbal Space Program/GameData/FarFutureTechnologies/Parts/Resources/fft-antimatter-factory-1.cfg</t>
  </si>
  <si>
    <t>fft-antimatter-factory-1</t>
  </si>
  <si>
    <t>PK-50 'Nova' Antimatter Facility</t>
  </si>
  <si>
    <t>2950000</t>
  </si>
  <si>
    <t>1850000</t>
  </si>
  <si>
    <t>96</t>
  </si>
  <si>
    <t>file://C:/Kerbal Space Program/GameData/FarFutureTechnologies/Parts/Resources/fft-atmosphere-scoop-1.cfg</t>
  </si>
  <si>
    <t>fft-atmosphere-scoop-1</t>
  </si>
  <si>
    <t>PK-ATMO 'Hoover' Atmospheric Ramscoop</t>
  </si>
  <si>
    <t>63000</t>
  </si>
  <si>
    <t>27000</t>
  </si>
  <si>
    <t>file://C:/Kerbal Space Program/GameData/FarFutureTechnologies/Parts/Resources/fft-exosphere-scoop-1.cfg</t>
  </si>
  <si>
    <t>fft-exosphere-scoop-1</t>
  </si>
  <si>
    <t>PK-EXO 'Bussard' Particle Scoop</t>
  </si>
  <si>
    <t>34000</t>
  </si>
  <si>
    <t>14</t>
  </si>
  <si>
    <t>file://C:/Kerbal Space Program/GameData/FarFutureTechnologies/Parts/Resources/fft-nuclear-smelter-375-1.cfg</t>
  </si>
  <si>
    <t>fft-nuclear-smelter-375-1</t>
  </si>
  <si>
    <t>PK-1 'Vulcan' Nuclear Smelter</t>
  </si>
  <si>
    <t>24</t>
  </si>
  <si>
    <t>nuclearFuelSystems</t>
  </si>
  <si>
    <t>file://C:/Kerbal Space Program/GameData/FarFutureTechnologies/Parts/Resources/fft-regolith-scoop-1.cfg</t>
  </si>
  <si>
    <t>fft-regolith-scoop-1</t>
  </si>
  <si>
    <t>PK-DUST Regolith Processing System</t>
  </si>
  <si>
    <t>250000</t>
  </si>
  <si>
    <t>56000</t>
  </si>
  <si>
    <t>file://C:/Kerbal Space Program/GameData/FarFutureTechnologies/Parts/Resources/fft-regolith-scoop-2.cfg</t>
  </si>
  <si>
    <t>fft-regolith-scoop-2</t>
  </si>
  <si>
    <t>PK-DUST-S Regolith Processing System</t>
  </si>
  <si>
    <t>1120000</t>
  </si>
  <si>
    <t>29000</t>
  </si>
  <si>
    <t>12.5</t>
  </si>
  <si>
    <t>file://C:/Kerbal Space Program/GameData/FarFutureTechnologies/Parts/Resources/fft-scanner-antimatter-1.cfg</t>
  </si>
  <si>
    <t>fft-scanner-antimatter-1</t>
  </si>
  <si>
    <t>CRANE Gamma Ray Spectrometer</t>
  </si>
  <si>
    <t>21600</t>
  </si>
  <si>
    <t>15550</t>
  </si>
  <si>
    <t>file://C:/Kerbal Space Program/GameData/FarFutureTechnologies/Parts/Resources/fft-scanner-gas-1.cfg</t>
  </si>
  <si>
    <t>fft-scanner-gas-1</t>
  </si>
  <si>
    <t>CHROMA Imaging Spectrometer</t>
  </si>
  <si>
    <t>7550</t>
  </si>
  <si>
    <t>file://C:/Kerbal Space Program/GameData/FarFutureTechnologies/Parts/Tanks/Antimatter/fft-fueltank-antimatter-ring-75-1.cfg</t>
  </si>
  <si>
    <t>fft-fueltank-antimatter-ring-75-1</t>
  </si>
  <si>
    <t>A-R7NG Antiproton Storage Ring</t>
  </si>
  <si>
    <t>150000</t>
  </si>
  <si>
    <t>17500</t>
  </si>
  <si>
    <t>2</t>
  </si>
  <si>
    <t>size4, size2, srf</t>
  </si>
  <si>
    <t>file://C:/Kerbal Space Program/GameData/FarFutureTechnologies/Parts/Tanks/Antimatter/fft-fueltank-antimatter-tank-25-1.cfg</t>
  </si>
  <si>
    <t>fft-fueltank-antimatter-tank-25-1</t>
  </si>
  <si>
    <t>A-CY1-25XL Antimatter Storage Container</t>
  </si>
  <si>
    <t>175000</t>
  </si>
  <si>
    <t>9600000</t>
  </si>
  <si>
    <t>file://C:/Kerbal Space Program/GameData/FarFutureTechnologies/Parts/Tanks/Antimatter/fft-fueltank-antimatter-tank-25-2.cfg</t>
  </si>
  <si>
    <t>fft-fueltank-antimatter-tank-25-2</t>
  </si>
  <si>
    <t>A-CY1-25 Antimatter Storage Container</t>
  </si>
  <si>
    <t>4800000</t>
  </si>
  <si>
    <t>file://C:/Kerbal Space Program/GameData/FarFutureTechnologies/Parts/Tanks/Antimatter/fft-fueltank-antimatter-tank-5-1.cfg</t>
  </si>
  <si>
    <t>fft-fueltank-antimatter-tank-5-1</t>
  </si>
  <si>
    <t>A-CY1-5 Antimatter Storage Container</t>
  </si>
  <si>
    <t>215000</t>
  </si>
  <si>
    <t>file://C:/Kerbal Space Program/GameData/FarFutureTechnologies/Parts/Tanks/FissionFuel/fft-fueltank-fission-25-1.cfg</t>
  </si>
  <si>
    <t>fft-fueltank-fission-25-1</t>
  </si>
  <si>
    <t>NTS-001 Fissonables Tank</t>
  </si>
  <si>
    <t>510000</t>
  </si>
  <si>
    <t>0</t>
  </si>
  <si>
    <t>file://C:/Kerbal Space Program/GameData/FarFutureTechnologies/Parts/Tanks/FissionFuel/fft-fueltank-fission-25-2.cfg</t>
  </si>
  <si>
    <t>fft-fueltank-fission-25-2</t>
  </si>
  <si>
    <t>NTS-002 Fissonables Tank</t>
  </si>
  <si>
    <t>240000</t>
  </si>
  <si>
    <t>file://C:/Kerbal Space Program/GameData/FarFutureTechnologies/Parts/Tanks/FissionFuel/fft-fueltank-fission-25-3.cfg</t>
  </si>
  <si>
    <t>fft-fueltank-fission-25-3</t>
  </si>
  <si>
    <t>NTS-003 Fissonables Tank</t>
  </si>
  <si>
    <t>file://C:/Kerbal Space Program/GameData/FarFutureTechnologies/Parts/Tanks/FissionFuel/fft-fueltank-fission-radial-1.cfg</t>
  </si>
  <si>
    <t>fft-fueltank-fission-radial-1</t>
  </si>
  <si>
    <t>NTR-001 Radial Fissonables Tank</t>
  </si>
  <si>
    <t>100000</t>
  </si>
  <si>
    <t>file://C:/Kerbal Space Program/GameData/FarFutureTechnologies/Parts/Tanks/FissionFuel/fft-fueltank-fission-radial-2.cfg</t>
  </si>
  <si>
    <t>fft-fueltank-fission-radial-2</t>
  </si>
  <si>
    <t>NTR-002 Radial Fissonables Tank</t>
  </si>
  <si>
    <t>file://C:/Kerbal Space Program/GameData/FarFutureTechnologies/Parts/Tanks/FissionFuel/fft-fueltank-fission-radial-3.cfg</t>
  </si>
  <si>
    <t>fft-fueltank-fission-radial-3</t>
  </si>
  <si>
    <t>NTR-003 Radial Fissonables Tank</t>
  </si>
  <si>
    <t>30000</t>
  </si>
  <si>
    <t>file://C:/Kerbal Space Program/GameData/FarFutureTechnologies/Parts/Tanks/FusionFuel/fft-fueltank-fusion-25-1.cfg</t>
  </si>
  <si>
    <t>fft-fueltank-fusion-25-1</t>
  </si>
  <si>
    <t>ST-412 Fusion Fuel Tank</t>
  </si>
  <si>
    <t>0.0406</t>
  </si>
  <si>
    <t>file://C:/Kerbal Space Program/GameData/FarFutureTechnologies/Parts/Tanks/FusionFuel/fft-fueltank-fusion-25-2.cfg</t>
  </si>
  <si>
    <t>fft-fueltank-fusion-25-2</t>
  </si>
  <si>
    <t>ST-824 Fusion Fuel Tank</t>
  </si>
  <si>
    <t>6200</t>
  </si>
  <si>
    <t>0.203</t>
  </si>
  <si>
    <t>file://C:/Kerbal Space Program/GameData/FarFutureTechnologies/Parts/Tanks/FusionFuel/fft-fueltank-fusion-375-1.cfg</t>
  </si>
  <si>
    <t>fft-fueltank-fusion-375-1</t>
  </si>
  <si>
    <t>ST-4L3 Fusion Fuel Tank</t>
  </si>
  <si>
    <t>9400</t>
  </si>
  <si>
    <t>0.29232</t>
  </si>
  <si>
    <t>file://C:/Kerbal Space Program/GameData/FarFutureTechnologies/Parts/Tanks/FusionFuel/fft-fueltank-fusion-375-2.cfg</t>
  </si>
  <si>
    <t>fft-fueltank-fusion-375-2</t>
  </si>
  <si>
    <t>ST-4L3R Fusion Fuel Tank</t>
  </si>
  <si>
    <t>36200</t>
  </si>
  <si>
    <t>1.16928</t>
  </si>
  <si>
    <t>file://C:/Kerbal Space Program/GameData/FarFutureTechnologies/Parts/Tanks/Lithium/lithium-25-1.cfg</t>
  </si>
  <si>
    <t>fft-fueltank-lithium-25-1</t>
  </si>
  <si>
    <t>LFT-A40 Lithium Tank</t>
  </si>
  <si>
    <t>96200</t>
  </si>
  <si>
    <t>88705</t>
  </si>
  <si>
    <t>6.2656</t>
  </si>
  <si>
    <t>file://C:/Kerbal Space Program/GameData/FarFutureTechnologies/Parts/Tanks/Lithium/lithium-25-2.cfg</t>
  </si>
  <si>
    <t>fft-fueltank-lithium-25-2</t>
  </si>
  <si>
    <t>LFT-A20 Lithium Tank</t>
  </si>
  <si>
    <t>74200</t>
  </si>
  <si>
    <t>44352</t>
  </si>
  <si>
    <t>3.1328</t>
  </si>
  <si>
    <t>file://C:/Kerbal Space Program/GameData/FarFutureTechnologies/Parts/Tanks/Lithium/lithium-25-3.cfg</t>
  </si>
  <si>
    <t>fft-fueltank-lithium-25-3</t>
  </si>
  <si>
    <t>LFT-A10 Lithium Tank</t>
  </si>
  <si>
    <t>54200</t>
  </si>
  <si>
    <t>22176</t>
  </si>
  <si>
    <t>1.5664</t>
  </si>
  <si>
    <t>file://C:/Kerbal Space Program/GameData/FarFutureTechnologies/Parts/Tanks/Lithium/lithium-radial-0625-1.cfg</t>
  </si>
  <si>
    <t>fft-fueltank-lithium-radial-0625-1</t>
  </si>
  <si>
    <t>LFR-01 Lithium Tank</t>
  </si>
  <si>
    <t>232</t>
  </si>
  <si>
    <t>0.016376</t>
  </si>
  <si>
    <t>file://C:/Kerbal Space Program/GameData/FarFutureTechnologies/Parts/Tanks/Lithium/lithium-radial-125-1.cfg</t>
  </si>
  <si>
    <t>fft-fueltank-lithium-radial-125-1</t>
  </si>
  <si>
    <t>LFR-08 Lithium Tank</t>
  </si>
  <si>
    <t>2218</t>
  </si>
  <si>
    <t>0.15664</t>
  </si>
  <si>
    <t>file://C:/Kerbal Space Program/GameData/FarFutureTechnologies/Parts/Tanks/NuclearTargets/fft-fueltank-targets-5-1.cfg</t>
  </si>
  <si>
    <t>fft-fueltank-targets-5-1</t>
  </si>
  <si>
    <t>PW x4 Nuclear Pellet Storage Container</t>
  </si>
  <si>
    <t>201600</t>
  </si>
  <si>
    <t>4.8</t>
  </si>
  <si>
    <t>Fuji</t>
  </si>
  <si>
    <t>file://C:/Kerbal Space Program/GameData/Fuji/Parts/_Polaris_Crew_A.cfg</t>
  </si>
  <si>
    <t>Polaris_Crew_A</t>
  </si>
  <si>
    <t>ãã³ Crew Capsule</t>
  </si>
  <si>
    <t>Kerbishi</t>
  </si>
  <si>
    <t>12800</t>
  </si>
  <si>
    <t>4800</t>
  </si>
  <si>
    <t>size2, size0</t>
  </si>
  <si>
    <t>file://C:/Kerbal Space Program/GameData/Fuji/Parts/_Polaris_Crew_B.cfg</t>
  </si>
  <si>
    <t>Polaris_Crew_B</t>
  </si>
  <si>
    <t>ãã³ Rescue Capsule</t>
  </si>
  <si>
    <t>13200</t>
  </si>
  <si>
    <t>6400</t>
  </si>
  <si>
    <t>file://C:/Kerbal Space Program/GameData/Fuji/Parts/_Polaris_Engine_A.cfg</t>
  </si>
  <si>
    <t>Polaris_Engine_A</t>
  </si>
  <si>
    <t>P-UX8 "Carp" Liquid Fuel Engine</t>
  </si>
  <si>
    <t>file://C:/Kerbal Space Program/GameData/Fuji/Parts/_Polaris_Heatshield_A.cfg</t>
  </si>
  <si>
    <t>Polaris_Heatshield_A</t>
  </si>
  <si>
    <t>P-3F7 Ablative Heatshield</t>
  </si>
  <si>
    <t>file://C:/Kerbal Space Program/GameData/Fuji/Parts/_Polaris_Heatshield_Cover.cfg</t>
  </si>
  <si>
    <t>Polaris_Heatshield_Cover</t>
  </si>
  <si>
    <t>P-3F7 Heatshield Cover</t>
  </si>
  <si>
    <t>file://C:/Kerbal Space Program/GameData/Fuji/Parts/_Polaris_LES.cfg</t>
  </si>
  <si>
    <t>_Polaris_LES</t>
  </si>
  <si>
    <t>P-4LES Launch Escape System "Sepuku"</t>
  </si>
  <si>
    <t>file://C:/Kerbal Space Program/GameData/Fuji/Parts/_Polaris_LFO_A.cfg</t>
  </si>
  <si>
    <t>Polaris_LFO_A</t>
  </si>
  <si>
    <t>P-AP7 Propellant Tank</t>
  </si>
  <si>
    <t>file://C:/Kerbal Space Program/GameData/Fuji/Parts/_Polaris_Orbital_A.cfg</t>
  </si>
  <si>
    <t>Polaris_Orbital_A</t>
  </si>
  <si>
    <t>P-XX6 Orbital Module</t>
  </si>
  <si>
    <t>11100</t>
  </si>
  <si>
    <t>file://C:/Kerbal Space Program/GameData/Fuji/Parts/_Polaris_Paraglider.cfg</t>
  </si>
  <si>
    <t>_Polaris_Paraglider</t>
  </si>
  <si>
    <t>P-4GU Paraglider</t>
  </si>
  <si>
    <t>file://C:/Kerbal Space Program/GameData/Fuji/Parts/_Polaris_Port_A_Chute.cfg</t>
  </si>
  <si>
    <t>Polaris_Port_A_Chute</t>
  </si>
  <si>
    <t>P-4GU Parachute</t>
  </si>
  <si>
    <t>file://C:/Kerbal Space Program/GameData/Fuji/Parts/_Polaris_Port_B.cfg</t>
  </si>
  <si>
    <t>Polaris_Port_B</t>
  </si>
  <si>
    <t>P-4GU Docking</t>
  </si>
  <si>
    <t>file://C:/Kerbal Space Program/GameData/Fuji/Parts/_Polaris_Quad_RCS.cfg</t>
  </si>
  <si>
    <t>Polaris_Quad_RCS</t>
  </si>
  <si>
    <t>P-95 RCS Thruster Block</t>
  </si>
  <si>
    <t>0.015</t>
  </si>
  <si>
    <t>file://C:/Kerbal Space Program/GameData/Fuji/Parts/_Polaris_Solar_A.cfg</t>
  </si>
  <si>
    <t>Polaris_Solar_A</t>
  </si>
  <si>
    <t>P-W42 1x3 Photovoltaic Panels</t>
  </si>
  <si>
    <t>file://C:/Kerbal Space Program/GameData/Fuji/Parts/_Polaris_Structure_A.cfg</t>
  </si>
  <si>
    <t>Polaris_Structure_A</t>
  </si>
  <si>
    <t>P-GM9 Structural Section</t>
  </si>
  <si>
    <t/>
  </si>
  <si>
    <t>HeatControl</t>
  </si>
  <si>
    <t>file://C:/Kerbal Space Program/GameData/HeatControl/Parts/Radiators/radiator-conformal/radiator-conformal-1.cfg</t>
  </si>
  <si>
    <t>radiator-conformal-1</t>
  </si>
  <si>
    <t>GR-25 High Temperature Heat Radiator</t>
  </si>
  <si>
    <t>Kerb Kastria Inc.</t>
  </si>
  <si>
    <t>0.014</t>
  </si>
  <si>
    <t>file://C:/Kerbal Space Program/GameData/HeatControl/Parts/Radiators/radiator-conformal/radiator-conformal-2.cfg</t>
  </si>
  <si>
    <t>radiator-conformal-2</t>
  </si>
  <si>
    <t>GR-50 High Temperature Heat Radiator</t>
  </si>
  <si>
    <t>0.029</t>
  </si>
  <si>
    <t>file://C:/Kerbal Space Program/GameData/HeatControl/Parts/Radiators/radiator-conformal/radiator-conformal-3.cfg</t>
  </si>
  <si>
    <t>radiator-conformal-3</t>
  </si>
  <si>
    <t>GR-1125 High Temperature Heat Radiator</t>
  </si>
  <si>
    <t>40000</t>
  </si>
  <si>
    <t>27800</t>
  </si>
  <si>
    <t>0.645</t>
  </si>
  <si>
    <t>file://C:/Kerbal Space Program/GameData/HeatControl/Parts/Radiators/radiator-deployable/radiator-universal-1.cfg</t>
  </si>
  <si>
    <t>radiator-universal-1</t>
  </si>
  <si>
    <t>XR-175 High Temperature Heat Radiator</t>
  </si>
  <si>
    <t>15120</t>
  </si>
  <si>
    <t>file://C:/Kerbal Space Program/GameData/HeatControl/Parts/Radiators/radiator-deployable/radiator-universal-2.cfg</t>
  </si>
  <si>
    <t>radiator-universal-2</t>
  </si>
  <si>
    <t>XR-500 High Temperature Heat Radiator</t>
  </si>
  <si>
    <t>75600</t>
  </si>
  <si>
    <t>0.286</t>
  </si>
  <si>
    <t>file://C:/Kerbal Space Program/GameData/HeatControl/Parts/Radiators/radiator-deployable/radiator-universal-3.cfg</t>
  </si>
  <si>
    <t>radiator-universal-3</t>
  </si>
  <si>
    <t>XR-600 High Temperature Heat Radiator</t>
  </si>
  <si>
    <t>118130</t>
  </si>
  <si>
    <t>14500</t>
  </si>
  <si>
    <t>0.343</t>
  </si>
  <si>
    <t>file://C:/Kerbal Space Program/GameData/HeatControl/Parts/Radiators/radiator-fixed/radiator-fixed-1.cfg</t>
  </si>
  <si>
    <t>radiator-fixed-1</t>
  </si>
  <si>
    <t>VF-60 'Beta' High Temperature Heat Radiator</t>
  </si>
  <si>
    <t>0.024</t>
  </si>
  <si>
    <t>file://C:/Kerbal Space Program/GameData/HeatControl/Parts/Radiators/radiator-fixed/radiator-fixed-2.cfg</t>
  </si>
  <si>
    <t>radiator-fixed-2</t>
  </si>
  <si>
    <t>VF-8 'Alpha' High Temperature Radiator Fin</t>
  </si>
  <si>
    <t>0.003</t>
  </si>
  <si>
    <t>file://C:/Kerbal Space Program/GameData/HeatControl/Parts/Radiators/radiator-fixed/radiator-fixed-3.cfg</t>
  </si>
  <si>
    <t>radiator-fixed-3</t>
  </si>
  <si>
    <t>VF-325 'Gamma' High Temperature Heat Radiator</t>
  </si>
  <si>
    <t>19000</t>
  </si>
  <si>
    <t>4125</t>
  </si>
  <si>
    <t>0.133</t>
  </si>
  <si>
    <t>file://C:/Kerbal Space Program/GameData/HeatControl/Parts/Radiators/radiator-fixed/radiator-fixed-4.cfg</t>
  </si>
  <si>
    <t>radiator-fixed-4</t>
  </si>
  <si>
    <t>VF-1250 'Delta' High Temperature Heat Radiator</t>
  </si>
  <si>
    <t>15500</t>
  </si>
  <si>
    <t>0.510</t>
  </si>
  <si>
    <t>file://C:/Kerbal Space Program/GameData/HeatControl/Parts/Radiators/radiator-microchannel/radiator-microchannel-1.cfg</t>
  </si>
  <si>
    <t>radiator-microchannel-1</t>
  </si>
  <si>
    <t>DF-3.25K Microchannel Graphene Heat Radiator</t>
  </si>
  <si>
    <t>Post Kerbin Mining Corporation</t>
  </si>
  <si>
    <t>100600</t>
  </si>
  <si>
    <t>1.444</t>
  </si>
  <si>
    <t>file://C:/Kerbal Space Program/GameData/HeatControl/Parts/Radiators/radiator-microchannel/radiator-microchannel-2.cfg</t>
  </si>
  <si>
    <t>radiator-microchannel-2</t>
  </si>
  <si>
    <t>DF-6.5K Microchannel Graphene Heat Radiator</t>
  </si>
  <si>
    <t>205000</t>
  </si>
  <si>
    <t>2.889</t>
  </si>
  <si>
    <t>file://C:/Kerbal Space Program/GameData/HeatControl/Parts/Radiators/radiator-microchannel/radiator-microchannel-fixed-1.cfg</t>
  </si>
  <si>
    <t>radiator-microchannel-fixed-1</t>
  </si>
  <si>
    <t>EF-2K Microchannel Graphene Heat Radiator Panel</t>
  </si>
  <si>
    <t>35000</t>
  </si>
  <si>
    <t>0.675</t>
  </si>
  <si>
    <t>file://C:/Kerbal Space Program/GameData/HeatControl/Parts/Radiators/radiator-microchannel/radiator-microchannel-fixed-2.cfg</t>
  </si>
  <si>
    <t>radiator-microchannel-fixed-2</t>
  </si>
  <si>
    <t>EF-1K Microchannel Graphene Heat Radiator Panel</t>
  </si>
  <si>
    <t>0.341</t>
  </si>
  <si>
    <t>file://C:/Kerbal Space Program/GameData/HeatControl/Parts/Radiators/radiator-surface/radiator-surface-125-1.cfg</t>
  </si>
  <si>
    <t>radiator-surface-125-1</t>
  </si>
  <si>
    <t>YF-7 'Ezikiel' High Temperature Heat Radiator</t>
  </si>
  <si>
    <t>file://C:/Kerbal Space Program/GameData/HeatControl/Parts/Radiators/radiator-surface/radiator-surface-25-1.cfg</t>
  </si>
  <si>
    <t>radiator-surface-25-1</t>
  </si>
  <si>
    <t>YF-15 'Volta' High Temperature Heat Radiator</t>
  </si>
  <si>
    <t>0.006</t>
  </si>
  <si>
    <t>file://C:/Kerbal Space Program/GameData/HeatControl/Parts/Radiators/radiator-surface/radiator-surface-375-1.cfg</t>
  </si>
  <si>
    <t>radiator-surface-375-1</t>
  </si>
  <si>
    <t>YF-25 'Amos' High Temperature Heat Radiator</t>
  </si>
  <si>
    <t>265</t>
  </si>
  <si>
    <t>0.010</t>
  </si>
  <si>
    <t>kiwi-radiator-surface-1875-1</t>
  </si>
  <si>
    <t>YF-50 "Yank" High Temperature Heat Radiator</t>
  </si>
  <si>
    <t>file://C:/Kerbal Space Program/GameData/HeatControl/Parts/Support/heat-exchanger/heat-exchanger-125-1.cfg</t>
  </si>
  <si>
    <t>heat-exchanger-125-1</t>
  </si>
  <si>
    <t>EBR-250 Heat Exchanger</t>
  </si>
  <si>
    <t>18200</t>
  </si>
  <si>
    <t>2100</t>
  </si>
  <si>
    <t>file://C:/Kerbal Space Program/GameData/HeatControl/Parts/Support/heat-exchanger/heat-exchanger-25-1.cfg</t>
  </si>
  <si>
    <t>heat-exchanger-25-1</t>
  </si>
  <si>
    <t>EBR-1000 Heat Exchanger</t>
  </si>
  <si>
    <t>26800</t>
  </si>
  <si>
    <t>0.75</t>
  </si>
  <si>
    <t>KerbalAtomics</t>
  </si>
  <si>
    <t>file://C:/Kerbal Space Program/GameData/KerbalAtomics/Parts/NuclearEngines/ntr-0625/ntr-sc-0625-1.cfg</t>
  </si>
  <si>
    <t>ntr-sc-0625-1</t>
  </si>
  <si>
    <t>NV-10 'Eel' Atomic Rocket Motor</t>
  </si>
  <si>
    <t>53000</t>
  </si>
  <si>
    <t>file://C:/Kerbal Space Program/GameData/KerbalAtomics/Parts/NuclearEngines/ntr-125/ntr-sc-125-1.cfg</t>
  </si>
  <si>
    <t>ntr-sc-125-1</t>
  </si>
  <si>
    <t>NV-100 'Neptune' Trimodal Atomic Rocket Motor</t>
  </si>
  <si>
    <t>62000</t>
  </si>
  <si>
    <t>2.3</t>
  </si>
  <si>
    <t>file://C:/Kerbal Space Program/GameData/KerbalAtomics/Parts/NuclearEngines/ntr-125/ntr-sc-125-2.cfg</t>
  </si>
  <si>
    <t>ntr-sc-125-2</t>
  </si>
  <si>
    <t>NV-50 'Stubber' Augmented Atomic Rocket Motor</t>
  </si>
  <si>
    <t>55000</t>
  </si>
  <si>
    <t>17000</t>
  </si>
  <si>
    <t>1.8</t>
  </si>
  <si>
    <t>file://C:/Kerbal Space Program/GameData/KerbalAtomics/Parts/NuclearEngines/ntr-25/ntr-gc-25-1.cfg</t>
  </si>
  <si>
    <t>ntr-gc-25-1</t>
  </si>
  <si>
    <t>NV-GE 'Liberator' Atomic Rocket Motor</t>
  </si>
  <si>
    <t>198000</t>
  </si>
  <si>
    <t>file://C:/Kerbal Space Program/GameData/KerbalAtomics/Parts/NuclearEngines/ntr-25/ntr-gc-25-2.cfg</t>
  </si>
  <si>
    <t>ntr-gc-25-2</t>
  </si>
  <si>
    <t>NV-GX 'Emancipator' Atomic Rocket Motor</t>
  </si>
  <si>
    <t>268000</t>
  </si>
  <si>
    <t>152000</t>
  </si>
  <si>
    <t>16</t>
  </si>
  <si>
    <t>file://C:/Kerbal Space Program/GameData/KerbalAtomics/Parts/NuclearEngines/ntr-25/ntr-gc-25-3.cfg</t>
  </si>
  <si>
    <t>ntr-gc-25-3</t>
  </si>
  <si>
    <t>NV-GL 'Deliverance' Atomic Aerospike Rocket</t>
  </si>
  <si>
    <t>295000</t>
  </si>
  <si>
    <t>155000</t>
  </si>
  <si>
    <t>file://C:/Kerbal Space Program/GameData/KerbalAtomics/Parts/NuclearEngines/ntr-25/ntr-sc-25-1.cfg</t>
  </si>
  <si>
    <t>ntr-sc-25-1</t>
  </si>
  <si>
    <t>NV-500 'Poseidon' Trimodal Atomic Rocket Motor</t>
  </si>
  <si>
    <t>10.5</t>
  </si>
  <si>
    <t>file://C:/Kerbal Space Program/GameData/KerbalAtomics/Parts/NuclearEngines/ntr-375/ntr-sc-375-1.cfg</t>
  </si>
  <si>
    <t>ntr-sc-375-1</t>
  </si>
  <si>
    <t>NV-DC 'Scylla' Atomic Aerospike Rocket</t>
  </si>
  <si>
    <t>120000</t>
  </si>
  <si>
    <t>KiwiTechTree</t>
  </si>
  <si>
    <t>file://C:/Kerbal Space Program/GameData/KiwiTechTree/Parts/Utility/kiwi-relayantenna1.cfg</t>
  </si>
  <si>
    <t>kiwi-relayantenna1</t>
  </si>
  <si>
    <t>RA-1 Relay Antenna</t>
  </si>
  <si>
    <t>Ionic Symphonic Protonic Electronics</t>
  </si>
  <si>
    <t>Knes</t>
  </si>
  <si>
    <t>file://C:/Kerbal Space Program/GameData/Knes/Parts/ATV/_Knes_ATV_Adapter.cfg</t>
  </si>
  <si>
    <t>_Knes_ATV_Adapter</t>
  </si>
  <si>
    <t>ATV "Lemaitre" Nose Adapter</t>
  </si>
  <si>
    <t>file://C:/Kerbal Space Program/GameData/Knes/Parts/ATV/_Knes_ATV_Antenna.cfg</t>
  </si>
  <si>
    <t>_Knes_ATV_Antenna</t>
  </si>
  <si>
    <t>ATV "Leproux" Antenna</t>
  </si>
  <si>
    <t>file://C:/Kerbal Space Program/GameData/Knes/Parts/ATV/_Knes_ATV_Cargo.cfg</t>
  </si>
  <si>
    <t>_Knes_ATV_Cargo</t>
  </si>
  <si>
    <t>ATV "Amaldi" Pressurised Module</t>
  </si>
  <si>
    <t>Cargo</t>
  </si>
  <si>
    <t>3700</t>
  </si>
  <si>
    <t>file://C:/Kerbal Space Program/GameData/Knes/Parts/ATV/_Knes_ATV_Flat_Adapter.cfg</t>
  </si>
  <si>
    <t>_Knes_ATV_Flat_Adapter</t>
  </si>
  <si>
    <t>ATV "Davinci" Adapter</t>
  </si>
  <si>
    <t>file://C:/Kerbal Space Program/GameData/Knes/Parts/ATV/_Knes_ATV_RCS_A.cfg</t>
  </si>
  <si>
    <t>_Knes_ATV_RCS_A</t>
  </si>
  <si>
    <t>ATV "Bottlaender" Front RCS</t>
  </si>
  <si>
    <t>35</t>
  </si>
  <si>
    <t>file://C:/Kerbal Space Program/GameData/Knes/Parts/ATV/_Knes_ATV_RCS_B.cfg</t>
  </si>
  <si>
    <t>_Knes_ATV_RCS_B</t>
  </si>
  <si>
    <t>ATV "Maximin" Bottom RCS</t>
  </si>
  <si>
    <t>file://C:/Kerbal Space Program/GameData/Knes/Parts/ATV/_Knes_ATV_SM.cfg</t>
  </si>
  <si>
    <t>_Knes_ATV_SM</t>
  </si>
  <si>
    <t>ATV "Verne" Service Module</t>
  </si>
  <si>
    <t>1850</t>
  </si>
  <si>
    <t>file://C:/Kerbal Space Program/GameData/Knes/Parts/ATV/_Knes_ATV_SolarPanel.cfg</t>
  </si>
  <si>
    <t>_Knes_ATV_SolarPanel</t>
  </si>
  <si>
    <t>ATV "Einstein" Solar Panel</t>
  </si>
  <si>
    <t>file://C:/Kerbal Space Program/GameData/Knes/Parts/ATV/_Knes_STEAM_125_cargo.cfg</t>
  </si>
  <si>
    <t>_Knes_STEAM_125_cargo</t>
  </si>
  <si>
    <t>Small "MiraGino" Pressurised Module</t>
  </si>
  <si>
    <t>file://C:/Kerbal Space Program/GameData/Knes/Parts/ATV/_Knes_STEAM_Cargo_Tank.cfg</t>
  </si>
  <si>
    <t>_Knes_STEAM_Cargo_Tank</t>
  </si>
  <si>
    <t>STEAM "Blamont" Monopropellant Module</t>
  </si>
  <si>
    <t>1</t>
  </si>
  <si>
    <t>file://C:/Kerbal Space Program/GameData/Knes/Parts/ATV/_Knes_STEAM_CrystalLab.cfg</t>
  </si>
  <si>
    <t>_Knes_STEAM_CrystalLab</t>
  </si>
  <si>
    <t>STEAM "Laputa" Crystallisation Facility Module</t>
  </si>
  <si>
    <t>104000</t>
  </si>
  <si>
    <t>3.5</t>
  </si>
  <si>
    <t>file://C:/Kerbal Space Program/GameData/Knes/Parts/ATV/_Knes_STEAM_Hatch.cfg</t>
  </si>
  <si>
    <t>_Knes_STEAM_Hatch</t>
  </si>
  <si>
    <t>Hatch "Ivalice" Module EVA</t>
  </si>
  <si>
    <t>file://C:/Kerbal Space Program/GameData/Knes/Parts/ATV/_Knes_STEAM_Node.cfg</t>
  </si>
  <si>
    <t>_Knes_STEAM_Node</t>
  </si>
  <si>
    <t>STEAM "Caravelle" Node Module</t>
  </si>
  <si>
    <t>20800</t>
  </si>
  <si>
    <t>file://C:/Kerbal Space Program/GameData/Knes/Parts/ATV/_Knes_STEAM_Power_Module.cfg</t>
  </si>
  <si>
    <t>_Knes_STEAM_Power_Module</t>
  </si>
  <si>
    <t>STEAM "Vesta" Power Module. Rechargeable Battery Bank</t>
  </si>
  <si>
    <t>14400</t>
  </si>
  <si>
    <t>file://C:/Kerbal Space Program/GameData/Knes/Parts/ATV/_Knes_STEAM_ScienceLab.cfg</t>
  </si>
  <si>
    <t>_Knes_STEAM_ScienceLab</t>
  </si>
  <si>
    <t>STEAM "Calypso" ScienceLab Module</t>
  </si>
  <si>
    <t>file://C:/Kerbal Space Program/GameData/Knes/Parts/Core/Adapters/_Knes_MultiPayload_Adapter_Sylda_AR5_375.cfg</t>
  </si>
  <si>
    <t>Knes_MultiPayload_Adapter_Sylda_AR5_375</t>
  </si>
  <si>
    <t>Dual Payload Adapter K-375 "Kylda"</t>
  </si>
  <si>
    <t>size1, size2</t>
  </si>
  <si>
    <t>file://C:/Kerbal Space Program/GameData/Knes/Parts/Core/Adapters/_Knes_Structural_Guepiere.cfg</t>
  </si>
  <si>
    <t>Knes_Structural_Guepiere</t>
  </si>
  <si>
    <t>Guepiere Tri-Coupler</t>
  </si>
  <si>
    <t>file://C:/Kerbal Space Program/GameData/Knes/Parts/Core/Adapters/_Knes_Structural_Kylda.cfg</t>
  </si>
  <si>
    <t>Knes_Structural_Kylda</t>
  </si>
  <si>
    <t>Payload Adapter K-250 "Kylda"</t>
  </si>
  <si>
    <t>file://C:/Kerbal Space Program/GameData/Knes/Parts/Core/Adapters/_Knes_Structural_Kylda_0625.cfg</t>
  </si>
  <si>
    <t>Knes_Structural_Kylda_0625</t>
  </si>
  <si>
    <t>Payload Adapter K-0625 "Kylda"</t>
  </si>
  <si>
    <t>40</t>
  </si>
  <si>
    <t>file://C:/Kerbal Space Program/GameData/Knes/Parts/Core/Adapters/_Knes_Structural_Kylda_125.cfg</t>
  </si>
  <si>
    <t>Knes_Structural_Kylda_125</t>
  </si>
  <si>
    <t>Payload Adapter K-125 "Kylda"</t>
  </si>
  <si>
    <t>file://C:/Kerbal Space Program/GameData/Knes/Parts/Core/Adapters/_Knes_Utility_SafeSystem_1875.cfg</t>
  </si>
  <si>
    <t>Knes_Utility_SafeSystem_1875</t>
  </si>
  <si>
    <t>SafeSystem 1.875 / 2.5 Abort Adapter</t>
  </si>
  <si>
    <t>size1, size1p5</t>
  </si>
  <si>
    <t>file://C:/Kerbal Space Program/GameData/Knes/Parts/Core/Adapters/_Knes_Utility_SafeSystem_250.cfg</t>
  </si>
  <si>
    <t>Knes_Utility_SafeSystem</t>
  </si>
  <si>
    <t>SafeSystem 1.875 / 1.25 Abort Adapter</t>
  </si>
  <si>
    <t>size2, size3</t>
  </si>
  <si>
    <t>file://C:/Kerbal Space Program/GameData/Knes/Parts/Core/Antenna/_Knes_DirectAntenna_bread.cfg</t>
  </si>
  <si>
    <t>_Knes_DirectAntenna_bread</t>
  </si>
  <si>
    <t>C-2501 "Wall-e" Direct Antenna</t>
  </si>
  <si>
    <t>0.0025</t>
  </si>
  <si>
    <t>file://C:/Kerbal Space Program/GameData/Knes/Parts/Core/Decouplers/_Knes_Decoupler_G0625.cfg</t>
  </si>
  <si>
    <t>Knes_Decoupler_G0625</t>
  </si>
  <si>
    <t>Decoupler G0625</t>
  </si>
  <si>
    <t>5200</t>
  </si>
  <si>
    <t>file://C:/Kerbal Space Program/GameData/Knes/Parts/Core/Decouplers/_Knes_Decoupler_G09375.cfg</t>
  </si>
  <si>
    <t>Knes_Decoupler_G09375</t>
  </si>
  <si>
    <t>Decoupler G09375</t>
  </si>
  <si>
    <t>0.022</t>
  </si>
  <si>
    <t>file://C:/Kerbal Space Program/GameData/Knes/Parts/Core/Decouplers/_Knes_Decoupler_G1250.cfg</t>
  </si>
  <si>
    <t>Knes_Decoupler_G1250</t>
  </si>
  <si>
    <t>Decoupler G1250</t>
  </si>
  <si>
    <t>file://C:/Kerbal Space Program/GameData/Knes/Parts/Core/Decouplers/_Knes_Decoupler_G1875.cfg</t>
  </si>
  <si>
    <t>Knes_Decoupler_G1875</t>
  </si>
  <si>
    <t>Decoupler G1875</t>
  </si>
  <si>
    <t>0.07</t>
  </si>
  <si>
    <t>file://C:/Kerbal Space Program/GameData/Knes/Parts/Core/Decouplers/_Knes_Decoupler_G2500.cfg</t>
  </si>
  <si>
    <t>Knes_Decoupler_G2500</t>
  </si>
  <si>
    <t>Decoupler G2500</t>
  </si>
  <si>
    <t>file://C:/Kerbal Space Program/GameData/Knes/Parts/Core/Decouplers/_Knes_Decoupler_G3750.cfg</t>
  </si>
  <si>
    <t>Knes_Decoupler_G3750</t>
  </si>
  <si>
    <t>Decoupler G3750</t>
  </si>
  <si>
    <t>6100</t>
  </si>
  <si>
    <t>file://C:/Kerbal Space Program/GameData/Knes/Parts/Core/Decouplers/_Knes_Decoupler_G5000.cfg</t>
  </si>
  <si>
    <t>Knes_Decoupler_G5000</t>
  </si>
  <si>
    <t>Decoupler G5000</t>
  </si>
  <si>
    <t>file://C:/Kerbal Space Program/GameData/Knes/Parts/Core/Decouplers/_Knes_Decoupler_Radial_big.cfg</t>
  </si>
  <si>
    <t>Knes_Decoupler_Radial_big</t>
  </si>
  <si>
    <t>KEREB-H "Dr-Strange" Radial Decoupler</t>
  </si>
  <si>
    <t>file://C:/Kerbal Space Program/GameData/Knes/Parts/Core/Decouplers/_Knes_Decoupler_Radial_Small.cfg</t>
  </si>
  <si>
    <t>Knes_Decoupler_Radial_Small</t>
  </si>
  <si>
    <t>KEREB-H "Weak" Radial Decoupler</t>
  </si>
  <si>
    <t>file://C:/Kerbal Space Program/GameData/Knes/Parts/Core/Fairings/_Knes_Aero_Fairing_09375.cfg</t>
  </si>
  <si>
    <t>Knes_Aero_Fairing_09375</t>
  </si>
  <si>
    <t>Knes Fairing (0.9375m)</t>
  </si>
  <si>
    <t>file://C:/Kerbal Space Program/GameData/Knes/Parts/Core/Fairings/_Knes_Aero_Fairing_125.cfg</t>
  </si>
  <si>
    <t>Knes_Aero_Fairing_125</t>
  </si>
  <si>
    <t>Knes Fairing (1.25m)</t>
  </si>
  <si>
    <t>file://C:/Kerbal Space Program/GameData/Knes/Parts/Core/Fairings/_Knes_Aero_Fairing_1875.cfg</t>
  </si>
  <si>
    <t>Knes_Aero_Fairing_1875</t>
  </si>
  <si>
    <t>Knes Fairing (1.875m)</t>
  </si>
  <si>
    <t>file://C:/Kerbal Space Program/GameData/Knes/Parts/Core/Fairings/_Knes_Aero_Fairing_250.cfg</t>
  </si>
  <si>
    <t>Knes_Aero_Fairing_250</t>
  </si>
  <si>
    <t>Knes Fairing (2.5m)</t>
  </si>
  <si>
    <t>file://C:/Kerbal Space Program/GameData/Knes/Parts/Core/Fairings/_Knes_Aero_Fairing_375.cfg</t>
  </si>
  <si>
    <t>Knes_Aero_Fairing_375</t>
  </si>
  <si>
    <t>Knes Fairing (3.75m)</t>
  </si>
  <si>
    <t>9200</t>
  </si>
  <si>
    <t>file://C:/Kerbal Space Program/GameData/Knes/Parts/Core/Parachute/_Knes_Mainchute_srf.cfg</t>
  </si>
  <si>
    <t>Knes_Mainchute_srf</t>
  </si>
  <si>
    <t>MainChute "Vega"</t>
  </si>
  <si>
    <t>file://C:/Kerbal Space Program/GameData/Knes/Parts/Core/Parachute/_Knes_Paraglider_srf.cfg</t>
  </si>
  <si>
    <t>Knes_Paraglider_srf</t>
  </si>
  <si>
    <t>Paraglider "Icarus"</t>
  </si>
  <si>
    <t>file://C:/Kerbal Space Program/GameData/Knes/Parts/Core/Sat/_Knes_Flat_SolarPanel_NanoSat.cfg</t>
  </si>
  <si>
    <t>_Knes_Flat_SolarPanel_NanoSat</t>
  </si>
  <si>
    <t>K2 "Shramp" SolarPanel</t>
  </si>
  <si>
    <t>0.0015</t>
  </si>
  <si>
    <t>file://C:/Kerbal Space Program/GameData/Knes/Parts/Core/Sat/_Knes_Sat_Asterix.cfg</t>
  </si>
  <si>
    <t>_Knes_Sat_Asterix</t>
  </si>
  <si>
    <t>A1 "Zebulon" Probe</t>
  </si>
  <si>
    <t>file://C:/Kerbal Space Program/GameData/Knes/Parts/Core/Sat/_Knes_Sat_NanoSat.cfg</t>
  </si>
  <si>
    <t>_Knes_Sat_NanoSat</t>
  </si>
  <si>
    <t>K2 "Kassler" Nano Sat</t>
  </si>
  <si>
    <t>file://C:/Kerbal Space Program/GameData/Knes/Parts/Core/Sat/_Knes_Sat_Starlette.cfg</t>
  </si>
  <si>
    <t>_Knes_Sat_Starlette</t>
  </si>
  <si>
    <t>S1 "Starlette" Probe</t>
  </si>
  <si>
    <t>440</t>
  </si>
  <si>
    <t>file://C:/Kerbal Space Program/GameData/Knes/Parts/Launcher/Ariane5/_Knes_Aero_NoseCone_A.cfg</t>
  </si>
  <si>
    <t>Knes_Aero_NoseCone_A</t>
  </si>
  <si>
    <t>EAP Nose Cone for Ariane 5</t>
  </si>
  <si>
    <t>file://C:/Kerbal Space Program/GameData/Knes/Parts/Launcher/Ariane5/_Knes_Aero_NoseCone_B.cfg</t>
  </si>
  <si>
    <t>Knes_Aero_NoseCone_B</t>
  </si>
  <si>
    <t>Knes Nose Cone</t>
  </si>
  <si>
    <t>file://C:/Kerbal Space Program/GameData/Knes/Parts/Launcher/Ariane5/_Knes_Booster_EAP.cfg</t>
  </si>
  <si>
    <t>Knes_Booster_EAP</t>
  </si>
  <si>
    <t>P-90 "EAP" Solid Fuel Booster</t>
  </si>
  <si>
    <t>8500</t>
  </si>
  <si>
    <t>10.4</t>
  </si>
  <si>
    <t>file://C:/Kerbal Space Program/GameData/Knes/Parts/Launcher/Ariane5/_Knes_Booster_P35.cfg</t>
  </si>
  <si>
    <t>Knes_Booster_P35</t>
  </si>
  <si>
    <t>P-35 "Amon" Solid Fuel Booster</t>
  </si>
  <si>
    <t>file://C:/Kerbal Space Program/GameData/Knes/Parts/Launcher/Ariane5/_Knes_Booster_P80.cfg</t>
  </si>
  <si>
    <t>Knes_Booster_P80</t>
  </si>
  <si>
    <t>P-80 "Bastet" Solid Fuel Booster</t>
  </si>
  <si>
    <t>850</t>
  </si>
  <si>
    <t>file://C:/Kerbal Space Program/GameData/Knes/Parts/Launcher/Ariane5/_Knes_Booster_Pushotron.cfg</t>
  </si>
  <si>
    <t>Knes_Booster_Pushotron</t>
  </si>
  <si>
    <t>Pushotron</t>
  </si>
  <si>
    <t>file://C:/Kerbal Space Program/GameData/Knes/Parts/Launcher/Ariane5/_Knes_Command_Cortex.cfg</t>
  </si>
  <si>
    <t>Knes_Command_Cortex</t>
  </si>
  <si>
    <t>Probe Core "Cortex" Avionics System</t>
  </si>
  <si>
    <t>file://C:/Kerbal Space Program/GameData/Knes/Parts/Launcher/Ariane5/_Knes_Engine_EPS.cfg</t>
  </si>
  <si>
    <t>Knes_Engine_EPS</t>
  </si>
  <si>
    <t>RS-72 "Aestus" Liquid Fuel Engine</t>
  </si>
  <si>
    <t>18000</t>
  </si>
  <si>
    <t>12450</t>
  </si>
  <si>
    <t>file://C:/Kerbal Space Program/GameData/Knes/Parts/Launcher/Ariane5/_Knes_Engine_Vulcain.cfg</t>
  </si>
  <si>
    <t>Knes_Engine_Vulcain</t>
  </si>
  <si>
    <t>AR-75 "Vulcain" Liquid Fuel Engine</t>
  </si>
  <si>
    <t>54000</t>
  </si>
  <si>
    <t>15600</t>
  </si>
  <si>
    <t>file://C:/Kerbal Space Program/GameData/Knes/Parts/Launcher/Ariane5/_Knes_Fuel_Tanks_EPC.cfg</t>
  </si>
  <si>
    <t>Knes_Fuel_Tanks_EPC</t>
  </si>
  <si>
    <t>Ariane 5 EPC</t>
  </si>
  <si>
    <t>8600</t>
  </si>
  <si>
    <t>16000</t>
  </si>
  <si>
    <t>8</t>
  </si>
  <si>
    <t>file://C:/Kerbal Space Program/GameData/Knes/Parts/Launcher/Ariane5/_Knes_Fuel_Tanks_Medium.cfg</t>
  </si>
  <si>
    <t>Knes_Fuel_Tanks_Medium</t>
  </si>
  <si>
    <t>Ariane "Behaviour" Medium Fuel Tank</t>
  </si>
  <si>
    <t>32600</t>
  </si>
  <si>
    <t>4.5</t>
  </si>
  <si>
    <t>file://C:/Kerbal Space Program/GameData/Knes/Parts/Launcher/Ariane5/_Knes_Fuel_Tanks_Small.cfg</t>
  </si>
  <si>
    <t>Knes_Fuel_Tanks_Small</t>
  </si>
  <si>
    <t>Ariane "Slender" Small Fuel Tank</t>
  </si>
  <si>
    <t>15800</t>
  </si>
  <si>
    <t>file://C:/Kerbal Space Program/GameData/Knes/Parts/Launcher/Ariane5/_Knes_Structural_Struts.cfg</t>
  </si>
  <si>
    <t>Knes_Structural_Struts</t>
  </si>
  <si>
    <t>Ariane Strut Connector</t>
  </si>
  <si>
    <t>file://C:/Kerbal Space Program/GameData/Knes/Parts/Launcher/Diamant/_Knes_Booster_P03.cfg</t>
  </si>
  <si>
    <t>_Knes_Booster_P03</t>
  </si>
  <si>
    <t>P-3 "Anubis" Solid Fuel Booster</t>
  </si>
  <si>
    <t>file://C:/Kerbal Space Program/GameData/Knes/Parts/Launcher/Diamant/_Knes_Diamant2_Booster_P10_9375.cfg</t>
  </si>
  <si>
    <t>_Knes_Diamant2_Booster_P10_9375</t>
  </si>
  <si>
    <t>P-10 "Re" Solid Fuel Booster</t>
  </si>
  <si>
    <t>220</t>
  </si>
  <si>
    <t>120</t>
  </si>
  <si>
    <t>file://C:/Kerbal Space Program/GameData/Knes/Parts/Launcher/Diamant/_Knes_Diamant2_Booster_P16_9375.cfg</t>
  </si>
  <si>
    <t>_Knes_Diamant2_Booster_P16_9375</t>
  </si>
  <si>
    <t>P-16 "Ptah" Solid Fuel Booster</t>
  </si>
  <si>
    <t>file://C:/Kerbal Space Program/GameData/Knes/Parts/Launcher/Diamant/_Knes_Diamant2_Booster_Rita2_9375.cfg</t>
  </si>
  <si>
    <t>_Knes_Diamant2_Booster_Rita2_9375</t>
  </si>
  <si>
    <t>P-5 "Horus" Solid Fuel Booster</t>
  </si>
  <si>
    <t>file://C:/Kerbal Space Program/GameData/Knes/Parts/Launcher/Diamant/_Knes_Diamant2_FuelTank_Long_0625.cfg</t>
  </si>
  <si>
    <t>_Knes_Diamant2_FuelTank_Long_0625</t>
  </si>
  <si>
    <t>KEREB-D "TinyBoi" Fuel Tank</t>
  </si>
  <si>
    <t>file://C:/Kerbal Space Program/GameData/Knes/Parts/Launcher/Diamant/_Knes_Diamant2_FuelTank_nano_0625.cfg</t>
  </si>
  <si>
    <t>_Knes_Diamant2_FuelTank_nano_0625</t>
  </si>
  <si>
    <t>KEREB-D "Nano" Fuel Tank</t>
  </si>
  <si>
    <t>0.0188</t>
  </si>
  <si>
    <t>file://C:/Kerbal Space Program/GameData/Knes/Parts/Launcher/Diamant/_Knes_Diamant2_FuelTank_small_0625.cfg</t>
  </si>
  <si>
    <t>_Knes_Diamant2_FuelTank_small_0625</t>
  </si>
  <si>
    <t>KEREB-D "Baby" Fuel Tank</t>
  </si>
  <si>
    <t>60</t>
  </si>
  <si>
    <t>file://C:/Kerbal Space Program/GameData/Knes/Parts/Launcher/Diamant/_Knes_DiamantA_FuelTank_09375.cfg</t>
  </si>
  <si>
    <t>_Knes_DiamantA_FuelTank_09375</t>
  </si>
  <si>
    <t>KEREB-D "Flashy" Fuel Tank</t>
  </si>
  <si>
    <t>275</t>
  </si>
  <si>
    <t>file://C:/Kerbal Space Program/GameData/Knes/Parts/Launcher/Diamant/_Knes_DiamantBP4_Avionics_09375.cfg</t>
  </si>
  <si>
    <t>_Knes_DiamantBP4_Avionics_09375</t>
  </si>
  <si>
    <t>KEREB-D "Blender" avionics</t>
  </si>
  <si>
    <t>file://C:/Kerbal Space Program/GameData/Knes/Parts/Launcher/Diamant/_Knes_DiamantBP4_Booster_Rita_09375.cfg</t>
  </si>
  <si>
    <t>_Knes_DiamantBP4_Booster_Rita_09375</t>
  </si>
  <si>
    <t>P-1 "Osiris" Solid Fuel Booster</t>
  </si>
  <si>
    <t>file://C:/Kerbal Space Program/GameData/Knes/Parts/Launcher/Diamant/_Knes_DiamantB_Avionics_0625.cfg</t>
  </si>
  <si>
    <t>_Knes_DiamantB_Avionics_0625</t>
  </si>
  <si>
    <t>KEREB-D "Administrator" avionics</t>
  </si>
  <si>
    <t>file://C:/Kerbal Space Program/GameData/Knes/Parts/Launcher/Diamant/_Knes_DiamantB_FuelTank_09375.cfg</t>
  </si>
  <si>
    <t>_Knes_DiamantB_FuelTank_09375</t>
  </si>
  <si>
    <t>KEREB-D "Bulky" Fuel Tank</t>
  </si>
  <si>
    <t>0.5313</t>
  </si>
  <si>
    <t>file://C:/Kerbal Space Program/GameData/Knes/Parts/Launcher/Diamant/_Knes_Diamant_Aileron.cfg</t>
  </si>
  <si>
    <t>_Knes_Diamant_Aileron</t>
  </si>
  <si>
    <t>KEREB-D "Iconoclast" Fin</t>
  </si>
  <si>
    <t>file://C:/Kerbal Space Program/GameData/Knes/Parts/Launcher/Diamant/_Knes_Diamant_Aileron_B.cfg</t>
  </si>
  <si>
    <t>_Knes_Diamant_Aileron_B</t>
  </si>
  <si>
    <t>KR-AQ2 "Reactionary" Fin</t>
  </si>
  <si>
    <t>file://C:/Kerbal Space Program/GameData/Knes/Parts/Launcher/Diamant/_Knes_Diamant_Booster_P064_0625.cfg</t>
  </si>
  <si>
    <t>_Knes_Diamant_Booster_P064_0625</t>
  </si>
  <si>
    <t>P-6-4 "Hathor" Solid Fuel Booster</t>
  </si>
  <si>
    <t>file://C:/Kerbal Space Program/GameData/Knes/Parts/Launcher/Diamant/_Knes_Diamant_Decoupler_0625.cfg</t>
  </si>
  <si>
    <t>_Knes_Diamant_Decoupler_0625</t>
  </si>
  <si>
    <t>KEREB-D "Fomenter" Decoupler</t>
  </si>
  <si>
    <t>file://C:/Kerbal Space Program/GameData/Knes/Parts/Launcher/Diamant/_Knes_Diamant_Decoupler_09375.cfg</t>
  </si>
  <si>
    <t>_Knes_Diamant_Decoupler_09375</t>
  </si>
  <si>
    <t>KEREB-D "Agitator" Decoupler</t>
  </si>
  <si>
    <t>70</t>
  </si>
  <si>
    <t>file://C:/Kerbal Space Program/GameData/Knes/Parts/Launcher/Diamant/_Knes_Diamant_Engine_09375.cfg</t>
  </si>
  <si>
    <t>_Knes_Diamant_Engine_09375</t>
  </si>
  <si>
    <t>AR-2 "Winesap" Liquid Fuel Engine</t>
  </si>
  <si>
    <t>file://C:/Kerbal Space Program/GameData/Knes/Parts/Launcher/Diamant/_Knes_Diamant_Fairing_0625.cfg</t>
  </si>
  <si>
    <t>_Knes_Diamant_Fairing_0625</t>
  </si>
  <si>
    <t>KEREB-D "Assiduous" fairing</t>
  </si>
  <si>
    <t>file://C:/Kerbal Space Program/GameData/Knes/Parts/Launcher/Diamant/_Knes_Diamant_Fairing_09375.cfg</t>
  </si>
  <si>
    <t>_Knes_Diamant_Fairing_09375</t>
  </si>
  <si>
    <t>KEREB-D "Wallace" fairing</t>
  </si>
  <si>
    <t>file://C:/Kerbal Space Program/GameData/Knes/Parts/Launcher/Diamant/_Knes_Diamant_NoseCone_09375.cfg</t>
  </si>
  <si>
    <t>_Knes_Diamant_NoseCone_09375</t>
  </si>
  <si>
    <t>KEREB-D "Hat" NoseCone</t>
  </si>
  <si>
    <t>file://C:/Kerbal Space Program/GameData/Knes/Parts/Launcher/Diamant/_Knes_H2_Engine_09375.cfg</t>
  </si>
  <si>
    <t>_Knes_H2_Engine_09375</t>
  </si>
  <si>
    <t>MT-17 "Bianca" Cryogenic Rocket Engine</t>
  </si>
  <si>
    <t>file://C:/Kerbal Space Program/GameData/Knes/Parts/Launcher/Diamant/_Knes_H3_Engine_0625.cfg</t>
  </si>
  <si>
    <t>_Knes_H3_Engine_0625</t>
  </si>
  <si>
    <t>MT-7 "Morwenna" Cryogenic Rocket Engine</t>
  </si>
  <si>
    <t>file://C:/Kerbal Space Program/GameData/Knes/Parts/Launcher/Diamant/_Knes_Nano_Cryo_FuelTank_09375.cfg</t>
  </si>
  <si>
    <t>_Knes_Nano_Cryo_FuelTank_09375</t>
  </si>
  <si>
    <t>C-09 "Vanilla" FuelTank</t>
  </si>
  <si>
    <t>0.0469</t>
  </si>
  <si>
    <t>file://C:/Kerbal Space Program/GameData/Knes/Parts/Launcher/Diamant/_Knes_RCS_Bump_roll.cfg</t>
  </si>
  <si>
    <t>_Knes_RCS_Bump_roll</t>
  </si>
  <si>
    <t>KEREB-D "Astro" RCS</t>
  </si>
  <si>
    <t>0.008</t>
  </si>
  <si>
    <t>file://C:/Kerbal Space Program/GameData/Knes/Parts/Launcher/Diamant/_Knes_RCS_Bump_tank.cfg</t>
  </si>
  <si>
    <t>_Knes_RCS_Bump_tank</t>
  </si>
  <si>
    <t>KEREB-D "Boop" MonoProp Fuel Tank</t>
  </si>
  <si>
    <t>file://C:/Kerbal Space Program/GameData/Knes/Parts/Launcher/Diamant/_Knes_Small_Cryo_FuelTank_09375.cfg</t>
  </si>
  <si>
    <t>_Knes_Small_Cryo_FuelTank_09375</t>
  </si>
  <si>
    <t>M-09 "Pistache" FuelTank</t>
  </si>
  <si>
    <t>0.1375</t>
  </si>
  <si>
    <t>file://C:/Kerbal Space Program/GameData/Knes/Parts/Launcher/Diamant/_Knes_Topaze_Booster_0625.cfg</t>
  </si>
  <si>
    <t>_Knes_Topaze_Booster_0625</t>
  </si>
  <si>
    <t>P-2 "Thoth" Solid Fuel Booster</t>
  </si>
  <si>
    <t>270</t>
  </si>
  <si>
    <t>110</t>
  </si>
  <si>
    <t>file://C:/Kerbal Space Program/GameData/Knes/Parts/Launcher/Diamant/_Knes_Vega_Avum_Avionics_125.cfg</t>
  </si>
  <si>
    <t>_Knes_Vega_Avum_Avionics_125</t>
  </si>
  <si>
    <t>S3 "Avroom" avionics</t>
  </si>
  <si>
    <t>file://C:/Kerbal Space Program/GameData/Knes/Parts/Launcher/L3S/_Knes_Command_Minus.cfg</t>
  </si>
  <si>
    <t>Knes_Command_Minus</t>
  </si>
  <si>
    <t>Probe Core "Minus" Avionics System</t>
  </si>
  <si>
    <t>file://C:/Kerbal Space Program/GameData/Knes/Parts/Launcher/L3S/_Knes_Engine_Zebulon.cfg</t>
  </si>
  <si>
    <t>Knes_Engine_Zebulon</t>
  </si>
  <si>
    <t>HM7 "Zebulon" Liquid Fuel Engine</t>
  </si>
  <si>
    <t>2300</t>
  </si>
  <si>
    <t>file://C:/Kerbal Space Program/GameData/Knes/Parts/Launcher/L3S/_Knes_Fuel_Tanks_1875_H10.cfg</t>
  </si>
  <si>
    <t>Knes_Fuel_Tanks_1875_H10</t>
  </si>
  <si>
    <t>H10 "Belenos" Fuel Tanks</t>
  </si>
  <si>
    <t>16500</t>
  </si>
  <si>
    <t>1.35</t>
  </si>
  <si>
    <t>file://C:/Kerbal Space Program/GameData/Knes/Parts/Launcher/L3S/_Knes_L3S_AR4_Avionics.cfg</t>
  </si>
  <si>
    <t>_Knes_L3S_AR4_Avionics</t>
  </si>
  <si>
    <t>Probe Core AR4 "Baudry" Avionics System</t>
  </si>
  <si>
    <t>file://C:/Kerbal Space Program/GameData/Knes/Parts/Launcher/L3S/_Knes_L3S_Avionics_250.cfg</t>
  </si>
  <si>
    <t>_Knes_L3S_Avionics_250</t>
  </si>
  <si>
    <t>Probe Core "Hera" Avionics System</t>
  </si>
  <si>
    <t>file://C:/Kerbal Space Program/GameData/Knes/Parts/Launcher/L3S/_Knes_L3S_Cryo_LH2_125.cfg</t>
  </si>
  <si>
    <t>_Knes_L3S_Cryo_LH2_125</t>
  </si>
  <si>
    <t>HM4-125 FuelTank</t>
  </si>
  <si>
    <t>6720</t>
  </si>
  <si>
    <t>590</t>
  </si>
  <si>
    <t>file://C:/Kerbal Space Program/GameData/Knes/Parts/Launcher/L3S/_Knes_L3S_Engine_Viking5.cfg</t>
  </si>
  <si>
    <t>_Knes_L3S_Engine_Viking5</t>
  </si>
  <si>
    <t>L3S "Viking 5" Liquid Fuel Engine</t>
  </si>
  <si>
    <t>1456</t>
  </si>
  <si>
    <t>file://C:/Kerbal Space Program/GameData/Knes/Parts/Launcher/L3S/_Knes_L3S_Fin.cfg</t>
  </si>
  <si>
    <t>_Knes_L3S_Fin</t>
  </si>
  <si>
    <t>KEREB-D "Beauty" Fin</t>
  </si>
  <si>
    <t>file://C:/Kerbal Space Program/GameData/Knes/Parts/Launcher/L3S/_Knes_L3S_H22.cfg</t>
  </si>
  <si>
    <t>_Knes_L3S_H22</t>
  </si>
  <si>
    <t>H22 "LadyBee" Fuel Tanks</t>
  </si>
  <si>
    <t>14300</t>
  </si>
  <si>
    <t>2.7</t>
  </si>
  <si>
    <t>file://C:/Kerbal Space Program/GameData/Knes/Parts/Launcher/L3S/_Knes_L3S_H4.cfg</t>
  </si>
  <si>
    <t>_Knes_L3S_H4</t>
  </si>
  <si>
    <t>H4 "Thor" Fuel Tanks</t>
  </si>
  <si>
    <t>9600</t>
  </si>
  <si>
    <t>0.28</t>
  </si>
  <si>
    <t>file://C:/Kerbal Space Program/GameData/Knes/Parts/Launcher/L3S/_Knes_L3S_H45.cfg</t>
  </si>
  <si>
    <t>_Knes_L3S_H45</t>
  </si>
  <si>
    <t>H45 "BigBoi" Fuel Tanks</t>
  </si>
  <si>
    <t>19800</t>
  </si>
  <si>
    <t>8000</t>
  </si>
  <si>
    <t>4.7</t>
  </si>
  <si>
    <t>file://C:/Kerbal Space Program/GameData/Knes/Parts/Launcher/L3S/_Knes_L3S_H8.cfg</t>
  </si>
  <si>
    <t>_Knes_L3S_H8</t>
  </si>
  <si>
    <t>H8 "Taranis" Fuel Tanks</t>
  </si>
  <si>
    <t>1.125</t>
  </si>
  <si>
    <t>file://C:/Kerbal Space Program/GameData/Knes/Parts/Launcher/L3S/_Knes_L3S_H8_Separatron.cfg</t>
  </si>
  <si>
    <t>_Knes_L3S_H8_Separatron</t>
  </si>
  <si>
    <t>L3S "Leprechaun" Separatron</t>
  </si>
  <si>
    <t>file://C:/Kerbal Space Program/GameData/Knes/Parts/Launcher/L3S/_Knes_L3S_HM4_Engine_125.cfg</t>
  </si>
  <si>
    <t>_Knes_L3S_HM4_Engine</t>
  </si>
  <si>
    <t>MT-23 "Chilawee" Cryogenic Rocket Engine</t>
  </si>
  <si>
    <t>file://C:/Kerbal Space Program/GameData/Knes/Parts/Launcher/L3S/_Knes_L3S_HM60_Engine.cfg</t>
  </si>
  <si>
    <t>_Knes_L3S_L3S_HM60_Engine</t>
  </si>
  <si>
    <t>HM60 "Themis" Liquid Fuel Engine</t>
  </si>
  <si>
    <t>25000</t>
  </si>
  <si>
    <t>file://C:/Kerbal Space Program/GameData/Knes/Parts/Launcher/L3S/_Knes_L3S_L140.cfg</t>
  </si>
  <si>
    <t>_Knes_L3S_L140</t>
  </si>
  <si>
    <t>L-140 "Drakkar" Liquid Fuel Engine Cluster</t>
  </si>
  <si>
    <t>6.25</t>
  </si>
  <si>
    <t>file://C:/Kerbal Space Program/GameData/Knes/Parts/Launcher/L3S/_Knes_L3S_L220.cfg</t>
  </si>
  <si>
    <t>_Knes_L3S_L220</t>
  </si>
  <si>
    <t>L-220 "Valkyrie" Liquid Fuel Engine Cluster</t>
  </si>
  <si>
    <t>12200</t>
  </si>
  <si>
    <t>8.45</t>
  </si>
  <si>
    <t>file://C:/Kerbal Space Program/GameData/Knes/Parts/Launcher/L3S/_Knes_L3S_L220N.cfg</t>
  </si>
  <si>
    <t>_Knes_L3S_L220N</t>
  </si>
  <si>
    <t>L-220N "Ragnarok" Liquid Fuel Engine Cluster</t>
  </si>
  <si>
    <t>8.5</t>
  </si>
  <si>
    <t>file://C:/Kerbal Space Program/GameData/Knes/Parts/Launcher/L3S/_Knes_L3S_L33.cfg</t>
  </si>
  <si>
    <t>_Knes_L3S_L33</t>
  </si>
  <si>
    <t>L33 "Toutatis" Fuel Tanks</t>
  </si>
  <si>
    <t>file://C:/Kerbal Space Program/GameData/Knes/Parts/Launcher/L3S/_Knes_L3S_L33_Engine.cfg</t>
  </si>
  <si>
    <t>_Knes_L3S_L33_Engine</t>
  </si>
  <si>
    <t>L33 "Byrding" Liquid Fuel Engine</t>
  </si>
  <si>
    <t>3900</t>
  </si>
  <si>
    <t>file://C:/Kerbal Space Program/GameData/Knes/Parts/Launcher/L3S/_Knes_L3S_L33_Separatron.cfg</t>
  </si>
  <si>
    <t>_Knes_L3S_L33_Separatron</t>
  </si>
  <si>
    <t>L3S "Lilliputian" Separatron</t>
  </si>
  <si>
    <t>file://C:/Kerbal Space Program/GameData/Knes/Parts/Launcher/L3S/_Knes_L3S_P120C.cfg</t>
  </si>
  <si>
    <t>_Knes_L3S_P120C</t>
  </si>
  <si>
    <t>P-120C "Sekhmet" Solid Fuel Booster</t>
  </si>
  <si>
    <t>file://C:/Kerbal Space Program/GameData/Knes/Parts/Launcher/L3S/_Knes_L3S_P120E.cfg</t>
  </si>
  <si>
    <t>_Knes_L3S_P120E</t>
  </si>
  <si>
    <t>P-120E "Ra" Solid Fuel Booster</t>
  </si>
  <si>
    <t>file://C:/Kerbal Space Program/GameData/Knes/Parts/Launcher/L3S/_Knes_L3S_P40.cfg</t>
  </si>
  <si>
    <t>_Knes_L3S_P40</t>
  </si>
  <si>
    <t>P-40 "Sopdu" Solid Fuel Booster</t>
  </si>
  <si>
    <t>1480</t>
  </si>
  <si>
    <t>file://C:/Kerbal Space Program/GameData/Knes/Parts/Launcher/L3S/_Knes_L3S_PAL.cfg</t>
  </si>
  <si>
    <t>_Knes_L3S_PAL</t>
  </si>
  <si>
    <t>L-35 "Drako" Liquid Fuel Engine</t>
  </si>
  <si>
    <t>file://C:/Kerbal Space Program/GameData/Knes/Parts/Launcher/L3S/_Knes_L3S_PAP.cfg</t>
  </si>
  <si>
    <t>_Knes_L3S_PAP</t>
  </si>
  <si>
    <t>P-13 "Menhit" Solid Fuel Booster</t>
  </si>
  <si>
    <t>file://C:/Kerbal Space Program/GameData/Knes/Parts/Launcher/L3S/_Knes_L3S_Separatron.cfg</t>
  </si>
  <si>
    <t>_Knes_L3S_Separatron</t>
  </si>
  <si>
    <t>L3S "Goblin" Separatron</t>
  </si>
  <si>
    <t>file://C:/Kerbal Space Program/GameData/Knes/Parts/Launcher/L3S/_Knes_MonoProp_Engine_1.cfg</t>
  </si>
  <si>
    <t>_Knes_MonoProp_Engine_1</t>
  </si>
  <si>
    <t>Mk-61 "Mnemosyne" MonoPropellant Engine</t>
  </si>
  <si>
    <t>file://C:/Kerbal Space Program/GameData/Knes/Parts/Launcher/L3S/_Knes_MonoProp_Engine_2.cfg</t>
  </si>
  <si>
    <t>_Knes_MonoProp_Engine_2</t>
  </si>
  <si>
    <t>Mk-31 "Artemis" MonoPropellant Engine</t>
  </si>
  <si>
    <t>file://C:/Kerbal Space Program/GameData/Knes/Parts/Launcher/L3S/_Knes_MonoProp_Engine_3.cfg</t>
  </si>
  <si>
    <t>Knes_Hermes_Engine_Mk91</t>
  </si>
  <si>
    <t>Mk-91 "Callisto" MonoPropellant Engine</t>
  </si>
  <si>
    <t>file://C:/Kerbal Space Program/GameData/Knes/Parts/Launcher/L3S/_Knes_RCS_3way.cfg</t>
  </si>
  <si>
    <t>_Knes_RCS_3way</t>
  </si>
  <si>
    <t>Mk-61 "Zorg" RCS Pod</t>
  </si>
  <si>
    <t>file://C:/Kerbal Space Program/GameData/Knes/Parts/Launcher/Veronique/_Knes_Veronique_Aileron.cfg</t>
  </si>
  <si>
    <t>_Knes_Veronique_Aileron</t>
  </si>
  <si>
    <t>AGI-F "Fish" Fin</t>
  </si>
  <si>
    <t>0.001</t>
  </si>
  <si>
    <t>file://C:/Kerbal Space Program/GameData/Knes/Parts/Launcher/Veronique/_Knes_Veronique_Decoupler_03125.cfg</t>
  </si>
  <si>
    <t>_Knes_Veronique_Decoupler_03125</t>
  </si>
  <si>
    <t>AGI-D "Loop" Decoupler</t>
  </si>
  <si>
    <t>file://C:/Kerbal Space Program/GameData/Knes/Parts/Launcher/Veronique/_Knes_Veronique_Engine_03125.cfg</t>
  </si>
  <si>
    <t>_Knes_Veronique_Engine_03125</t>
  </si>
  <si>
    <t>MT-0 "Vekin" Liquid Fuel Engine</t>
  </si>
  <si>
    <t>0.012</t>
  </si>
  <si>
    <t>file://C:/Kerbal Space Program/GameData/Knes/Parts/Launcher/Veronique/_Knes_Veronique_FuelTank_03125.cfg</t>
  </si>
  <si>
    <t>_Knes_Veronique_FuelTank_03125</t>
  </si>
  <si>
    <t>AGI-FT "Hope" FuelTank</t>
  </si>
  <si>
    <t>30</t>
  </si>
  <si>
    <t>file://C:/Kerbal Space Program/GameData/Knes/Parts/Launcher/Vesta/_Knes_Vesta_Adapter_0625to03125.cfg</t>
  </si>
  <si>
    <t>_Knes_Vesta_Adapter_0625to03125</t>
  </si>
  <si>
    <t>LRBA-V "FoxHole" Adapter 0.625 to 0.3125</t>
  </si>
  <si>
    <t>size0, size00</t>
  </si>
  <si>
    <t>file://C:/Kerbal Space Program/GameData/Knes/Parts/Launcher/Vesta/_Knes_Vesta_Aileron.cfg</t>
  </si>
  <si>
    <t>_Knes_Vesta_Aileron</t>
  </si>
  <si>
    <t>LRBA-F "Weak" Fin</t>
  </si>
  <si>
    <t>file://C:/Kerbal Space Program/GameData/Knes/Parts/Launcher/Vesta/_Knes_Vesta_AirBrake.cfg</t>
  </si>
  <si>
    <t>_Knes_Vesta_AirBrake</t>
  </si>
  <si>
    <t>LRBA-A "Resolute" Airbrake</t>
  </si>
  <si>
    <t>file://C:/Kerbal Space Program/GameData/Knes/Parts/Launcher/Vesta/_Knes_Vesta_Avionic_03125.cfg</t>
  </si>
  <si>
    <t>_Knes_Vesta_Avionic_03125</t>
  </si>
  <si>
    <t>LRBA-P "Valiant" Probe Nose Cone</t>
  </si>
  <si>
    <t>file://C:/Kerbal Space Program/GameData/Knes/Parts/Launcher/Vesta/_Knes_Vesta_CatPod_03125.cfg</t>
  </si>
  <si>
    <t>_Knes_Vesta_CatPod_03125</t>
  </si>
  <si>
    <t>LRBA-P "CosmoCat" Science Pod</t>
  </si>
  <si>
    <t>file://C:/Kerbal Space Program/GameData/Knes/Parts/Launcher/Vesta/_Knes_Vesta_Engine_0625.cfg</t>
  </si>
  <si>
    <t>_Knes_Vesta_Engine_0625</t>
  </si>
  <si>
    <t>MT-2 "Celtica" Liquid Fuel Engine</t>
  </si>
  <si>
    <t>file://C:/Kerbal Space Program/GameData/Knes/Parts/Launcher/Vesta/_Knes_Vesta_FuelTank_0625_3125.cfg</t>
  </si>
  <si>
    <t>_Knes_Vesta_FuelTank_0625_3125</t>
  </si>
  <si>
    <t>LRBA-FT "Hunger" Fuel Tank</t>
  </si>
  <si>
    <t>0.1188</t>
  </si>
  <si>
    <t>file://C:/Kerbal Space Program/GameData/Knes/Parts/Launcher/Vesta/_Knes_Vesta_Parachute_03125.cfg</t>
  </si>
  <si>
    <t>_Knes_Vesta_Parachute_03125</t>
  </si>
  <si>
    <t>LRBA-C "Feeble" Parachute</t>
  </si>
  <si>
    <t>0.004</t>
  </si>
  <si>
    <t>file://C:/Kerbal Space Program/GameData/Knes/Parts/Launcher/Vulcain/_Knes_Carmen_FuelTank_125.cfg</t>
  </si>
  <si>
    <t>_Knes_Carmen_FuelTank_125</t>
  </si>
  <si>
    <t>MLF-12 "Calypso" FuelTank</t>
  </si>
  <si>
    <t>1.0313</t>
  </si>
  <si>
    <t>file://C:/Kerbal Space Program/GameData/Knes/Parts/Launcher/Vulcain/_Knes_Carmen_FuelTank_Extended_125.cfg</t>
  </si>
  <si>
    <t>_Knes_Carmen_FuelTank_Extended_125</t>
  </si>
  <si>
    <t>MLF-24 "Carissa" Extended FuelTank</t>
  </si>
  <si>
    <t>1.375</t>
  </si>
  <si>
    <t>file://C:/Kerbal Space Program/GameData/Knes/Parts/Launcher/Vulcain/_Knes_Catherine_Adapter_Quad_1875.cfg</t>
  </si>
  <si>
    <t>Knes_Catherine_Adapter_Quad_1875</t>
  </si>
  <si>
    <t>MR-24 "Gothic" Stack Quad-Coupler</t>
  </si>
  <si>
    <t>file://C:/Kerbal Space Program/GameData/Knes/Parts/Launcher/Vulcain/_Knes_Catherine_Adapter_Quad_250.cfg</t>
  </si>
  <si>
    <t>Knes_Catherine_Adapter_Quad_250</t>
  </si>
  <si>
    <t>MR-250 "Dark" Stack Quad-Coupler</t>
  </si>
  <si>
    <t>file://C:/Kerbal Space Program/GameData/Knes/Parts/Launcher/Vulcain/_Knes_Catherine_Stage_1875.cfg</t>
  </si>
  <si>
    <t>_Knes_Catherine_Stage_1875</t>
  </si>
  <si>
    <t>L-20 "Arcas" Liquid Fuel Engine Cluster</t>
  </si>
  <si>
    <t>1.3</t>
  </si>
  <si>
    <t>file://C:/Kerbal Space Program/GameData/Knes/Parts/Launcher/Vulcain/_Knes_Coralie_LFO_125.cfg</t>
  </si>
  <si>
    <t>_Knes_Coralie_LFO_125</t>
  </si>
  <si>
    <t>C-H125 FuelTank</t>
  </si>
  <si>
    <t>2680</t>
  </si>
  <si>
    <t>570</t>
  </si>
  <si>
    <t>file://C:/Kerbal Space Program/GameData/Knes/Parts/Launcher/Vulcain/_Knes_Cora_Adapter_125_09375.cfg</t>
  </si>
  <si>
    <t>_Knes_Cora_Adapter_125_09375</t>
  </si>
  <si>
    <t>Adapter K-09375 "Both"</t>
  </si>
  <si>
    <t>file://C:/Kerbal Space Program/GameData/Knes/Parts/Launcher/Vulcain/_Knes_Cora_Adapter_1875_125.cfg</t>
  </si>
  <si>
    <t>_Knes_Cora_Adapter_1875_125</t>
  </si>
  <si>
    <t>Adapter K-125 "Kiss"</t>
  </si>
  <si>
    <t>file://C:/Kerbal Space Program/GameData/Knes/Parts/Launcher/Vulcain/_Knes_Cora_Engine_1.cfg</t>
  </si>
  <si>
    <t>_Knes_Cora_Engine_1</t>
  </si>
  <si>
    <t>C-R12 "Penelope" Liquid Fuel Engine</t>
  </si>
  <si>
    <t>file://C:/Kerbal Space Program/GameData/Knes/Parts/Launcher/Vulcain/_Knes_Cora_Engine_SL.cfg</t>
  </si>
  <si>
    <t>_Knes_Cora_Engine_SL</t>
  </si>
  <si>
    <t>C-SL12 "Penelope" Liquid Fuel Engine</t>
  </si>
  <si>
    <t>0.42</t>
  </si>
  <si>
    <t>file://C:/Kerbal Space Program/GameData/Knes/Parts/Launcher/Vulcain/_Knes_Diane_Engine_125.cfg</t>
  </si>
  <si>
    <t>_Knes_Diane_Engine_125</t>
  </si>
  <si>
    <t>M-R12 "Calypso" Liquid Fuel Engine</t>
  </si>
  <si>
    <t>file://C:/Kerbal Space Program/GameData/Knes/Parts/Launcher/Vulcain/_Knes_Mireille_Engine_09375.cfg</t>
  </si>
  <si>
    <t>_Knes_Mireille_Engine_09375</t>
  </si>
  <si>
    <t>M-R6 "Mirabelle" Liquid Fuel Engine</t>
  </si>
  <si>
    <t>file://C:/Kerbal Space Program/GameData/Knes/Parts/Launcher/Vulcain/_Knes_Mireille_LFO_long_09375.cfg</t>
  </si>
  <si>
    <t>_Knes_Mireille_LFO_long_09375</t>
  </si>
  <si>
    <t>M-09 "Mirabelle" FuelTank</t>
  </si>
  <si>
    <t>0.1875</t>
  </si>
  <si>
    <t>file://C:/Kerbal Space Program/GameData/Knes/Parts/Launcher/Vulcain/_Knes_Mireille_LFO_medium_09375.cfg</t>
  </si>
  <si>
    <t>_Knes_Mireille_LFO_medium_09375</t>
  </si>
  <si>
    <t>M-09 "Myrtille" FuelTank</t>
  </si>
  <si>
    <t>file://C:/Kerbal Space Program/GameData/Knes/Parts/Launcher/Vulcain/_Knes_Mireille_LFO_short_09375.cfg</t>
  </si>
  <si>
    <t>_Knes_Mireille_LFO_short_09375</t>
  </si>
  <si>
    <t>M-09 "Cassis" FuelTank</t>
  </si>
  <si>
    <t>file://C:/Kerbal Space Program/GameData/Knes/Parts/LiftingsBodies/StarRider/_Knes_IXV_Elevon.cfg</t>
  </si>
  <si>
    <t>Knes_IXV_Elevon</t>
  </si>
  <si>
    <t>IXV Elevon</t>
  </si>
  <si>
    <t>file://C:/Kerbal Space Program/GameData/Knes/Parts/LiftingsBodies/StarRider/_Knes_Pod_StarRider.cfg</t>
  </si>
  <si>
    <t>Knes_Command_K-IXV</t>
  </si>
  <si>
    <t>K-IXV "StarRider" Command Pod</t>
  </si>
  <si>
    <t>file://C:/Kerbal Space Program/GameData/Knes/Parts/LiftingsBodies/StarRider/_Knes_Skid.cfg</t>
  </si>
  <si>
    <t>_Knes_Skid</t>
  </si>
  <si>
    <t>L-04 "Crap" Landing Skid</t>
  </si>
  <si>
    <t>file://C:/Kerbal Space Program/GameData/Knes/Parts/LiftingsBodies/StarWatcher/_Knes_Pod_StarWatcher.cfg</t>
  </si>
  <si>
    <t>Knes_Command_K-CEV</t>
  </si>
  <si>
    <t>K-CEV "StarWatcher" Command Pod</t>
  </si>
  <si>
    <t>60000</t>
  </si>
  <si>
    <t>file://C:/Kerbal Space Program/GameData/Knes/Parts/MultiRoleKapsule/_Knes_Hermes_Antenna.cfg</t>
  </si>
  <si>
    <t>_Knes_Hermes_Antenna</t>
  </si>
  <si>
    <t>MRK-5b Antenna</t>
  </si>
  <si>
    <t>file://C:/Kerbal Space Program/GameData/Knes/Parts/MultiRoleKapsule/_Knes_Hermes_SolarPanel.cfg</t>
  </si>
  <si>
    <t>_Knes_Hermes_SolarPanel</t>
  </si>
  <si>
    <t>Callisto SolarPanel</t>
  </si>
  <si>
    <t>file://C:/Kerbal Space Program/GameData/Knes/Parts/MultiRoleKapsule/_Knes_mrk_Antenna.cfg</t>
  </si>
  <si>
    <t>_Knes_mrk_Antenna</t>
  </si>
  <si>
    <t>MRK-5a Antenna</t>
  </si>
  <si>
    <t>file://C:/Kerbal Space Program/GameData/Knes/Parts/MultiRoleKapsule/_Knes_mrk_Cargo.cfg</t>
  </si>
  <si>
    <t>_Knes_mrk_Cargo</t>
  </si>
  <si>
    <t>Multi-Role Cargo Kapsule DM</t>
  </si>
  <si>
    <t>file://C:/Kerbal Space Program/GameData/Knes/Parts/MultiRoleKapsule/_Knes_mrk_Decoupler.cfg</t>
  </si>
  <si>
    <t>_Knes_mrk_Decoupler</t>
  </si>
  <si>
    <t>MRK-4d Decoupler</t>
  </si>
  <si>
    <t>file://C:/Kerbal Space Program/GameData/Knes/Parts/MultiRoleKapsule/_Knes_mrk_ECBM.cfg</t>
  </si>
  <si>
    <t>_Knes_mrk_ECBM</t>
  </si>
  <si>
    <t>ECBM (for MRK)</t>
  </si>
  <si>
    <t>file://C:/Kerbal Space Program/GameData/Knes/Parts/MultiRoleKapsule/_Knes_mrk_ECBM_Active.cfg</t>
  </si>
  <si>
    <t>_Knes_mrk_ECBM_Active</t>
  </si>
  <si>
    <t>Active ECBM (for MRK)</t>
  </si>
  <si>
    <t>file://C:/Kerbal Space Program/GameData/Knes/Parts/MultiRoleKapsule/_Knes_mrk_HeatSheild.cfg</t>
  </si>
  <si>
    <t>_Knes_mrk_HeatSheild</t>
  </si>
  <si>
    <t>MRK-2b Heatshield</t>
  </si>
  <si>
    <t>file://C:/Kerbal Space Program/GameData/Knes/Parts/MultiRoleKapsule/_Knes_mrk_LES.cfg</t>
  </si>
  <si>
    <t>_Knes_mrk_LES</t>
  </si>
  <si>
    <t>MRK Launch Escape System</t>
  </si>
  <si>
    <t>file://C:/Kerbal Space Program/GameData/Knes/Parts/MultiRoleKapsule/_Knes_mrk_Parachute.cfg</t>
  </si>
  <si>
    <t>_Knes_mrk_Parachute</t>
  </si>
  <si>
    <t>MRK-1c Parachute</t>
  </si>
  <si>
    <t>0.135</t>
  </si>
  <si>
    <t>file://C:/Kerbal Space Program/GameData/Knes/Parts/MultiRoleKapsule/_Knes_mrk_Pod.cfg</t>
  </si>
  <si>
    <t>_Knes_mrk_Pod</t>
  </si>
  <si>
    <t>Multi-Role Kapsule DM</t>
  </si>
  <si>
    <t>file://C:/Kerbal Space Program/GameData/Knes/Parts/MultiRoleKapsule/_Knes_mrk_Pod_Rescue.cfg</t>
  </si>
  <si>
    <t>_Knes_mrk_Pod_Rescue</t>
  </si>
  <si>
    <t>Multi-Role Kapsule DM (Recovery)</t>
  </si>
  <si>
    <t>file://C:/Kerbal Space Program/GameData/Knes/Parts/MultiRoleKapsule/_Knes_mrk_SM_Cargo.cfg</t>
  </si>
  <si>
    <t>_Knes_mrk_SM_Cargo</t>
  </si>
  <si>
    <t>Multi-Role Kapsule Cargo SM</t>
  </si>
  <si>
    <t>1.22</t>
  </si>
  <si>
    <t>file://C:/Kerbal Space Program/GameData/Knes/Parts/MultiRoleKapsule/_Knes_mrk_SM_Extended.cfg</t>
  </si>
  <si>
    <t>_Knes_mrk_SM_Extended</t>
  </si>
  <si>
    <t>Multi-Role Kapsule Extended SM</t>
  </si>
  <si>
    <t>file://C:/Kerbal Space Program/GameData/Knes/Parts/MultiRoleKapsule/_Knes_mrk_SM_Rescue.cfg</t>
  </si>
  <si>
    <t>_Knes_mrk_SM_Rescue</t>
  </si>
  <si>
    <t>Multi-Role Kapsule Rescue SM</t>
  </si>
  <si>
    <t>0.72</t>
  </si>
  <si>
    <t>file://C:/Kerbal Space Program/GameData/Knes/Parts/MultiRoleKapsule/_Knes_mrk_SolarArray.cfg</t>
  </si>
  <si>
    <t>_Knes_mrk_SolarArray</t>
  </si>
  <si>
    <t>MRK-30a Solar Array</t>
  </si>
  <si>
    <t>file://C:/Kerbal Space Program/GameData/Knes/Parts/MultiRoleKapsule/_Knes_mrk_SolarPanel.cfg</t>
  </si>
  <si>
    <t>_Knes_mrk_SolarPanel</t>
  </si>
  <si>
    <t>MRK-3a Solar Panel</t>
  </si>
  <si>
    <t>file://C:/Kerbal Space Program/GameData/Knes/Parts/MultiRoleKapsule/_Knes_mrk_SolarPanel_Nano.cfg</t>
  </si>
  <si>
    <t>_Knes_mrk_SolarPanel_Nano</t>
  </si>
  <si>
    <t>MRK-1A Solar Panel</t>
  </si>
  <si>
    <t>file://C:/Kerbal Space Program/GameData/Knes/Parts/MultiRoleKapsule/_Knes_mrk_SolarPanel_Pyld.cfg</t>
  </si>
  <si>
    <t>_Knes_mrk_SolarPanel_Pyld</t>
  </si>
  <si>
    <t>MRK-3b Solar Panel</t>
  </si>
  <si>
    <t>file://C:/Kerbal Space Program/GameData/Knes/Parts/MultiRoleKapsule/_Knes_mrk_SolarPanel_Pyld_Track.cfg</t>
  </si>
  <si>
    <t>_Knes_mrk_SolarPanel_Pyld_Track</t>
  </si>
  <si>
    <t>MRK-3c Solar Panel</t>
  </si>
  <si>
    <t>file://C:/Kerbal Space Program/GameData/Knes/Parts/MultiRoleKapsule/_Knes_mrk_Thruster.cfg</t>
  </si>
  <si>
    <t>_Knes_mrk_Thruster</t>
  </si>
  <si>
    <t>MRK-6f Thruster</t>
  </si>
  <si>
    <t>file://C:/Kerbal Space Program/GameData/Knes/Parts/Spacecraft/_Knes_Cargo_Pod_09375.cfg</t>
  </si>
  <si>
    <t>Knes_Cargo_Pod_09375</t>
  </si>
  <si>
    <t>Cargo Pod "Minotaur"</t>
  </si>
  <si>
    <t>0.40</t>
  </si>
  <si>
    <t>size0p5, size1</t>
  </si>
  <si>
    <t>file://C:/Kerbal Space Program/GameData/Knes/Parts/Spacecraft/_Knes_Control_LowProfile_RCS_0625.cfg</t>
  </si>
  <si>
    <t>_Knes_Control_LowProfile_RCS_0625</t>
  </si>
  <si>
    <t>RCS "Hachimaki" Control Unit</t>
  </si>
  <si>
    <t>file://C:/Kerbal Space Program/GameData/Knes/Parts/Spacecraft/_Knes_Crew_Pod_09375.cfg</t>
  </si>
  <si>
    <t>Knes_Crew_Pod_09375</t>
  </si>
  <si>
    <t>Command Pod "Viking"</t>
  </si>
  <si>
    <t>file://C:/Kerbal Space Program/GameData/Knes/Parts/Spacecraft/_Knes_DockingPortJr_0625.cfg</t>
  </si>
  <si>
    <t>Knes_DockingPortJr_0625</t>
  </si>
  <si>
    <t>K06 "Arcas" Docking Port Jr.</t>
  </si>
  <si>
    <t>file://C:/Kerbal Space Program/GameData/Knes/Parts/Spacecraft/_Knes_EscapeTower_Small.cfg</t>
  </si>
  <si>
    <t>Knes_EscapeTower_Small</t>
  </si>
  <si>
    <t>Launch Escape System "LastChance"</t>
  </si>
  <si>
    <t>file://C:/Kerbal Space Program/GameData/Knes/Parts/Spacecraft/_Knes_Heatshield_09375.cfg</t>
  </si>
  <si>
    <t>Knes_Heatshield_09375</t>
  </si>
  <si>
    <t>Heatshield "Turtle"</t>
  </si>
  <si>
    <t>file://C:/Kerbal Space Program/GameData/Knes/Parts/Spacecraft/_Knes_MonoProp_Engine_srf.cfg</t>
  </si>
  <si>
    <t>Knes_MonoProp_Engine_srf</t>
  </si>
  <si>
    <t>Mk-11 "Ãsir" MonoPropellant Engine</t>
  </si>
  <si>
    <t>file://C:/Kerbal Space Program/GameData/Knes/Parts/Spacecraft/_Knes_MonoProp_FuelTank_Medium_09375.cfg</t>
  </si>
  <si>
    <t>Knes_MonoProp_FuelTank_Medium_09375</t>
  </si>
  <si>
    <t>CL-R15 RCS Fuel Tank</t>
  </si>
  <si>
    <t>size0p5, srf</t>
  </si>
  <si>
    <t>file://C:/Kerbal Space Program/GameData/Knes/Parts/Spacecraft/_Knes_MonoProp_FuelTank_Nano_09375.cfg</t>
  </si>
  <si>
    <t>Knes_MonoProp_FuelTank_Nano_09375</t>
  </si>
  <si>
    <t>CL-R10 RCS Fuel Tank</t>
  </si>
  <si>
    <t>0.0082</t>
  </si>
  <si>
    <t>file://C:/Kerbal Space Program/GameData/Knes/Parts/Spacecraft/_Knes_Parachute_Inline_0625.cfg</t>
  </si>
  <si>
    <t>Knes_Parachute_Inline_0625</t>
  </si>
  <si>
    <t>Inline Parachute "Uncertain"</t>
  </si>
  <si>
    <t>file://C:/Kerbal Space Program/GameData/Knes/Parts/Spacecraft/_Knes_Service_Module_Viking_09375.cfg</t>
  </si>
  <si>
    <t>Knes_Service_Module_Viking_09375</t>
  </si>
  <si>
    <t>C-09 "Viking" Service Module</t>
  </si>
  <si>
    <t>file://C:/Kerbal Space Program/GameData/Knes/Parts/Spacecraft/_Knes_Station_Module_CrystalFactory.cfg</t>
  </si>
  <si>
    <t>_Knes_Station_Module_CrystalFactory</t>
  </si>
  <si>
    <t>Crystallisation Facility Module "Eternity"</t>
  </si>
  <si>
    <t>file://C:/Kerbal Space Program/GameData/Knes/Parts/Spacecraft/_Knes_Station_Module_EndCap_0625.cfg</t>
  </si>
  <si>
    <t>_Knes_Station_Module_EndCap_0625</t>
  </si>
  <si>
    <t>Adapter K-0625 "Inori"</t>
  </si>
  <si>
    <t>file://C:/Kerbal Space Program/GameData/Knes/Parts/Spacecraft/_Knes_Station_Module_EndCap_09375.cfg</t>
  </si>
  <si>
    <t>_Knes_Station_Module_EndCap_09375</t>
  </si>
  <si>
    <t>Adapter K-09375 "Betsy"</t>
  </si>
  <si>
    <t>file://C:/Kerbal Space Program/GameData/Knes/Parts/Spacecraft/_Knes_Station_Module_EndCap_Small_0625.cfg</t>
  </si>
  <si>
    <t>_Knes_Station_Module_EndCap_Small_0625</t>
  </si>
  <si>
    <t>Adapter KB-0625 "Maia"</t>
  </si>
  <si>
    <t>file://C:/Kerbal Space Program/GameData/Knes/Parts/Spacecraft/_Knes_Station_Module_Hab.cfg</t>
  </si>
  <si>
    <t>_Knes_Station_Module_Hab</t>
  </si>
  <si>
    <t>Habitation Module "Homelike"</t>
  </si>
  <si>
    <t>file://C:/Kerbal Space Program/GameData/Knes/Parts/Spacecraft/_Knes_Station_Module_ScienceLab.cfg</t>
  </si>
  <si>
    <t>_Knes_Station_Module_ScienceLab</t>
  </si>
  <si>
    <t>Science Module "Busy"</t>
  </si>
  <si>
    <t>43200</t>
  </si>
  <si>
    <t>6250</t>
  </si>
  <si>
    <t>file://C:/Kerbal Space Program/GameData/Knes/Parts/Spacecraft/_Knes_Structural_Adapter_09375_0625.cfg</t>
  </si>
  <si>
    <t>_Knes_Structural_Adapter_09375_0625</t>
  </si>
  <si>
    <t>Adapter 0.625 0.9375 "Zoe"</t>
  </si>
  <si>
    <t>file://C:/Kerbal Space Program/GameData/Knes/Parts/Spacecraft/_Knes_Structural_Adapter_125_09375.cfg</t>
  </si>
  <si>
    <t>_Knes_Structural_Adapter_125_09375</t>
  </si>
  <si>
    <t>Adapter K-0125 "Caroline"</t>
  </si>
  <si>
    <t>file://C:/Kerbal Space Program/GameData/Knes/Parts/Spacecraft/_Knes_Structural_EndCap_0625.cfg</t>
  </si>
  <si>
    <t>_Knes_Structural_EndCap_0625</t>
  </si>
  <si>
    <t>K0625 "Pingu" EndCap</t>
  </si>
  <si>
    <t>file://C:/Kerbal Space Program/GameData/Knes/Parts/Spacecraft/_Knes_Structural_Node_0625.cfg</t>
  </si>
  <si>
    <t>_Knes_Structural_Node_0625</t>
  </si>
  <si>
    <t>K0625 "Together" Node</t>
  </si>
  <si>
    <t>file://C:/Kerbal Space Program/GameData/Knes/Parts/Spacecraft/_Knes_Utility_Adapter_09375_0625.cfg</t>
  </si>
  <si>
    <t>_Knes_Utility_Adapter_09375_0625</t>
  </si>
  <si>
    <t>L-07 "Raccoon" Service Module</t>
  </si>
  <si>
    <t>file://C:/Kerbal Space Program/GameData/Knes/Parts/SpacePlane/EuropeanHermes/_Knes_Airbrake.cfg</t>
  </si>
  <si>
    <t>Knes_Airbrake</t>
  </si>
  <si>
    <t>Airbrake for Hermes Space Shuttle</t>
  </si>
  <si>
    <t>file://C:/Kerbal Space Program/GameData/Knes/Parts/SpacePlane/EuropeanHermes/_Knes_Hera_Grapple.cfg</t>
  </si>
  <si>
    <t>Knes_Hera_Grapple</t>
  </si>
  <si>
    <t>Hera Grapple Robotic Arm</t>
  </si>
  <si>
    <t>file://C:/Kerbal Space Program/GameData/Knes/Parts/SpacePlane/EuropeanHermes/_Knes_Hermes.cfg</t>
  </si>
  <si>
    <t>Knes_Hermes</t>
  </si>
  <si>
    <t>Hermes Space Shuttle</t>
  </si>
  <si>
    <t>75000</t>
  </si>
  <si>
    <t>file://C:/Kerbal Space Program/GameData/Knes/Parts/SpacePlane/EuropeanHermes/_Knes_Hermes_Adapter.cfg</t>
  </si>
  <si>
    <t>_Knes_Hermes_Adapter</t>
  </si>
  <si>
    <t>Hermes Adapter</t>
  </si>
  <si>
    <t>file://C:/Kerbal Space Program/GameData/Knes/Parts/SpacePlane/EuropeanHermes/_Knes_Hermes_AileronC.cfg</t>
  </si>
  <si>
    <t>Knes_Hermes_AileronC</t>
  </si>
  <si>
    <t>Hermes Aileron C</t>
  </si>
  <si>
    <t>file://C:/Kerbal Space Program/GameData/Knes/Parts/SpacePlane/EuropeanHermes/_Knes_Hermes_AileronL.cfg</t>
  </si>
  <si>
    <t>Knes_Hermes_AileronR</t>
  </si>
  <si>
    <t>Hermes Aileron Left</t>
  </si>
  <si>
    <t>file://C:/Kerbal Space Program/GameData/Knes/Parts/SpacePlane/EuropeanHermes/_Knes_Hermes_AileronR.cfg</t>
  </si>
  <si>
    <t>Knes_Hermes_AileronL</t>
  </si>
  <si>
    <t>Hermes Aileron Right</t>
  </si>
  <si>
    <t>file://C:/Kerbal Space Program/GameData/Knes/Parts/SpacePlane/EuropeanHermes/_Knes_Hermes_Gear.cfg</t>
  </si>
  <si>
    <t>Knes_Hermes_Gear</t>
  </si>
  <si>
    <t>LH-35 Hermes Landing Gear</t>
  </si>
  <si>
    <t>file://C:/Kerbal Space Program/GameData/Knes/Parts/SpacePlane/EuropeanHermes/_Knes_Hermes_HRM.cfg</t>
  </si>
  <si>
    <t>Knes_Hermes_HRM</t>
  </si>
  <si>
    <t>Hermes HRM</t>
  </si>
  <si>
    <t>file://C:/Kerbal Space Program/GameData/Knes/Parts/SpacePlane/EuropeanHermes/_Knes_Hermes_RudderL.cfg</t>
  </si>
  <si>
    <t>Knes_Hermes_RudderL</t>
  </si>
  <si>
    <t>Hermes Rudder Left</t>
  </si>
  <si>
    <t>file://C:/Kerbal Space Program/GameData/Knes/Parts/SpacePlane/EuropeanHermes/_Knes_Hermes_RudderR.cfg</t>
  </si>
  <si>
    <t>Knes_Hermes_RudderR</t>
  </si>
  <si>
    <t>Hermes Rudder Right</t>
  </si>
  <si>
    <t>file://C:/Kerbal Space Program/GameData/Knes/Parts/SpacePlane/FrenchHermes/_Knes_French_Hermes.cfg</t>
  </si>
  <si>
    <t>_Knes_French_Hermes</t>
  </si>
  <si>
    <t>Callisto Space Shuttle</t>
  </si>
  <si>
    <t>file://C:/Kerbal Space Program/GameData/Knes/Parts/SpacePlane/FrenchHermes/_Knes_French_Hermes_Adapter_s1875.cfg</t>
  </si>
  <si>
    <t>_Knes_French_Hermes_Adapter_s1875</t>
  </si>
  <si>
    <t>Callisto Adapter for 1.875 Rocket</t>
  </si>
  <si>
    <t>file://C:/Kerbal Space Program/GameData/Knes/Parts/SpacePlane/FrenchHermes/_Knes_French_Hermes_Crew_Module.cfg</t>
  </si>
  <si>
    <t>_Knes_French_Hermes_Crew_Module</t>
  </si>
  <si>
    <t>Callisto Crew Module</t>
  </si>
  <si>
    <t>file://C:/Kerbal Space Program/GameData/Knes/Parts/SpacePlane/FrenchHermes/_Knes_French_Hermes_Docking_Module.cfg</t>
  </si>
  <si>
    <t>_Knes_French_Hermes_Docking_Module</t>
  </si>
  <si>
    <t>Callisto Docking Module</t>
  </si>
  <si>
    <t>file://C:/Kerbal Space Program/GameData/Knes/Parts/SpacePlane/FrenchHermes/_Knes_French_Hermes_Elevon.cfg</t>
  </si>
  <si>
    <t>_Knes_French_Hermes_Elevon</t>
  </si>
  <si>
    <t>Callisto Space Shuttle Elevon</t>
  </si>
  <si>
    <t>file://C:/Kerbal Space Program/GameData/Knes/Parts/SpacePlane/FrenchHermes/_Knes_French_Hermes_OME_Engine.cfg</t>
  </si>
  <si>
    <t>_French_Hermes_OME_Engine</t>
  </si>
  <si>
    <t>Callisto "OME" Monoprop Engine</t>
  </si>
  <si>
    <t>file://C:/Kerbal Space Program/GameData/Knes/Parts/SpacePlane/FrenchHermes/_Knes_French_Hermes_Rudder.cfg</t>
  </si>
  <si>
    <t>_Knes_French_Hermes_Rudder</t>
  </si>
  <si>
    <t>Callisto Space Shuttle Rudder</t>
  </si>
  <si>
    <t>file://C:/Kerbal Space Program/GameData/Knes/Parts/SpacePlane/FrenchHermes/_Knes_French_Hermes_Structural_Dock.cfg</t>
  </si>
  <si>
    <t>_Knes_French_Hermes_Structural_Dock</t>
  </si>
  <si>
    <t>Callisto Structural Dock</t>
  </si>
  <si>
    <t>file://C:/Kerbal Space Program/GameData/Knes/Parts/SpacePlane/FrenchHermes/_Knes_French_Hermes_Structural_Platform.cfg</t>
  </si>
  <si>
    <t>_Knes_French_Hermes_Structural_Platform</t>
  </si>
  <si>
    <t>Callisto Structural Platform</t>
  </si>
  <si>
    <t>file://C:/Kerbal Space Program/GameData/Knes/Parts/SpacePlane/FrenchHermes/_Knes_French_Hermes_Wings.cfg</t>
  </si>
  <si>
    <t>_Knes_French_Hermes_Wings</t>
  </si>
  <si>
    <t>Callisto Space Shuttle Wings</t>
  </si>
  <si>
    <t>Luciole</t>
  </si>
  <si>
    <t>file://C:/Kerbal Space Program/GameData/Luciole/Parts/LaunchPad/Luciole_LaunchPad.cfg</t>
  </si>
  <si>
    <t>Luciole_LaunchPad</t>
  </si>
  <si>
    <t>L-02 "Beehive" LaunchPad</t>
  </si>
  <si>
    <t>Luciole Space Systems</t>
  </si>
  <si>
    <t>file://C:/Kerbal Space Program/GameData/Luciole/Parts/LaunchPad/Luciole_LaunchPad_Mini.cfg</t>
  </si>
  <si>
    <t>Luciole_LaunchPad_Mini</t>
  </si>
  <si>
    <t>L-01 "Nest" LaunchPad</t>
  </si>
  <si>
    <t>file://C:/Kerbal Space Program/GameData/Luciole/Parts/Luciole/_Luciole_Aerospike_0625.cfg</t>
  </si>
  <si>
    <t>_Luciole_Aerospike_0625</t>
  </si>
  <si>
    <t>L-AE "Dragonfly" Aerospike Engine</t>
  </si>
  <si>
    <t>0.62</t>
  </si>
  <si>
    <t>file://C:/Kerbal Space Program/GameData/Luciole/Parts/Luciole/_Luciole_Avionics_0625.cfg</t>
  </si>
  <si>
    <t>_Luciole_Avionics_0625</t>
  </si>
  <si>
    <t>L-A01 "Ladybug" Avionics</t>
  </si>
  <si>
    <t>file://C:/Kerbal Space Program/GameData/Luciole/Parts/Luciole/_Luciole_Decoupler_0125.cfg</t>
  </si>
  <si>
    <t>_Luciole_Decoupler_0125</t>
  </si>
  <si>
    <t>L-D "Cricket" Decoupler</t>
  </si>
  <si>
    <t>file://C:/Kerbal Space Program/GameData/Luciole/Parts/Luciole/_Luciole_Decoupler_03125.cfg</t>
  </si>
  <si>
    <t>_Luciole_Decoupler_03125</t>
  </si>
  <si>
    <t>L-Ds "Anxious Cicada" Decoupler</t>
  </si>
  <si>
    <t>file://C:/Kerbal Space Program/GameData/Luciole/Parts/Luciole/_Luciole_Decoupler_0625.cfg</t>
  </si>
  <si>
    <t>_Luciole_Decoupler_0625</t>
  </si>
  <si>
    <t>L-D "Cicada" Decoupler</t>
  </si>
  <si>
    <t>file://C:/Kerbal Space Program/GameData/Luciole/Parts/Luciole/_Luciole_Docking_0625.cfg</t>
  </si>
  <si>
    <t>_Luciole_Docking_0625</t>
  </si>
  <si>
    <t>L-D "Scarab" Docking Port</t>
  </si>
  <si>
    <t>file://C:/Kerbal Space Program/GameData/Luciole/Parts/Luciole/_Luciole_Engine_HyperNavier_03125.cfg</t>
  </si>
  <si>
    <t>_Luciole_Engine_HyperNavier_03125</t>
  </si>
  <si>
    <t>L-SN "Hyper Mantis" MonoPropellant Fuel Engine</t>
  </si>
  <si>
    <t>file://C:/Kerbal Space Program/GameData/Luciole/Parts/Luciole/_Luciole_Engine_Mount.cfg</t>
  </si>
  <si>
    <t>_Luciole_Engine_Mount</t>
  </si>
  <si>
    <t>L-EM "Honeybee" Engine Mount</t>
  </si>
  <si>
    <t>file://C:/Kerbal Space Program/GameData/Luciole/Parts/Luciole/_Luciole_Fairing_0625.cfg</t>
  </si>
  <si>
    <t>_Luciole_Fairing_0625</t>
  </si>
  <si>
    <t>L-F "Butterfly" Fairing</t>
  </si>
  <si>
    <t>file://C:/Kerbal Space Program/GameData/Luciole/Parts/Luciole/_Luciole_Fairing_07.cfg</t>
  </si>
  <si>
    <t>_Luciole_Fairing_07</t>
  </si>
  <si>
    <t>L-FB "Orchid Mantis" Fairing</t>
  </si>
  <si>
    <t>file://C:/Kerbal Space Program/GameData/Luciole/Parts/Luciole/_Luciole_FirstStage_0625.cfg</t>
  </si>
  <si>
    <t>_Luciole_FirstStage_0625</t>
  </si>
  <si>
    <t>L-FT "Rainbow Stag" Fuel Tank</t>
  </si>
  <si>
    <t>file://C:/Kerbal Space Program/GameData/Luciole/Parts/Luciole/_Luciole_Heatshield_0625.cfg</t>
  </si>
  <si>
    <t>_Luciole_Heatshield_0625</t>
  </si>
  <si>
    <t>L-H "Goliath" Heatshield</t>
  </si>
  <si>
    <t>file://C:/Kerbal Space Program/GameData/Luciole/Parts/Luciole/_Luciole_KickStage_0625.cfg</t>
  </si>
  <si>
    <t>_Luciole_KickStage_0625</t>
  </si>
  <si>
    <t>L-K "Firefly" KickStage</t>
  </si>
  <si>
    <t>file://C:/Kerbal Space Program/GameData/Luciole/Parts/Luciole/_Luciole_LFO_03125_long.cfg</t>
  </si>
  <si>
    <t>_Luciole_LFO_03125_long</t>
  </si>
  <si>
    <t>L-FT "Horned Ant" Long Fuel Tank</t>
  </si>
  <si>
    <t>0.0096</t>
  </si>
  <si>
    <t>size00, srf</t>
  </si>
  <si>
    <t>file://C:/Kerbal Space Program/GameData/Luciole/Parts/Luciole/_Luciole_LFO_03125_nano.cfg</t>
  </si>
  <si>
    <t>_Luciole_LFO_03125_nano</t>
  </si>
  <si>
    <t>L-FT "Walking Ant" Nano Fuel Tank</t>
  </si>
  <si>
    <t>5</t>
  </si>
  <si>
    <t>0.0023</t>
  </si>
  <si>
    <t>file://C:/Kerbal Space Program/GameData/Luciole/Parts/Luciole/_Luciole_LFO_03125_small.cfg</t>
  </si>
  <si>
    <t>_Luciole_LFO_03125_small</t>
  </si>
  <si>
    <t>L-FT "Fire Ant" Small Fuel Tank</t>
  </si>
  <si>
    <t>0.0048</t>
  </si>
  <si>
    <t>file://C:/Kerbal Space Program/GameData/Luciole/Parts/Luciole/_Luciole_Monoprop_0625_nano.cfg</t>
  </si>
  <si>
    <t>_Luciole_Monoprop_0625_nano</t>
  </si>
  <si>
    <t>L-MT "Flea" Small Monoprop Fuel Tank</t>
  </si>
  <si>
    <t>file://C:/Kerbal Space Program/GameData/Luciole/Parts/Luciole/_Luciole_Monoprop_0625_small.cfg</t>
  </si>
  <si>
    <t>_Luciole_Monoprop_0625_small</t>
  </si>
  <si>
    <t>L-MT "Greenfly" Monoprop Fuel Tank</t>
  </si>
  <si>
    <t>file://C:/Kerbal Space Program/GameData/Luciole/Parts/Luciole/_Luciole_Mono_03125_nano.cfg</t>
  </si>
  <si>
    <t>_Luciole_Mono_03125_nano</t>
  </si>
  <si>
    <t>L-MT "Walking Beetle" Nano Monoprop Fuel Tank</t>
  </si>
  <si>
    <t>file://C:/Kerbal Space Program/GameData/Luciole/Parts/Luciole/_Luciole_Nano_Fin.cfg</t>
  </si>
  <si>
    <t>_Luciole_Nano_Fin</t>
  </si>
  <si>
    <t>L-F "Ranatra" Fin</t>
  </si>
  <si>
    <t>file://C:/Kerbal Space Program/GameData/Luciole/Parts/Luciole/_Luciole_Navier_Engine_03125.cfg</t>
  </si>
  <si>
    <t>_Luciole_Navier_Engine_03125</t>
  </si>
  <si>
    <t>L-EF "Mosquito" Liquid Fuel Engine</t>
  </si>
  <si>
    <t>file://C:/Kerbal Space Program/GameData/Luciole/Parts/Luciole/_Luciole_Navier_Vaccum_Engine_0625.cfg</t>
  </si>
  <si>
    <t>_Luciole_Navier_Vaccum_Engine_0625</t>
  </si>
  <si>
    <t>L-EU "Praying Mantis" Liquid Fuel Engine</t>
  </si>
  <si>
    <t>file://C:/Kerbal Space Program/GameData/Luciole/Parts/Luciole/_Luciole_NoseCone_03125.cfg</t>
  </si>
  <si>
    <t>_Luciole_NoseCone_03125</t>
  </si>
  <si>
    <t>L-NS "BabyLocust" Nose Cone</t>
  </si>
  <si>
    <t>0.002</t>
  </si>
  <si>
    <t>file://C:/Kerbal Space Program/GameData/Luciole/Parts/Luciole/_Luciole_NoseCone_0625.cfg</t>
  </si>
  <si>
    <t>_Luciole_NoseCone_0625</t>
  </si>
  <si>
    <t>L-N "Locust" Nose Cone</t>
  </si>
  <si>
    <t>file://C:/Kerbal Space Program/GameData/Luciole/Parts/Luciole/_Luciole_Parachute_Inline_0625.cfg</t>
  </si>
  <si>
    <t>_Luciole_Parachute_Inline_0625</t>
  </si>
  <si>
    <t>L-C "Walkingstick" Parachute</t>
  </si>
  <si>
    <t>file://C:/Kerbal Space Program/GameData/Luciole/Parts/Luciole/_Luciole_Parachute_Inline_decoupler_0625.cfg</t>
  </si>
  <si>
    <t>_Luciole_Parachute_Inline_decoupler_0625</t>
  </si>
  <si>
    <t>L-CD "Walking Leaf" Inline Parachute</t>
  </si>
  <si>
    <t>825</t>
  </si>
  <si>
    <t>file://C:/Kerbal Space Program/GameData/Luciole/Parts/Luciole/_Luciole_Payload_Adapter.cfg</t>
  </si>
  <si>
    <t>_Luciole_Payload_Adapter</t>
  </si>
  <si>
    <t>L-PA "Horned Atlas" Cubesat Payload Adapter</t>
  </si>
  <si>
    <t>file://C:/Kerbal Space Program/GameData/Luciole/Parts/Luciole/_Luciole_Pod_0625.cfg</t>
  </si>
  <si>
    <t>_Luciole_Pod_0625</t>
  </si>
  <si>
    <t>L-P "Lanternfly" Command Pod</t>
  </si>
  <si>
    <t>file://C:/Kerbal Space Program/GameData/Luciole/Parts/Luciole/_Luciole_RadialDecoupler.cfg</t>
  </si>
  <si>
    <t>_Luciole_RadialDecoupler</t>
  </si>
  <si>
    <t>L-RD "Jewelwings" Radial Decoupler</t>
  </si>
  <si>
    <t>file://C:/Kerbal Space Program/GameData/Luciole/Parts/Luciole/_Luciole_RCS_A_srf.cfg</t>
  </si>
  <si>
    <t>_Luciole_RCS_A_srf</t>
  </si>
  <si>
    <t>L-R "Pondskater" RCS</t>
  </si>
  <si>
    <t>file://C:/Kerbal Space Program/GameData/Luciole/Parts/Luciole/_Luciole_UpperStage_0625.cfg</t>
  </si>
  <si>
    <t>_Luciole_UpperStage_0625</t>
  </si>
  <si>
    <t>L-FT "Beetle" Upper Stage</t>
  </si>
  <si>
    <t>file://C:/Kerbal Space Program/GameData/Luciole/Parts/Luciole/_Luciole_UpperStage_0625_small.cfg</t>
  </si>
  <si>
    <t>_Luciole_UpperStage_0625_small</t>
  </si>
  <si>
    <t>L-FT "Bumblebee" Fuel Tank</t>
  </si>
  <si>
    <t>file://C:/Kerbal Space Program/GameData/Luciole/Parts/Probes/_Luciole_cubesat_3u_03125.cfg</t>
  </si>
  <si>
    <t>_Luciole_cubesat_3u_03125</t>
  </si>
  <si>
    <t>L3U "Ked" CubeSat</t>
  </si>
  <si>
    <t>file://C:/Kerbal Space Program/GameData/Luciole/Parts/Probes/_Luciole_cubesat_6u_0625.cfg</t>
  </si>
  <si>
    <t>_Luciole_cubesat_6u_0625</t>
  </si>
  <si>
    <t>L6U "Ker" CubeSat</t>
  </si>
  <si>
    <t>file://C:/Kerbal Space Program/GameData/Luciole/Parts/Probes/_Luciole_iodine_engine.cfg</t>
  </si>
  <si>
    <t>_Luciole_iodine_engine</t>
  </si>
  <si>
    <t>LPT-30 "Weevils" Ion Engine</t>
  </si>
  <si>
    <t>file://C:/Kerbal Space Program/GameData/Luciole/Parts/Probes/_Luciole_MarCO_UHF.cfg</t>
  </si>
  <si>
    <t>_Luciole_MarCO_UHF</t>
  </si>
  <si>
    <t>L-U "Diplura" UHF Antenna</t>
  </si>
  <si>
    <t>file://C:/Kerbal Space Program/GameData/Luciole/Parts/Probes/_Luciole_MarCO_XBand.cfg</t>
  </si>
  <si>
    <t>_Luciole_MarCO_XBand</t>
  </si>
  <si>
    <t>L-X "Belidae" X-Band Relay Antenna</t>
  </si>
  <si>
    <t>file://C:/Kerbal Space Program/GameData/Luciole/Parts/Probes/_Luciole_Mono_srf_nano.cfg</t>
  </si>
  <si>
    <t>_Luciole_Mono_srf_nano</t>
  </si>
  <si>
    <t>L-SrM "Anxious Ranatra" Monoprop Fuel Tank</t>
  </si>
  <si>
    <t>17</t>
  </si>
  <si>
    <t>file://C:/Kerbal Space Program/GameData/Luciole/Parts/Probes/_Luciole_Nano_Antenna.cfg</t>
  </si>
  <si>
    <t>_Luciole_Nano_Antenna</t>
  </si>
  <si>
    <t>L-A "FlowerBee" Antenna</t>
  </si>
  <si>
    <t>file://C:/Kerbal Space Program/GameData/Luciole/Parts/Probes/_Luciole_Probe_03125.cfg</t>
  </si>
  <si>
    <t>_Luciole_Probe_03125</t>
  </si>
  <si>
    <t>L3T "BOT" Probe</t>
  </si>
  <si>
    <t>file://C:/Kerbal Space Program/GameData/Luciole/Parts/Probes/_Luciole_SolarPanel_0.cfg</t>
  </si>
  <si>
    <t>_Luciole_SolarPanel_0</t>
  </si>
  <si>
    <t>L-s "Anxious Ant" Solar Panel</t>
  </si>
  <si>
    <t>file://C:/Kerbal Space Program/GameData/Luciole/Parts/Probes/_Luciole_SolarPanel_1.cfg</t>
  </si>
  <si>
    <t>_Luciole_SolarPanel_1</t>
  </si>
  <si>
    <t>L-Na "Atala" Solar Panel</t>
  </si>
  <si>
    <t>file://C:/Kerbal Space Program/GameData/Luciole/Parts/Probes/_Luciole_SolarPanel_2.cfg</t>
  </si>
  <si>
    <t>_Luciole_SolarPanel_2</t>
  </si>
  <si>
    <t>L-Nb "Agathinus" Solar Panel</t>
  </si>
  <si>
    <t>0.0012</t>
  </si>
  <si>
    <t>file://C:/Kerbal Space Program/GameData/Luciole/Parts/Probes/_Luciole_SolarPanel_3.cfg</t>
  </si>
  <si>
    <t>_Luciole_SolarPanel_3</t>
  </si>
  <si>
    <t>L-N3 "FireBot" Solar Panel</t>
  </si>
  <si>
    <t>MarkIVSystem</t>
  </si>
  <si>
    <t>file://C:/Kerbal Space Program/GameData/MarkIVSystem/Parts/Fuselage/mk4adapter-1.cfg</t>
  </si>
  <si>
    <t>mk4adapter-1</t>
  </si>
  <si>
    <t>Mk4 Dual Adapter</t>
  </si>
  <si>
    <t>K.V. Roe and Company</t>
  </si>
  <si>
    <t>3080</t>
  </si>
  <si>
    <t>2.4276</t>
  </si>
  <si>
    <t>mk4,size1,size2</t>
  </si>
  <si>
    <t>file://C:/Kerbal Space Program/GameData/MarkIVSystem/Parts/Fuselage/mk4adapter-2.cfg</t>
  </si>
  <si>
    <t>mk4adapter-2</t>
  </si>
  <si>
    <t>Mk4 Single Adapter</t>
  </si>
  <si>
    <t>3128</t>
  </si>
  <si>
    <t>mk4,size3,size1</t>
  </si>
  <si>
    <t>file://C:/Kerbal Space Program/GameData/MarkIVSystem/Parts/Fuselage/mk4adapter-3.cfg</t>
  </si>
  <si>
    <t>mk4adapter-3</t>
  </si>
  <si>
    <t>Mk4-Mk3Adapter</t>
  </si>
  <si>
    <t>17200</t>
  </si>
  <si>
    <t>3258</t>
  </si>
  <si>
    <t>mk4,mk3,size1</t>
  </si>
  <si>
    <t>file://C:/Kerbal Space Program/GameData/MarkIVSystem/Parts/Fuselage/mk4cargo-1.cfg</t>
  </si>
  <si>
    <t>mk4cargo-1</t>
  </si>
  <si>
    <t>CRG-240 Mk4 Cargo Bay</t>
  </si>
  <si>
    <t>19400</t>
  </si>
  <si>
    <t>9</t>
  </si>
  <si>
    <t>mk4</t>
  </si>
  <si>
    <t>file://C:/Kerbal Space Program/GameData/MarkIVSystem/Parts/Fuselage/mk4cargo-2.cfg</t>
  </si>
  <si>
    <t>mk4cargo-2</t>
  </si>
  <si>
    <t>CRG-120 Mk4 Cargo Bay</t>
  </si>
  <si>
    <t>15400</t>
  </si>
  <si>
    <t>file://C:/Kerbal Space Program/GameData/MarkIVSystem/Parts/Fuselage/mk4cargo-3.cfg</t>
  </si>
  <si>
    <t>mk4cargo-3</t>
  </si>
  <si>
    <t>CRG-60 Mk4 Cargo Bay</t>
  </si>
  <si>
    <t>13400</t>
  </si>
  <si>
    <t>1150</t>
  </si>
  <si>
    <t>file://C:/Kerbal Space Program/GameData/MarkIVSystem/Parts/Fuselage/mk4cargo-drop-1.cfg</t>
  </si>
  <si>
    <t>mk4cargo-drop-1</t>
  </si>
  <si>
    <t>DRP-240 Mk4 Ventral Cargo Bay</t>
  </si>
  <si>
    <t>file://C:/Kerbal Space Program/GameData/MarkIVSystem/Parts/Fuselage/mk4cargo-drop-2.cfg</t>
  </si>
  <si>
    <t>mk4cargo-drop-2</t>
  </si>
  <si>
    <t>DRP-120 Mk4 Ventral Cargo Bay</t>
  </si>
  <si>
    <t>file://C:/Kerbal Space Program/GameData/MarkIVSystem/Parts/Fuselage/mk4cargo-drop-3.cfg</t>
  </si>
  <si>
    <t>mk4cargo-drop-3</t>
  </si>
  <si>
    <t>DRP-60 Mk4 Ventral Cargo Bay</t>
  </si>
  <si>
    <t>file://C:/Kerbal Space Program/GameData/MarkIVSystem/Parts/Fuselage/mk4cargotail-1.cfg</t>
  </si>
  <si>
    <t>mk4cargotail-1</t>
  </si>
  <si>
    <t>Mk4 Tail Cargo Bay</t>
  </si>
  <si>
    <t>4750</t>
  </si>
  <si>
    <t>mk4, size1</t>
  </si>
  <si>
    <t>file://C:/Kerbal Space Program/GameData/MarkIVSystem/Parts/Fuselage/mk4fuselage-1.cfg</t>
  </si>
  <si>
    <t>mk4fuselage-1</t>
  </si>
  <si>
    <t>Mk4 Extended Fuselage</t>
  </si>
  <si>
    <t>18400</t>
  </si>
  <si>
    <t>14720</t>
  </si>
  <si>
    <t>11.424</t>
  </si>
  <si>
    <t>file://C:/Kerbal Space Program/GameData/MarkIVSystem/Parts/Fuselage/mk4fuselage-2.cfg</t>
  </si>
  <si>
    <t>mk4fuselage-2</t>
  </si>
  <si>
    <t>Mk4 Medium Fuselage</t>
  </si>
  <si>
    <t>7360</t>
  </si>
  <si>
    <t>5.728</t>
  </si>
  <si>
    <t>file://C:/Kerbal Space Program/GameData/MarkIVSystem/Parts/Fuselage/mk4fuselage-3.cfg</t>
  </si>
  <si>
    <t>mk4fuselage-3</t>
  </si>
  <si>
    <t>Mk4 Short Fuselage</t>
  </si>
  <si>
    <t>3680</t>
  </si>
  <si>
    <t>2.864</t>
  </si>
  <si>
    <t>file://C:/Kerbal Space Program/GameData/MarkIVSystem/Parts/Fuselage/mk4servicebay-1.cfg</t>
  </si>
  <si>
    <t>mk4servicebay-1</t>
  </si>
  <si>
    <t>Mk4 Service Bay</t>
  </si>
  <si>
    <t>2015</t>
  </si>
  <si>
    <t>1.61</t>
  </si>
  <si>
    <t>file://C:/Kerbal Space Program/GameData/MarkIVSystem/Parts/Fuselage/mk4tail-1.cfg</t>
  </si>
  <si>
    <t>mk4tail-1</t>
  </si>
  <si>
    <t>Mk4 'Iguana' Tailpiece</t>
  </si>
  <si>
    <t>12400</t>
  </si>
  <si>
    <t>2894</t>
  </si>
  <si>
    <t>file://C:/Kerbal Space Program/GameData/MarkIVSystem/Parts/Fuselage/mk4tail-2.cfg</t>
  </si>
  <si>
    <t>mk4tail-2</t>
  </si>
  <si>
    <t>Mk4 'Armadillo' Tailpiece</t>
  </si>
  <si>
    <t>13800</t>
  </si>
  <si>
    <t>file://C:/Kerbal Space Program/GameData/MarkIVSystem/Parts/Fuselage/mk4tail-3.cfg</t>
  </si>
  <si>
    <t>mk4tail-3</t>
  </si>
  <si>
    <t>Mk4 'Skate' Tailpiece</t>
  </si>
  <si>
    <t>file://C:/Kerbal Space Program/GameData/MarkIVSystem/Parts/Nosecone/mk4nose-docking.cfg</t>
  </si>
  <si>
    <t>mk4nose-docking</t>
  </si>
  <si>
    <t>Mk4 Docking Nosecone</t>
  </si>
  <si>
    <t>13700</t>
  </si>
  <si>
    <t>file://C:/Kerbal Space Program/GameData/MarkIVSystem/Parts/Nosecone/mk4nose.cfg</t>
  </si>
  <si>
    <t>mk4nose</t>
  </si>
  <si>
    <t>Mk4 'Snoopy' Nosecone</t>
  </si>
  <si>
    <t>360</t>
  </si>
  <si>
    <t>file://C:/Kerbal Space Program/GameData/MarkIVSystem/Parts/Pods/mk4cockpit-1/mk4cockpit-1.cfg</t>
  </si>
  <si>
    <t>mk4cockpit-1</t>
  </si>
  <si>
    <t>Mk4 'Thunderhawk' Cockpit</t>
  </si>
  <si>
    <t>mk4,size1</t>
  </si>
  <si>
    <t>file://C:/Kerbal Space Program/GameData/MarkIVSystem/Parts/Pods/mk4cockpit-2/mk4cockpit-2.cfg</t>
  </si>
  <si>
    <t>mk4cockpit-2</t>
  </si>
  <si>
    <t>Mk4 'Vulture' Cockpit</t>
  </si>
  <si>
    <t>90000</t>
  </si>
  <si>
    <t>24500</t>
  </si>
  <si>
    <t>7.0</t>
  </si>
  <si>
    <t>file://C:/Kerbal Space Program/GameData/MarkIVSystem/Parts/Pods/mk4crewcabin-1/mk4crewcabin-1.cfg</t>
  </si>
  <si>
    <t>mk4crewcabin-1</t>
  </si>
  <si>
    <t>Mk4 Crew Cabin</t>
  </si>
  <si>
    <t>4.6875</t>
  </si>
  <si>
    <t>file://C:/Kerbal Space Program/GameData/MarkIVSystem/Parts/Pods/mk4drone-1/mk4drone-1.cfg</t>
  </si>
  <si>
    <t>mk4drone-1</t>
  </si>
  <si>
    <t>Mk4 Drone Core</t>
  </si>
  <si>
    <t>76200</t>
  </si>
  <si>
    <t>10500</t>
  </si>
  <si>
    <t>file://C:/Kerbal Space Program/GameData/MarkIVSystem/Parts/RCS/mk4rcsblister-2.cfg</t>
  </si>
  <si>
    <t>mk4rcsblister-2</t>
  </si>
  <si>
    <t>ARV-50-2 Heavy Symmetric RCS Blister</t>
  </si>
  <si>
    <t>STEADLER Engineering Corps</t>
  </si>
  <si>
    <t>880</t>
  </si>
  <si>
    <t>file://C:/Kerbal Space Program/GameData/MarkIVSystem/Parts/Shoulders/mk4cockpit-shoulder-1.cfg</t>
  </si>
  <si>
    <t>mk4cockpit-shoulder-1</t>
  </si>
  <si>
    <t>Mk4 Aerodynamic Shoulder</t>
  </si>
  <si>
    <t>5900</t>
  </si>
  <si>
    <t>0.0375</t>
  </si>
  <si>
    <t>file://C:/Kerbal Space Program/GameData/MarkIVSystem/Parts/Shoulders/mk4cockpit-shoulder-2.cfg</t>
  </si>
  <si>
    <t>mk4cockpit-shoulder-2</t>
  </si>
  <si>
    <t>Mk4 Orbital Maneuvering Shoulder</t>
  </si>
  <si>
    <t>1860</t>
  </si>
  <si>
    <t>file://C:/Kerbal Space Program/GameData/MarkIVSystem/Parts/Shoulders/mk4cockpit-shoulder-3.cfg</t>
  </si>
  <si>
    <t>mk4cockpit-shoulder-3</t>
  </si>
  <si>
    <t>Mk4 Intake Shoulder</t>
  </si>
  <si>
    <t>22300</t>
  </si>
  <si>
    <t>0.0255</t>
  </si>
  <si>
    <t>NearFutureAeronautics</t>
  </si>
  <si>
    <t>file://C:/Kerbal Space Program/GameData/NearFutureAeronautics/Parts/Engine/Atomic/nfa-atomic-jet-25-1.cfg</t>
  </si>
  <si>
    <t>nfa-atomic-jet-25-1</t>
  </si>
  <si>
    <t>J-N160 'Fireflash' Air-Breathing Nuclear Engine</t>
  </si>
  <si>
    <t>196000</t>
  </si>
  <si>
    <t>96500</t>
  </si>
  <si>
    <t>12.9</t>
  </si>
  <si>
    <t>file://C:/Kerbal Space Program/GameData/NearFutureAeronautics/Parts/Engine/Atomic/nfa-atomic-multimode-25-1.cfg</t>
  </si>
  <si>
    <t>nfa-atomic-multimode-25-1</t>
  </si>
  <si>
    <t>J-N500 'Project Eeloo' Multimode Nuclear Engine</t>
  </si>
  <si>
    <t>300000</t>
  </si>
  <si>
    <t>24000</t>
  </si>
  <si>
    <t>14.9</t>
  </si>
  <si>
    <t>file://C:/Kerbal Space Program/GameData/NearFutureAeronautics/Parts/Engine/JetEngines/nfa-turbofan-25-1.cfg</t>
  </si>
  <si>
    <t>nfa-turbofan-25-1</t>
  </si>
  <si>
    <t>J-90 'Dudley' Heavy Turbofan Engine</t>
  </si>
  <si>
    <t>23500</t>
  </si>
  <si>
    <t>5.775</t>
  </si>
  <si>
    <t>file://C:/Kerbal Space Program/GameData/NearFutureAeronautics/Parts/Engine/JetEngines/nfa-turbofan-25-2.cfg</t>
  </si>
  <si>
    <t>nfa-turbofan-25-2</t>
  </si>
  <si>
    <t>J-593 'Arcadia' Turbofan Engine</t>
  </si>
  <si>
    <t>56250</t>
  </si>
  <si>
    <t>11250</t>
  </si>
  <si>
    <t>6.75</t>
  </si>
  <si>
    <t>file://C:/Kerbal Space Program/GameData/NearFutureAeronautics/Parts/Engine/JetEngines/nfa-turbojet-25-1.cfg</t>
  </si>
  <si>
    <t>nfa-turbojet-25-1</t>
  </si>
  <si>
    <t>JE-X4 'Valkyrie' Turbo Ramjet Engine</t>
  </si>
  <si>
    <t>file://C:/Kerbal Space Program/GameData/NearFutureAeronautics/Parts/Engine/LiftFans/nfa-liftfan-10-1.cfg</t>
  </si>
  <si>
    <t>nfa-liftfan-10-1</t>
  </si>
  <si>
    <t>HVR-ONE Ultra-Heavy Lift Fan</t>
  </si>
  <si>
    <t>19700</t>
  </si>
  <si>
    <t>6880</t>
  </si>
  <si>
    <t>file://C:/Kerbal Space Program/GameData/NearFutureAeronautics/Parts/Engine/LiftFans/nfa-liftfan-25-1.cfg</t>
  </si>
  <si>
    <t>nfa-liftfan-25-1</t>
  </si>
  <si>
    <t>HVR-THREE Lift Fan</t>
  </si>
  <si>
    <t>1920</t>
  </si>
  <si>
    <t>2.75</t>
  </si>
  <si>
    <t>file://C:/Kerbal Space Program/GameData/NearFutureAeronautics/Parts/Engine/LiftFans/nfa-liftfan-375-1.cfg</t>
  </si>
  <si>
    <t>nfa-liftfan-375-1</t>
  </si>
  <si>
    <t>HVR-TWO Heavy Lift Fan</t>
  </si>
  <si>
    <t>3470</t>
  </si>
  <si>
    <t>4.24</t>
  </si>
  <si>
    <t>file://C:/Kerbal Space Program/GameData/NearFutureAeronautics/Parts/Engine/Multimode/nfa-multimodal-125-1.cfg</t>
  </si>
  <si>
    <t>nfa-multimodal-125-1</t>
  </si>
  <si>
    <t>AE-2B S.C.I.M.I.T.A.R. Engine</t>
  </si>
  <si>
    <t>2.1</t>
  </si>
  <si>
    <t>file://C:/Kerbal Space Program/GameData/NearFutureAeronautics/Parts/Engine/Multimode/nfa-multimodal-25-1.cfg</t>
  </si>
  <si>
    <t>nfa-multimodal-25-1</t>
  </si>
  <si>
    <t>AE-1 B.R.O.A.D.S.W.O.R.D. Engine</t>
  </si>
  <si>
    <t>350000</t>
  </si>
  <si>
    <t>7.6</t>
  </si>
  <si>
    <t>file://C:/Kerbal Space Program/GameData/NearFutureAeronautics/Parts/Engine/Multimode/nfa-multimodal-25-2.cfg</t>
  </si>
  <si>
    <t>nfa-multimodal-25-2</t>
  </si>
  <si>
    <t>AE-2 C.U.T.L.A.S.S. Engine</t>
  </si>
  <si>
    <t>65000</t>
  </si>
  <si>
    <t>7.9</t>
  </si>
  <si>
    <t>file://C:/Kerbal Space Program/GameData/NearFutureAeronautics/Parts/Engine/Propellers/nfa-propfan-125-1.cfg</t>
  </si>
  <si>
    <t>nfa-propfan-125-1</t>
  </si>
  <si>
    <t>AP27 'Corkscrew' Propfan Engine</t>
  </si>
  <si>
    <t>7280</t>
  </si>
  <si>
    <t>1820</t>
  </si>
  <si>
    <t>1.7</t>
  </si>
  <si>
    <t>file://C:/Kerbal Space Program/GameData/NearFutureAeronautics/Parts/Engine/Propellers/nfa-turboprop-125-1.cfg</t>
  </si>
  <si>
    <t>nfa-turboprop-125-1</t>
  </si>
  <si>
    <t>AP4000 "Buzzsaw" Turboprop Engine</t>
  </si>
  <si>
    <t>1470</t>
  </si>
  <si>
    <t>1.9</t>
  </si>
  <si>
    <t>file://C:/Kerbal Space Program/GameData/NearFutureAeronautics/Parts/Engine/VTOL/nfa-vtol-0625-1.cfg</t>
  </si>
  <si>
    <t>nfa-vtol-0625-1</t>
  </si>
  <si>
    <t>JL-16 'Yellowjacket' VTOL Engine</t>
  </si>
  <si>
    <t>1950</t>
  </si>
  <si>
    <t>file://C:/Kerbal Space Program/GameData/NearFutureAeronautics/Parts/Engine/VTOL/nfa-vtol-125-1.cfg</t>
  </si>
  <si>
    <t>nfa-vtol-125-1</t>
  </si>
  <si>
    <t>JL-40 'Hornet' VTOL Engine</t>
  </si>
  <si>
    <t>3950</t>
  </si>
  <si>
    <t>file://C:/Kerbal Space Program/GameData/NearFutureAeronautics/Parts/Nacelle/nfa-enginecooler-25-1.cfg</t>
  </si>
  <si>
    <t>nfa-enginecooler-25-1</t>
  </si>
  <si>
    <t>Heavy Engine Precooler</t>
  </si>
  <si>
    <t>23100</t>
  </si>
  <si>
    <t>5775</t>
  </si>
  <si>
    <t>0.48</t>
  </si>
  <si>
    <t>file://C:/Kerbal Space Program/GameData/NearFutureAeronautics/Parts/Nacelle/nfa-enginenacelle-25-1.cfg</t>
  </si>
  <si>
    <t>nfa-enginenacelle-25-1</t>
  </si>
  <si>
    <t>Heavy Extended Engine Nacelle</t>
  </si>
  <si>
    <t>385000</t>
  </si>
  <si>
    <t>0.70912</t>
  </si>
  <si>
    <t>file://C:/Kerbal Space Program/GameData/NearFutureAeronautics/Parts/Nacelle/nfa-enginenacelle-25-2.cfg</t>
  </si>
  <si>
    <t>nfa-enginenacelle-25-2</t>
  </si>
  <si>
    <t>Heavy Engine Nacelle</t>
  </si>
  <si>
    <t>5700</t>
  </si>
  <si>
    <t>0.59456</t>
  </si>
  <si>
    <t>file://C:/Kerbal Space Program/GameData/NearFutureAeronautics/Parts/Nacelle/nfa-enginepod-1.cfg</t>
  </si>
  <si>
    <t>nfa-enginepod-1</t>
  </si>
  <si>
    <t>AV-1-2 Dual Engine Pod</t>
  </si>
  <si>
    <t>2813</t>
  </si>
  <si>
    <t>0.29184</t>
  </si>
  <si>
    <t>file://C:/Kerbal Space Program/GameData/NearFutureAeronautics/Parts/Nacelle/nfa-enginepod-2.cfg</t>
  </si>
  <si>
    <t>nfa-enginepod-2</t>
  </si>
  <si>
    <t>AV-1-3 Triple Engine Pod</t>
  </si>
  <si>
    <t>4220</t>
  </si>
  <si>
    <t>0.43776</t>
  </si>
  <si>
    <t>file://C:/Kerbal Space Program/GameData/NearFutureAeronautics/Parts/Nacelle/nfa-enginepod-large-1.cfg</t>
  </si>
  <si>
    <t>nfa-enginepod-large-1</t>
  </si>
  <si>
    <t>AVX-20 Heavy Engine Pod</t>
  </si>
  <si>
    <t>8439</t>
  </si>
  <si>
    <t>1.514</t>
  </si>
  <si>
    <t>file://C:/Kerbal Space Program/GameData/NearFutureAeronautics/Parts/Nacelle/nfa-fueltank-25-1.cfg</t>
  </si>
  <si>
    <t>nfa-fueltank-25-1</t>
  </si>
  <si>
    <t>Mk2A 800X Aviation Fuel Tank</t>
  </si>
  <si>
    <t>4.5696</t>
  </si>
  <si>
    <t>file://C:/Kerbal Space Program/GameData/NearFutureAeronautics/Parts/Nacelle/nfa-fueltank-25-2.cfg</t>
  </si>
  <si>
    <t>nfa-fueltank-25-2</t>
  </si>
  <si>
    <t>Mk2A 400X Aviation Fuel Tank</t>
  </si>
  <si>
    <t>2.2848</t>
  </si>
  <si>
    <t>file://C:/Kerbal Space Program/GameData/NearFutureAeronautics/Parts/Nacelle/nfa-fueltank-25-3.cfg</t>
  </si>
  <si>
    <t>nfa-fueltank-25-3</t>
  </si>
  <si>
    <t>Mk2A 200X Aviation Fuel Tank</t>
  </si>
  <si>
    <t>1.1424</t>
  </si>
  <si>
    <t>file://C:/Kerbal Space Program/GameData/NearFutureAeronautics/Parts/Nacelle/nfa-fueltank-25-4.cfg</t>
  </si>
  <si>
    <t>nfa-fueltank-25-4</t>
  </si>
  <si>
    <t>Mk2A 100X Aviation Fuel Tank</t>
  </si>
  <si>
    <t>0.5712</t>
  </si>
  <si>
    <t>file://C:/Kerbal Space Program/GameData/NearFutureAeronautics/Parts/Nacelle/nfa-intake-largecircular.cfg</t>
  </si>
  <si>
    <t>nfa-intake-largecircular</t>
  </si>
  <si>
    <t>High-Bypass Fan Intake</t>
  </si>
  <si>
    <t>26400</t>
  </si>
  <si>
    <t>2618</t>
  </si>
  <si>
    <t>0.05577</t>
  </si>
  <si>
    <t>file://C:/Kerbal Space Program/GameData/NearFutureAeronautics/Parts/Nacelle/nfa-intake-largeramp.cfg</t>
  </si>
  <si>
    <t>nfa-intake-largeramp</t>
  </si>
  <si>
    <t>Advanced Ram Intake</t>
  </si>
  <si>
    <t>20400</t>
  </si>
  <si>
    <t>file://C:/Kerbal Space Program/GameData/NearFutureAeronautics/Parts/Nacelle/nfa-intake-largeshock.cfg</t>
  </si>
  <si>
    <t>nfa-intake-largeshock</t>
  </si>
  <si>
    <t>Advanced Shock Intake</t>
  </si>
  <si>
    <t>11743</t>
  </si>
  <si>
    <t>0.11505</t>
  </si>
  <si>
    <t>file://C:/Kerbal Space Program/GameData/NearFutureAeronautics/Parts/Nacelle/nfa-intake-radial-1.cfg</t>
  </si>
  <si>
    <t>nfa-intake-radial-1</t>
  </si>
  <si>
    <t>Heavy Ram Intake</t>
  </si>
  <si>
    <t>23750</t>
  </si>
  <si>
    <t>file://C:/Kerbal Space Program/GameData/NearFutureAeronautics/Parts/Nacelle/nfa-intake-radial-2.cfg</t>
  </si>
  <si>
    <t>nfa-intake-radial-2</t>
  </si>
  <si>
    <t>file://C:/Kerbal Space Program/GameData/NearFutureAeronautics/Parts/RCS/nfa-rcsblister-1.cfg</t>
  </si>
  <si>
    <t>nfa-rcsblister-1</t>
  </si>
  <si>
    <t>ARV-100-8 Heavy RCS Blister</t>
  </si>
  <si>
    <t>620</t>
  </si>
  <si>
    <t>NearFutureConstruction</t>
  </si>
  <si>
    <t>file://C:/Kerbal Space Program/GameData/NearFutureConstruction/Parts/Adapters/adapter-125/adapter-125-0625-1.cfg</t>
  </si>
  <si>
    <t>adapter-125-0625-1</t>
  </si>
  <si>
    <t>SM-1 Stack Adapter</t>
  </si>
  <si>
    <t>O.M.B. Demolition Enterprises</t>
  </si>
  <si>
    <t>2700</t>
  </si>
  <si>
    <t>file://C:/Kerbal Space Program/GameData/NearFutureConstruction/Parts/Adapters/adapter-125/adapter-125-0625-2.cfg</t>
  </si>
  <si>
    <t>adapter-125-0625-2</t>
  </si>
  <si>
    <t>SM-2 Stack Dual Adapter</t>
  </si>
  <si>
    <t>file://C:/Kerbal Space Program/GameData/NearFutureConstruction/Parts/Adapters/adapter-125/adapter-125-0625-3.cfg</t>
  </si>
  <si>
    <t>adapter-125-0625-3</t>
  </si>
  <si>
    <t>SM-3 Stack Triple Adapter</t>
  </si>
  <si>
    <t>3150</t>
  </si>
  <si>
    <t>file://C:/Kerbal Space Program/GameData/NearFutureConstruction/Parts/Adapters/adapter-125/adapter-125-0625-4.cfg</t>
  </si>
  <si>
    <t>adapter-125-0625-4</t>
  </si>
  <si>
    <t>SM-4 Stack Quad Adapter</t>
  </si>
  <si>
    <t>3300</t>
  </si>
  <si>
    <t>file://C:/Kerbal Space Program/GameData/NearFutureConstruction/Parts/Adapters/adapter-25/adapter-25-125.cfg</t>
  </si>
  <si>
    <t>adapter-25-125</t>
  </si>
  <si>
    <t>Rockomax Skeletal Structural Adapter</t>
  </si>
  <si>
    <t>Rockomax Conglomerate</t>
  </si>
  <si>
    <t>file://C:/Kerbal Space Program/GameData/NearFutureConstruction/Parts/Adapters/adapter-25/adapter-25-multi-1.cfg</t>
  </si>
  <si>
    <t>adapter-25-multi-1</t>
  </si>
  <si>
    <t>SE-4-OMNI Stack Multi-Adapter</t>
  </si>
  <si>
    <t>file://C:/Kerbal Space Program/GameData/NearFutureConstruction/Parts/Adapters/adapter-375/adapter-375-25-1.cfg</t>
  </si>
  <si>
    <t>adapter-375-25-1</t>
  </si>
  <si>
    <t>Rockomax Skeletal XL Structural Adapter</t>
  </si>
  <si>
    <t>size3, size2</t>
  </si>
  <si>
    <t>file://C:/Kerbal Space Program/GameData/NearFutureConstruction/Parts/Adapters/adapter-radial/adapter-rad-0625.cfg</t>
  </si>
  <si>
    <t>adapter-rad-0625</t>
  </si>
  <si>
    <t>S-MINI Radial Stack Adapter</t>
  </si>
  <si>
    <t>675</t>
  </si>
  <si>
    <t>file://C:/Kerbal Space Program/GameData/NearFutureConstruction/Parts/Adapters/adapter-radial/adapter-rad-125.cfg</t>
  </si>
  <si>
    <t>adapter-rad-125</t>
  </si>
  <si>
    <t>S-MED Radial Stack Adapter</t>
  </si>
  <si>
    <t>file://C:/Kerbal Space Program/GameData/NearFutureConstruction/Parts/Docking/docking-truss/docking-linear-1.cfg</t>
  </si>
  <si>
    <t>docking-linear-1</t>
  </si>
  <si>
    <t>Grip-O-Tron Linear Docking Connector</t>
  </si>
  <si>
    <t>Clamp Depot</t>
  </si>
  <si>
    <t>11200</t>
  </si>
  <si>
    <t>file://C:/Kerbal Space Program/GameData/NearFutureConstruction/Parts/Docking/docking-truss/docking-linear-2.cfg</t>
  </si>
  <si>
    <t>docking-linear-2</t>
  </si>
  <si>
    <t>Grip-O-Tron XL Linear Docking Connector</t>
  </si>
  <si>
    <t>file://C:/Kerbal Space Program/GameData/NearFutureConstruction/Parts/Truss/truss-circular/truss-circular-01.cfg</t>
  </si>
  <si>
    <t>truss-circular-01</t>
  </si>
  <si>
    <t>Annular Modular Truss XL</t>
  </si>
  <si>
    <t>Giga Bloks Construction Toys</t>
  </si>
  <si>
    <t>file://C:/Kerbal Space Program/GameData/NearFutureConstruction/Parts/Truss/truss-circular/truss-circular-02.cfg</t>
  </si>
  <si>
    <t>truss-circular-02</t>
  </si>
  <si>
    <t>Annular Modular Truss</t>
  </si>
  <si>
    <t>file://C:/Kerbal Space Program/GameData/NearFutureConstruction/Parts/Truss/truss-circular/truss-circular-03.cfg</t>
  </si>
  <si>
    <t>truss-circular-03</t>
  </si>
  <si>
    <t>Annular Modular Truss Mini</t>
  </si>
  <si>
    <t>file://C:/Kerbal Space Program/GameData/NearFutureConstruction/Parts/Truss/truss-circular/truss-circular-04.cfg</t>
  </si>
  <si>
    <t>truss-circular-04</t>
  </si>
  <si>
    <t>Annular Modular Truss Micro</t>
  </si>
  <si>
    <t>file://C:/Kerbal Space Program/GameData/NearFutureConstruction/Parts/Truss/truss-circular/truss-circular-adapter-01.cfg</t>
  </si>
  <si>
    <t>truss-circular-adapter-01</t>
  </si>
  <si>
    <t>Annular Truss Adapter</t>
  </si>
  <si>
    <t>size4, size3</t>
  </si>
  <si>
    <t>file://C:/Kerbal Space Program/GameData/NearFutureConstruction/Parts/Truss/truss-circular/truss-circular-adapter-02.cfg</t>
  </si>
  <si>
    <t>truss-circular-adapter-02</t>
  </si>
  <si>
    <t>Annular Truss Adapter V2</t>
  </si>
  <si>
    <t>4150</t>
  </si>
  <si>
    <t>file://C:/Kerbal Space Program/GameData/NearFutureConstruction/Parts/Truss/truss-circular/truss-circular-docking-01.cfg</t>
  </si>
  <si>
    <t>truss-circular-docking-01</t>
  </si>
  <si>
    <t>Annular Truss Docking Connector</t>
  </si>
  <si>
    <t>15100</t>
  </si>
  <si>
    <t>file://C:/Kerbal Space Program/GameData/NearFutureConstruction/Parts/Truss/truss-hex/truss-hex-01.cfg</t>
  </si>
  <si>
    <t>truss-hex-01</t>
  </si>
  <si>
    <t>Hexa-Girder Modular Truss L1</t>
  </si>
  <si>
    <t>hextruss, srf</t>
  </si>
  <si>
    <t>file://C:/Kerbal Space Program/GameData/NearFutureConstruction/Parts/Truss/truss-hex/truss-hex-02.cfg</t>
  </si>
  <si>
    <t>truss-hex-02</t>
  </si>
  <si>
    <t>Hexa-Girder Modular Truss M1</t>
  </si>
  <si>
    <t>file://C:/Kerbal Space Program/GameData/NearFutureConstruction/Parts/Truss/truss-hex/truss-hex-03.cfg</t>
  </si>
  <si>
    <t>truss-hex-03</t>
  </si>
  <si>
    <t>Hexa-Girder Modular Truss S1</t>
  </si>
  <si>
    <t>file://C:/Kerbal Space Program/GameData/NearFutureConstruction/Parts/Truss/truss-hex/truss-hex-adapter-01.cfg</t>
  </si>
  <si>
    <t>truss-hex-adapter-01</t>
  </si>
  <si>
    <t>Hexa-Girder Truss Adapter</t>
  </si>
  <si>
    <t>hextruss, srf, size1</t>
  </si>
  <si>
    <t>file://C:/Kerbal Space Program/GameData/NearFutureConstruction/Parts/Truss/truss-micro/truss-micro-1.cfg</t>
  </si>
  <si>
    <t>truss-micro-01</t>
  </si>
  <si>
    <t>Cubic-Family Large Strut</t>
  </si>
  <si>
    <t>StrutCo</t>
  </si>
  <si>
    <t>10600</t>
  </si>
  <si>
    <t>64</t>
  </si>
  <si>
    <t>file://C:/Kerbal Space Program/GameData/NearFutureConstruction/Parts/Truss/truss-micro/truss-micro-2.cfg</t>
  </si>
  <si>
    <t>truss-micro-02</t>
  </si>
  <si>
    <t>Cubic-Family Medium Strut</t>
  </si>
  <si>
    <t>2340</t>
  </si>
  <si>
    <t>file://C:/Kerbal Space Program/GameData/NearFutureConstruction/Parts/Truss/truss-micro/truss-micro-adapter-1.cfg</t>
  </si>
  <si>
    <t>truss-micro-adapter-01</t>
  </si>
  <si>
    <t>Cubic-Family Strut Adapter</t>
  </si>
  <si>
    <t>128</t>
  </si>
  <si>
    <t>file://C:/Kerbal Space Program/GameData/NearFutureConstruction/Parts/Truss/truss-octo/truss-octo-01.cfg</t>
  </si>
  <si>
    <t>truss-octo-01</t>
  </si>
  <si>
    <t>Octo-Girder Modular Truss XL</t>
  </si>
  <si>
    <t>octotruss, srf</t>
  </si>
  <si>
    <t>file://C:/Kerbal Space Program/GameData/NearFutureConstruction/Parts/Truss/truss-octo/truss-octo-02.cfg</t>
  </si>
  <si>
    <t>truss-octo-02</t>
  </si>
  <si>
    <t>Octo-Girder Modular Truss</t>
  </si>
  <si>
    <t>0.225</t>
  </si>
  <si>
    <t>file://C:/Kerbal Space Program/GameData/NearFutureConstruction/Parts/Truss/truss-octo/truss-octo-03.cfg</t>
  </si>
  <si>
    <t>truss-octo-03</t>
  </si>
  <si>
    <t>Octo-Girder Modular Truss Mini</t>
  </si>
  <si>
    <t>0.1125</t>
  </si>
  <si>
    <t>file://C:/Kerbal Space Program/GameData/NearFutureConstruction/Parts/Truss/truss-octo/truss-octo-04.cfg</t>
  </si>
  <si>
    <t>truss-octo-04</t>
  </si>
  <si>
    <t>Octo-Girder Modular Truss Micro</t>
  </si>
  <si>
    <t>0.05625</t>
  </si>
  <si>
    <t>file://C:/Kerbal Space Program/GameData/NearFutureConstruction/Parts/Truss/truss-octo/truss-octo-adapter-01.cfg</t>
  </si>
  <si>
    <t>truss-octo-adapter-01</t>
  </si>
  <si>
    <t>Octo-Girder Modular Adapter</t>
  </si>
  <si>
    <t>file://C:/Kerbal Space Program/GameData/NearFutureConstruction/Parts/Truss/truss-octo/truss-octo-adapter-crew-01.cfg</t>
  </si>
  <si>
    <t>truss-octo-adapter-crew-01</t>
  </si>
  <si>
    <t>Octo-Girder Pressurized Adapter</t>
  </si>
  <si>
    <t>file://C:/Kerbal Space Program/GameData/NearFutureConstruction/Parts/Truss/truss-octo/truss-octo-angled-01.cfg</t>
  </si>
  <si>
    <t>truss-octo-angled-01</t>
  </si>
  <si>
    <t>Octo-Girder Modular Angular Connector</t>
  </si>
  <si>
    <t>2450</t>
  </si>
  <si>
    <t>file://C:/Kerbal Space Program/GameData/NearFutureConstruction/Parts/Truss/truss-octo/truss-octo-angled-crew-01.cfg</t>
  </si>
  <si>
    <t>truss-octo-angled-crew-01</t>
  </si>
  <si>
    <t>Octo-Girder Pressurized Angular Connector</t>
  </si>
  <si>
    <t>3650</t>
  </si>
  <si>
    <t>file://C:/Kerbal Space Program/GameData/NearFutureConstruction/Parts/Truss/truss-octo/truss-octo-attach-01.cfg</t>
  </si>
  <si>
    <t>truss-octo-attach-01</t>
  </si>
  <si>
    <t>Octo-Girder Radial Attach Node</t>
  </si>
  <si>
    <t>7600</t>
  </si>
  <si>
    <t>875</t>
  </si>
  <si>
    <t>file://C:/Kerbal Space Program/GameData/NearFutureConstruction/Parts/Truss/truss-octo/truss-octo-crew-01.cfg</t>
  </si>
  <si>
    <t>truss-octo-crew-01</t>
  </si>
  <si>
    <t>Octo-Girder Pressurized Truss XL</t>
  </si>
  <si>
    <t>0.85</t>
  </si>
  <si>
    <t>file://C:/Kerbal Space Program/GameData/NearFutureConstruction/Parts/Truss/truss-octo/truss-octo-crew-02.cfg</t>
  </si>
  <si>
    <t>truss-octo-crew-02</t>
  </si>
  <si>
    <t>Octo-Girder Pressurized Truss</t>
  </si>
  <si>
    <t>0.425</t>
  </si>
  <si>
    <t>file://C:/Kerbal Space Program/GameData/NearFutureConstruction/Parts/Truss/truss-octo/truss-octo-crew-03.cfg</t>
  </si>
  <si>
    <t>truss-octo-crew-03</t>
  </si>
  <si>
    <t>Octo-Girder Pressurized Truss Mini</t>
  </si>
  <si>
    <t>0.2125</t>
  </si>
  <si>
    <t>file://C:/Kerbal Space Program/GameData/NearFutureConstruction/Parts/Truss/truss-octo/truss-octo-docking-125.cfg</t>
  </si>
  <si>
    <t>truss-octo-docking-125</t>
  </si>
  <si>
    <t>Octo-Girder Docking Connector</t>
  </si>
  <si>
    <t>octotruss, size1</t>
  </si>
  <si>
    <t>file://C:/Kerbal Space Program/GameData/NearFutureConstruction/Parts/Truss/truss-octo/truss-octo-docking-25.cfg</t>
  </si>
  <si>
    <t>truss-octo-docking-25</t>
  </si>
  <si>
    <t>Octo-Girder Heavy Docking Connector</t>
  </si>
  <si>
    <t>13000</t>
  </si>
  <si>
    <t>octotruss, size2</t>
  </si>
  <si>
    <t>file://C:/Kerbal Space Program/GameData/NearFutureConstruction/Parts/Truss/truss-octo/truss-octo-docking-octo.cfg</t>
  </si>
  <si>
    <t>truss-octo-docking-octo</t>
  </si>
  <si>
    <t>Octo-Girder Octagonal Docking Connector</t>
  </si>
  <si>
    <t>12600</t>
  </si>
  <si>
    <t>octotruss</t>
  </si>
  <si>
    <t>file://C:/Kerbal Space Program/GameData/NearFutureConstruction/Parts/Truss/truss-octo/truss-octo-drone-01.cfg</t>
  </si>
  <si>
    <t>truss-octo-drone-01</t>
  </si>
  <si>
    <t>Octo-Girder Guidance Unit</t>
  </si>
  <si>
    <t>8900</t>
  </si>
  <si>
    <t>file://C:/Kerbal Space Program/GameData/NearFutureConstruction/Parts/Truss/truss-octo/truss-octo-hub-01.cfg</t>
  </si>
  <si>
    <t>truss-octo-hub-01</t>
  </si>
  <si>
    <t>Octo-Girder Modular Hub</t>
  </si>
  <si>
    <t>2840</t>
  </si>
  <si>
    <t>file://C:/Kerbal Space Program/GameData/NearFutureConstruction/Parts/Truss/truss-octo/truss-octo-hub-crew-01.cfg</t>
  </si>
  <si>
    <t>truss-octo-hub-crew-01</t>
  </si>
  <si>
    <t>Octo-Girder Pressurized Hub</t>
  </si>
  <si>
    <t>3640</t>
  </si>
  <si>
    <t>file://C:/Kerbal Space Program/GameData/NearFutureConstruction/Parts/Truss/truss-spinal/truss-spinal-01.cfg</t>
  </si>
  <si>
    <t>truss-spinal-01</t>
  </si>
  <si>
    <t>Spinal Modular Truss</t>
  </si>
  <si>
    <t>spinaltruss, srf</t>
  </si>
  <si>
    <t>file://C:/Kerbal Space Program/GameData/NearFutureConstruction/Parts/Truss/truss-spinal/truss-spinal-02.cfg</t>
  </si>
  <si>
    <t>truss-spinal-02</t>
  </si>
  <si>
    <t>Spinal Modular Truss Mini</t>
  </si>
  <si>
    <t>0.375</t>
  </si>
  <si>
    <t>file://C:/Kerbal Space Program/GameData/NearFutureConstruction/Parts/Truss/truss-spinal/truss-spinal-03.cfg</t>
  </si>
  <si>
    <t>truss-spinal-03</t>
  </si>
  <si>
    <t>Spinal Modular Truss Micro</t>
  </si>
  <si>
    <t>file://C:/Kerbal Space Program/GameData/NearFutureConstruction/Parts/Truss/truss-spinal/truss-spinal-adapter-01.cfg</t>
  </si>
  <si>
    <t>truss-spinal-adapter-01</t>
  </si>
  <si>
    <t>Spinal Truss Series-3 Adapter</t>
  </si>
  <si>
    <t>spinaltruss, srf, size3</t>
  </si>
  <si>
    <t>file://C:/Kerbal Space Program/GameData/NearFutureConstruction/Parts/Truss/truss-spinal/truss-spinal-adapter-02.cfg</t>
  </si>
  <si>
    <t>truss-spinal-adapter-02</t>
  </si>
  <si>
    <t>Spinal Truss Series-2 Adapter</t>
  </si>
  <si>
    <t>spinaltruss, srf, size2</t>
  </si>
  <si>
    <t>file://C:/Kerbal Space Program/GameData/NearFutureConstruction/Parts/Truss/truss-spinal/truss-spinal-docking-01.cfg</t>
  </si>
  <si>
    <t>truss-spinal-docking-01</t>
  </si>
  <si>
    <t>Spinal Truss Docking Connector</t>
  </si>
  <si>
    <t>9250</t>
  </si>
  <si>
    <t>spinaltruss</t>
  </si>
  <si>
    <t>NearFutureElectrical</t>
  </si>
  <si>
    <t>file://C:/Kerbal Space Program/GameData/NearFutureElectrical/Parts/Batteries/battery-0625.cfg</t>
  </si>
  <si>
    <t>battery-0625</t>
  </si>
  <si>
    <t>B-3K Rechargeable Battery Bank</t>
  </si>
  <si>
    <t>Batt-Direct Batteries</t>
  </si>
  <si>
    <t>9050</t>
  </si>
  <si>
    <t>file://C:/Kerbal Space Program/GameData/NearFutureElectrical/Parts/Batteries/battery-125.cfg</t>
  </si>
  <si>
    <t>battery-125</t>
  </si>
  <si>
    <t>B-6K Rechargeable Battery Bank</t>
  </si>
  <si>
    <t>19500</t>
  </si>
  <si>
    <t>file://C:/Kerbal Space Program/GameData/NearFutureElectrical/Parts/Batteries/battery-25.cfg</t>
  </si>
  <si>
    <t>battery-25</t>
  </si>
  <si>
    <t>B-12K Rechargeable Battery Bank</t>
  </si>
  <si>
    <t>35100</t>
  </si>
  <si>
    <t>13500</t>
  </si>
  <si>
    <t>file://C:/Kerbal Space Program/GameData/NearFutureElectrical/Parts/Batteries/battery-rad-125.cfg</t>
  </si>
  <si>
    <t>battery-rad-125</t>
  </si>
  <si>
    <t>B-800 Rechargeable Battery</t>
  </si>
  <si>
    <t>file://C:/Kerbal Space Program/GameData/NearFutureElectrical/Parts/Capacitors/capacitor-0625.cfg</t>
  </si>
  <si>
    <t>capacitor-0625</t>
  </si>
  <si>
    <t>CAR-1.6K Capacitor Bank</t>
  </si>
  <si>
    <t>Capital City Electronics</t>
  </si>
  <si>
    <t>file://C:/Kerbal Space Program/GameData/NearFutureElectrical/Parts/Capacitors/capacitor-125.cfg</t>
  </si>
  <si>
    <t>capacitor-125</t>
  </si>
  <si>
    <t>CAR-8K Capacitor Bank</t>
  </si>
  <si>
    <t>9010</t>
  </si>
  <si>
    <t>file://C:/Kerbal Space Program/GameData/NearFutureElectrical/Parts/Capacitors/capacitor-25.cfg</t>
  </si>
  <si>
    <t>capacitor-25</t>
  </si>
  <si>
    <t>CAR-EXTRA Capacitor Bank</t>
  </si>
  <si>
    <t>file://C:/Kerbal Space Program/GameData/NearFutureElectrical/Parts/Capacitors/capacitor-rad-0625-2.cfg</t>
  </si>
  <si>
    <t>capacitor-rad-0625-2</t>
  </si>
  <si>
    <t>CAP-106 Capacitor</t>
  </si>
  <si>
    <t>2026</t>
  </si>
  <si>
    <t>file://C:/Kerbal Space Program/GameData/NearFutureElectrical/Parts/Capacitors/capacitor-rad-0625.cfg</t>
  </si>
  <si>
    <t>capacitor-rad-0625</t>
  </si>
  <si>
    <t>CAP-101 Capacitor</t>
  </si>
  <si>
    <t>960</t>
  </si>
  <si>
    <t>540</t>
  </si>
  <si>
    <t>file://C:/Kerbal Space Program/GameData/NearFutureElectrical/Parts/FissionReactors/reactor-0625.cfg</t>
  </si>
  <si>
    <t>reactor-0625</t>
  </si>
  <si>
    <t>MX-0 'KerboPower' Fission Generator</t>
  </si>
  <si>
    <t>35500</t>
  </si>
  <si>
    <t>18595</t>
  </si>
  <si>
    <t>0.164</t>
  </si>
  <si>
    <t>nuclearPower</t>
  </si>
  <si>
    <t>file://C:/Kerbal Space Program/GameData/NearFutureElectrical/Parts/FissionReactors/reactor-125.cfg</t>
  </si>
  <si>
    <t>reactor-125</t>
  </si>
  <si>
    <t>MX-1 'GARNET' Fission Reactor</t>
  </si>
  <si>
    <t>100601</t>
  </si>
  <si>
    <t>1.067</t>
  </si>
  <si>
    <t>largeNuclearPower</t>
  </si>
  <si>
    <t>file://C:/Kerbal Space Program/GameData/NearFutureElectrical/Parts/FissionReactors/reactor-25-2.cfg</t>
  </si>
  <si>
    <t>reactor-25-2</t>
  </si>
  <si>
    <t>MX-2L 'Excalibur' Fission Reactor</t>
  </si>
  <si>
    <t>1950000</t>
  </si>
  <si>
    <t>658720</t>
  </si>
  <si>
    <t>7.764</t>
  </si>
  <si>
    <t>advNuclearPower</t>
  </si>
  <si>
    <t>file://C:/Kerbal Space Program/GameData/NearFutureElectrical/Parts/FissionReactors/reactor-25.cfg</t>
  </si>
  <si>
    <t>reactor-25</t>
  </si>
  <si>
    <t>MX-2S 'Prometheus' Fission Reactor</t>
  </si>
  <si>
    <t>1400000</t>
  </si>
  <si>
    <t>451926</t>
  </si>
  <si>
    <t>5.212</t>
  </si>
  <si>
    <t>file://C:/Kerbal Space Program/GameData/NearFutureElectrical/Parts/FissionReactors/reactor-375-2.cfg</t>
  </si>
  <si>
    <t>reactor-375-2</t>
  </si>
  <si>
    <t>MX-3L 'Hermes' Fission Reactor</t>
  </si>
  <si>
    <t>1940000</t>
  </si>
  <si>
    <t>1288015</t>
  </si>
  <si>
    <t>15.445</t>
  </si>
  <si>
    <t>file://C:/Kerbal Space Program/GameData/NearFutureElectrical/Parts/FissionReactors/reactor-375.cfg</t>
  </si>
  <si>
    <t>reactor-375</t>
  </si>
  <si>
    <t>MX-3S F.L.A.T. Fission Reactor</t>
  </si>
  <si>
    <t>1240000</t>
  </si>
  <si>
    <t>514257</t>
  </si>
  <si>
    <t>5.404</t>
  </si>
  <si>
    <t>file://C:/Kerbal Space Program/GameData/NearFutureElectrical/Parts/NuclearFuel/nuclearfuel-0625.cfg</t>
  </si>
  <si>
    <t>nuclearfuel-0625</t>
  </si>
  <si>
    <t>MF-0 Nuclear Fuel Drum</t>
  </si>
  <si>
    <t>11800</t>
  </si>
  <si>
    <t>53400</t>
  </si>
  <si>
    <t>0.16455</t>
  </si>
  <si>
    <t>file://C:/Kerbal Space Program/GameData/NearFutureElectrical/Parts/NuclearFuel/nuclearfuel-125.cfg</t>
  </si>
  <si>
    <t>nuclearfuel-125</t>
  </si>
  <si>
    <t>MF-1 Nuclear Fuel Drum</t>
  </si>
  <si>
    <t>57000</t>
  </si>
  <si>
    <t>267000</t>
  </si>
  <si>
    <t>0.82275</t>
  </si>
  <si>
    <t>file://C:/Kerbal Space Program/GameData/NearFutureElectrical/Parts/NuclearFuel/nuclearfuel-25.cfg</t>
  </si>
  <si>
    <t>nuclearfuel-25</t>
  </si>
  <si>
    <t>MF-2 Nuclear Fuel Drum</t>
  </si>
  <si>
    <t>164000</t>
  </si>
  <si>
    <t>854400</t>
  </si>
  <si>
    <t>2.6328</t>
  </si>
  <si>
    <t>file://C:/Kerbal Space Program/GameData/NearFutureElectrical/Parts/Resources/nuclear-recycler-25.cfg</t>
  </si>
  <si>
    <t>nuclear-recycler-25</t>
  </si>
  <si>
    <t>Whirlijig Nuclear Reprocessor</t>
  </si>
  <si>
    <t>360000</t>
  </si>
  <si>
    <t>390000</t>
  </si>
  <si>
    <t>8.75</t>
  </si>
  <si>
    <t>file://C:/Kerbal Space Program/GameData/NearFutureElectrical/Parts/RTG/rtg-0625.cfg</t>
  </si>
  <si>
    <t>rtg-0625</t>
  </si>
  <si>
    <t>PB-AS-NUK Radioisotope Generator</t>
  </si>
  <si>
    <t>160980</t>
  </si>
  <si>
    <t>37550</t>
  </si>
  <si>
    <t>NearFutureExploration</t>
  </si>
  <si>
    <t>file://C:/Kerbal Space Program/GameData/NearFutureExploration/Parts/Antenna/nfex-antenna-deploy-wv3-1.cfg</t>
  </si>
  <si>
    <t>nfex-antenna-deploy-wv3-1</t>
  </si>
  <si>
    <t>DR-3 Deployable High Gain Antenna</t>
  </si>
  <si>
    <t>file://C:/Kerbal Space Program/GameData/NearFutureExploration/Parts/Antenna/nfex-antenna-feeder-direct-1.cfg</t>
  </si>
  <si>
    <t>nfex-antenna-feeder-direct-1</t>
  </si>
  <si>
    <t>F-DA Direct Antenna Feed</t>
  </si>
  <si>
    <t>210</t>
  </si>
  <si>
    <t>file://C:/Kerbal Space Program/GameData/NearFutureExploration/Parts/Antenna/nfex-antenna-feeder-relay-1.cfg</t>
  </si>
  <si>
    <t>nfex-antenna-feeder-relay-1</t>
  </si>
  <si>
    <t>F-RA Relay Antenna Feed</t>
  </si>
  <si>
    <t>file://C:/Kerbal Space Program/GameData/NearFutureExploration/Parts/Antenna/nfex-antenna-phased-array-1.cfg</t>
  </si>
  <si>
    <t>nfex-antenna-phased-array-1</t>
  </si>
  <si>
    <t>RA-X1 Phased Relay Antenna</t>
  </si>
  <si>
    <t>file://C:/Kerbal Space Program/GameData/NearFutureExploration/Parts/Antenna/nfex-antenna-phased-array-2.cfg</t>
  </si>
  <si>
    <t>nfex-antenna-phased-array-2</t>
  </si>
  <si>
    <t>RA-X2 Phased Relay Antenna</t>
  </si>
  <si>
    <t>725</t>
  </si>
  <si>
    <t>file://C:/Kerbal Space Program/GameData/NearFutureExploration/Parts/Antenna/nfex-antenna-phased-array-3.cfg</t>
  </si>
  <si>
    <t>nfex-antenna-phased-array-3</t>
  </si>
  <si>
    <t>RA-X3 Phased Relay Antenna</t>
  </si>
  <si>
    <t>0.54</t>
  </si>
  <si>
    <t>file://C:/Kerbal Space Program/GameData/NearFutureExploration/Parts/Antenna/nfex-antenna-phased-single-1.cfg</t>
  </si>
  <si>
    <t>nfex-antenna-phased-single-1</t>
  </si>
  <si>
    <t>PH-1 Phased Array Antenna Element</t>
  </si>
  <si>
    <t>file://C:/Kerbal Space Program/GameData/NearFutureExploration/Parts/Antenna/nfex-antenna-phased-single-2.cfg</t>
  </si>
  <si>
    <t>nfex-antenna-phased-single-2</t>
  </si>
  <si>
    <t>PH-2 Phased Array Antenna Element</t>
  </si>
  <si>
    <t>390</t>
  </si>
  <si>
    <t>file://C:/Kerbal Space Program/GameData/NearFutureExploration/Parts/Antenna/nfex-antenna-phased-single-3.cfg</t>
  </si>
  <si>
    <t>nfex-antenna-phased-single-3</t>
  </si>
  <si>
    <t>PH-3 Phased Array Antenna Element</t>
  </si>
  <si>
    <t>file://C:/Kerbal Space Program/GameData/NearFutureExploration/Parts/Antenna/nfex-antenna-reflector-giant-1.cfg</t>
  </si>
  <si>
    <t>nfex-antenna-reflector-giant-1</t>
  </si>
  <si>
    <t>RFL-2000 Dish Reflector Array</t>
  </si>
  <si>
    <t>file://C:/Kerbal Space Program/GameData/NearFutureExploration/Parts/Antenna/nfex-antenna-reflector-huge-1.cfg</t>
  </si>
  <si>
    <t>nfex-antenna-reflector-huge-1</t>
  </si>
  <si>
    <t>RFL-100 Giant Dish Reflector</t>
  </si>
  <si>
    <t>file://C:/Kerbal Space Program/GameData/NearFutureExploration/Parts/Antenna/nfex-antenna-reflector-large-1.cfg</t>
  </si>
  <si>
    <t>nfex-antenna-reflector-large-1</t>
  </si>
  <si>
    <t>RFL-50 Large Dish Reflector</t>
  </si>
  <si>
    <t>file://C:/Kerbal Space Program/GameData/NearFutureExploration/Parts/Antenna/nfex-antenna-reflector-side-1.cfg</t>
  </si>
  <si>
    <t>nfex-antenna-reflector-side-1</t>
  </si>
  <si>
    <t>RFL-1 Dish Reflector</t>
  </si>
  <si>
    <t>file://C:/Kerbal Space Program/GameData/NearFutureExploration/Parts/Antenna/nfex-antenna-reflector-side-2.cfg</t>
  </si>
  <si>
    <t>nfex-antenna-reflector-side-2</t>
  </si>
  <si>
    <t>RFL-2 Medium Dish Reflector</t>
  </si>
  <si>
    <t>file://C:/Kerbal Space Program/GameData/NearFutureExploration/Parts/Antenna/nfex-antenna-reflector-side-3.cfg</t>
  </si>
  <si>
    <t>nfex-antenna-reflector-side-3</t>
  </si>
  <si>
    <t>RFL-3 Dish Reflector Array</t>
  </si>
  <si>
    <t>file://C:/Kerbal Space Program/GameData/NearFutureExploration/Parts/Antenna/nfex-antenna-relay-tdrs-1.cfg</t>
  </si>
  <si>
    <t>nfex-antenna-relay-tdrs-1</t>
  </si>
  <si>
    <t>RA-0-8 Relay Antenna</t>
  </si>
  <si>
    <t>file://C:/Kerbal Space Program/GameData/NearFutureExploration/Parts/Antenna/nfex-antenna-relay-tdrs-2.cfg</t>
  </si>
  <si>
    <t>nfex-antenna-relay-tdrs-2</t>
  </si>
  <si>
    <t>RA-5B Advanced Relay Antenna</t>
  </si>
  <si>
    <t>file://C:/Kerbal Space Program/GameData/NearFutureExploration/Parts/Antenna/nfex-antenna-relay-tiny-1.cfg</t>
  </si>
  <si>
    <t>nfex-antenna-relay-tiny-1</t>
  </si>
  <si>
    <t>RA-00-2 Micro-Relay Antenna</t>
  </si>
  <si>
    <t>file://C:/Kerbal Space Program/GameData/NearFutureExploration/Parts/Antenna/nfex-antenna-rover-1.cfg</t>
  </si>
  <si>
    <t>nfex-antenna-rover-1</t>
  </si>
  <si>
    <t>AX-4 Pointable Helical Antenna</t>
  </si>
  <si>
    <t>0.019</t>
  </si>
  <si>
    <t>file://C:/Kerbal Space Program/GameData/NearFutureExploration/Parts/Antenna/nfex-antenna-rover-2.cfg</t>
  </si>
  <si>
    <t>nfex-antenna-rover-2</t>
  </si>
  <si>
    <t>AX-5 Aerial Micro-Antenna</t>
  </si>
  <si>
    <t>340</t>
  </si>
  <si>
    <t>file://C:/Kerbal Space Program/GameData/NearFutureExploration/Parts/Antenna/nfex-antenna-rover-3.cfg</t>
  </si>
  <si>
    <t>nfex-antenna-rover-3</t>
  </si>
  <si>
    <t>AX-30 High Gain Micro-Antenna</t>
  </si>
  <si>
    <t>file://C:/Kerbal Space Program/GameData/NearFutureExploration/Parts/Antenna/nfex-antenna-static-mini-1.cfg</t>
  </si>
  <si>
    <t>nfex-antenna-static-mini-1</t>
  </si>
  <si>
    <t>DR-1 High Gain Antenna</t>
  </si>
  <si>
    <t>file://C:/Kerbal Space Program/GameData/NearFutureExploration/Parts/Antenna/nfex-antenna-top-dish-1.cfg</t>
  </si>
  <si>
    <t>nfex-antenna-top-dish-1</t>
  </si>
  <si>
    <t>D-2 Spot Antenna</t>
  </si>
  <si>
    <t>file://C:/Kerbal Space Program/GameData/NearFutureExploration/Parts/Antenna/nfex-antenna-top-dish-2.cfg</t>
  </si>
  <si>
    <t>nfex-antenna-top-dish-2</t>
  </si>
  <si>
    <t>D-50 Large Spot Antenna</t>
  </si>
  <si>
    <t>file://C:/Kerbal Space Program/GameData/NearFutureExploration/Parts/Bus/nfex-bus-adtp-1.cfg</t>
  </si>
  <si>
    <t>nfex-bus-adtp-1</t>
  </si>
  <si>
    <t>Probodobodyne ADPT Bus</t>
  </si>
  <si>
    <t>Probodobodyne Inc</t>
  </si>
  <si>
    <t>file://C:/Kerbal Space Program/GameData/NearFutureExploration/Parts/Bus/nfex-bus-adtp-2.cfg</t>
  </si>
  <si>
    <t>nfex-bus-adtp-2</t>
  </si>
  <si>
    <t>Probodobodyne ADTP2 Bus</t>
  </si>
  <si>
    <t>file://C:/Kerbal Space Program/GameData/NearFutureExploration/Parts/Bus/nfex-bus-chfr-1.cfg</t>
  </si>
  <si>
    <t>nfex-bus-chfr-1</t>
  </si>
  <si>
    <t>Probodobodyne CHFR Bus</t>
  </si>
  <si>
    <t>file://C:/Kerbal Space Program/GameData/NearFutureExploration/Parts/Bus/nfex-bus-chfr-2.cfg</t>
  </si>
  <si>
    <t>nfex-bus-chfr-2</t>
  </si>
  <si>
    <t>Probodobodyne CHFR Compact Bus</t>
  </si>
  <si>
    <t>file://C:/Kerbal Space Program/GameData/NearFutureExploration/Parts/Bus/nfex-bus-cyl-1.cfg</t>
  </si>
  <si>
    <t>nfex-bus-cyl-1</t>
  </si>
  <si>
    <t>Probodobodyne CYL Bus</t>
  </si>
  <si>
    <t>file://C:/Kerbal Space Program/GameData/NearFutureExploration/Parts/Bus/nfex-bus-cyl-2.cfg</t>
  </si>
  <si>
    <t>nfex-bus-cyl-2</t>
  </si>
  <si>
    <t>Probodobodyne CYL Compact Bus</t>
  </si>
  <si>
    <t>file://C:/Kerbal Space Program/GameData/NearFutureExploration/Parts/Bus/nfex-bus-dsk-1.cfg</t>
  </si>
  <si>
    <t>nfex-bus-dsk-1</t>
  </si>
  <si>
    <t>Probodobodyne DSK Bus</t>
  </si>
  <si>
    <t>file://C:/Kerbal Space Program/GameData/NearFutureExploration/Parts/Bus/nfex-bus-dsk-2.cfg</t>
  </si>
  <si>
    <t>nfex-bus-dsk-2</t>
  </si>
  <si>
    <t>Probodobodyne DSK Compact Bus</t>
  </si>
  <si>
    <t>file://C:/Kerbal Space Program/GameData/NearFutureExploration/Parts/Bus/nfex-bus-hecs-1.cfg</t>
  </si>
  <si>
    <t>nfex-bus-hecs-1</t>
  </si>
  <si>
    <t>Probodobodyne HECS Bus</t>
  </si>
  <si>
    <t>file://C:/Kerbal Space Program/GameData/NearFutureExploration/Parts/Bus/nfex-bus-hecs-2.cfg</t>
  </si>
  <si>
    <t>nfex-bus-hecs-2</t>
  </si>
  <si>
    <t>Probodobodyne HECS Compact Bus</t>
  </si>
  <si>
    <t>file://C:/Kerbal Space Program/GameData/NearFutureExploration/Parts/Bus/nfex-bus-hecs2-1.cfg</t>
  </si>
  <si>
    <t>nfex-bus-hecs2-1</t>
  </si>
  <si>
    <t>Probodobodyne HECS2 Bus</t>
  </si>
  <si>
    <t>file://C:/Kerbal Space Program/GameData/NearFutureExploration/Parts/Bus/nfex-bus-hecs2-2.cfg</t>
  </si>
  <si>
    <t>nfex-bus-hecs2-2</t>
  </si>
  <si>
    <t>Probodobodyne HECS2 Compact Bus</t>
  </si>
  <si>
    <t>file://C:/Kerbal Space Program/GameData/NearFutureExploration/Parts/Bus/nfex-bus-okto-1.cfg</t>
  </si>
  <si>
    <t>nfex-bus-okto-1</t>
  </si>
  <si>
    <t>Probodobodyne OKTO Bus</t>
  </si>
  <si>
    <t>file://C:/Kerbal Space Program/GameData/NearFutureExploration/Parts/Bus/nfex-bus-okto-2.cfg</t>
  </si>
  <si>
    <t>nfex-bus-okto-2</t>
  </si>
  <si>
    <t>Probodobodyne OKTO Compact Bus</t>
  </si>
  <si>
    <t>file://C:/Kerbal Space Program/GameData/NearFutureExploration/Parts/Bus/nfex-bus-plto-1.cfg</t>
  </si>
  <si>
    <t>nfex-bus-plto-1</t>
  </si>
  <si>
    <t>Probodobodyne PLTO Bus</t>
  </si>
  <si>
    <t>file://C:/Kerbal Space Program/GameData/NearFutureExploration/Parts/Bus/nfex-bus-plto-2.cfg</t>
  </si>
  <si>
    <t>nfex-bus-plto-2</t>
  </si>
  <si>
    <t>Probodobodyne PLTO Compact Bus</t>
  </si>
  <si>
    <t>file://C:/Kerbal Space Program/GameData/NearFutureExploration/Parts/Bus/nfex-bus-qbe-1.cfg</t>
  </si>
  <si>
    <t>nfex-bus-qbe-1</t>
  </si>
  <si>
    <t>Probodobodyne QBE Bus</t>
  </si>
  <si>
    <t>file://C:/Kerbal Space Program/GameData/NearFutureExploration/Parts/Bus/nfex-bus-qbe-2.cfg</t>
  </si>
  <si>
    <t>nfex-bus-qbe-2</t>
  </si>
  <si>
    <t>Probodobodyne QBE Compact Bus</t>
  </si>
  <si>
    <t>file://C:/Kerbal Space Program/GameData/NearFutureExploration/Parts/Bus/nfex-bus-rekt-1.cfg</t>
  </si>
  <si>
    <t>nfex-bus-rekt-1</t>
  </si>
  <si>
    <t>Probodobodyne REKT Bus</t>
  </si>
  <si>
    <t>file://C:/Kerbal Space Program/GameData/NearFutureExploration/Parts/Bus/nfex-bus-rekt-2.cfg</t>
  </si>
  <si>
    <t>nfex-bus-rekt-2</t>
  </si>
  <si>
    <t>Probodobodyne REKT Compact Bus</t>
  </si>
  <si>
    <t>file://C:/Kerbal Space Program/GameData/NearFutureExploration/Parts/Bus/nfex-bus-rnd-1.cfg</t>
  </si>
  <si>
    <t>nfex-bus-rnd-1</t>
  </si>
  <si>
    <t>Probodobodyne RND Bus</t>
  </si>
  <si>
    <t>file://C:/Kerbal Space Program/GameData/NearFutureExploration/Parts/Bus/nfex-bus-rnd-2.cfg</t>
  </si>
  <si>
    <t>nfex-bus-rnd-2</t>
  </si>
  <si>
    <t>Probodobodyne RND Compact Bus</t>
  </si>
  <si>
    <t>0.0175</t>
  </si>
  <si>
    <t>file://C:/Kerbal Space Program/GameData/NearFutureExploration/Parts/Bus/nfex-bus-sqr-1.cfg</t>
  </si>
  <si>
    <t>nfex-bus-sqr-1</t>
  </si>
  <si>
    <t>Probodobodyne SQR Bus</t>
  </si>
  <si>
    <t>file://C:/Kerbal Space Program/GameData/NearFutureExploration/Parts/Bus/nfex-bus-sqr-2.cfg</t>
  </si>
  <si>
    <t>nfex-bus-sqr-2</t>
  </si>
  <si>
    <t>Probodobodyne SQR Compact Bus</t>
  </si>
  <si>
    <t>625</t>
  </si>
  <si>
    <t>file://C:/Kerbal Space Program/GameData/NearFutureExploration/Parts/Bus/nfex-bus-stp-1.cfg</t>
  </si>
  <si>
    <t>nfex-bus-stp-1</t>
  </si>
  <si>
    <t>Probodobodyne STP Bus</t>
  </si>
  <si>
    <t>file://C:/Kerbal Space Program/GameData/NearFutureExploration/Parts/Bus/nfex-bus-stp-2.cfg</t>
  </si>
  <si>
    <t>nfex-bus-stp-2</t>
  </si>
  <si>
    <t>Probodobodyne STP Compact Bus</t>
  </si>
  <si>
    <t>file://C:/Kerbal Space Program/GameData/NearFutureExploration/Parts/Control/nfex-reaction-wheel-mini-1.cfg</t>
  </si>
  <si>
    <t>nfex-reaction-wheel-mini-1</t>
  </si>
  <si>
    <t>Micro Control Moment Gyroscope</t>
  </si>
  <si>
    <t>file://C:/Kerbal Space Program/GameData/NearFutureExploration/Parts/Electrical/nfex-battery-mini-1.cfg</t>
  </si>
  <si>
    <t>nfex-battery-mini-1</t>
  </si>
  <si>
    <t>Z-25 Rechargeable Battery</t>
  </si>
  <si>
    <t>Zaltonic Electronics</t>
  </si>
  <si>
    <t>0.00125</t>
  </si>
  <si>
    <t>file://C:/Kerbal Space Program/GameData/NearFutureExploration/Parts/FuelTank/nfex-fueltank-radial-small-1.cfg</t>
  </si>
  <si>
    <t>nfex-fueltank-radial-small-1</t>
  </si>
  <si>
    <t>MLT-R20  Multipurpose Fuel Tank</t>
  </si>
  <si>
    <t>file://C:/Kerbal Space Program/GameData/NearFutureExploration/Parts/FuelTank/nfex-fueltank-radial-small-2.cfg</t>
  </si>
  <si>
    <t>nfex-fueltank-radial-small-2</t>
  </si>
  <si>
    <t>MLT-R10  Multipurpose Fuel Tank</t>
  </si>
  <si>
    <t>file://C:/Kerbal Space Program/GameData/NearFutureExploration/Parts/FuelTank/nfex-fueltank-radial-small-3.cfg</t>
  </si>
  <si>
    <t>nfex-fueltank-radial-small-3</t>
  </si>
  <si>
    <t>MLT-R5  Multipurpose Fuel Tank</t>
  </si>
  <si>
    <t>0.00625</t>
  </si>
  <si>
    <t>file://C:/Kerbal Space Program/GameData/NearFutureExploration/Parts/FuelTank/nfex-fueltank-radial-tiny-1.cfg</t>
  </si>
  <si>
    <t>nfex-fueltank-radial-tiny-1</t>
  </si>
  <si>
    <t>MLT-R2 Multipurpose Fuel Tank</t>
  </si>
  <si>
    <t>file://C:/Kerbal Space Program/GameData/NearFutureExploration/Parts/FuelTank/nfex-fueltank-stack-medium-1.cfg</t>
  </si>
  <si>
    <t>nfex-fueltank-stack-medium-1</t>
  </si>
  <si>
    <t>MLT-240 Multipurpose Fuel Tank Cluster</t>
  </si>
  <si>
    <t>srf, size1, size1p5</t>
  </si>
  <si>
    <t>file://C:/Kerbal Space Program/GameData/NearFutureExploration/Parts/FuelTank/nfex-fueltank-stack-medium-2.cfg</t>
  </si>
  <si>
    <t>nfex-fueltank-stack-medium-2</t>
  </si>
  <si>
    <t>MLT-120 Multipurpose Fuel Tank Cluster</t>
  </si>
  <si>
    <t>file://C:/Kerbal Space Program/GameData/NearFutureExploration/Parts/FuelTank/nfex-fueltank-stack-medium-3.cfg</t>
  </si>
  <si>
    <t>nfex-fueltank-stack-medium-3</t>
  </si>
  <si>
    <t>MLT-60 Multipurpose Fuel Tank Cluster</t>
  </si>
  <si>
    <t>6</t>
  </si>
  <si>
    <t>file://C:/Kerbal Space Program/GameData/NearFutureExploration/Parts/FuelTank/nfex-fueltank-stack-tiny-1.cfg</t>
  </si>
  <si>
    <t>nfex-fueltank-stack-tiny-1</t>
  </si>
  <si>
    <t>MLT-10 Multipurpose Fuel Tank Cluster</t>
  </si>
  <si>
    <t>file://C:/Kerbal Space Program/GameData/NearFutureExploration/Parts/Ground/nfex-landing-leg-nano-1.cfg</t>
  </si>
  <si>
    <t>nfex-landing-leg-nano-1</t>
  </si>
  <si>
    <t>LT-9 Nano Landing Leg</t>
  </si>
  <si>
    <t>Moving Parts Experts Group</t>
  </si>
  <si>
    <t>820</t>
  </si>
  <si>
    <t>file://C:/Kerbal Space Program/GameData/NearFutureExploration/Parts/Probe/nfex-probe-chfr-1.cfg</t>
  </si>
  <si>
    <t>nfex-probe-chfr-1</t>
  </si>
  <si>
    <t>Probodobodyne CHFR</t>
  </si>
  <si>
    <t>file://C:/Kerbal Space Program/GameData/NearFutureExploration/Parts/Probe/nfex-probe-cyl-1.cfg</t>
  </si>
  <si>
    <t>nfex-probe-cyl-1</t>
  </si>
  <si>
    <t>Probodobodyne CYL</t>
  </si>
  <si>
    <t>file://C:/Kerbal Space Program/GameData/NearFutureExploration/Parts/Probe/nfex-probe-dsk-1.cfg</t>
  </si>
  <si>
    <t>nfex-probe-dsk-1</t>
  </si>
  <si>
    <t>Probodobodyne DSK</t>
  </si>
  <si>
    <t>file://C:/Kerbal Space Program/GameData/NearFutureExploration/Parts/Probe/nfex-probe-plto-1.cfg</t>
  </si>
  <si>
    <t>nfex-probe-plto-1</t>
  </si>
  <si>
    <t>Probodobodyne PLTO</t>
  </si>
  <si>
    <t>file://C:/Kerbal Space Program/GameData/NearFutureExploration/Parts/Probe/nfex-probe-rkt-1.cfg</t>
  </si>
  <si>
    <t>nfex-probe-rkt-1</t>
  </si>
  <si>
    <t>Probodobodyne REKT</t>
  </si>
  <si>
    <t>file://C:/Kerbal Space Program/GameData/NearFutureExploration/Parts/Probe/nfex-probe-rnd-1.cfg</t>
  </si>
  <si>
    <t>nfex-probe-rnd-1</t>
  </si>
  <si>
    <t>Probodobodyne RND</t>
  </si>
  <si>
    <t>file://C:/Kerbal Space Program/GameData/NearFutureExploration/Parts/Probe/nfex-probe-sqr-1.cfg</t>
  </si>
  <si>
    <t>nfex-probe-sqr-1</t>
  </si>
  <si>
    <t>Probodobodyne SQR</t>
  </si>
  <si>
    <t>7300</t>
  </si>
  <si>
    <t>file://C:/Kerbal Space Program/GameData/NearFutureExploration/Parts/Probe/nfex-probe-stp-1.cfg</t>
  </si>
  <si>
    <t>nfex-probe-stp-1</t>
  </si>
  <si>
    <t>Probodobodyne STP</t>
  </si>
  <si>
    <t>NearFutureLaunchVehicles</t>
  </si>
  <si>
    <t>file://C:/Kerbal Space Program/GameData/NearFutureLaunchVehicles/Parts/Command/nflv-drone-core-5-1.cfg</t>
  </si>
  <si>
    <t>nflv-drone-core-5-1</t>
  </si>
  <si>
    <t>R-N Guidance Computer Unit</t>
  </si>
  <si>
    <t>70000</t>
  </si>
  <si>
    <t>7700</t>
  </si>
  <si>
    <t>file://C:/Kerbal Space Program/GameData/NearFutureLaunchVehicles/Parts/Command/nflv-drone-core-75-1.cfg</t>
  </si>
  <si>
    <t>nflv-drone-core-75-1</t>
  </si>
  <si>
    <t>R-EX Guidance Computer Unit</t>
  </si>
  <si>
    <t>10800</t>
  </si>
  <si>
    <t>1.65</t>
  </si>
  <si>
    <t>file://C:/Kerbal Space Program/GameData/NearFutureLaunchVehicles/Parts/Coupling/nflv-decoupler-5-1.cfg</t>
  </si>
  <si>
    <t>nflv-decoupler-5-1</t>
  </si>
  <si>
    <t>TD-500 Stack Decoupler</t>
  </si>
  <si>
    <t>file://C:/Kerbal Space Program/GameData/NearFutureLaunchVehicles/Parts/Coupling/nflv-decoupler-75-1.cfg</t>
  </si>
  <si>
    <t>nflv-decoupler-75-1</t>
  </si>
  <si>
    <t>TD-750 Stack Decoupler</t>
  </si>
  <si>
    <t>6700</t>
  </si>
  <si>
    <t>1.45</t>
  </si>
  <si>
    <t>file://C:/Kerbal Space Program/GameData/NearFutureLaunchVehicles/Parts/Coupling/nflv-decoupler-radial-1.cfg</t>
  </si>
  <si>
    <t>nflv-decoupler-radial-1</t>
  </si>
  <si>
    <t>TTR-6R Radial Decoupler</t>
  </si>
  <si>
    <t>770</t>
  </si>
  <si>
    <t>file://C:/Kerbal Space Program/GameData/NearFutureLaunchVehicles/Parts/Coupling/nflv-docking-5-1.cfg</t>
  </si>
  <si>
    <t>nflv-docking-5-1</t>
  </si>
  <si>
    <t>Clamp-O-Tron Mondo Docking Port</t>
  </si>
  <si>
    <t>file://C:/Kerbal Space Program/GameData/NearFutureLaunchVehicles/Parts/Coupling/nflv-separator-5-1.cfg</t>
  </si>
  <si>
    <t>nflv-separator-5-1</t>
  </si>
  <si>
    <t>TS-500 Stack Separator</t>
  </si>
  <si>
    <t>file://C:/Kerbal Space Program/GameData/NearFutureLaunchVehicles/Parts/Coupling/nflv-separator-75-1.cfg</t>
  </si>
  <si>
    <t>nflv-separator-75-1</t>
  </si>
  <si>
    <t>TS-750 Stack Separator</t>
  </si>
  <si>
    <t>6900</t>
  </si>
  <si>
    <t>1.55</t>
  </si>
  <si>
    <t>file://C:/Kerbal Space Program/GameData/NearFutureLaunchVehicles/Parts/Electrical/nflv-battery-stack-5-1.cfg</t>
  </si>
  <si>
    <t>nflv-battery-stack-5-1</t>
  </si>
  <si>
    <t>Z-32K Rechargeable Battery Bank</t>
  </si>
  <si>
    <t>86800</t>
  </si>
  <si>
    <t>44000</t>
  </si>
  <si>
    <t>file://C:/Kerbal Space Program/GameData/NearFutureLaunchVehicles/Parts/Electrical/nflv-battery-stack-75-1.cfg</t>
  </si>
  <si>
    <t>nflv-battery-stack-75-1</t>
  </si>
  <si>
    <t>Z-72K Rechargeable Battery Bank</t>
  </si>
  <si>
    <t>130800</t>
  </si>
  <si>
    <t>99000</t>
  </si>
  <si>
    <t>3.6</t>
  </si>
  <si>
    <t>file://C:/Kerbal Space Program/GameData/NearFutureLaunchVehicles/Parts/Engine/nflv-engine-ar1-1.cfg</t>
  </si>
  <si>
    <t>nflv-engine-ar1-1</t>
  </si>
  <si>
    <t>KS-10AJ 'Walrus' Liquid Fuel Engine</t>
  </si>
  <si>
    <t>2.4</t>
  </si>
  <si>
    <t>file://C:/Kerbal Space Program/GameData/NearFutureLaunchVehicles/Parts/Engine/nflv-engine-ar1c-1.cfg</t>
  </si>
  <si>
    <t>nflv-engine-ar1c-1</t>
  </si>
  <si>
    <t>KS-600AJ 'Manatee' Liquid Fuel Engine</t>
  </si>
  <si>
    <t>85000</t>
  </si>
  <si>
    <t>38000</t>
  </si>
  <si>
    <t>13.9</t>
  </si>
  <si>
    <t>file://C:/Kerbal Space Program/GameData/NearFutureLaunchVehicles/Parts/Engine/nflv-engine-m1d-1.cfg</t>
  </si>
  <si>
    <t>nflv-engine-m1d-1</t>
  </si>
  <si>
    <t>KS-1M 'Otter' Liquid Fuel Engine</t>
  </si>
  <si>
    <t>0.435</t>
  </si>
  <si>
    <t>file://C:/Kerbal Space Program/GameData/NearFutureLaunchVehicles/Parts/Engine/nflv-engine-m1d-vac-1.cfg</t>
  </si>
  <si>
    <t>nflv-engine-m1d-vac-1</t>
  </si>
  <si>
    <t>KR-1M-V 'Sphinx' Liquid Fuel Engine</t>
  </si>
  <si>
    <t>file://C:/Kerbal Space Program/GameData/NearFutureLaunchVehicles/Parts/Engine/nflv-engine-rd701-1.cfg</t>
  </si>
  <si>
    <t>nflv-engine-rd701-1</t>
  </si>
  <si>
    <t>KR-701 'Cougar' Liquid Fuel Engine</t>
  </si>
  <si>
    <t>89000</t>
  </si>
  <si>
    <t>file://C:/Kerbal Space Program/GameData/NearFutureLaunchVehicles/Parts/Engine/nflv-engine-rd704-1.cfg</t>
  </si>
  <si>
    <t>nflv-engine-rd704-1</t>
  </si>
  <si>
    <t>KR-74 'Lynx' Liquid Fuel Engine</t>
  </si>
  <si>
    <t>42100</t>
  </si>
  <si>
    <t>file://C:/Kerbal Space Program/GameData/NearFutureLaunchVehicles/Parts/Engine/nflv-engine-rs84-1.cfg</t>
  </si>
  <si>
    <t>nflv-engine-rs84-1</t>
  </si>
  <si>
    <t>KR-84 'Ocelot' Liquid Fuel Engine</t>
  </si>
  <si>
    <t>5.5</t>
  </si>
  <si>
    <t>size1p5, size2, srf</t>
  </si>
  <si>
    <t>file://C:/Kerbal Space Program/GameData/NearFutureLaunchVehicles/Parts/Engine/nflv-engine-rutherford-1.cfg</t>
  </si>
  <si>
    <t>nflv-engine-rutherford-1</t>
  </si>
  <si>
    <t>KS-1E 'Goldfish' Liquid Fuel Engine</t>
  </si>
  <si>
    <t>file://C:/Kerbal Space Program/GameData/NearFutureLaunchVehicles/Parts/Engine/nflv-engine-rutherford-vac-1.cfg</t>
  </si>
  <si>
    <t>nflv-engine-rutherford-vac-1</t>
  </si>
  <si>
    <t>KR-1E-V 'Angora' Liquid Fuel Engine</t>
  </si>
  <si>
    <t>file://C:/Kerbal Space Program/GameData/NearFutureLaunchVehicles/Parts/Engine/nflv-engine-stbe-kero-1.cfg</t>
  </si>
  <si>
    <t>nflv-engine-stbe-kero-1</t>
  </si>
  <si>
    <t>KS-160 'Orca' Liquid Fuel Engine</t>
  </si>
  <si>
    <t>file://C:/Kerbal Space Program/GameData/NearFutureLaunchVehicles/Parts/Engine/nflv-engine-tr107-1.cfg</t>
  </si>
  <si>
    <t>nflv-engine-tr107-1</t>
  </si>
  <si>
    <t>KS-107 'Porpoise' Liquid Fuel Engine</t>
  </si>
  <si>
    <t>file://C:/Kerbal Space Program/GameData/NearFutureLaunchVehicles/Parts/FuelTank/nflv-fueltank-5-1.cfg</t>
  </si>
  <si>
    <t>nflv-fueltank-5-1</t>
  </si>
  <si>
    <t>NR-51200 Fuel Tank</t>
  </si>
  <si>
    <t>128000</t>
  </si>
  <si>
    <t>46000</t>
  </si>
  <si>
    <t>file://C:/Kerbal Space Program/GameData/NearFutureLaunchVehicles/Parts/FuelTank/nflv-fueltank-5-2.cfg</t>
  </si>
  <si>
    <t>nflv-fueltank-5-2</t>
  </si>
  <si>
    <t>NR-25600 Fuel Tank</t>
  </si>
  <si>
    <t>62500</t>
  </si>
  <si>
    <t>file://C:/Kerbal Space Program/GameData/NearFutureLaunchVehicles/Parts/FuelTank/nflv-fueltank-5-3.cfg</t>
  </si>
  <si>
    <t>nflv-fueltank-5-3</t>
  </si>
  <si>
    <t>NR-12800 Fuel Tank</t>
  </si>
  <si>
    <t>33000</t>
  </si>
  <si>
    <t>11500</t>
  </si>
  <si>
    <t>file://C:/Kerbal Space Program/GameData/NearFutureLaunchVehicles/Parts/FuelTank/nflv-fueltank-5-4.cfg</t>
  </si>
  <si>
    <t>nflv-fueltank-5-4</t>
  </si>
  <si>
    <t>NR-6400 Fuel Tank</t>
  </si>
  <si>
    <t>12900</t>
  </si>
  <si>
    <t>5750</t>
  </si>
  <si>
    <t>file://C:/Kerbal Space Program/GameData/NearFutureLaunchVehicles/Parts/FuelTank/nflv-fueltank-75-1.cfg</t>
  </si>
  <si>
    <t>nflv-fueltank-75-1</t>
  </si>
  <si>
    <t>EA-F768 Fuel Tank</t>
  </si>
  <si>
    <t>200800</t>
  </si>
  <si>
    <t>103500</t>
  </si>
  <si>
    <t>72</t>
  </si>
  <si>
    <t>file://C:/Kerbal Space Program/GameData/NearFutureLaunchVehicles/Parts/FuelTank/nflv-fueltank-75-2.cfg</t>
  </si>
  <si>
    <t>nflv-fueltank-75-2</t>
  </si>
  <si>
    <t>EA-F384 Fuel Tank</t>
  </si>
  <si>
    <t>95100</t>
  </si>
  <si>
    <t>51750</t>
  </si>
  <si>
    <t>36</t>
  </si>
  <si>
    <t>file://C:/Kerbal Space Program/GameData/NearFutureLaunchVehicles/Parts/FuelTank/nflv-fueltank-75-3.cfg</t>
  </si>
  <si>
    <t>nflv-fueltank-75-3</t>
  </si>
  <si>
    <t>EA-F192 Fuel Tank</t>
  </si>
  <si>
    <t>49500</t>
  </si>
  <si>
    <t>25875</t>
  </si>
  <si>
    <t>file://C:/Kerbal Space Program/GameData/NearFutureLaunchVehicles/Parts/FuelTank/nflv-fueltank-75-4.cfg</t>
  </si>
  <si>
    <t>nflv-fueltank-75-4</t>
  </si>
  <si>
    <t>EA-F96 Fuel Tank</t>
  </si>
  <si>
    <t>12938</t>
  </si>
  <si>
    <t>file://C:/Kerbal Space Program/GameData/NearFutureLaunchVehicles/Parts/FuelTank/nflv-fueltank-75-5.cfg</t>
  </si>
  <si>
    <t>nflv-fueltank-75-5</t>
  </si>
  <si>
    <t>EA-F1536 Fuel Tank</t>
  </si>
  <si>
    <t>207000</t>
  </si>
  <si>
    <t>144</t>
  </si>
  <si>
    <t>file://C:/Kerbal Space Program/GameData/NearFutureLaunchVehicles/Parts/FuelTank/nflv-fueltank-adapter-5-375-1.cfg</t>
  </si>
  <si>
    <t>nflv-fueltank-adapter-5-375-1</t>
  </si>
  <si>
    <t>NR-AD-10400 Fuel Tank Adapter</t>
  </si>
  <si>
    <t>28000</t>
  </si>
  <si>
    <t>9344</t>
  </si>
  <si>
    <t>file://C:/Kerbal Space Program/GameData/NearFutureLaunchVehicles/Parts/FuelTank/nflv-fueltank-adapter-5-375-2.cfg</t>
  </si>
  <si>
    <t>nflv-fueltank-adapter-5-375-2</t>
  </si>
  <si>
    <t>NR-AD-6400 Fuel Tank Adapter</t>
  </si>
  <si>
    <t>12700</t>
  </si>
  <si>
    <t>file://C:/Kerbal Space Program/GameData/NearFutureLaunchVehicles/Parts/FuelTank/nflv-fueltank-adapter-5-375-3.cfg</t>
  </si>
  <si>
    <t>nflv-fueltank-adapter-5-375-3</t>
  </si>
  <si>
    <t>NR-AD-2600 Fuel Tank Adapter</t>
  </si>
  <si>
    <t>1.62</t>
  </si>
  <si>
    <t>file://C:/Kerbal Space Program/GameData/NearFutureLaunchVehicles/Parts/FuelTank/nflv-fueltank-adapter-5-375-4.cfg</t>
  </si>
  <si>
    <t>nflv-nflv-fueltank-adapter-5-375-4</t>
  </si>
  <si>
    <t>NR-AD-CAP Adapter</t>
  </si>
  <si>
    <t>file://C:/Kerbal Space Program/GameData/NearFutureLaunchVehicles/Parts/FuelTank/nflv-fueltank-adapter-75-5-1.cfg</t>
  </si>
  <si>
    <t>nflv-fueltank-adapter-75-5-1</t>
  </si>
  <si>
    <t>EA-S20 Fuel Tank Adapter</t>
  </si>
  <si>
    <t>42500</t>
  </si>
  <si>
    <t>21024</t>
  </si>
  <si>
    <t>14.625</t>
  </si>
  <si>
    <t>size5, size4</t>
  </si>
  <si>
    <t>file://C:/Kerbal Space Program/GameData/NearFutureLaunchVehicles/Parts/FuelTank/nflv-fueltank-adapter-75-5-2.cfg</t>
  </si>
  <si>
    <t>nflv-fueltank-adapter-75-5-2</t>
  </si>
  <si>
    <t>EA-S10 Fuel Tank Adapter</t>
  </si>
  <si>
    <t>10512</t>
  </si>
  <si>
    <t>7.3125</t>
  </si>
  <si>
    <t>file://C:/Kerbal Space Program/GameData/NearFutureLaunchVehicles/Parts/FuelTank/nflv-fueltank-nosecone-5-1.cfg</t>
  </si>
  <si>
    <t>nflv-fueltank-nosecone-5-1</t>
  </si>
  <si>
    <t>NR-C-12800 Fuelled Nosecone</t>
  </si>
  <si>
    <t>18700</t>
  </si>
  <si>
    <t>file://C:/Kerbal Space Program/GameData/NearFutureLaunchVehicles/Parts/FuelTank/nflv-fueltank-nosecone-75-1.cfg</t>
  </si>
  <si>
    <t>nflv-fueltank-nosecone-75-1</t>
  </si>
  <si>
    <t>EA-C-128 Fuelled Nosecone</t>
  </si>
  <si>
    <t>27</t>
  </si>
  <si>
    <t>file://C:/Kerbal Space Program/GameData/NearFutureLaunchVehicles/Parts/FuelTank/nflv-fueltank-round-5-1.cfg</t>
  </si>
  <si>
    <t>nflv-fueltank-round-5-1</t>
  </si>
  <si>
    <t>NR-C-6400 Rounded Nosecone</t>
  </si>
  <si>
    <t>file://C:/Kerbal Space Program/GameData/NearFutureLaunchVehicles/Parts/FuelTank/nflv-fueltank-round-75-1.cfg</t>
  </si>
  <si>
    <t>nflv-fueltank-round-75-1</t>
  </si>
  <si>
    <t>EA-C-64 Rounded Nosecone</t>
  </si>
  <si>
    <t>13.5</t>
  </si>
  <si>
    <t>file://C:/Kerbal Space Program/GameData/NearFutureLaunchVehicles/Parts/FuelTank/nflv-skeletal-adapter-5-375-1.cfg</t>
  </si>
  <si>
    <t>nflv-skeletal-adapter-5-375-1</t>
  </si>
  <si>
    <t>NR-AD-SKL Adapter</t>
  </si>
  <si>
    <t>1438</t>
  </si>
  <si>
    <t>file://C:/Kerbal Space Program/GameData/NearFutureLaunchVehicles/Parts/FuelTank/nflv-skeletal-adapter-75-5-1.cfg</t>
  </si>
  <si>
    <t>nflv-skeletal-adapter-75-5-1</t>
  </si>
  <si>
    <t>EA-AD-SKL Adapter</t>
  </si>
  <si>
    <t>file://C:/Kerbal Space Program/GameData/NearFutureLaunchVehicles/Parts/Payload/nflv-cargo-5-1.cfg</t>
  </si>
  <si>
    <t>nflv-cargo-5-1</t>
  </si>
  <si>
    <t>NCR-8 Cargo Bay</t>
  </si>
  <si>
    <t>file://C:/Kerbal Space Program/GameData/NearFutureLaunchVehicles/Parts/Payload/nflv-cargo-5-2.cfg</t>
  </si>
  <si>
    <t>nflv-cargo-5-2</t>
  </si>
  <si>
    <t>NCR-4 Cargo Bay</t>
  </si>
  <si>
    <t>file://C:/Kerbal Space Program/GameData/NearFutureLaunchVehicles/Parts/Payload/nflv-cargo-5-3.cfg</t>
  </si>
  <si>
    <t>nflv-cargo-5-3</t>
  </si>
  <si>
    <t>NCR-2 Cargo Bay</t>
  </si>
  <si>
    <t>file://C:/Kerbal Space Program/GameData/NearFutureLaunchVehicles/Parts/Payload/nflv-cargo-5-4.cfg</t>
  </si>
  <si>
    <t>nflv-cargo-5-4</t>
  </si>
  <si>
    <t>NCR-1 Cargo Bay</t>
  </si>
  <si>
    <t>file://C:/Kerbal Space Program/GameData/NearFutureLaunchVehicles/Parts/Payload/nflv-cargo-75-1.cfg</t>
  </si>
  <si>
    <t>nflv-cargo-75-1</t>
  </si>
  <si>
    <t>ECR-8 Cargo Bay</t>
  </si>
  <si>
    <t>39000</t>
  </si>
  <si>
    <t>file://C:/Kerbal Space Program/GameData/NearFutureLaunchVehicles/Parts/Payload/nflv-cargo-75-2.cfg</t>
  </si>
  <si>
    <t>nflv-cargo-75-2</t>
  </si>
  <si>
    <t>ECR-4 Cargo Bay</t>
  </si>
  <si>
    <t>35400</t>
  </si>
  <si>
    <t>file://C:/Kerbal Space Program/GameData/NearFutureLaunchVehicles/Parts/Payload/nflv-cargo-75-3.cfg</t>
  </si>
  <si>
    <t>nflv-cargo-75-3</t>
  </si>
  <si>
    <t>ECR-2 Cargo Bay</t>
  </si>
  <si>
    <t>19600</t>
  </si>
  <si>
    <t>file://C:/Kerbal Space Program/GameData/NearFutureLaunchVehicles/Parts/Payload/nflv-cargo-75-4.cfg</t>
  </si>
  <si>
    <t>nflv-cargo-75-4</t>
  </si>
  <si>
    <t>ECR-1 Cargo Bay</t>
  </si>
  <si>
    <t>file://C:/Kerbal Space Program/GameData/NearFutureLaunchVehicles/Parts/Payload/nflv-cargo-nose-5-1.cfg</t>
  </si>
  <si>
    <t>nflv-cargo-nose-5-1</t>
  </si>
  <si>
    <t>NCR-N Nose Cargo Bay</t>
  </si>
  <si>
    <t>6600</t>
  </si>
  <si>
    <t>file://C:/Kerbal Space Program/GameData/NearFutureLaunchVehicles/Parts/Payload/nflv-cargo-nose-75-1.cfg</t>
  </si>
  <si>
    <t>nflv-cargo-nose-75-1</t>
  </si>
  <si>
    <t>ECR-N Nose Cargo Bay</t>
  </si>
  <si>
    <t>38400</t>
  </si>
  <si>
    <t>14100</t>
  </si>
  <si>
    <t>file://C:/Kerbal Space Program/GameData/NearFutureLaunchVehicles/Parts/Payload/nflv-fairing-5-1.cfg</t>
  </si>
  <si>
    <t>nflv-fairing-5-1</t>
  </si>
  <si>
    <t>AE-FF4 Payload Fairing (5.0m)</t>
  </si>
  <si>
    <t>file://C:/Kerbal Space Program/GameData/NearFutureLaunchVehicles/Parts/Payload/nflv-fairing-75-1.cfg</t>
  </si>
  <si>
    <t>nflv-fairing-75-1</t>
  </si>
  <si>
    <t>AE-FF5 Payload Fairing (7.5m)</t>
  </si>
  <si>
    <t>file://C:/Kerbal Space Program/GameData/NearFutureLaunchVehicles/Parts/Payload/nflv-service-bay-5-1.cfg</t>
  </si>
  <si>
    <t>nflv-service-bay-5-1</t>
  </si>
  <si>
    <t>N-Series Service Bay</t>
  </si>
  <si>
    <t>8400</t>
  </si>
  <si>
    <t>file://C:/Kerbal Space Program/GameData/NearFutureLaunchVehicles/Parts/Payload/nflv-service-bay-75-1.cfg</t>
  </si>
  <si>
    <t>nflv-service-bay-75-1</t>
  </si>
  <si>
    <t>E-Series Service Bay</t>
  </si>
  <si>
    <t>file://C:/Kerbal Space Program/GameData/NearFutureLaunchVehicles/Parts/RCS/nflv-rcs-aero-heavy-1.cfg</t>
  </si>
  <si>
    <t>nflv-rcs-aero-heavy-1</t>
  </si>
  <si>
    <t>RQ-5-A Aerodynamic Heavy RCS Block</t>
  </si>
  <si>
    <t>5400</t>
  </si>
  <si>
    <t>0.24</t>
  </si>
  <si>
    <t>file://C:/Kerbal Space Program/GameData/NearFutureLaunchVehicles/Parts/RCS/nflv-rcs-aero-heavy-2.cfg</t>
  </si>
  <si>
    <t>nflv-rcs-aero-heavy-2</t>
  </si>
  <si>
    <t>RJ-88-A Aerodynamic Heavy Bipropellant RCS Block</t>
  </si>
  <si>
    <t>610</t>
  </si>
  <si>
    <t>file://C:/Kerbal Space Program/GameData/NearFutureLaunchVehicles/Parts/RCS/nflv-rcs-heavy-1x-1.cfg</t>
  </si>
  <si>
    <t>nflv-rcs-heavy-1x-1</t>
  </si>
  <si>
    <t>RQ-5x1 Heavy RCS Thruster</t>
  </si>
  <si>
    <t>file://C:/Kerbal Space Program/GameData/NearFutureLaunchVehicles/Parts/RCS/nflv-rcs-heavy-1x-2.cfg</t>
  </si>
  <si>
    <t>nflv-rcs-heavy-1x-2</t>
  </si>
  <si>
    <t>RJ-88x1 Heavy Bipropellant RCS Thruster</t>
  </si>
  <si>
    <t>file://C:/Kerbal Space Program/GameData/NearFutureLaunchVehicles/Parts/RCS/nflv-rcs-heavy-4x-1.cfg</t>
  </si>
  <si>
    <t>nflv-rcs-heavy-4x-1</t>
  </si>
  <si>
    <t>RQ-5x4 Heavy RCS Block</t>
  </si>
  <si>
    <t>file://C:/Kerbal Space Program/GameData/NearFutureLaunchVehicles/Parts/RCS/nflv-rcs-heavy-4x-2.cfg</t>
  </si>
  <si>
    <t>nflv-rcs-heavy-4x-2</t>
  </si>
  <si>
    <t>RJ-88x4 Heavy Bipropellant RCS Block</t>
  </si>
  <si>
    <t>file://C:/Kerbal Space Program/GameData/NearFutureLaunchVehicles/Parts/RCS/nflv-rcs-integrated-3x-1.cfg</t>
  </si>
  <si>
    <t>nflv-rcs-integrated-3x-1</t>
  </si>
  <si>
    <t>AVCS-3 Integrated RCS Block</t>
  </si>
  <si>
    <t>16400</t>
  </si>
  <si>
    <t>file://C:/Kerbal Space Program/GameData/NearFutureLaunchVehicles/Parts/RCS/nflv-rcs-integrated-4x-1.cfg</t>
  </si>
  <si>
    <t>nflv-rcs-integrated-4x-1</t>
  </si>
  <si>
    <t>AVCS-4 Integrated RCS Block</t>
  </si>
  <si>
    <t>file://C:/Kerbal Space Program/GameData/NearFutureLaunchVehicles/Parts/RCS/nflv-rcs-integrated-4x-2.cfg</t>
  </si>
  <si>
    <t>nflv-rcs-integrated-4x-2</t>
  </si>
  <si>
    <t>AVCS-4A Integrated RCS Block</t>
  </si>
  <si>
    <t>file://C:/Kerbal Space Program/GameData/NearFutureLaunchVehicles/Parts/Structural/nflv-cargo-tube-5-1.cfg</t>
  </si>
  <si>
    <t>nflv-cargo-tube-5-1</t>
  </si>
  <si>
    <t>N-Series Structural Tube</t>
  </si>
  <si>
    <t>2092</t>
  </si>
  <si>
    <t>0.992</t>
  </si>
  <si>
    <t>file://C:/Kerbal Space Program/GameData/NearFutureLaunchVehicles/Parts/Structural/nflv-cargo-tube-75-1.cfg</t>
  </si>
  <si>
    <t>nflv-cargo-tube-75-1</t>
  </si>
  <si>
    <t>E-Series Structural Tube</t>
  </si>
  <si>
    <t>file://C:/Kerbal Space Program/GameData/NearFutureLaunchVehicles/Parts/Structural/Mounting/nflv-cluster-mount-lower-5-1.cfg</t>
  </si>
  <si>
    <t>nflv-cluster-mount-lower-5-1</t>
  </si>
  <si>
    <t>NR-L1 Lower Stage Engine Mount</t>
  </si>
  <si>
    <t>6536</t>
  </si>
  <si>
    <t>2.625</t>
  </si>
  <si>
    <t>file://C:/Kerbal Space Program/GameData/NearFutureLaunchVehicles/Parts/Structural/Mounting/nflv-cluster-mount-lower-5-2.cfg</t>
  </si>
  <si>
    <t>nflv-cluster-mount-lower-5-2</t>
  </si>
  <si>
    <t>NR-L2 Lower Stage Engine Mount</t>
  </si>
  <si>
    <t>9750</t>
  </si>
  <si>
    <t>file://C:/Kerbal Space Program/GameData/NearFutureLaunchVehicles/Parts/Structural/Mounting/nflv-cluster-mount-lower-5-3.cfg</t>
  </si>
  <si>
    <t>nflv-cluster-mount-lower-5-3</t>
  </si>
  <si>
    <t>NR-L3 Lower Stage Engine Mount</t>
  </si>
  <si>
    <t>file://C:/Kerbal Space Program/GameData/NearFutureLaunchVehicles/Parts/Structural/Mounting/nflv-cluster-mount-lower-5-4.cfg</t>
  </si>
  <si>
    <t>nflv-cluster-mount-lower-5-4</t>
  </si>
  <si>
    <t>NR-L4 Lower Stage Cluster Mount</t>
  </si>
  <si>
    <t>file://C:/Kerbal Space Program/GameData/NearFutureLaunchVehicles/Parts/Structural/Mounting/nflv-cluster-mount-lower-75-1.cfg</t>
  </si>
  <si>
    <t>nflv-cluster-mount-lower-75-1</t>
  </si>
  <si>
    <t>ER-L1 Lower Stage Engine Mount</t>
  </si>
  <si>
    <t>4.125</t>
  </si>
  <si>
    <t>file://C:/Kerbal Space Program/GameData/NearFutureLaunchVehicles/Parts/Structural/Mounting/nflv-cluster-mount-lower-75-2.cfg</t>
  </si>
  <si>
    <t>nflv-cluster-mount-lower-75-2</t>
  </si>
  <si>
    <t>ER-L2 Lower Stage Engine Mount</t>
  </si>
  <si>
    <t>file://C:/Kerbal Space Program/GameData/NearFutureLaunchVehicles/Parts/Structural/Mounting/nflv-cluster-mount-upper-5-1.cfg</t>
  </si>
  <si>
    <t>nflv-cluster-mount-upper-5-1</t>
  </si>
  <si>
    <t>NR-U1 Upper Stage Engine Mount</t>
  </si>
  <si>
    <t>file://C:/Kerbal Space Program/GameData/NearFutureLaunchVehicles/Parts/Structural/Mounting/nflv-cluster-mount-upper-5-2.cfg</t>
  </si>
  <si>
    <t>nflv-cluster-mount-upper-5-2</t>
  </si>
  <si>
    <t>NR-U2 Upper Stage Engine Mount</t>
  </si>
  <si>
    <t>6875</t>
  </si>
  <si>
    <t>file://C:/Kerbal Space Program/GameData/NearFutureLaunchVehicles/Parts/Structural/Mounting/nflv-cluster-mount-upper-5-3.cfg</t>
  </si>
  <si>
    <t>nflv-cluster-mount-upper-5-3</t>
  </si>
  <si>
    <t>NR-U3 Upper Stage Engine Mount</t>
  </si>
  <si>
    <t>file://C:/Kerbal Space Program/GameData/NearFutureLaunchVehicles/Parts/Structural/Mounting/nflv-cluster-mount-upper-75-1.cfg</t>
  </si>
  <si>
    <t>nflv-cluster-mount-upper-75-1</t>
  </si>
  <si>
    <t>ER-U1 Upper Stage Engine Mount</t>
  </si>
  <si>
    <t>file://C:/Kerbal Space Program/GameData/NearFutureLaunchVehicles/Parts/Structural/Mounting/nflv-cluster-mount-upper-75-2.cfg</t>
  </si>
  <si>
    <t>nflv-cluster-mount-upper-75-2</t>
  </si>
  <si>
    <t>ER-U2 Upper Stage Engine Mount</t>
  </si>
  <si>
    <t>NearFuturePropulsion</t>
  </si>
  <si>
    <t>file://C:/Kerbal Space Program/GameData/NearFuturePropulsion/Parts/Argon/argon-0625/argon-0625-1.cfg</t>
  </si>
  <si>
    <t>argon-0625-1</t>
  </si>
  <si>
    <t>ARK-MI-112 Argon Tank</t>
  </si>
  <si>
    <t>Argyle Argonics Inc.</t>
  </si>
  <si>
    <t>5120</t>
  </si>
  <si>
    <t>0.066602667</t>
  </si>
  <si>
    <t>size0,srf</t>
  </si>
  <si>
    <t>file://C:/Kerbal Space Program/GameData/NearFuturePropulsion/Parts/Argon/argon-0625/argon-0625-2.cfg</t>
  </si>
  <si>
    <t>argon-0625-2</t>
  </si>
  <si>
    <t>ARK-MI-56 Argon Tank</t>
  </si>
  <si>
    <t>2950</t>
  </si>
  <si>
    <t>728</t>
  </si>
  <si>
    <t>0.033301333</t>
  </si>
  <si>
    <t>file://C:/Kerbal Space Program/GameData/NearFuturePropulsion/Parts/Argon/argon-0625/argon-0625-3.cfg</t>
  </si>
  <si>
    <t>argon-0625-3</t>
  </si>
  <si>
    <t>ARK-MI-28 Argon Tank</t>
  </si>
  <si>
    <t>1080</t>
  </si>
  <si>
    <t>364</t>
  </si>
  <si>
    <t>0.016650667</t>
  </si>
  <si>
    <t>file://C:/Kerbal Space Program/GameData/NearFuturePropulsion/Parts/Argon/argon-125/argon-125-1.cfg</t>
  </si>
  <si>
    <t>argon-125-1</t>
  </si>
  <si>
    <t>ARH-1M Argon Tank</t>
  </si>
  <si>
    <t>37200</t>
  </si>
  <si>
    <t>16640</t>
  </si>
  <si>
    <t>0.761173333</t>
  </si>
  <si>
    <t>file://C:/Kerbal Space Program/GameData/NearFuturePropulsion/Parts/Argon/argon-125/argon-125-2.cfg</t>
  </si>
  <si>
    <t>argon-125-2</t>
  </si>
  <si>
    <t>ARH-05M Argon Tank</t>
  </si>
  <si>
    <t>21250</t>
  </si>
  <si>
    <t>8320</t>
  </si>
  <si>
    <t>0.380586667</t>
  </si>
  <si>
    <t>file://C:/Kerbal Space Program/GameData/NearFuturePropulsion/Parts/Argon/argon-125/argon-125-3.cfg</t>
  </si>
  <si>
    <t>argon-125-3</t>
  </si>
  <si>
    <t>12250</t>
  </si>
  <si>
    <t>4160</t>
  </si>
  <si>
    <t>0.190293333</t>
  </si>
  <si>
    <t>file://C:/Kerbal Space Program/GameData/NearFuturePropulsion/Parts/Argon/argon-25/argon-25-1.cfg</t>
  </si>
  <si>
    <t>argon-25-1</t>
  </si>
  <si>
    <t>ARG-10M Argon Tank</t>
  </si>
  <si>
    <t>425000</t>
  </si>
  <si>
    <t>133120</t>
  </si>
  <si>
    <t>6.089386667</t>
  </si>
  <si>
    <t>file://C:/Kerbal Space Program/GameData/NearFuturePropulsion/Parts/Argon/argon-25/argon-25-2.cfg</t>
  </si>
  <si>
    <t>argon-25-2</t>
  </si>
  <si>
    <t>ARG-5M Argon Tank</t>
  </si>
  <si>
    <t>66560</t>
  </si>
  <si>
    <t>3.044693333</t>
  </si>
  <si>
    <t>file://C:/Kerbal Space Program/GameData/NearFuturePropulsion/Parts/Argon/argon-25/argon-25-3.cfg</t>
  </si>
  <si>
    <t>argon-25-3</t>
  </si>
  <si>
    <t>ARG-2M Argon Tank</t>
  </si>
  <si>
    <t>33280</t>
  </si>
  <si>
    <t>1.522346667</t>
  </si>
  <si>
    <t>file://C:/Kerbal Space Program/GameData/NearFuturePropulsion/Parts/Argon/argon-radial/argon-radial-0625-1.cfg</t>
  </si>
  <si>
    <t>argon-radial-0625-1</t>
  </si>
  <si>
    <t>A101 Argon Tank</t>
  </si>
  <si>
    <t>199</t>
  </si>
  <si>
    <t>0.0085632</t>
  </si>
  <si>
    <t>file://C:/Kerbal Space Program/GameData/NearFuturePropulsion/Parts/Argon/argon-radial/argon-radial-125-1.cfg</t>
  </si>
  <si>
    <t>argon-radial-125-1</t>
  </si>
  <si>
    <t>A102 Argon Tank</t>
  </si>
  <si>
    <t>882</t>
  </si>
  <si>
    <t>0.038058667</t>
  </si>
  <si>
    <t>file://C:/Kerbal Space Program/GameData/NearFuturePropulsion/Parts/Engines/ionArgon-0625/ionArgon-0625-2.cfg</t>
  </si>
  <si>
    <t>ionArgon-0625-2</t>
  </si>
  <si>
    <t>GW7201 'Gyro-2' Lensed Hall Thruster</t>
  </si>
  <si>
    <t>International Effective Electric Enterprises</t>
  </si>
  <si>
    <t>file://C:/Kerbal Space Program/GameData/NearFuturePropulsion/Parts/Engines/ionArgon-0625/ionArgon-0625-3.cfg</t>
  </si>
  <si>
    <t>ionArgon-0625-3</t>
  </si>
  <si>
    <t>GW3 'Triplet' Nested-Channel Hall Thruster</t>
  </si>
  <si>
    <t>8120</t>
  </si>
  <si>
    <t>0.30</t>
  </si>
  <si>
    <t>file://C:/Kerbal Space Program/GameData/NearFuturePropulsion/Parts/Engines/ionArgon-0625/ionArgon-0625.cfg</t>
  </si>
  <si>
    <t>ionArgon-0625</t>
  </si>
  <si>
    <t>GW0101 'Gyro-1' Hall Thruster</t>
  </si>
  <si>
    <t>file://C:/Kerbal Space Program/GameData/NearFuturePropulsion/Parts/Engines/ionXenon-0625/ionXenon-0625-2.cfg</t>
  </si>
  <si>
    <t>ionXenon-0625-2</t>
  </si>
  <si>
    <t>FI-1100 'LO-SNAP' Ion Thruster</t>
  </si>
  <si>
    <t>26200</t>
  </si>
  <si>
    <t>6560</t>
  </si>
  <si>
    <t>file://C:/Kerbal Space Program/GameData/NearFuturePropulsion/Parts/Engines/ionXenon-0625/ionXenon-0625-3.cfg</t>
  </si>
  <si>
    <t>ionXenon-0625-3</t>
  </si>
  <si>
    <t>FI-2154 'Jewel-4' Gridded Ion Thruster</t>
  </si>
  <si>
    <t>59750</t>
  </si>
  <si>
    <t>9486</t>
  </si>
  <si>
    <t>file://C:/Kerbal Space Program/GameData/NearFuturePropulsion/Parts/Engines/ionXenon-0625/ionXenon-0625.cfg</t>
  </si>
  <si>
    <t>ionXenon-0625</t>
  </si>
  <si>
    <t>IX-8210 'BEFORE' Ion Thruster</t>
  </si>
  <si>
    <t>21500</t>
  </si>
  <si>
    <t>3910</t>
  </si>
  <si>
    <t>file://C:/Kerbal Space Program/GameData/NearFuturePropulsion/Parts/Engines/mpdt-0625/mpdt-0625.cfg</t>
  </si>
  <si>
    <t>mpdt-0625</t>
  </si>
  <si>
    <t>LF-1 'Charon' Magnetoplasmadynamic Thruster</t>
  </si>
  <si>
    <t>Kerbal Electric Drive Yards</t>
  </si>
  <si>
    <t>19250</t>
  </si>
  <si>
    <t>9230</t>
  </si>
  <si>
    <t>0.33</t>
  </si>
  <si>
    <t>file://C:/Kerbal Space Program/GameData/NearFuturePropulsion/Parts/Engines/mpdt-125/mpdt-125.cfg</t>
  </si>
  <si>
    <t>mpdt-125</t>
  </si>
  <si>
    <t>LF-2 'Pyrios' Magnetoplasmadynamic Thruster</t>
  </si>
  <si>
    <t>16614</t>
  </si>
  <si>
    <t>file://C:/Kerbal Space Program/GameData/NearFuturePropulsion/Parts/Engines/mpdt-25/mpdt-25.cfg</t>
  </si>
  <si>
    <t>mpdt-25</t>
  </si>
  <si>
    <t>LF-9 'Colossus' Magnetoplasmadynamic Engine</t>
  </si>
  <si>
    <t>37920</t>
  </si>
  <si>
    <t>file://C:/Kerbal Space Program/GameData/NearFuturePropulsion/Parts/Engines/pit-0625/pit-0625.cfg</t>
  </si>
  <si>
    <t>pit-0625</t>
  </si>
  <si>
    <t>KP-01 'Scintillator' Pulsed Inductive Thruster</t>
  </si>
  <si>
    <t>7002</t>
  </si>
  <si>
    <t>file://C:/Kerbal Space Program/GameData/NearFuturePropulsion/Parts/Engines/pit-125/pit-125.cfg</t>
  </si>
  <si>
    <t>pit-125</t>
  </si>
  <si>
    <t>KP-XL 'Inductor' Pulsed Inductive Thruster</t>
  </si>
  <si>
    <t>52700</t>
  </si>
  <si>
    <t>14140</t>
  </si>
  <si>
    <t>file://C:/Kerbal Space Program/GameData/NearFuturePropulsion/Parts/Engines/pit-25/pit-25.cfg</t>
  </si>
  <si>
    <t>pit-25</t>
  </si>
  <si>
    <t>KX-XK 'Repulsor' Pulsed Inductive Thruster</t>
  </si>
  <si>
    <t>24525</t>
  </si>
  <si>
    <t>file://C:/Kerbal Space Program/GameData/NearFuturePropulsion/Parts/Engines/vasimr-0625/vasimr-0625.cfg</t>
  </si>
  <si>
    <t>vasimr-0625</t>
  </si>
  <si>
    <t>VX-100 'Helicon' VASIMR Plasma Thruster</t>
  </si>
  <si>
    <t>8190</t>
  </si>
  <si>
    <t>file://C:/Kerbal Space Program/GameData/NearFuturePropulsion/Parts/Engines/vasimr-125/vasimr-125.cfg</t>
  </si>
  <si>
    <t>vasimr-125</t>
  </si>
  <si>
    <t>VW-200 'Magnotron' VASIMR Plasma Thruster</t>
  </si>
  <si>
    <t>105400</t>
  </si>
  <si>
    <t>17040</t>
  </si>
  <si>
    <t>file://C:/Kerbal Space Program/GameData/NearFuturePropulsion/Parts/Engines/vasimr-25/vasimr-25.cfg</t>
  </si>
  <si>
    <t>vasimr-25</t>
  </si>
  <si>
    <t>VW-10K 'Cyclotron' VASIMR Plasma Engine</t>
  </si>
  <si>
    <t>38800</t>
  </si>
  <si>
    <t>2.8</t>
  </si>
  <si>
    <t>file://C:/Kerbal Space Program/GameData/NearFuturePropulsion/Parts/Lithium/lithium-0625/lithium-0625-1.cfg</t>
  </si>
  <si>
    <t>lithium-0625-1</t>
  </si>
  <si>
    <t>LFT-C03 Lithium Tank</t>
  </si>
  <si>
    <t>4580</t>
  </si>
  <si>
    <t>970</t>
  </si>
  <si>
    <t>0.06853</t>
  </si>
  <si>
    <t>file://C:/Kerbal Space Program/GameData/NearFuturePropulsion/Parts/Lithium/lithium-0625/lithium-0625-2.cfg</t>
  </si>
  <si>
    <t>lithium-0625-2</t>
  </si>
  <si>
    <t>LFT-C02 Lithium Tank</t>
  </si>
  <si>
    <t>1620</t>
  </si>
  <si>
    <t>485</t>
  </si>
  <si>
    <t>0.034265</t>
  </si>
  <si>
    <t>file://C:/Kerbal Space Program/GameData/NearFuturePropulsion/Parts/Lithium/lithium-0625/lithium-0625-3.cfg</t>
  </si>
  <si>
    <t>lithium-0625-3</t>
  </si>
  <si>
    <t>LFT-C01 Lithium Tank</t>
  </si>
  <si>
    <t>243</t>
  </si>
  <si>
    <t>0.0171325</t>
  </si>
  <si>
    <t>file://C:/Kerbal Space Program/GameData/NearFuturePropulsion/Parts/Lithium/lithium-125/lithium-125-1.cfg</t>
  </si>
  <si>
    <t>lithium-125-1</t>
  </si>
  <si>
    <t>LFT-B4 Lithium Tank</t>
  </si>
  <si>
    <t>11088</t>
  </si>
  <si>
    <t>0.7832</t>
  </si>
  <si>
    <t>file://C:/Kerbal Space Program/GameData/NearFuturePropulsion/Parts/Lithium/lithium-125/lithium-125-2.cfg</t>
  </si>
  <si>
    <t>lithium-125-2</t>
  </si>
  <si>
    <t>LFT-B2 Lithium Tank</t>
  </si>
  <si>
    <t>5544</t>
  </si>
  <si>
    <t>0.3916</t>
  </si>
  <si>
    <t>file://C:/Kerbal Space Program/GameData/NearFuturePropulsion/Parts/Lithium/lithium-125/lithium-125-3.cfg</t>
  </si>
  <si>
    <t>lithium-125-3</t>
  </si>
  <si>
    <t>LFT-B1 Lithium Tank</t>
  </si>
  <si>
    <t>2772</t>
  </si>
  <si>
    <t>0.1958</t>
  </si>
  <si>
    <t>file://C:/Kerbal Space Program/GameData/NearFuturePropulsion/Parts/Lithium/lithium-25/lithium-25-1.cfg</t>
  </si>
  <si>
    <t>lithium-25-1</t>
  </si>
  <si>
    <t>file://C:/Kerbal Space Program/GameData/NearFuturePropulsion/Parts/Lithium/lithium-25/lithium-25-2.cfg</t>
  </si>
  <si>
    <t>lithium-25-2</t>
  </si>
  <si>
    <t>file://C:/Kerbal Space Program/GameData/NearFuturePropulsion/Parts/Lithium/lithium-25/lithium-25-3.cfg</t>
  </si>
  <si>
    <t>lithium-25-3</t>
  </si>
  <si>
    <t>file://C:/Kerbal Space Program/GameData/NearFuturePropulsion/Parts/Lithium/lithium-radial/lithium-radial-0625-1.cfg</t>
  </si>
  <si>
    <t>lithium-radial-0625-1</t>
  </si>
  <si>
    <t>file://C:/Kerbal Space Program/GameData/NearFuturePropulsion/Parts/Lithium/lithium-radial/lithium-radial-125-1.cfg</t>
  </si>
  <si>
    <t>lithium-radial-125-1</t>
  </si>
  <si>
    <t>file://C:/Kerbal Space Program/GameData/NearFuturePropulsion/Parts/RCS/rcsblock-electric/rcsblock-gridded-01.cfg</t>
  </si>
  <si>
    <t>rcsblock-gridded-01</t>
  </si>
  <si>
    <t>IW-201 Gridded Ion Thruster</t>
  </si>
  <si>
    <t>5300</t>
  </si>
  <si>
    <t>file://C:/Kerbal Space Program/GameData/NearFuturePropulsion/Parts/RCS/rcsblock-electric/rcsblock-hall-01.cfg</t>
  </si>
  <si>
    <t>rcsblock-hall-01</t>
  </si>
  <si>
    <t>SPZ-5167 Hall Effect RCS Thruster</t>
  </si>
  <si>
    <t>4550</t>
  </si>
  <si>
    <t>file://C:/Kerbal Space Program/GameData/NearFuturePropulsion/Parts/RCS/rcsblock-electric/rcsblock-mpdt-quad-01.cfg</t>
  </si>
  <si>
    <t>rcsblock-mpdt-quad-01</t>
  </si>
  <si>
    <t>LiFt-4 Magnetoplasmadynamic RCS Block</t>
  </si>
  <si>
    <t>rcsblock-mpdt-quad-02</t>
  </si>
  <si>
    <t>HeFt-4 Magnetoplasmadynamic RCS Block</t>
  </si>
  <si>
    <t>file://C:/Kerbal Space Program/GameData/NearFuturePropulsion/Parts/RCS/rcsblock-electric/rcsblock-mpdt-quint-01.cfg</t>
  </si>
  <si>
    <t>rcsblock-mpdt-quint-01</t>
  </si>
  <si>
    <t>LiFt-5 Magnetoplasmadynamic RCS Block</t>
  </si>
  <si>
    <t>rcsblock-mpdt-quint-02</t>
  </si>
  <si>
    <t>HeFt-5 Magnetoplasmadynamic RCS Block</t>
  </si>
  <si>
    <t>file://C:/Kerbal Space Program/GameData/NearFuturePropulsion/Parts/RCS/rcsblock-electric/rcsblock-mpdt-single-01.cfg</t>
  </si>
  <si>
    <t>rcsblock-mpdt-single-01</t>
  </si>
  <si>
    <t>LiFt-1 Magnetoplasmadynamic RCS Thruster</t>
  </si>
  <si>
    <t>rcsblock-mpdt-single-02</t>
  </si>
  <si>
    <t>HeFt-1 Magnetoplasmadynamic RCS Thruster</t>
  </si>
  <si>
    <t>file://C:/Kerbal Space Program/GameData/NearFuturePropulsion/Parts/RCS/rcsblock-electric/rcsblock-mpdt-triple-01.cfg</t>
  </si>
  <si>
    <t>rcsblock-mpdt-triple-01</t>
  </si>
  <si>
    <t>LiFt-3 Magnetoplasmadynamic RCS Block</t>
  </si>
  <si>
    <t>rcsblock-mpdt-triple-02</t>
  </si>
  <si>
    <t>HeFt-3 Magnetoplasmadynamic RCS Block</t>
  </si>
  <si>
    <t>file://C:/Kerbal Space Program/GameData/NearFuturePropulsion/Parts/RCS/rcsblock-electric/rcsblock-pulsedplasma-01.cfg</t>
  </si>
  <si>
    <t>rcsblock-pulsedplasma-01</t>
  </si>
  <si>
    <t>KO-1 Pulsed Plasma RCS Thruster</t>
  </si>
  <si>
    <t>2550</t>
  </si>
  <si>
    <t>file://C:/Kerbal Space Program/GameData/NearFuturePropulsion/Parts/Resources/cryoseperator-25/cryoseperator-25.cfg</t>
  </si>
  <si>
    <t>cryoseperator-25</t>
  </si>
  <si>
    <t>M-2 Cryogenic Gas Separator [Deprecated]</t>
  </si>
  <si>
    <t>3.0</t>
  </si>
  <si>
    <t>file://C:/Kerbal Space Program/GameData/NearFuturePropulsion/Parts/Resources/gasspectrometer-01/gasspectrometer-01.cfg</t>
  </si>
  <si>
    <t>gasspectrometer-01</t>
  </si>
  <si>
    <t>AIReS Atmospheric Sounder [Deprecated]</t>
  </si>
  <si>
    <t>file://C:/Kerbal Space Program/GameData/NearFuturePropulsion/Parts/Xenon/xenon-125/xenon-125-1.cfg</t>
  </si>
  <si>
    <t>xenon-125-1</t>
  </si>
  <si>
    <t>PB-XA24 Xenon Tank</t>
  </si>
  <si>
    <t>52250</t>
  </si>
  <si>
    <t>174857</t>
  </si>
  <si>
    <t>file://C:/Kerbal Space Program/GameData/NearFuturePropulsion/Parts/Xenon/xenon-125/xenon-125-2.cfg</t>
  </si>
  <si>
    <t>xenon-125-2</t>
  </si>
  <si>
    <t>PB-XA12 Xenon Tank</t>
  </si>
  <si>
    <t>22150</t>
  </si>
  <si>
    <t>87429</t>
  </si>
  <si>
    <t>file://C:/Kerbal Space Program/GameData/NearFuturePropulsion/Parts/Xenon/xenon-125/xenon-125-3.cfg</t>
  </si>
  <si>
    <t>xenon-125-3</t>
  </si>
  <si>
    <t>PB-XA06 Xenon Tank</t>
  </si>
  <si>
    <t>43714</t>
  </si>
  <si>
    <t>file://C:/Kerbal Space Program/GameData/NearFuturePropulsion/Parts/Xenon/xenon-25/xenon-25-1.cfg</t>
  </si>
  <si>
    <t>xenon-25-1</t>
  </si>
  <si>
    <t>PB-Z08 Xenon Tank</t>
  </si>
  <si>
    <t>820000</t>
  </si>
  <si>
    <t>1398857</t>
  </si>
  <si>
    <t>6.4</t>
  </si>
  <si>
    <t>file://C:/Kerbal Space Program/GameData/NearFuturePropulsion/Parts/Xenon/xenon-25/xenon-25-2.cfg</t>
  </si>
  <si>
    <t>xenon-25-2</t>
  </si>
  <si>
    <t>PB-Z04 Xenon Tank</t>
  </si>
  <si>
    <t>415000</t>
  </si>
  <si>
    <t>699429</t>
  </si>
  <si>
    <t>3.2</t>
  </si>
  <si>
    <t>file://C:/Kerbal Space Program/GameData/NearFuturePropulsion/Parts/Xenon/xenon-25/xenon-25-3.cfg</t>
  </si>
  <si>
    <t>xenon-25-3</t>
  </si>
  <si>
    <t>PB-Z02 Xenon Tank</t>
  </si>
  <si>
    <t>349714</t>
  </si>
  <si>
    <t>file://C:/Kerbal Space Program/GameData/NearFuturePropulsion/Parts/Xenon/xenon-radial/xenon-radial-125-1.cfg</t>
  </si>
  <si>
    <t>xenon-radial-125-1</t>
  </si>
  <si>
    <t>PB-XR9 Xenon Tank</t>
  </si>
  <si>
    <t>45000</t>
  </si>
  <si>
    <t>56363</t>
  </si>
  <si>
    <t>NearFutureSolar</t>
  </si>
  <si>
    <t>file://C:/Kerbal Space Program/GameData/NearFutureSolar/Parts/SolarPanels/deploying-advanced/nfs-panel-deploying-advanced-1x1-ikonos-1.cfg</t>
  </si>
  <si>
    <t>nfs-panel-deploying-advanced-1x1-ikonos-1</t>
  </si>
  <si>
    <t>K0x7-FR 'Imager' 1x1 Advanced Photovoltaic Panels</t>
  </si>
  <si>
    <t>Kerbal Techsystems</t>
  </si>
  <si>
    <t>910</t>
  </si>
  <si>
    <t>95</t>
  </si>
  <si>
    <t>file://C:/Kerbal Space Program/GameData/NearFutureSolar/Parts/SolarPanels/deploying-advanced/nfs-panel-deploying-advanced-1x1-messenger-1.cfg</t>
  </si>
  <si>
    <t>nfs-panel-deploying-advanced-1x1-messenger-1</t>
  </si>
  <si>
    <t>K3x75 'Hermes' 3x1 Advanced Photovoltaic Panels</t>
  </si>
  <si>
    <t>4180</t>
  </si>
  <si>
    <t>file://C:/Kerbal Space Program/GameData/NearFutureSolar/Parts/SolarPanels/deploying-advanced/nfs-panel-deploying-advanced-1x2-mro-1.cfg</t>
  </si>
  <si>
    <t>nfs-panel-deploying-advanced-1x2-mro-1</t>
  </si>
  <si>
    <t>K2 1x2 'Recon' Advanced Photovoltaic Panels</t>
  </si>
  <si>
    <t>480</t>
  </si>
  <si>
    <t>file://C:/Kerbal Space Program/GameData/NearFutureSolar/Parts/SolarPanels/deploying-advanced/nfs-panel-deploying-advanced-1x2-wv4-1.cfg</t>
  </si>
  <si>
    <t>nfs-panel-deploying-advanced-1x2-wv4-1</t>
  </si>
  <si>
    <t>K4-FR 1x2 'Globe-4' Advanced Photovoltaic Panels</t>
  </si>
  <si>
    <t>538</t>
  </si>
  <si>
    <t>0.056</t>
  </si>
  <si>
    <t>file://C:/Kerbal Space Program/GameData/NearFutureSolar/Parts/SolarPanels/deploying-advanced/nfs-panel-deploying-advanced-1x3-orion-1.cfg</t>
  </si>
  <si>
    <t>nfs-panel-deploying-advanced-1x3-orion-1</t>
  </si>
  <si>
    <t>K5 1x3 'Aquila' Advanced Photovoltaic Panels</t>
  </si>
  <si>
    <t>file://C:/Kerbal Space Program/GameData/NearFutureSolar/Parts/SolarPanels/deploying-advanced/nfs-panel-deploying-advanced-1x3-orion-2.cfg</t>
  </si>
  <si>
    <t>nfs-panel-deploying-advanced-1x3-orion-2</t>
  </si>
  <si>
    <t>K5-R 'Aquila-R' 1x3 Advanced Photovoltaic Panels</t>
  </si>
  <si>
    <t>1388</t>
  </si>
  <si>
    <t>0.061</t>
  </si>
  <si>
    <t>file://C:/Kerbal Space Program/GameData/NearFutureSolar/Parts/SolarPanels/deploying-advanced/nfs-panel-deploying-advanced-1x4-dragon-1.cfg</t>
  </si>
  <si>
    <t>nfs-panel-deploying-advanced-1x4-dragon-1</t>
  </si>
  <si>
    <t>K7 'Gecko' 1x4 Advanced Photovoltaic Panels</t>
  </si>
  <si>
    <t>1680</t>
  </si>
  <si>
    <t>file://C:/Kerbal Space Program/GameData/NearFutureSolar/Parts/SolarPanels/deploying-advanced/nfs-panel-deploying-advanced-1x4-dragon-2.cfg</t>
  </si>
  <si>
    <t>nfs-panel-deploying-advanced-1x4-dragon-2</t>
  </si>
  <si>
    <t>K7-R 'Gecko-R' 1x4 Advanced Photovoltaic Panels</t>
  </si>
  <si>
    <t>1944</t>
  </si>
  <si>
    <t>0.0854</t>
  </si>
  <si>
    <t>file://C:/Kerbal Space Program/GameData/NearFutureSolar/Parts/SolarPanels/deploying-advanced/nfs-panel-deploying-advanced-1x5-dawn-1.cfg</t>
  </si>
  <si>
    <t>nfs-panel-deploying-advanced-1x5-dawn-1</t>
  </si>
  <si>
    <t>K14 'Sunrise' 1x5 Advanced Photovoltaic Panels</t>
  </si>
  <si>
    <t>3360</t>
  </si>
  <si>
    <t>file://C:/Kerbal Space Program/GameData/NearFutureSolar/Parts/SolarPanels/deploying-advanced/nfs-panel-deploying-advanced-1x5-goes-1.cfg</t>
  </si>
  <si>
    <t>nfs-panel-deploying-advanced-1x5-goes-1</t>
  </si>
  <si>
    <t>K22 'Observer' 1x5 Advanced Photovoltaic Panels</t>
  </si>
  <si>
    <t>24200</t>
  </si>
  <si>
    <t>5280</t>
  </si>
  <si>
    <t>file://C:/Kerbal Space Program/GameData/NearFutureSolar/Parts/SolarPanels/deploying-advanced/nfs-panel-deploying-advanced-2x20-hub-1.cfg</t>
  </si>
  <si>
    <t>nfs-panel-deploying-advanced-2x20-hub-1</t>
  </si>
  <si>
    <t>K55-A 'Megalador' Advanced Solar Array</t>
  </si>
  <si>
    <t>57750</t>
  </si>
  <si>
    <t>file://C:/Kerbal Space Program/GameData/NearFutureSolar/Parts/SolarPanels/deploying-advanced/nfs-panel-deploying-advanced-2x6x6-lab-1.cfg</t>
  </si>
  <si>
    <t>nfs-panel-deploying-advanced-2x6x6-lab-1</t>
  </si>
  <si>
    <t>K40-AR 'Oar' Advanced Solar Array</t>
  </si>
  <si>
    <t>42000</t>
  </si>
  <si>
    <t>file://C:/Kerbal Space Program/GameData/NearFutureSolar/Parts/SolarPanels/deploying-advanced/nfs-panel-deploying-advanced-3x1-hayabusa-1.cfg</t>
  </si>
  <si>
    <t>nfs-panel-deploying-advanced-3x1-hayabusa-1</t>
  </si>
  <si>
    <t>K10-FR 'Searcher' 3x1 Advanced Photovoltaic Panels</t>
  </si>
  <si>
    <t>1345</t>
  </si>
  <si>
    <t>file://C:/Kerbal Space Program/GameData/NearFutureSolar/Parts/SolarPanels/deploying-advanced/nfs-panel-deploying-advanced-3x1-tdrss-1.cfg</t>
  </si>
  <si>
    <t>nfs-panel-deploying-advanced-3x1-tdrss-1</t>
  </si>
  <si>
    <t>K4 3x1 'Relay' Advanced Photovoltaic Panels</t>
  </si>
  <si>
    <t>file://C:/Kerbal Space Program/GameData/NearFutureSolar/Parts/SolarPanels/deploying-advanced/nfs-panel-deploying-advanced-3x1-wv3-1.cfg</t>
  </si>
  <si>
    <t>nfs-panel-deploying-advanced-3x1-wv3-1</t>
  </si>
  <si>
    <t>K3 'Globe' 3x1 Advanced Photovoltaic Panels</t>
  </si>
  <si>
    <t>720</t>
  </si>
  <si>
    <t>file://C:/Kerbal Space Program/GameData/NearFutureSolar/Parts/SolarPanels/deploying-blanket/nfs-panel-deploying-blanket-arm-1.cfg</t>
  </si>
  <si>
    <t>nfs-panel-deploying-blanket-arm-1</t>
  </si>
  <si>
    <t>OKEB-150R 'Halo' Circular Blanket Photovoltaic Array</t>
  </si>
  <si>
    <t>Organization of Kerbal Electric Blanket Producers</t>
  </si>
  <si>
    <t>165000</t>
  </si>
  <si>
    <t>36446</t>
  </si>
  <si>
    <t>1.525</t>
  </si>
  <si>
    <t>advPVMaterials</t>
  </si>
  <si>
    <t>file://C:/Kerbal Space Program/GameData/NearFutureSolar/Parts/SolarPanels/deploying-blanket/nfs-panel-deploying-blanket-bfs-1.cfg</t>
  </si>
  <si>
    <t>nfs-panel-deploying-blanket-bfs-1</t>
  </si>
  <si>
    <t>OKEB-75R 'Sirius' Blanket Photovoltaic Array</t>
  </si>
  <si>
    <t>82500</t>
  </si>
  <si>
    <t>18223</t>
  </si>
  <si>
    <t>0.7625</t>
  </si>
  <si>
    <t>file://C:/Kerbal Space Program/GameData/NearFutureSolar/Parts/SolarPanels/deploying-blanket/nfs-panel-deploying-blanket-copernicus-1.cfg</t>
  </si>
  <si>
    <t>nfs-panel-deploying-blanket-copernicus-1</t>
  </si>
  <si>
    <t>OKEB-15 'Copernicus' Blanket Photovoltaic Array</t>
  </si>
  <si>
    <t>file://C:/Kerbal Space Program/GameData/NearFutureSolar/Parts/SolarPanels/deploying-blanket/nfs-panel-deploying-blanket-drm-1.cfg</t>
  </si>
  <si>
    <t>nfs-panel-deploying-blanket-drm-1</t>
  </si>
  <si>
    <t>OKEB-500 'Titan' Blanket Photovoltaic Array</t>
  </si>
  <si>
    <t>450000</t>
  </si>
  <si>
    <t>4.1667</t>
  </si>
  <si>
    <t>file://C:/Kerbal Space Program/GameData/NearFutureSolar/Parts/SolarPanels/deploying-blanket/nfs-panel-deploying-blanket-dsg-1.cfg</t>
  </si>
  <si>
    <t>nfs-panel-deploying-blanket-dsg-1</t>
  </si>
  <si>
    <t>OKEB-100 'Gateway' Blanket Photovoltaic Array</t>
  </si>
  <si>
    <t>21000</t>
  </si>
  <si>
    <t>0.8333</t>
  </si>
  <si>
    <t>file://C:/Kerbal Space Program/GameData/NearFutureSolar/Parts/SolarPanels/deploying-blanket/nfs-panel-deploying-blanket-dst-1.cfg</t>
  </si>
  <si>
    <t>nfs-panel-deploying-blanket-dst-1</t>
  </si>
  <si>
    <t>OKEB-250 'Ares' Blanket Photovoltaic Array</t>
  </si>
  <si>
    <t>225000</t>
  </si>
  <si>
    <t>52500</t>
  </si>
  <si>
    <t>2.0833</t>
  </si>
  <si>
    <t>file://C:/Kerbal Space Program/GameData/NearFutureSolar/Parts/SolarPanels/deploying-blanket/nfs-panel-deploying-blanket-nautilus-1.cfg</t>
  </si>
  <si>
    <t>nfs-panel-deploying-blanket-nautilus-1</t>
  </si>
  <si>
    <t>OKEB-45 'Nautilus' Blanket Photovoltaic Array</t>
  </si>
  <si>
    <t>9450</t>
  </si>
  <si>
    <t>file://C:/Kerbal Space Program/GameData/NearFutureSolar/Parts/SolarPanels/deploying-blanket/nfs-panel-deploying-blanket-orion-1.cfg</t>
  </si>
  <si>
    <t>nfs-panel-deploying-blanket-orion-1</t>
  </si>
  <si>
    <t>OKEB-4R Circular Blanket Photovoltaic Array</t>
  </si>
  <si>
    <t>972</t>
  </si>
  <si>
    <t>0.0407</t>
  </si>
  <si>
    <t>file://C:/Kerbal Space Program/GameData/NearFutureSolar/Parts/SolarPanels/deploying-blanket/nfs-panel-deploying-blanket-starship-1.cfg</t>
  </si>
  <si>
    <t>nfs-panel-deploying-blanket-starship-1</t>
  </si>
  <si>
    <t>OKEB-25R 'Starship' Blanket Photovoltaic Array</t>
  </si>
  <si>
    <t>27500</t>
  </si>
  <si>
    <t>6704</t>
  </si>
  <si>
    <t>0.2542</t>
  </si>
  <si>
    <t>file://C:/Kerbal Space Program/GameData/NearFutureSolar/Parts/SolarPanels/deploying-concentrator/nfs-panel-deploying-concentrator-1x3x1-juice-1.cfg</t>
  </si>
  <si>
    <t>nfs-panel-deploying-concentrator-1x3x1-juice-1</t>
  </si>
  <si>
    <t>K20-K 1+2+1 Concentrating Photovoltaic Panels</t>
  </si>
  <si>
    <t>0.222</t>
  </si>
  <si>
    <t>file://C:/Kerbal Space Program/GameData/NearFutureSolar/Parts/SolarPanels/deploying-concentrator/nfs-panel-deploying-concentrator-1x4-juno-1.cfg</t>
  </si>
  <si>
    <t>nfs-panel-deploying-concentrator-1x4-juno-1</t>
  </si>
  <si>
    <t>K12-K 1x4 Concentrating Photovoltaic Panels</t>
  </si>
  <si>
    <t>file://C:/Kerbal Space Program/GameData/NearFutureSolar/Parts/SolarPanels/deploying-curved/nfs-panel-deploying-curved-25-1.cfg</t>
  </si>
  <si>
    <t>nfs-panel-deploying-curved-25-1</t>
  </si>
  <si>
    <t>NIV-10-R Expanding Curved Solar Array</t>
  </si>
  <si>
    <t>0.178</t>
  </si>
  <si>
    <t>file://C:/Kerbal Space Program/GameData/NearFutureSolar/Parts/SolarPanels/deploying-curved/nfs-panel-deploying-curved-375-1.cfg</t>
  </si>
  <si>
    <t>nfs-panel-deploying-curved-375-1</t>
  </si>
  <si>
    <t>NIV-75-R Expanding Curved Solar Array</t>
  </si>
  <si>
    <t>11663</t>
  </si>
  <si>
    <t>1.281</t>
  </si>
  <si>
    <t>file://C:/Kerbal Space Program/GameData/NearFutureSolar/Parts/SolarPanels/static/nfs-panel-static-truss-1.cfg</t>
  </si>
  <si>
    <t>nfs-panel-static-truss-1</t>
  </si>
  <si>
    <t>KX-STAT-8 1x4 Advanced Photovoltaic Truss</t>
  </si>
  <si>
    <t>1075</t>
  </si>
  <si>
    <t>0.112</t>
  </si>
  <si>
    <t>file://C:/Kerbal Space Program/GameData/NearFutureSolar/Parts/SolarPanels/static/nfs-panel-static-truss-2.cfg</t>
  </si>
  <si>
    <t>nfs-panel-static-truss-2</t>
  </si>
  <si>
    <t>KX-STAT-4 1x2 Advanced Photovoltaic Truss</t>
  </si>
  <si>
    <t>file://C:/Kerbal Space Program/GameData/NearFutureSolar/Parts/SolarPanels/static/nfs-panel-static-truss-3.cfg</t>
  </si>
  <si>
    <t>nfs-panel-static-truss-3</t>
  </si>
  <si>
    <t>KX-STAT-2 1x1 Advanced Photovoltaic Truss</t>
  </si>
  <si>
    <t>0.028</t>
  </si>
  <si>
    <t>file://C:/Kerbal Space Program/GameData/NearFutureSolar/Parts/SolarPanels/static-curved/nfs-panel-static-curved-25-1.cfg</t>
  </si>
  <si>
    <t>nfs-panel-static-curved-25-1</t>
  </si>
  <si>
    <t>NIV-30 Curved Solar Array</t>
  </si>
  <si>
    <t>4032</t>
  </si>
  <si>
    <t>file://C:/Kerbal Space Program/GameData/NearFutureSolar/Parts/SolarPanels/static-curved/nfs-panel-static-curved-375-1.cfg</t>
  </si>
  <si>
    <t>nfs-panel-static-curved-375-1</t>
  </si>
  <si>
    <t>NIV-45 Curved Solar Array</t>
  </si>
  <si>
    <t>6048</t>
  </si>
  <si>
    <t>0.63</t>
  </si>
  <si>
    <t>NearFutureSpacecraft</t>
  </si>
  <si>
    <t>file://C:/Kerbal Space Program/GameData/NearFutureSpacecraft/Parts/Command/command-pods/command-125-1.cfg</t>
  </si>
  <si>
    <t>command-125-1</t>
  </si>
  <si>
    <t>Mk2-TMA 'Proteus' Advanced Command Pod</t>
  </si>
  <si>
    <t>Kerlington Model Rockets and Paper Products Inc</t>
  </si>
  <si>
    <t>1.51</t>
  </si>
  <si>
    <t>file://C:/Kerbal Space Program/GameData/NearFutureSpacecraft/Parts/Command/command-pods/command-125-landing-1.cfg</t>
  </si>
  <si>
    <t>command-125-landing-1</t>
  </si>
  <si>
    <t>Mk2-L 'Nereid' Specialized Command Pod</t>
  </si>
  <si>
    <t>8200</t>
  </si>
  <si>
    <t>1.63</t>
  </si>
  <si>
    <t>file://C:/Kerbal Space Program/GameData/NearFutureSpacecraft/Parts/Command/command-pods/command-125-orbit-1.cfg</t>
  </si>
  <si>
    <t>command-125-orbit-1</t>
  </si>
  <si>
    <t>Mk1-X 'Phoebe' Orbital Command Pod</t>
  </si>
  <si>
    <t>0.865</t>
  </si>
  <si>
    <t>file://C:/Kerbal Space Program/GameData/NearFutureSpacecraft/Parts/Command/command-pods/command-25-1.cfg</t>
  </si>
  <si>
    <t>command-25-1</t>
  </si>
  <si>
    <t>Mk4B 'Pandora' Advanced Command Pod</t>
  </si>
  <si>
    <t>3.0405</t>
  </si>
  <si>
    <t>size2, size1</t>
  </si>
  <si>
    <t>file://C:/Kerbal Space Program/GameData/NearFutureSpacecraft/Parts/Command/command-pods/command-25-landing-1.cfg</t>
  </si>
  <si>
    <t>command-25-landing-1</t>
  </si>
  <si>
    <t>Mk3 'Tethys' Specialized Command Pod</t>
  </si>
  <si>
    <t>14900</t>
  </si>
  <si>
    <t>7260</t>
  </si>
  <si>
    <t>2.443</t>
  </si>
  <si>
    <t>file://C:/Kerbal Space Program/GameData/NearFutureSpacecraft/Parts/Command/command-pods/command-375-biconic-1.cfg</t>
  </si>
  <si>
    <t>command-375-biconic-1</t>
  </si>
  <si>
    <t>Mk6-B 'Elara' Biconic Command Module</t>
  </si>
  <si>
    <t>27200</t>
  </si>
  <si>
    <t>18280</t>
  </si>
  <si>
    <t>4.58</t>
  </si>
  <si>
    <t>size3, size0</t>
  </si>
  <si>
    <t>file://C:/Kerbal Space Program/GameData/NearFutureSpacecraft/Parts/Command/command-pods/command-mk3-9.cfg</t>
  </si>
  <si>
    <t>command-mk3-9</t>
  </si>
  <si>
    <t>Mk3-9 'Rhea' Orbital Command Pod</t>
  </si>
  <si>
    <t>1.85</t>
  </si>
  <si>
    <t>file://C:/Kerbal Space Program/GameData/NearFutureSpacecraft/Parts/Command/command-pods/command-mk4-1.cfg</t>
  </si>
  <si>
    <t>command-mk4-1</t>
  </si>
  <si>
    <t>Mk6-1 'Amalthea' Specialized Command Module</t>
  </si>
  <si>
    <t>20280</t>
  </si>
  <si>
    <t>5.694</t>
  </si>
  <si>
    <t>size1, size3, size2</t>
  </si>
  <si>
    <t>file://C:/Kerbal Space Program/GameData/NearFutureSpacecraft/Parts/Command/command-pods/command-ppd-1.cfg</t>
  </si>
  <si>
    <t>command-ppd-1</t>
  </si>
  <si>
    <t>PPD-1 'Callisto' Heavy Orbital Command Module</t>
  </si>
  <si>
    <t>16280</t>
  </si>
  <si>
    <t>5.0</t>
  </si>
  <si>
    <t>file://C:/Kerbal Space Program/GameData/NearFutureSpacecraft/Parts/Command/command-pods/utility-pod-25.cfg</t>
  </si>
  <si>
    <t>utility-pod-25</t>
  </si>
  <si>
    <t>RPD-12 Itinerant Service Compartment</t>
  </si>
  <si>
    <t>Jebediah Kerman's Junkyard and Spacecraft Parts Co</t>
  </si>
  <si>
    <t>file://C:/Kerbal Space Program/GameData/NearFutureSpacecraft/Parts/Engine/landing-engine/engine-rocket-pack-1.cfg</t>
  </si>
  <si>
    <t>engine-rocket-pack-1</t>
  </si>
  <si>
    <t>64-8S 'Chickadee' Landing Engine</t>
  </si>
  <si>
    <t>file://C:/Kerbal Space Program/GameData/NearFutureSpacecraft/Parts/Engine/landing-engine/engine-rocket-pack-2.cfg</t>
  </si>
  <si>
    <t>engine-rocket-pack-2</t>
  </si>
  <si>
    <t>96-8S 'Hummingbird' Landing Engine</t>
  </si>
  <si>
    <t>file://C:/Kerbal Space Program/GameData/NearFutureSpacecraft/Parts/Engine/orbital-engine/orbital-engine-0625.cfg</t>
  </si>
  <si>
    <t>orbital-engine-0625</t>
  </si>
  <si>
    <t>LV-95 Orbital Maneuvering Engine</t>
  </si>
  <si>
    <t>Reaction Systems Ltd</t>
  </si>
  <si>
    <t>990</t>
  </si>
  <si>
    <t>file://C:/Kerbal Space Program/GameData/NearFutureSpacecraft/Parts/Engine/orbital-engine/orbital-engine-125-1.cfg</t>
  </si>
  <si>
    <t>orbital-engine-125</t>
  </si>
  <si>
    <t>LV-601 Orbital Maneuvering Engine</t>
  </si>
  <si>
    <t>file://C:/Kerbal Space Program/GameData/NearFutureSpacecraft/Parts/Engine/orbital-engine/orbital-engine-25-1.cfg</t>
  </si>
  <si>
    <t>orbital-engine-25</t>
  </si>
  <si>
    <t>LV-95-6 Orbital Maneuvering Engine Cluster</t>
  </si>
  <si>
    <t>file://C:/Kerbal Space Program/GameData/NearFutureSpacecraft/Parts/Engine/orbital-engine/orbital-engine-375.cfg</t>
  </si>
  <si>
    <t>orbital-engine-375</t>
  </si>
  <si>
    <t>LV-601-4 Orbital Maneuvering Engine Cluster</t>
  </si>
  <si>
    <t>34700</t>
  </si>
  <si>
    <t>file://C:/Kerbal Space Program/GameData/NearFutureSpacecraft/Parts/FuelTank/monoprop-tank/monoprop-tank-125-1.cfg</t>
  </si>
  <si>
    <t>monoprop-tank-125-1</t>
  </si>
  <si>
    <t>FL-R-A750 Monopropellant Tank</t>
  </si>
  <si>
    <t>kiwi-monoprop-0625-1</t>
  </si>
  <si>
    <t>FL-R-0A211 Monopropellant Tank</t>
  </si>
  <si>
    <t>195</t>
  </si>
  <si>
    <t>file://C:/Kerbal Space Program/GameData/NearFutureSpacecraft/Parts/FuelTank/monoprop-tank/monoprop-tank-125-2.cfg</t>
  </si>
  <si>
    <t>monoprop-tank-125-2</t>
  </si>
  <si>
    <t>FL-R-A375 Monopropellant Tank</t>
  </si>
  <si>
    <t>kiwi-monoprop-0625-2</t>
  </si>
  <si>
    <t>FL-R-0A106 Monopropellant Tank</t>
  </si>
  <si>
    <t>97.5</t>
  </si>
  <si>
    <t>file://C:/Kerbal Space Program/GameData/NearFutureSpacecraft/Parts/FuelTank/monoprop-tank/monoprop-tank-125-3.cfg</t>
  </si>
  <si>
    <t>monoprop-tank-125-3</t>
  </si>
  <si>
    <t>FL-R-A185 Monopropellant Tank</t>
  </si>
  <si>
    <t>kiwi-monoprop-0625-3</t>
  </si>
  <si>
    <t>FL-R-0A53 Monopropellant Tank</t>
  </si>
  <si>
    <t>48.75</t>
  </si>
  <si>
    <t>file://C:/Kerbal Space Program/GameData/NearFutureSpacecraft/Parts/FuelTank/monoprop-tank/monoprop-tank-25-1.cfg</t>
  </si>
  <si>
    <t>monoprop-tank-25-1</t>
  </si>
  <si>
    <t>FL-R-B3000 Monopropellant Tank</t>
  </si>
  <si>
    <t>kiwi-monoprop-1875-1</t>
  </si>
  <si>
    <t>FL-R-BX844 Monopropellant Tank</t>
  </si>
  <si>
    <t>1313</t>
  </si>
  <si>
    <t>file://C:/Kerbal Space Program/GameData/NearFutureSpacecraft/Parts/FuelTank/monoprop-tank/monoprop-tank-25-2.cfg</t>
  </si>
  <si>
    <t>monoprop-tank-25-2</t>
  </si>
  <si>
    <t>FL-R-B1500 Monopropellant Tank</t>
  </si>
  <si>
    <t>kiwi-monoprop-1875-2</t>
  </si>
  <si>
    <t>FL-R-BX422 Monopropellant Tank</t>
  </si>
  <si>
    <t>2626</t>
  </si>
  <si>
    <t>file://C:/Kerbal Space Program/GameData/NearFutureSpacecraft/Parts/FuelTank/monoprop-tank/monoprop-tank-25-3.cfg</t>
  </si>
  <si>
    <t>monoprop-tank-25-3</t>
  </si>
  <si>
    <t>FL-R-B750 Monopropellant Tank</t>
  </si>
  <si>
    <t>kiwi-monoprop-1875-3</t>
  </si>
  <si>
    <t>FL-R-BX211 Monopropellant Tank</t>
  </si>
  <si>
    <t>5252</t>
  </si>
  <si>
    <t>file://C:/Kerbal Space Program/GameData/NearFutureSpacecraft/Parts/FuelTank/monoprop-tank/monoprop-tank-375-1.cfg</t>
  </si>
  <si>
    <t>monoprop-tank-375-1</t>
  </si>
  <si>
    <t>FL-R-C6000 Monopropellant Tank</t>
  </si>
  <si>
    <t>10400</t>
  </si>
  <si>
    <t>file://C:/Kerbal Space Program/GameData/NearFutureSpacecraft/Parts/FuelTank/monoprop-tank/monoprop-tank-375-2.cfg</t>
  </si>
  <si>
    <t>monoprop-tank-375-2</t>
  </si>
  <si>
    <t>FL-R-C3000 Monopropellant Tank</t>
  </si>
  <si>
    <t>file://C:/Kerbal Space Program/GameData/NearFutureSpacecraft/Parts/FuelTank/monoprop-tank/monoprop-tank-375-3.cfg</t>
  </si>
  <si>
    <t>monoprop-tank-375-3</t>
  </si>
  <si>
    <t>FL-R-C1500 Monopropellant Tank</t>
  </si>
  <si>
    <t>file://C:/Kerbal Space Program/GameData/NearFutureSpacecraft/Parts/FuelTank/service-tank/service-tank-25.cfg</t>
  </si>
  <si>
    <t>service-tank-25</t>
  </si>
  <si>
    <t>FL-T6000 Service Tank</t>
  </si>
  <si>
    <t>1862.5</t>
  </si>
  <si>
    <t>file://C:/Kerbal Space Program/GameData/NearFutureSpacecraft/Parts/FuelTank/service-tank/service-tank-375.cfg</t>
  </si>
  <si>
    <t>service-tank-375</t>
  </si>
  <si>
    <t>FL-T9000 Service Tank</t>
  </si>
  <si>
    <t>2485</t>
  </si>
  <si>
    <t>file://C:/Kerbal Space Program/GameData/NearFutureSpacecraft/Parts/RCS/rcsblock-aero/rcsblock-aero-5way-1.cfg</t>
  </si>
  <si>
    <t>rcsblock-aero-5way-1</t>
  </si>
  <si>
    <t>RV-105x5 RCS Thruster Block</t>
  </si>
  <si>
    <t>65</t>
  </si>
  <si>
    <t>file://C:/Kerbal Space Program/GameData/NearFutureSpacecraft/Parts/RCS/rcsblock-orbital/rcsblock-orbital-2way-45-1.cfg</t>
  </si>
  <si>
    <t>rcsblock-orbital-2way-45-1</t>
  </si>
  <si>
    <t>RX-15 Bidirectional RCS Thruster Block</t>
  </si>
  <si>
    <t>file://C:/Kerbal Space Program/GameData/NearFutureSpacecraft/Parts/RCS/rcsblock-orbital/rcsblock-orbital-2way-45-2.cfg</t>
  </si>
  <si>
    <t>rcsblock-orbital-2way-45-2</t>
  </si>
  <si>
    <t>RX-30 Bidirectional RCS Thruster Block</t>
  </si>
  <si>
    <t>file://C:/Kerbal Space Program/GameData/NearFutureSpacecraft/Parts/RCS/rcsblock-orbital/rcsblock-orbital-3way-1.cfg</t>
  </si>
  <si>
    <t>rcsblock-orbital-3way-1</t>
  </si>
  <si>
    <t>RX-15T Tridirectional RCS Block</t>
  </si>
  <si>
    <t>file://C:/Kerbal Space Program/GameData/NearFutureSpacecraft/Parts/RCS/rcsblock-orbital/rcsblock-orbital-4way-1.cfg</t>
  </si>
  <si>
    <t>rcsblock-orbital-4way-1</t>
  </si>
  <si>
    <t>RX-45 Advanced RCS Block</t>
  </si>
  <si>
    <t>file://C:/Kerbal Space Program/GameData/NearFutureSpacecraft/Parts/RCS/rcsblock-orbital/rcsblock-orbital-5way-1.cfg</t>
  </si>
  <si>
    <t>rcsblock-orbital-5way-1</t>
  </si>
  <si>
    <t>RX-55 Advanced RCS Block</t>
  </si>
  <si>
    <t>file://C:/Kerbal Space Program/GameData/NearFutureSpacecraft/Parts/RCS/rcsblock-orbital/rcsblock-orbital-linear-1.cfg</t>
  </si>
  <si>
    <t>rcsblock-orbital-linear-1</t>
  </si>
  <si>
    <t>RX-1 Linear RCS Thruster</t>
  </si>
  <si>
    <t>file://C:/Kerbal Space Program/GameData/NearFutureSpacecraft/Parts/Structural/engine-pod/engine-pod-1.cfg</t>
  </si>
  <si>
    <t>engine-pod-1</t>
  </si>
  <si>
    <t>SD-01 Radial Engine Pod</t>
  </si>
  <si>
    <t>file://C:/Kerbal Space Program/GameData/NearFutureSpacecraft/Parts/Structural/engine-pod/engine-pod-2.cfg</t>
  </si>
  <si>
    <t>engine-pod-2</t>
  </si>
  <si>
    <t>SD-02 Radial Engine Pod</t>
  </si>
  <si>
    <t>file://C:/Kerbal Space Program/GameData/NearFutureSpacecraft/Parts/Utility/landingleg-pod/landingleg-pod.cfg</t>
  </si>
  <si>
    <t>landingleg-pod-1</t>
  </si>
  <si>
    <t>LT-POD Landing Assembly</t>
  </si>
  <si>
    <t>file://C:/Kerbal Space Program/GameData/NearFutureSpacecraft/Parts/Utility/Nosecone/docking-nose-0625-1.cfg</t>
  </si>
  <si>
    <t>docking-nose-0625-1</t>
  </si>
  <si>
    <t>Shielded Clamp-O-Tron Jr. Docking Port</t>
  </si>
  <si>
    <t>C7 Aerospace Division</t>
  </si>
  <si>
    <t>file://C:/Kerbal Space Program/GameData/NearFutureSpacecraft/Parts/Utility/Nosecone/nose-0625-1.cfg</t>
  </si>
  <si>
    <t>nose-0625-1</t>
  </si>
  <si>
    <t>Small Blunt Nosecone</t>
  </si>
  <si>
    <t>ReStockPlus</t>
  </si>
  <si>
    <t>file://C:/Kerbal Space Program/GameData/ReStockPlus/Parts/Aero/0625/restock-nosecone-0625-1.cfg</t>
  </si>
  <si>
    <t>restock-nosecone-0625-1</t>
  </si>
  <si>
    <t>Miniature Rocket Nose</t>
  </si>
  <si>
    <t>file://C:/Kerbal Space Program/GameData/ReStockPlus/Parts/Aero/1875/restock-heatshield-1875-1.cfg</t>
  </si>
  <si>
    <t>restock-heatshield-1875-1</t>
  </si>
  <si>
    <t>Heat Shield (1.875m)</t>
  </si>
  <si>
    <t>file://C:/Kerbal Space Program/GameData/ReStockPlus/Parts/Aero/1875/restock-nosecone-1875-1.cfg</t>
  </si>
  <si>
    <t>restock-nosecone-1875-1</t>
  </si>
  <si>
    <t>Protective Rocket Nose Mk18</t>
  </si>
  <si>
    <t>file://C:/Kerbal Space Program/GameData/ReStockPlus/Parts/Aero/1875/restock-nosecone-1875-2.cfg</t>
  </si>
  <si>
    <t>restock-nosecone-1875-2</t>
  </si>
  <si>
    <t>file://C:/Kerbal Space Program/GameData/ReStockPlus/Parts/Aero/5/restock-nosecone-5-1.cfg</t>
  </si>
  <si>
    <t>restock-nosecone-5-1</t>
  </si>
  <si>
    <t>Kerbodyne SIV Nosecone</t>
  </si>
  <si>
    <t>file://C:/Kerbal Space Program/GameData/ReStockPlus/Parts/Command/0625/restock-drone-core-0625-1.cfg</t>
  </si>
  <si>
    <t>restock-drone-core-0625-1</t>
  </si>
  <si>
    <t>RC-XS1 Remote Guidance Unit</t>
  </si>
  <si>
    <t>file://C:/Kerbal Space Program/GameData/ReStockPlus/Parts/Command/125/restock-pod-sphere-1.cfg</t>
  </si>
  <si>
    <t>restock-pod-sphere-1</t>
  </si>
  <si>
    <t>SP-1 'Clementine' Reentry Module</t>
  </si>
  <si>
    <t>file://C:/Kerbal Space Program/GameData/ReStockPlus/Parts/Command/125/restock-pod-sphere-2.cfg</t>
  </si>
  <si>
    <t>restock-pod-sphere-2</t>
  </si>
  <si>
    <t>SP-2 'Tangerine' Reentry Module</t>
  </si>
  <si>
    <t>file://C:/Kerbal Space Program/GameData/ReStockPlus/Parts/Command/125/restock-pod-sphere-3.cfg</t>
  </si>
  <si>
    <t>restock-pod-sphere-3</t>
  </si>
  <si>
    <t>SP-3 'Mandarin' Reentry Module</t>
  </si>
  <si>
    <t>file://C:/Kerbal Space Program/GameData/ReStockPlus/Parts/Command/1875/restock-drone-core-1875-1.cfg</t>
  </si>
  <si>
    <t>restock-drone-core-1875-1</t>
  </si>
  <si>
    <t>RC-M001 Remote Guidance Unit</t>
  </si>
  <si>
    <t>file://C:/Kerbal Space Program/GameData/ReStockPlus/Parts/Command/1875/restock-mk2-pod.cfg</t>
  </si>
  <si>
    <t>restock-mk2-pod</t>
  </si>
  <si>
    <t>Mk2 'Acorn' Command Pod</t>
  </si>
  <si>
    <t>1.56</t>
  </si>
  <si>
    <t>size1p5, size0</t>
  </si>
  <si>
    <t>file://C:/Kerbal Space Program/GameData/ReStockPlus/Parts/Command/375/restock-drone-core-375-1.cfg</t>
  </si>
  <si>
    <t>restock-drone-core-375-1</t>
  </si>
  <si>
    <t>RC-XL001 Remote Guidance Unit</t>
  </si>
  <si>
    <t>file://C:/Kerbal Space Program/GameData/ReStockPlus/Parts/Communication/restock-antenna-stack-2.cfg</t>
  </si>
  <si>
    <t>restock-antenna-stack-2</t>
  </si>
  <si>
    <t>Communotron DTS-J1</t>
  </si>
  <si>
    <t>file://C:/Kerbal Space Program/GameData/ReStockPlus/Parts/Communication/restock-antenna-stack-3.cfg</t>
  </si>
  <si>
    <t>restock-antenna-stack-3</t>
  </si>
  <si>
    <t>Communotron HG-61</t>
  </si>
  <si>
    <t>999</t>
  </si>
  <si>
    <t>file://C:/Kerbal Space Program/GameData/ReStockPlus/Parts/Communication/restock-relay-radial-2.cfg</t>
  </si>
  <si>
    <t>restock-relay-radial-2</t>
  </si>
  <si>
    <t>HG-20 High Gain Antenna</t>
  </si>
  <si>
    <t>file://C:/Kerbal Space Program/GameData/ReStockPlus/Parts/Communication/restock-relay-radial-2_v2.cfg</t>
  </si>
  <si>
    <t>restock-relay-radial-2_v2</t>
  </si>
  <si>
    <t>file://C:/Kerbal Space Program/GameData/ReStockPlus/Parts/Control/restock-reactionwheel-1875-1.cfg</t>
  </si>
  <si>
    <t>restock-reactionwheel-1875-1</t>
  </si>
  <si>
    <t>Medium Reaction Wheel Assembly</t>
  </si>
  <si>
    <t>1825</t>
  </si>
  <si>
    <t>kiwi-reactionwheel-375-1</t>
  </si>
  <si>
    <t>Very Large Reaction Wheel Assembly</t>
  </si>
  <si>
    <t>file://C:/Kerbal Space Program/GameData/ReStockPlus/Parts/Control/restock-reactionwheel-radial-1.cfg</t>
  </si>
  <si>
    <t>restock-reactionwheel-radial-1</t>
  </si>
  <si>
    <t>Small Radial Gyroscope</t>
  </si>
  <si>
    <t>file://C:/Kerbal Space Program/GameData/ReStockPlus/Parts/Control/RCS/restock-rcs-block-dual-1.cfg</t>
  </si>
  <si>
    <t>restock-rcs-block-dual-1</t>
  </si>
  <si>
    <t>RV-102 RCS Thruster Block</t>
  </si>
  <si>
    <t>file://C:/Kerbal Space Program/GameData/ReStockPlus/Parts/Control/RCS/restock-rcs-block-dual-mini-1.cfg</t>
  </si>
  <si>
    <t>restock-rcs-block-dual-mini-1</t>
  </si>
  <si>
    <t>RC-12 RCS Thruster Block</t>
  </si>
  <si>
    <t>file://C:/Kerbal Space Program/GameData/ReStockPlus/Parts/Control/RCS/restock-rcs-block-multi-2.cfg</t>
  </si>
  <si>
    <t>restock-rcs-block-multi-2</t>
  </si>
  <si>
    <t>RV-105-A RCS Thruster Block</t>
  </si>
  <si>
    <t>52</t>
  </si>
  <si>
    <t>file://C:/Kerbal Space Program/GameData/ReStockPlus/Parts/Control/RCS/restock-rcs-block-multi-mini-2.cfg</t>
  </si>
  <si>
    <t>restock-rcs-block-multi-mini-2</t>
  </si>
  <si>
    <t>RV-1X-A RCS Thruster Block</t>
  </si>
  <si>
    <t>file://C:/Kerbal Space Program/GameData/ReStockPlus/Parts/Control/RCS/restock-rcs-block-quad-angled-1.cfg</t>
  </si>
  <si>
    <t>restock-rcs-block-quad-angled-1</t>
  </si>
  <si>
    <t>file://C:/Kerbal Space Program/GameData/ReStockPlus/Parts/Control/RCS/restock-rcs-block-quad-angled-mini-1.cfg</t>
  </si>
  <si>
    <t>restock-rcs-block-quad-angled-mini-1</t>
  </si>
  <si>
    <t>RC-14-A RCS Thruster Block</t>
  </si>
  <si>
    <t>file://C:/Kerbal Space Program/GameData/ReStockPlus/Parts/Control/RCS/restock-rcs-block-quad-mini-1.cfg</t>
  </si>
  <si>
    <t>restock-rcs-block-quad-mini-1</t>
  </si>
  <si>
    <t>RC-14 RCS Thruster Block</t>
  </si>
  <si>
    <t>file://C:/Kerbal Space Program/GameData/ReStockPlus/Parts/Control/RCS/restock-rcs-block-quint-1.cfg</t>
  </si>
  <si>
    <t>restock-rcs-block-quint-1</t>
  </si>
  <si>
    <t>RV-105-X RCS Thruster Block</t>
  </si>
  <si>
    <t>file://C:/Kerbal Space Program/GameData/ReStockPlus/Parts/Control/RCS/restock-rcs-block-quint-mini-1.cfg</t>
  </si>
  <si>
    <t>restock-rcs-block-qunit-mini-1</t>
  </si>
  <si>
    <t>RC-15 RCS Thruster Block</t>
  </si>
  <si>
    <t>file://C:/Kerbal Space Program/GameData/ReStockPlus/Parts/Control/RCS/restock-rcs-block-triple-angled-1.cfg</t>
  </si>
  <si>
    <t>restock-rcs-block-triple-angled-1</t>
  </si>
  <si>
    <t>RV-103 RCS Thruster Block</t>
  </si>
  <si>
    <t>file://C:/Kerbal Space Program/GameData/ReStockPlus/Parts/Control/RCS/restock-rcs-block-triple-angled-mini-1.cfg</t>
  </si>
  <si>
    <t>restock-rcs-block-triple-angled-mini-1</t>
  </si>
  <si>
    <t>RC-13 RCS Thruster Block</t>
  </si>
  <si>
    <t>file://C:/Kerbal Space Program/GameData/ReStockPlus/Parts/Control/RCS/restock-rcs-single-mini-1.cfg</t>
  </si>
  <si>
    <t>restock-rcs-single-mini-1</t>
  </si>
  <si>
    <t>RC-1 RCS Linear RCS Port</t>
  </si>
  <si>
    <t>file://C:/Kerbal Space Program/GameData/ReStockPlus/Parts/Coupling/0625/restock-airlock-1.cfg</t>
  </si>
  <si>
    <t>restock-airlock-1</t>
  </si>
  <si>
    <t>AL-1 'Lychee' Inflatable Docking Airlock</t>
  </si>
  <si>
    <t>file://C:/Kerbal Space Program/GameData/ReStockPlus/Parts/Coupling/0625/restock-claw-625-1.cfg</t>
  </si>
  <si>
    <t>restock-claw-625-1</t>
  </si>
  <si>
    <t>Compact Grabbing Unit Jr.</t>
  </si>
  <si>
    <t>file://C:/Kerbal Space Program/GameData/ReStockPlus/Parts/Coupling/125/restock-engineplate-125-1.cfg</t>
  </si>
  <si>
    <t>restock-engineplate-125-1</t>
  </si>
  <si>
    <t>EP-12 Engine Plate</t>
  </si>
  <si>
    <t>Rokea Inc</t>
  </si>
  <si>
    <t>file://C:/Kerbal Space Program/GameData/ReStockPlus/Parts/Coupling/1875/restock-decoupler-1875-1.cfg</t>
  </si>
  <si>
    <t>restock-decoupler-1875-1</t>
  </si>
  <si>
    <t>TD-18 Decoupler</t>
  </si>
  <si>
    <t>475</t>
  </si>
  <si>
    <t>file://C:/Kerbal Space Program/GameData/ReStockPlus/Parts/Coupling/1875/restock-decoupler-1875-truss-1.cfg</t>
  </si>
  <si>
    <t>restock-decoupler-1875-truss-1</t>
  </si>
  <si>
    <t>TD-18T Truss Decoupler</t>
  </si>
  <si>
    <t>file://C:/Kerbal Space Program/GameData/ReStockPlus/Parts/Coupling/1875/restock-engineplate-1875-1.cfg</t>
  </si>
  <si>
    <t>restock-engineplate-1875-1</t>
  </si>
  <si>
    <t>EP-18 Engine Plate</t>
  </si>
  <si>
    <t>file://C:/Kerbal Space Program/GameData/ReStockPlus/Parts/Coupling/1875/restock-separator-1875-1.cfg</t>
  </si>
  <si>
    <t>restock-separator-1875-1</t>
  </si>
  <si>
    <t>TS-18 Separator</t>
  </si>
  <si>
    <t>file://C:/Kerbal Space Program/GameData/ReStockPlus/Parts/Coupling/25/restock-engineplate-25-1.cfg</t>
  </si>
  <si>
    <t>restock-engineplate-25-1</t>
  </si>
  <si>
    <t>EP-25 Engine Plate</t>
  </si>
  <si>
    <t>file://C:/Kerbal Space Program/GameData/ReStockPlus/Parts/Coupling/375/restock-docking-375-1.cfg</t>
  </si>
  <si>
    <t>restock-docking-375-1</t>
  </si>
  <si>
    <t>Clamp-O-Tron Docking Port 'Grande'</t>
  </si>
  <si>
    <t>file://C:/Kerbal Space Program/GameData/ReStockPlus/Parts/Coupling/375/restock-engineplate-375-1.cfg</t>
  </si>
  <si>
    <t>restock-engineplate-375-1</t>
  </si>
  <si>
    <t>EP-37 Engine Plate</t>
  </si>
  <si>
    <t>file://C:/Kerbal Space Program/GameData/ReStockPlus/Parts/Coupling/5/restock-decoupler-5-1.cfg</t>
  </si>
  <si>
    <t>restock-decoupler-5-1</t>
  </si>
  <si>
    <t>TD-50 Decoupler</t>
  </si>
  <si>
    <t>file://C:/Kerbal Space Program/GameData/ReStockPlus/Parts/Coupling/5/restock-engineplate-5-1.cfg</t>
  </si>
  <si>
    <t>restock-engineplate-5-1</t>
  </si>
  <si>
    <t>EP-50 Engine Plate</t>
  </si>
  <si>
    <t>file://C:/Kerbal Space Program/GameData/ReStockPlus/Parts/Coupling/5/restock-separator-5-1.cfg</t>
  </si>
  <si>
    <t>restock-separator-5-1</t>
  </si>
  <si>
    <t>TS-50 Separator</t>
  </si>
  <si>
    <t>file://C:/Kerbal Space Program/GameData/ReStockPlus/Parts/Coupling/radial/restock-decoupler-radial-tiny-1.cfg</t>
  </si>
  <si>
    <t>restock-decoupler-radial-tiny-1</t>
  </si>
  <si>
    <t>TT-14 Radial Decoupler</t>
  </si>
  <si>
    <t>file://C:/Kerbal Space Program/GameData/ReStockPlus/Parts/Electrical/1875/restock-battery-1875-1.cfg</t>
  </si>
  <si>
    <t>restock-battery-1875-1</t>
  </si>
  <si>
    <t>Z-2.5K Rechargeable Battery Bank</t>
  </si>
  <si>
    <t>12125</t>
  </si>
  <si>
    <t>file://C:/Kerbal Space Program/GameData/ReStockPlus/Parts/Electrical/375/restock-battery-375-1.cfg</t>
  </si>
  <si>
    <t>restock-battery-375-1</t>
  </si>
  <si>
    <t>Z-10K Rechargeable Battery Bank</t>
  </si>
  <si>
    <t>file://C:/Kerbal Space Program/GameData/ReStockPlus/Parts/Electrical/radial/restock-apu-radial-1.cfg</t>
  </si>
  <si>
    <t>restock-apu-radial-1</t>
  </si>
  <si>
    <t>NH-24 Monopropellant APU</t>
  </si>
  <si>
    <t>file://C:/Kerbal Space Program/GameData/ReStockPlus/Parts/Engine/0625/restock-engine-les-2.cfg</t>
  </si>
  <si>
    <t>restock-engine-les-2</t>
  </si>
  <si>
    <t>Launch Escape System Jr.</t>
  </si>
  <si>
    <t>file://C:/Kerbal Space Program/GameData/ReStockPlus/Parts/Engine/0625/restock-engine-torch.cfg</t>
  </si>
  <si>
    <t>restock-engine-torch</t>
  </si>
  <si>
    <t>Mk-1H 'Torch' Liquid Fuel Engine</t>
  </si>
  <si>
    <t>file://C:/Kerbal Space Program/GameData/ReStockPlus/Parts/Engine/0625/restock-srb-mallet-1.cfg</t>
  </si>
  <si>
    <t>restock-srb-mallet-1</t>
  </si>
  <si>
    <t>RT-1 'Mallet' Solid Rocket Booster</t>
  </si>
  <si>
    <t>file://C:/Kerbal Space Program/GameData/ReStockPlus/Parts/Engine/0625/restock-srb-striker-1.cfg</t>
  </si>
  <si>
    <t>restock-srb-striker-1</t>
  </si>
  <si>
    <t>RT-2 'Striker' Solid Rocket Booster</t>
  </si>
  <si>
    <t>file://C:/Kerbal Space Program/GameData/ReStockPlus/Parts/Engine/125/restock-engine-pug.cfg</t>
  </si>
  <si>
    <t>restock-engine-125-pug</t>
  </si>
  <si>
    <t>LV-303 'Pug' Liquid Fuel Engine</t>
  </si>
  <si>
    <t>file://C:/Kerbal Space Program/GameData/ReStockPlus/Parts/Engine/125/restock-engine-valiant.cfg</t>
  </si>
  <si>
    <t>restock-engine-125-valiant</t>
  </si>
  <si>
    <t>LV-T15 'Valiant' Liquid Fuel Engine</t>
  </si>
  <si>
    <t>file://C:/Kerbal Space Program/GameData/ReStockPlus/Parts/Engine/1875/restock-engine-caravel.cfg</t>
  </si>
  <si>
    <t>restock-engine-caravel-1</t>
  </si>
  <si>
    <t>UR-2 'Caravel' Liquid Fuel Engine</t>
  </si>
  <si>
    <t>Universal Paperclips</t>
  </si>
  <si>
    <t>size1, size1p5, srf</t>
  </si>
  <si>
    <t>file://C:/Kerbal Space Program/GameData/ReStockPlus/Parts/Engine/1875/restock-engine-galleon.cfg</t>
  </si>
  <si>
    <t>restock-engine-galleon-1</t>
  </si>
  <si>
    <t>UR-1 'Galleon' Liquid Fuel Engine</t>
  </si>
  <si>
    <t>size1, size1p5, size2, size3, srf</t>
  </si>
  <si>
    <t>file://C:/Kerbal Space Program/GameData/ReStockPlus/Parts/Engine/1875/restock-engine-schnauzer.cfg</t>
  </si>
  <si>
    <t>restock-engine-schnauzer-1</t>
  </si>
  <si>
    <t>UR-137 'Schnauzer' Liquid Fuel Engine</t>
  </si>
  <si>
    <t>size2, size1p5, size1, srf</t>
  </si>
  <si>
    <t>file://C:/Kerbal Space Program/GameData/ReStockPlus/Parts/Engine/1875/restock-engine-ursa.cfg</t>
  </si>
  <si>
    <t>restock-engine-ursa-1</t>
  </si>
  <si>
    <t>RK-107 'Ursa' Liquid Fuel Engine</t>
  </si>
  <si>
    <t>file://C:/Kerbal Space Program/GameData/ReStockPlus/Parts/Engine/1875/restock-srb-anvil.cfg</t>
  </si>
  <si>
    <t>restock-srb-anvil-1</t>
  </si>
  <si>
    <t>STS-1 'Anvil' Solid Rocket Booster</t>
  </si>
  <si>
    <t>file://C:/Kerbal Space Program/GameData/ReStockPlus/Parts/Engine/1875/restock-srb-castor.cfg</t>
  </si>
  <si>
    <t>restock-srb-castor-1</t>
  </si>
  <si>
    <t>TCK-2 'Castor' Solid Rocket Booster</t>
  </si>
  <si>
    <t>file://C:/Kerbal Space Program/GameData/ReStockPlus/Parts/Engine/25/restock-engine-boar.cfg</t>
  </si>
  <si>
    <t>restock-engine-boar</t>
  </si>
  <si>
    <t>KR-1 'Boar' Liquid Fuel Engine</t>
  </si>
  <si>
    <t>size2, size1, srf</t>
  </si>
  <si>
    <t>file://C:/Kerbal Space Program/GameData/ReStockPlus/Parts/Engine/25/restock-engine-cherenkov.cfg</t>
  </si>
  <si>
    <t>restock-engine-cherenkov</t>
  </si>
  <si>
    <t>LV-N410 'Cherenkov' Atomic Rocket Motor</t>
  </si>
  <si>
    <t>180000</t>
  </si>
  <si>
    <t>10.25</t>
  </si>
  <si>
    <t>file://C:/Kerbal Space Program/GameData/ReStockPlus/Parts/Engine/375/restock-engine-corgi.cfg</t>
  </si>
  <si>
    <t>restock-engine-375-corgi</t>
  </si>
  <si>
    <t>KR-10A "Corgi" Cryogenic Rocket Engine Cluster</t>
  </si>
  <si>
    <t>5.2</t>
  </si>
  <si>
    <t>file://C:/Kerbal Space Program/GameData/ReStockPlus/Parts/Engine/radial/restock-engine-panda.cfg</t>
  </si>
  <si>
    <t>restock-engine-panda-1</t>
  </si>
  <si>
    <t>RK-1 'Trash Panda' Vernier Engine</t>
  </si>
  <si>
    <t>file://C:/Kerbal Space Program/GameData/ReStockPlus/Parts/FuelTank/0625/restock-fuel-tank-sphere-0625-1.cfg</t>
  </si>
  <si>
    <t>restock-fueltank-sphere-0625-1</t>
  </si>
  <si>
    <t>Oscar-O Hemispherical Liquid Fuel Tank</t>
  </si>
  <si>
    <t>0.01125</t>
  </si>
  <si>
    <t>file://C:/Kerbal Space Program/GameData/ReStockPlus/Parts/FuelTank/0625/restock-fueltank-0625-1.cfg</t>
  </si>
  <si>
    <t>restock-fuel-tank-0625-1</t>
  </si>
  <si>
    <t>Oscar-E Liquid Fuel Tank</t>
  </si>
  <si>
    <t>file://C:/Kerbal Space Program/GameData/ReStockPlus/Parts/FuelTank/0625/restock-fueltank-0625-2.cfg</t>
  </si>
  <si>
    <t>restock-fuel-tank-0625-2</t>
  </si>
  <si>
    <t>Oscar-D Liquid Fuel Tank</t>
  </si>
  <si>
    <t>file://C:/Kerbal Space Program/GameData/ReStockPlus/Parts/FuelTank/0625/restock-fueltank-0625-3.cfg</t>
  </si>
  <si>
    <t>restock-fuel-tank-0625-3</t>
  </si>
  <si>
    <t>Oscar-C Liquid Fuel Tank</t>
  </si>
  <si>
    <t>6050</t>
  </si>
  <si>
    <t>0.0225</t>
  </si>
  <si>
    <t>file://C:/Kerbal Space Program/GameData/ReStockPlus/Parts/FuelTank/0625/restock-fueltank-0625-4.cfg</t>
  </si>
  <si>
    <t>restock-fuel-tank-0625-5</t>
  </si>
  <si>
    <t>Oscar-A Liquid Fuel Tank</t>
  </si>
  <si>
    <t>0.005625</t>
  </si>
  <si>
    <t>file://C:/Kerbal Space Program/GameData/ReStockPlus/Parts/FuelTank/0625/restock-fueltank-probe-1.cfg</t>
  </si>
  <si>
    <t>restock-fuel-tank-probe-1</t>
  </si>
  <si>
    <t>PRBE-9 Liquid Fuel Tank</t>
  </si>
  <si>
    <t>2025</t>
  </si>
  <si>
    <t>file://C:/Kerbal Space Program/GameData/ReStockPlus/Parts/FuelTank/0625/restock-fueltank-probe-2.cfg</t>
  </si>
  <si>
    <t>restock-fuel-tank-probe-2</t>
  </si>
  <si>
    <t>PRBE-4 Liquid Fuel Tank</t>
  </si>
  <si>
    <t>0.0028125</t>
  </si>
  <si>
    <t>file://C:/Kerbal Space Program/GameData/ReStockPlus/Parts/FuelTank/125/restock-fuel-tank-sphere-125-1.cfg</t>
  </si>
  <si>
    <t>restock-fueltank-sphere-125-1</t>
  </si>
  <si>
    <t>FL-T50-R Hemispherical Liquid Fuel Tank</t>
  </si>
  <si>
    <t>file://C:/Kerbal Space Program/GameData/ReStockPlus/Parts/FuelTank/1875/restock-fuel-tank-rcs-1875-1.cfg</t>
  </si>
  <si>
    <t>restock-fuel-tank-rcs-1875-1</t>
  </si>
  <si>
    <t>FL-R4 RCS Fuel Tank</t>
  </si>
  <si>
    <t>file://C:/Kerbal Space Program/GameData/ReStockPlus/Parts/FuelTank/1875/restock-fuel-tank-sphere-1875-1.cfg</t>
  </si>
  <si>
    <t>restock-fueltank-sphere-1875-1</t>
  </si>
  <si>
    <t>FL-TX220-R Hemispherical Liquid Fuel Tank</t>
  </si>
  <si>
    <t>file://C:/Kerbal Space Program/GameData/ReStockPlus/Parts/FuelTank/1875/restock-fueltank-1875-1.cfg</t>
  </si>
  <si>
    <t>restock-fueltank-1875-1</t>
  </si>
  <si>
    <t>FL-X1800 Liquid Fuel Tank</t>
  </si>
  <si>
    <t>file://C:/Kerbal Space Program/GameData/ReStockPlus/Parts/FuelTank/1875/restock-fueltank-1875-2.cfg</t>
  </si>
  <si>
    <t>restock-fueltank-1875-2</t>
  </si>
  <si>
    <t>FL-X900 Liquid Fuel Tank</t>
  </si>
  <si>
    <t>0.5625</t>
  </si>
  <si>
    <t>file://C:/Kerbal Space Program/GameData/ReStockPlus/Parts/FuelTank/1875/restock-fueltank-1875-3.cfg</t>
  </si>
  <si>
    <t>restock-fueltank-1875-3</t>
  </si>
  <si>
    <t>FL-X440 Liquid Fuel Tank</t>
  </si>
  <si>
    <t>0.275</t>
  </si>
  <si>
    <t>file://C:/Kerbal Space Program/GameData/ReStockPlus/Parts/FuelTank/1875/restock-fueltank-1875-4.cfg</t>
  </si>
  <si>
    <t>restock-fueltank-1875-4</t>
  </si>
  <si>
    <t>FL-X220 Liquid Fuel Tank</t>
  </si>
  <si>
    <t>file://C:/Kerbal Space Program/GameData/ReStockPlus/Parts/FuelTank/1875/restock-fueltank-1875-soyuz-1.cfg</t>
  </si>
  <si>
    <t>restock-fueltank-1875-soyuz-1</t>
  </si>
  <si>
    <t>FL-S1200 Liquid Fuel Tank</t>
  </si>
  <si>
    <t>file://C:/Kerbal Space Program/GameData/ReStockPlus/Parts/FuelTank/1875/restock-fueltank-adapter-1875-0625-1.cfg</t>
  </si>
  <si>
    <t>restock-fueltank-adapter-1875-0625-1</t>
  </si>
  <si>
    <t>FL-XA160-S Fuel Tank Adapter</t>
  </si>
  <si>
    <t>size0, size1p5, srf</t>
  </si>
  <si>
    <t>file://C:/Kerbal Space Program/GameData/ReStockPlus/Parts/FuelTank/1875/restock-fueltank-adapter-1875-125-1.cfg</t>
  </si>
  <si>
    <t>restock-fueltank-adapter-1875-125-1</t>
  </si>
  <si>
    <t>FL-XA600 Fuel Tank Adapter</t>
  </si>
  <si>
    <t>size1p5, size1, srf</t>
  </si>
  <si>
    <t>file://C:/Kerbal Space Program/GameData/ReStockPlus/Parts/FuelTank/1875/restock-fueltank-adapter-1875-125-2.cfg</t>
  </si>
  <si>
    <t>restock-fueltank-adapter-1875-125-2</t>
  </si>
  <si>
    <t>FL-XA160 Fuel Tank Adapter</t>
  </si>
  <si>
    <t>file://C:/Kerbal Space Program/GameData/ReStockPlus/Parts/FuelTank/1875/restock-fueltank-adapter-25-1875-1.cfg</t>
  </si>
  <si>
    <t>restock-fueltank-adapter-25-1875-1</t>
  </si>
  <si>
    <t>FL-XA1200 Fuel Tank Adapter</t>
  </si>
  <si>
    <t>file://C:/Kerbal Space Program/GameData/ReStockPlus/Parts/FuelTank/25/restock-fuel-tank-sphere-25-1.cfg</t>
  </si>
  <si>
    <t>restock-fueltank-sphere-25-1</t>
  </si>
  <si>
    <t>Rockomax X-200-4R Hemispherical Liquid Fuel Tank</t>
  </si>
  <si>
    <t>file://C:/Kerbal Space Program/GameData/ReStockPlus/Parts/FuelTank/375/restock-fuel-tank-375-4.cfg</t>
  </si>
  <si>
    <t>restock-fuel-tank-375-4</t>
  </si>
  <si>
    <t>Kerbodyne S3-1800 Tank</t>
  </si>
  <si>
    <t>1625</t>
  </si>
  <si>
    <t>file://C:/Kerbal Space Program/GameData/ReStockPlus/Parts/FuelTank/375/restock-fuel-tank-rcs-375-1.cfg</t>
  </si>
  <si>
    <t>restock-fuel-tank-rcs-375-1</t>
  </si>
  <si>
    <t>FL-S1 RCS Fuel Tank</t>
  </si>
  <si>
    <t>3960</t>
  </si>
  <si>
    <t>0.88</t>
  </si>
  <si>
    <t>file://C:/Kerbal Space Program/GameData/ReStockPlus/Parts/FuelTank/375/restock-fuel-tank-sphere-375-1.cfg</t>
  </si>
  <si>
    <t>restock-fueltank-sphere-375-1</t>
  </si>
  <si>
    <t>Kerbodyne S3-900R Hemispherical Liquid Fuel Tank</t>
  </si>
  <si>
    <t>file://C:/Kerbal Space Program/GameData/ReStockPlus/Parts/FuelTank/375/restock-nosecone-375-1.cfg</t>
  </si>
  <si>
    <t>restock-nosecone-375-1</t>
  </si>
  <si>
    <t>Kerbodyne S3-3600 Nosecone</t>
  </si>
  <si>
    <t>3450</t>
  </si>
  <si>
    <t>file://C:/Kerbal Space Program/GameData/ReStockPlus/Parts/FuelTank/5/restock-fueltank-5-1.cfg</t>
  </si>
  <si>
    <t>restock-fueltank-5-1</t>
  </si>
  <si>
    <t>Kerbodyne SIV-512K Liquid Fuel Tank</t>
  </si>
  <si>
    <t>51200</t>
  </si>
  <si>
    <t>file://C:/Kerbal Space Program/GameData/ReStockPlus/Parts/FuelTank/5/restock-fueltank-5-2.cfg</t>
  </si>
  <si>
    <t>restock-fueltank-5-2</t>
  </si>
  <si>
    <t>Kerbodyne SIV-256K Liquid Fuel Tank</t>
  </si>
  <si>
    <t>25600</t>
  </si>
  <si>
    <t>file://C:/Kerbal Space Program/GameData/ReStockPlus/Parts/FuelTank/5/restock-fueltank-5-3.cfg</t>
  </si>
  <si>
    <t>restock-fueltank-5-3</t>
  </si>
  <si>
    <t>Kerbodyne SIV-128K Liquid Fuel Tank</t>
  </si>
  <si>
    <t>file://C:/Kerbal Space Program/GameData/ReStockPlus/Parts/FuelTank/5/restock-fueltank-5-4.cfg</t>
  </si>
  <si>
    <t>restock-fueltank-5-4</t>
  </si>
  <si>
    <t>Kerbodyne SIV-64K Liquid Fuel Tank</t>
  </si>
  <si>
    <t>file://C:/Kerbal Space Program/GameData/ReStockPlus/Parts/FuelTank/5/restock-fueltank-adapter-375-5-1.cfg</t>
  </si>
  <si>
    <t>restock-fueltank-adapter-375-5-1</t>
  </si>
  <si>
    <t>Kerbodyne SAIV Liquid Fuel Tank Adapter</t>
  </si>
  <si>
    <t>size3, size4, srf</t>
  </si>
  <si>
    <t>file://C:/Kerbal Space Program/GameData/ReStockPlus/Parts/FuelTank/5/restock-fueltank-saturn-engine-1.cfg</t>
  </si>
  <si>
    <t>restock-fueltank-saturn-engine-1</t>
  </si>
  <si>
    <t>Kerbodyne SIV Fuelled Engine Adapter</t>
  </si>
  <si>
    <t>5.625</t>
  </si>
  <si>
    <t>size4, size1, srf</t>
  </si>
  <si>
    <t>file://C:/Kerbal Space Program/GameData/ReStockPlus/Parts/FuelTank/radial/restock-fuel-tank-rcs-radial-tiny-1.cfg</t>
  </si>
  <si>
    <t>restock-fuel-tank-rcs-radial-tiny-1</t>
  </si>
  <si>
    <t>Stratus-V Miniature Monopropellant Tank</t>
  </si>
  <si>
    <t>Stratus Corporation</t>
  </si>
  <si>
    <t>file://C:/Kerbal Space Program/GameData/ReStockPlus/Parts/Ground/restock-wheel-1-T.cfg</t>
  </si>
  <si>
    <t>restock-wheel-1-T</t>
  </si>
  <si>
    <t>Rovemax Model S2-T</t>
  </si>
  <si>
    <t>Kerbal Motion LLC</t>
  </si>
  <si>
    <t>file://C:/Kerbal Space Program/GameData/ReStockPlus/Parts/Ground/restock-wheel-4.cfg</t>
  </si>
  <si>
    <t>restock-wheel-4</t>
  </si>
  <si>
    <t>Rovemax Model M0</t>
  </si>
  <si>
    <t>file://C:/Kerbal Space Program/GameData/ReStockPlus/Parts/Payload/0625/restock-fairing-0625-1.cfg</t>
  </si>
  <si>
    <t>restock-fairing-base-0625-1</t>
  </si>
  <si>
    <t>AE-FF0 Airstream Protective Shell (0.625m)</t>
  </si>
  <si>
    <t>FLOOYD Dynamics Research Labs</t>
  </si>
  <si>
    <t>0.01875</t>
  </si>
  <si>
    <t>file://C:/Kerbal Space Program/GameData/ReStockPlus/Parts/Payload/125/restock-service-module-125-625-1.cfg</t>
  </si>
  <si>
    <t>restock-service-module-125-625-1</t>
  </si>
  <si>
    <t>Service Module (1.25m)</t>
  </si>
  <si>
    <t>file://C:/Kerbal Space Program/GameData/ReStockPlus/Parts/Payload/1875/restock-fairing-1875-1.cfg</t>
  </si>
  <si>
    <t>restock-fairing-base-1875-1</t>
  </si>
  <si>
    <t>AE-FF1-L Airstream Protective Shell (1.875m)</t>
  </si>
  <si>
    <t>425</t>
  </si>
  <si>
    <t>file://C:/Kerbal Space Program/GameData/ReStockPlus/Parts/Payload/1875/restock-service-bay-1875-1.cfg</t>
  </si>
  <si>
    <t>restock-service-bay-1875-1</t>
  </si>
  <si>
    <t>Service Bay (1.875m)</t>
  </si>
  <si>
    <t>file://C:/Kerbal Space Program/GameData/ReStockPlus/Parts/Payload/1875/restock-service-module-1875-1.cfg</t>
  </si>
  <si>
    <t>restock-service-module-1875-1</t>
  </si>
  <si>
    <t>Service Module (1.875m)</t>
  </si>
  <si>
    <t>file://C:/Kerbal Space Program/GameData/ReStockPlus/Parts/Payload/5/restock-fairing-5-1.cfg</t>
  </si>
  <si>
    <t>restock-fairing-base-5-1</t>
  </si>
  <si>
    <t>AE-FF4 Airstream Protective Shell (5m)</t>
  </si>
  <si>
    <t>file://C:/Kerbal Space Program/GameData/ReStockPlus/Parts/Resource/restock-oretank-1875-1.cfg</t>
  </si>
  <si>
    <t>restock-oretank-1875-1</t>
  </si>
  <si>
    <t>Medium Holding Tank</t>
  </si>
  <si>
    <t>file://C:/Kerbal Space Program/GameData/ReStockPlus/Parts/Resource/restock-oretank-375-1.cfg</t>
  </si>
  <si>
    <t>restock-oretank-375-1</t>
  </si>
  <si>
    <t>Jumbo Holding Tank</t>
  </si>
  <si>
    <t>4.3</t>
  </si>
  <si>
    <t>file://C:/Kerbal Space Program/GameData/ReStockPlus/Parts/Science/restock-goocanister-625-1.cfg</t>
  </si>
  <si>
    <t>restock-goocanister-625-1</t>
  </si>
  <si>
    <t>Mystery Gooâ¢ Inline Containment Unit</t>
  </si>
  <si>
    <t>file://C:/Kerbal Space Program/GameData/ReStockPlus/Parts/Science/restock-materialbay-radial-1.cfg</t>
  </si>
  <si>
    <t>restock-materialbay-radial-1</t>
  </si>
  <si>
    <t>SC-9001R Radial Science Jr.</t>
  </si>
  <si>
    <t>Experimental Engineering Group</t>
  </si>
  <si>
    <t>file://C:/Kerbal Space Program/GameData/ReStockPlus/Parts/Science/restock-sciencebox-stack-1.cfg</t>
  </si>
  <si>
    <t>restock-sciencebox-stack-1</t>
  </si>
  <si>
    <t>Experiment Return Unit</t>
  </si>
  <si>
    <t>file://C:/Kerbal Space Program/GameData/ReStockPlus/Parts/Structural/125/restock-structural-tube-125-1.cfg</t>
  </si>
  <si>
    <t>restock-structural-tube-125-1</t>
  </si>
  <si>
    <t>TB-125 Structural Tube</t>
  </si>
  <si>
    <t>file://C:/Kerbal Space Program/GameData/ReStockPlus/Parts/Structural/1875/restock-adapter-1875-125-1.cfg</t>
  </si>
  <si>
    <t>restock-adapter-1875-125-1</t>
  </si>
  <si>
    <t>FL-XA15 Adapter</t>
  </si>
  <si>
    <t>file://C:/Kerbal Space Program/GameData/ReStockPlus/Parts/Structural/1875/restock-adapter-1875-25-1.cfg</t>
  </si>
  <si>
    <t>restock-adapter-1875-25-1</t>
  </si>
  <si>
    <t>FL-XA30 Adapter</t>
  </si>
  <si>
    <t>size1p5, size2</t>
  </si>
  <si>
    <t>file://C:/Kerbal Space Program/GameData/ReStockPlus/Parts/Structural/1875/restock-node-1875-1.cfg</t>
  </si>
  <si>
    <t>restock-node-1875-1</t>
  </si>
  <si>
    <t>BZ-78 Radial Attachment Point</t>
  </si>
  <si>
    <t>Maxo Construction Toys</t>
  </si>
  <si>
    <t>file://C:/Kerbal Space Program/GameData/ReStockPlus/Parts/Structural/1875/restock-structural-tube-1875-1.cfg</t>
  </si>
  <si>
    <t>restock-structural-tube-1875-1</t>
  </si>
  <si>
    <t>TB-1875 Structural Tube</t>
  </si>
  <si>
    <t>file://C:/Kerbal Space Program/GameData/ReStockPlus/Parts/Structural/25/restock-structural-tube-25-1.cfg</t>
  </si>
  <si>
    <t>restock-structural-tube-25-1</t>
  </si>
  <si>
    <t>TB-25 Structural Tube</t>
  </si>
  <si>
    <t>file://C:/Kerbal Space Program/GameData/ReStockPlus/Parts/Structural/375/restock-adapter-hollow-25-375-1.cfg</t>
  </si>
  <si>
    <t>restock-adapter-hollow-25-375-1</t>
  </si>
  <si>
    <t>Kerbodyne ADTP-2-3A</t>
  </si>
  <si>
    <t>3050</t>
  </si>
  <si>
    <t>file://C:/Kerbal Space Program/GameData/ReStockPlus/Parts/Structural/375/restock-adapter-skeletal-25-375-1.cfg</t>
  </si>
  <si>
    <t>restock-adapter-skeletal-25-375-1</t>
  </si>
  <si>
    <t>Kerbodyne SKLE-2-3</t>
  </si>
  <si>
    <t>file://C:/Kerbal Space Program/GameData/ReStockPlus/Parts/Structural/375/restock-structural-tube-375-1.cfg</t>
  </si>
  <si>
    <t>restock-structural-tube-375-1</t>
  </si>
  <si>
    <t>TB-375 Structural Tube</t>
  </si>
  <si>
    <t>file://C:/Kerbal Space Program/GameData/ReStockPlus/Parts/Structural/5/restock-structural-tube-5-1.cfg</t>
  </si>
  <si>
    <t>restock-structural-tube-5-1</t>
  </si>
  <si>
    <t>TB-500 Structural Tube</t>
  </si>
  <si>
    <t>file://C:/Kerbal Space Program/GameData/ReStockPlus/Parts/Structural/625/restock-node-625-1.cfg</t>
  </si>
  <si>
    <t>restock-node-625-1</t>
  </si>
  <si>
    <t>BZ-26 Radial Attachment Point Jr.</t>
  </si>
  <si>
    <t>file://C:/Kerbal Space Program/GameData/ReStockPlus/Parts/Structural/radial/restock-truss-3.cfg</t>
  </si>
  <si>
    <t>restock-truss-3</t>
  </si>
  <si>
    <t>Modular Girder Segment XXL</t>
  </si>
  <si>
    <t>7800</t>
  </si>
  <si>
    <t>file://C:/Kerbal Space Program/GameData/ReStockPlus/Parts/Structural/radial/restock-truss-adapter-2.cfg</t>
  </si>
  <si>
    <t>restock-truss-adapter-0625-1</t>
  </si>
  <si>
    <t>Modular Girder Small Adapter</t>
  </si>
  <si>
    <t>file://C:/Kerbal Space Program/GameData/ReStockPlus/Parts/Structural/radial/restock-truss-hub-1.cfg</t>
  </si>
  <si>
    <t>restock-truss-hub-1</t>
  </si>
  <si>
    <t>Modular Girder Hub</t>
  </si>
  <si>
    <t>file://C:/Kerbal Space Program/GameData/ReStockPlus/Parts/Utility/radial/restock-ladder-static-2.cfg</t>
  </si>
  <si>
    <t>restock-ladder-static-2</t>
  </si>
  <si>
    <t>Pegasus II Mobility Enhancer</t>
  </si>
  <si>
    <t>file://C:/Kerbal Space Program/GameData/ReStockPlus/Parts/Utility/radial/restock-ladder-static-3.cfg</t>
  </si>
  <si>
    <t>restock-ladder-static-3</t>
  </si>
  <si>
    <t>Pegasus III Mobility Enhancer</t>
  </si>
  <si>
    <t>RestockRigidLegs</t>
  </si>
  <si>
    <t>file://C:/Kerbal Space Program/GameData/RestockRigidLegs/Parts/restock-leg-1-rigid.cfg</t>
  </si>
  <si>
    <t>restock-leg-1-rigid</t>
  </si>
  <si>
    <t>LTR-05 Micro Landing Strut</t>
  </si>
  <si>
    <t>file://C:/Kerbal Space Program/GameData/RestockRigidLegs/Parts/restock-leg-2-rigid.cfg</t>
  </si>
  <si>
    <t>restock-leg-2-rigid</t>
  </si>
  <si>
    <t>LTR-1 Landing Strut</t>
  </si>
  <si>
    <t>file://C:/Kerbal Space Program/GameData/RestockRigidLegs/Parts/restock-leg-3-rigid.cfg</t>
  </si>
  <si>
    <t>restock-leg-3-rigid</t>
  </si>
  <si>
    <t>LTR-2 Landing Strut</t>
  </si>
  <si>
    <t>SpaceDust</t>
  </si>
  <si>
    <t>file://C:/Kerbal Space Program/GameData/SpaceDust/Parts/Harvesting/spacedust-atmosphere-processor-125-1.cfg</t>
  </si>
  <si>
    <t>spacedust-atmosphere-processor-125-1</t>
  </si>
  <si>
    <t>Sift-O-Tron 125 Atmosphere Processor</t>
  </si>
  <si>
    <t>file://C:/Kerbal Space Program/GameData/SpaceDust/Parts/Harvesting/spacedust-atmosphere-processor-25-1.cfg</t>
  </si>
  <si>
    <t>spacedust-atmosphere-processor-25-1</t>
  </si>
  <si>
    <t>Sift-O-Tron 250 Atmosphere Processor</t>
  </si>
  <si>
    <t>3.75</t>
  </si>
  <si>
    <t>file://C:/Kerbal Space Program/GameData/SpaceDust/Parts/Scanning/spacedust-gas-analyzer-1.cfg</t>
  </si>
  <si>
    <t>spacedust-gas-analyzer-1</t>
  </si>
  <si>
    <t>PT-SN1-FER Trace Gas Analyzer</t>
  </si>
  <si>
    <t>file://C:/Kerbal Space Program/GameData/SpaceDust/Parts/Scanning/spacedust-spectrometer-1.cfg</t>
  </si>
  <si>
    <t>spacedust-spectrometer-1</t>
  </si>
  <si>
    <t>PT-L00K-ER Spectrographic Gas Scanner</t>
  </si>
  <si>
    <t>file://C:/Kerbal Space Program/GameData/SpaceDust/Parts/Scanning/spacedust-telescope-1.cfg</t>
  </si>
  <si>
    <t>spacedust-telescope-1</t>
  </si>
  <si>
    <t>PT-EDW1N Spectral Telescope</t>
  </si>
  <si>
    <t>52000</t>
  </si>
  <si>
    <t>srf, size1p5</t>
  </si>
  <si>
    <t>Squad</t>
  </si>
  <si>
    <t>file://C:/Kerbal Space Program/GameData/Squad/Parts/Aero/aerodynamicNoseCone/aerodynamicNoseCone.cfg</t>
  </si>
  <si>
    <t>noseCone</t>
  </si>
  <si>
    <t>Aerodynamic Nose Cone</t>
  </si>
  <si>
    <t>Goliath National Products</t>
  </si>
  <si>
    <t>240</t>
  </si>
  <si>
    <t>file://C:/Kerbal Space Program/GameData/Squad/Parts/Aero/airbrake/Airbrake.cfg</t>
  </si>
  <si>
    <t>airbrake1</t>
  </si>
  <si>
    <t>A.I.R.B.R.A.K.E.S</t>
  </si>
  <si>
    <t>file://C:/Kerbal Space Program/GameData/Squad/Parts/Aero/airIntakeRadialXM-G50/airIntakeRadialXM-G50.cfg</t>
  </si>
  <si>
    <t>airScoop</t>
  </si>
  <si>
    <t>XM-G50 Radial Air Intake</t>
  </si>
  <si>
    <t>Vac-Co Advanced Suction Systems</t>
  </si>
  <si>
    <t>file://C:/Kerbal Space Program/GameData/Squad/Parts/Aero/airlinerWings/ControlSurface.cfg</t>
  </si>
  <si>
    <t>airlinerCtrlSrf</t>
  </si>
  <si>
    <t>FAT-455 Aeroplane Control Surface</t>
  </si>
  <si>
    <t>WinterOwl Aircraft Emporium</t>
  </si>
  <si>
    <t>file://C:/Kerbal Space Program/GameData/Squad/Parts/Aero/airlinerWings/MainWing.cfg</t>
  </si>
  <si>
    <t>airlinerMainWing</t>
  </si>
  <si>
    <t>FAT-455 Aeroplane Main Wing</t>
  </si>
  <si>
    <t>file://C:/Kerbal Space Program/GameData/Squad/Parts/Aero/airlinerWings/TailFin.cfg</t>
  </si>
  <si>
    <t>airlinerTailFin</t>
  </si>
  <si>
    <t>FAT-455 Aeroplane Tail Fin</t>
  </si>
  <si>
    <t>0.36</t>
  </si>
  <si>
    <t>file://C:/Kerbal Space Program/GameData/Squad/Parts/Aero/airplaneFins/advancedCanard.cfg</t>
  </si>
  <si>
    <t>AdvancedCanard</t>
  </si>
  <si>
    <t>Advanced Canard</t>
  </si>
  <si>
    <t>file://C:/Kerbal Space Program/GameData/Squad/Parts/Aero/airplaneFins/standardCanard.cfg</t>
  </si>
  <si>
    <t>CanardController</t>
  </si>
  <si>
    <t>Standard Canard</t>
  </si>
  <si>
    <t>file://C:/Kerbal Space Program/GameData/Squad/Parts/Aero/airplaneFins/sweptWing.cfg</t>
  </si>
  <si>
    <t>sweptWing</t>
  </si>
  <si>
    <t>Swept Wings</t>
  </si>
  <si>
    <t>file://C:/Kerbal Space Program/GameData/Squad/Parts/Aero/airplaneFins/tailfin.cfg</t>
  </si>
  <si>
    <t>tailfin</t>
  </si>
  <si>
    <t>Tail Fin</t>
  </si>
  <si>
    <t>file://C:/Kerbal Space Program/GameData/Squad/Parts/Aero/basicFin/basicFin.cfg</t>
  </si>
  <si>
    <t>basicFin</t>
  </si>
  <si>
    <t>Basic Fin</t>
  </si>
  <si>
    <t>175</t>
  </si>
  <si>
    <t>kiwi-basicFin0-size0</t>
  </si>
  <si>
    <t>Tiny Basic Fin</t>
  </si>
  <si>
    <t>file://C:/Kerbal Space Program/GameData/Squad/Parts/Aero/circularIntake/circularIntake.cfg</t>
  </si>
  <si>
    <t>CircularIntake</t>
  </si>
  <si>
    <t>Circular Intake</t>
  </si>
  <si>
    <t>file://C:/Kerbal Space Program/GameData/Squad/Parts/Aero/circularIntake/intakeShockCone.cfg</t>
  </si>
  <si>
    <t>shockConeIntake</t>
  </si>
  <si>
    <t>Shock Cone Intake</t>
  </si>
  <si>
    <t>file://C:/Kerbal Space Program/GameData/Squad/Parts/Aero/cones/avionicsNoseCone.cfg</t>
  </si>
  <si>
    <t>avionicsNoseCone</t>
  </si>
  <si>
    <t>CH-J3 Fly-By-Wire Avionics Hub</t>
  </si>
  <si>
    <t>file://C:/Kerbal Space Program/GameData/Squad/Parts/Aero/cones/ConeA.cfg</t>
  </si>
  <si>
    <t>pointyNoseConeA</t>
  </si>
  <si>
    <t>Advanced Nose Cone - Type A</t>
  </si>
  <si>
    <t>file://C:/Kerbal Space Program/GameData/Squad/Parts/Aero/cones/ConeB.cfg</t>
  </si>
  <si>
    <t>pointyNoseConeB</t>
  </si>
  <si>
    <t>Advanced Nose Cone - Type B</t>
  </si>
  <si>
    <t>file://C:/Kerbal Space Program/GameData/Squad/Parts/Aero/cones/noseConeAdapter.cfg</t>
  </si>
  <si>
    <t>noseConeAdapter</t>
  </si>
  <si>
    <t>NCS Adapter</t>
  </si>
  <si>
    <t>file://C:/Kerbal Space Program/GameData/Squad/Parts/Aero/cones/protectiveRocketNoseMk7_v2.cfg</t>
  </si>
  <si>
    <t>rocketNoseCone_v2</t>
  </si>
  <si>
    <t>Protective Rocket Nose Cone Mk7</t>
  </si>
  <si>
    <t>kiwi-nosecone-1875-1</t>
  </si>
  <si>
    <t>Protective Rocket Nose Cone Mk5</t>
  </si>
  <si>
    <t>file://C:/Kerbal Space Program/GameData/Squad/Parts/Aero/cones/rocketNoseCone_size3.cfg</t>
  </si>
  <si>
    <t>rocketNoseConeSize3</t>
  </si>
  <si>
    <t>Protective Rocket Nose Cone Mk12A</t>
  </si>
  <si>
    <t>file://C:/Kerbal Space Program/GameData/Squad/Parts/Aero/cones/smallNoseCone.cfg</t>
  </si>
  <si>
    <t>standardNoseCone</t>
  </si>
  <si>
    <t>Small Nose Cone</t>
  </si>
  <si>
    <t>file://C:/Kerbal Space Program/GameData/Squad/Parts/Aero/cones/tailConnectorA.cfg</t>
  </si>
  <si>
    <t>airplaneTail</t>
  </si>
  <si>
    <t>Tail Connector A</t>
  </si>
  <si>
    <t>file://C:/Kerbal Space Program/GameData/Squad/Parts/Aero/cones/tailConnectorB.cfg</t>
  </si>
  <si>
    <t>airplaneTailB</t>
  </si>
  <si>
    <t>Tail Connector B</t>
  </si>
  <si>
    <t>file://C:/Kerbal Space Program/GameData/Squad/Parts/Aero/fairings/fairingSize1.cfg</t>
  </si>
  <si>
    <t>fairingSize1</t>
  </si>
  <si>
    <t>AE-FF1 Airstream Protective Shell (1.25m)</t>
  </si>
  <si>
    <t>file://C:/Kerbal Space Program/GameData/Squad/Parts/Aero/fairings/fairingSize2.cfg</t>
  </si>
  <si>
    <t>fairingSize2</t>
  </si>
  <si>
    <t>AE-FF2 Airstream Protective Shell (2.5m)</t>
  </si>
  <si>
    <t>file://C:/Kerbal Space Program/GameData/Squad/Parts/Aero/fairings/fairingSize3.cfg</t>
  </si>
  <si>
    <t>fairingSize3</t>
  </si>
  <si>
    <t>AE-FF3 Airstream Protective Shell (3.75m)</t>
  </si>
  <si>
    <t>0.475</t>
  </si>
  <si>
    <t>file://C:/Kerbal Space Program/GameData/Squad/Parts/Aero/HeatShield/HeatShield0.cfg</t>
  </si>
  <si>
    <t>HeatShield0</t>
  </si>
  <si>
    <t>Heat Shield (0.625m)</t>
  </si>
  <si>
    <t>file://C:/Kerbal Space Program/GameData/Squad/Parts/Aero/HeatShield/HeatShield1.cfg</t>
  </si>
  <si>
    <t>HeatShield1</t>
  </si>
  <si>
    <t>Heat Shield (1.25m)</t>
  </si>
  <si>
    <t>file://C:/Kerbal Space Program/GameData/Squad/Parts/Aero/HeatShield/HeatShield2.cfg</t>
  </si>
  <si>
    <t>HeatShield2</t>
  </si>
  <si>
    <t>Heat Shield (2.5m)</t>
  </si>
  <si>
    <t>file://C:/Kerbal Space Program/GameData/Squad/Parts/Aero/HeatShield/HeatShield3.cfg</t>
  </si>
  <si>
    <t>HeatShield3</t>
  </si>
  <si>
    <t>Heat Shield (3.75m)</t>
  </si>
  <si>
    <t>file://C:/Kerbal Space Program/GameData/Squad/Parts/Aero/InflatableHeatShield/HeatShield.cfg</t>
  </si>
  <si>
    <t>InflatableHeatShield</t>
  </si>
  <si>
    <t>Heat Shield (10m)</t>
  </si>
  <si>
    <t>file://C:/Kerbal Space Program/GameData/Squad/Parts/Aero/intakeRadialLong/intakeRadialLong.cfg</t>
  </si>
  <si>
    <t>IntakeRadialLong</t>
  </si>
  <si>
    <t>Adjustable Ramp Intake (Radial)</t>
  </si>
  <si>
    <t>6800</t>
  </si>
  <si>
    <t>file://C:/Kerbal Space Program/GameData/Squad/Parts/Aero/miniIntake/SmallIntake.cfg</t>
  </si>
  <si>
    <t>miniIntake</t>
  </si>
  <si>
    <t>Small Circular Intake</t>
  </si>
  <si>
    <t>0.007</t>
  </si>
  <si>
    <t>file://C:/Kerbal Space Program/GameData/Squad/Parts/Aero/protectiveRocketNoseMk7/protectiveRocketNoseMk7.cfg</t>
  </si>
  <si>
    <t>rocketNoseCone</t>
  </si>
  <si>
    <t>file://C:/Kerbal Space Program/GameData/Squad/Parts/Aero/ramAirIntake/ramAirIntake.cfg</t>
  </si>
  <si>
    <t>ramAirIntake</t>
  </si>
  <si>
    <t>Adjustable Ramp Intake</t>
  </si>
  <si>
    <t>file://C:/Kerbal Space Program/GameData/Squad/Parts/Aero/shuttleWings/delta.cfg</t>
  </si>
  <si>
    <t>wingShuttleDelta</t>
  </si>
  <si>
    <t>Big-S Delta Wing</t>
  </si>
  <si>
    <t>file://C:/Kerbal Space Program/GameData/Squad/Parts/Aero/shuttleWings/elevon1.cfg</t>
  </si>
  <si>
    <t>wingShuttleElevon1</t>
  </si>
  <si>
    <t>Big-S Elevon 1</t>
  </si>
  <si>
    <t>file://C:/Kerbal Space Program/GameData/Squad/Parts/Aero/shuttleWings/elevon2.cfg</t>
  </si>
  <si>
    <t>wingShuttleElevon2</t>
  </si>
  <si>
    <t>Big-S Elevon 2</t>
  </si>
  <si>
    <t>0.23</t>
  </si>
  <si>
    <t>file://C:/Kerbal Space Program/GameData/Squad/Parts/Aero/shuttleWings/rudder.cfg</t>
  </si>
  <si>
    <t>wingShuttleRudder</t>
  </si>
  <si>
    <t>Big-S Spaceplane Tail Fin</t>
  </si>
  <si>
    <t>file://C:/Kerbal Space Program/GameData/Squad/Parts/Aero/shuttleWings/strake.cfg</t>
  </si>
  <si>
    <t>wingShuttleStrake</t>
  </si>
  <si>
    <t>Big-S Wing Strake</t>
  </si>
  <si>
    <t>file://C:/Kerbal Space Program/GameData/Squad/Parts/Aero/wingletAV-R8/wingletAV-R8.cfg</t>
  </si>
  <si>
    <t>R8winglet</t>
  </si>
  <si>
    <t>AV-R8 Winglet</t>
  </si>
  <si>
    <t>file://C:/Kerbal Space Program/GameData/Squad/Parts/Aero/wingletAV-T1/wingletAV-T1.cfg</t>
  </si>
  <si>
    <t>winglet</t>
  </si>
  <si>
    <t>AV-T1 Winglet</t>
  </si>
  <si>
    <t>0.037</t>
  </si>
  <si>
    <t>file://C:/Kerbal Space Program/GameData/Squad/Parts/Aero/wingletDeltaDeluxe/wingletDeltaDeluxe.cfg</t>
  </si>
  <si>
    <t>winglet3</t>
  </si>
  <si>
    <t>Delta-Deluxe Winglet</t>
  </si>
  <si>
    <t>0.078</t>
  </si>
  <si>
    <t>file://C:/Kerbal Space Program/GameData/Squad/Parts/Aero/wings/connector1.cfg</t>
  </si>
  <si>
    <t>wingConnector</t>
  </si>
  <si>
    <t>Wing Connector Type A</t>
  </si>
  <si>
    <t>file://C:/Kerbal Space Program/GameData/Squad/Parts/Aero/wings/connector2.cfg</t>
  </si>
  <si>
    <t>wingConnector2</t>
  </si>
  <si>
    <t>Wing Connector Type B</t>
  </si>
  <si>
    <t>file://C:/Kerbal Space Program/GameData/Squad/Parts/Aero/wings/connector3.cfg</t>
  </si>
  <si>
    <t>wingConnector3</t>
  </si>
  <si>
    <t>Wing Connector Type C</t>
  </si>
  <si>
    <t>file://C:/Kerbal Space Program/GameData/Squad/Parts/Aero/wings/connector4.cfg</t>
  </si>
  <si>
    <t>wingConnector4</t>
  </si>
  <si>
    <t>Wing Connector Type D</t>
  </si>
  <si>
    <t>file://C:/Kerbal Space Program/GameData/Squad/Parts/Aero/wings/connector5.cfg</t>
  </si>
  <si>
    <t>wingConnector5</t>
  </si>
  <si>
    <t>Wing Connector Type E</t>
  </si>
  <si>
    <t>file://C:/Kerbal Space Program/GameData/Squad/Parts/Aero/wings/delta.cfg</t>
  </si>
  <si>
    <t>deltaWing</t>
  </si>
  <si>
    <t>Delta Wing</t>
  </si>
  <si>
    <t>file://C:/Kerbal Space Program/GameData/Squad/Parts/Aero/wings/delta_small.cfg</t>
  </si>
  <si>
    <t>delta_small</t>
  </si>
  <si>
    <t>Small Delta Wing</t>
  </si>
  <si>
    <t>file://C:/Kerbal Space Program/GameData/Squad/Parts/Aero/wings/elevon1.cfg</t>
  </si>
  <si>
    <t>StandardCtrlSrf</t>
  </si>
  <si>
    <t>Elevon 1</t>
  </si>
  <si>
    <t>file://C:/Kerbal Space Program/GameData/Squad/Parts/Aero/wings/elevon2.cfg</t>
  </si>
  <si>
    <t>elevon2</t>
  </si>
  <si>
    <t>Elevon 2</t>
  </si>
  <si>
    <t>file://C:/Kerbal Space Program/GameData/Squad/Parts/Aero/wings/elevon3.cfg</t>
  </si>
  <si>
    <t>elevon3</t>
  </si>
  <si>
    <t>Elevon 3</t>
  </si>
  <si>
    <t>file://C:/Kerbal Space Program/GameData/Squad/Parts/Aero/wings/elevon4.cfg</t>
  </si>
  <si>
    <t>smallCtrlSrf</t>
  </si>
  <si>
    <t>Elevon 4</t>
  </si>
  <si>
    <t>file://C:/Kerbal Space Program/GameData/Squad/Parts/Aero/wings/elevon5.cfg</t>
  </si>
  <si>
    <t>elevon5</t>
  </si>
  <si>
    <t>Elevon 5</t>
  </si>
  <si>
    <t>file://C:/Kerbal Space Program/GameData/Squad/Parts/Aero/wings/strake.cfg</t>
  </si>
  <si>
    <t>wingStrake</t>
  </si>
  <si>
    <t>Wing Strake</t>
  </si>
  <si>
    <t>file://C:/Kerbal Space Program/GameData/Squad/Parts/Aero/wings/structural1.cfg</t>
  </si>
  <si>
    <t>structuralWing</t>
  </si>
  <si>
    <t>Structural Wing Type A</t>
  </si>
  <si>
    <t>file://C:/Kerbal Space Program/GameData/Squad/Parts/Aero/wings/structural2.cfg</t>
  </si>
  <si>
    <t>structuralWing2</t>
  </si>
  <si>
    <t>Structural Wing Type B</t>
  </si>
  <si>
    <t>file://C:/Kerbal Space Program/GameData/Squad/Parts/Aero/wings/structural3.cfg</t>
  </si>
  <si>
    <t>structuralWing3</t>
  </si>
  <si>
    <t>Structural Wing Type C</t>
  </si>
  <si>
    <t>file://C:/Kerbal Space Program/GameData/Squad/Parts/Aero/wings/structural4.cfg</t>
  </si>
  <si>
    <t>structuralWing4</t>
  </si>
  <si>
    <t>Structural Wing Type D</t>
  </si>
  <si>
    <t>file://C:/Kerbal Space Program/GameData/Squad/Parts/Aero/wings/swept1.cfg</t>
  </si>
  <si>
    <t>sweptWing1</t>
  </si>
  <si>
    <t>Swept Wing Type A</t>
  </si>
  <si>
    <t>0.113</t>
  </si>
  <si>
    <t>file://C:/Kerbal Space Program/GameData/Squad/Parts/Aero/wings/swept2.cfg</t>
  </si>
  <si>
    <t>sweptWing2</t>
  </si>
  <si>
    <t>Swept Wing Type B</t>
  </si>
  <si>
    <t>0.226</t>
  </si>
  <si>
    <t>file://C:/Kerbal Space Program/GameData/Squad/Parts/Cargo/CargoContainers/cargoContainer.cfg</t>
  </si>
  <si>
    <t>cargoContainer</t>
  </si>
  <si>
    <t>SEQ-9 Container Module</t>
  </si>
  <si>
    <t>file://C:/Kerbal Space Program/GameData/Squad/Parts/Cargo/CargoContainers/smallCargoContainer.cfg</t>
  </si>
  <si>
    <t>smallCargoContainer</t>
  </si>
  <si>
    <t>SEQ-3 Cargo Storage Unit</t>
  </si>
  <si>
    <t>file://C:/Kerbal Space Program/GameData/Squad/Parts/Cargo/Cylinder/Cylinder.cfg</t>
  </si>
  <si>
    <t>evaCylinder</t>
  </si>
  <si>
    <t>EVA Fuel Cylinders</t>
  </si>
  <si>
    <t>file://C:/Kerbal Space Program/GameData/Squad/Parts/Cargo/Jetpack/Jetpack.cfg</t>
  </si>
  <si>
    <t>evaJetpack</t>
  </si>
  <si>
    <t>EVA Jetpack</t>
  </si>
  <si>
    <t>file://C:/Kerbal Space Program/GameData/Squad/Parts/Cargo/Parachute/Parachute.cfg</t>
  </si>
  <si>
    <t>evaChute</t>
  </si>
  <si>
    <t>Personal Parachute</t>
  </si>
  <si>
    <t>Found lying by the side of the road</t>
  </si>
  <si>
    <t>file://C:/Kerbal Space Program/GameData/Squad/Parts/Cargo/RepairKit/RepairKit.cfg</t>
  </si>
  <si>
    <t>evaRepairKit</t>
  </si>
  <si>
    <t>EVA Repair Kit</t>
  </si>
  <si>
    <t>file://C:/Kerbal Space Program/GameData/Squad/Parts/Cargo/ScienceKit/evaScienceKit.cfg</t>
  </si>
  <si>
    <t>evaScienceKit</t>
  </si>
  <si>
    <t>EVA Experiments Kit</t>
  </si>
  <si>
    <t>file://C:/Kerbal Space Program/GameData/Squad/Parts/Cargo/StorageUnits/CargoStorageUnit.cfg</t>
  </si>
  <si>
    <t>CargoStorageUnit</t>
  </si>
  <si>
    <t>SEQ-24 Cargo Storage Unit</t>
  </si>
  <si>
    <t>file://C:/Kerbal Space Program/GameData/Squad/Parts/Cargo/StorageUnits/ConformalStorageUnit.cfg</t>
  </si>
  <si>
    <t>ConformalStorageUnit</t>
  </si>
  <si>
    <t>SEQ-3C Conformal Storage Unit</t>
  </si>
  <si>
    <t>file://C:/Kerbal Space Program/GameData/Squad/Parts/Command/advancedSasModuleLarge/advSasModuleLarge.cfg</t>
  </si>
  <si>
    <t>asasmodule1-2</t>
  </si>
  <si>
    <t>Advanced Reaction Wheel Module, Large</t>
  </si>
  <si>
    <t>11600</t>
  </si>
  <si>
    <t>kiwi-reactionwheel-5-1</t>
  </si>
  <si>
    <t>Very Very Large Reaction Wheel Assembly</t>
  </si>
  <si>
    <t>file://C:/Kerbal Space Program/GameData/Squad/Parts/Command/cupola/cupola.cfg</t>
  </si>
  <si>
    <t>cupola</t>
  </si>
  <si>
    <t>PPD-12 Cupola Module</t>
  </si>
  <si>
    <t>0.94</t>
  </si>
  <si>
    <t>file://C:/Kerbal Space Program/GameData/Squad/Parts/Command/externalCommandSeat/externalCommandSeat.cfg</t>
  </si>
  <si>
    <t>seatExternalCmd</t>
  </si>
  <si>
    <t>EAS-1 External Command Seat</t>
  </si>
  <si>
    <t>8100</t>
  </si>
  <si>
    <t>file://C:/Kerbal Space Program/GameData/Squad/Parts/Command/hitchhikerStorageContainer/hitchikerStorageContainer.cfg</t>
  </si>
  <si>
    <t>crewCabin</t>
  </si>
  <si>
    <t>PPD-10 Hitchhiker Storage Container</t>
  </si>
  <si>
    <t>file://C:/Kerbal Space Program/GameData/Squad/Parts/Command/inlineAdvancedStabilizer/inlineAdvancedStabilizer.cfg</t>
  </si>
  <si>
    <t>advSasModule</t>
  </si>
  <si>
    <t>Advanced Inline Stabilizer</t>
  </si>
  <si>
    <t>file://C:/Kerbal Space Program/GameData/Squad/Parts/Command/inlineReactionWheel/inlineReactionWheel.cfg</t>
  </si>
  <si>
    <t>sasModule</t>
  </si>
  <si>
    <t>Small Inline Reaction Wheel</t>
  </si>
  <si>
    <t>file://C:/Kerbal Space Program/GameData/Squad/Parts/Command/Mk1-3Pod/mk1-3.cfg</t>
  </si>
  <si>
    <t>mk1-3pod</t>
  </si>
  <si>
    <t>Mk3-3 "Charles" Command Pod</t>
  </si>
  <si>
    <t>2.6</t>
  </si>
  <si>
    <t>file://C:/Kerbal Space Program/GameData/Squad/Parts/Command/mk1Cockpits/mk1Cockpit.cfg</t>
  </si>
  <si>
    <t>Mark1Cockpit</t>
  </si>
  <si>
    <t>Mk1 Cockpit</t>
  </si>
  <si>
    <t>file://C:/Kerbal Space Program/GameData/Squad/Parts/Command/mk1Cockpits/mk1CrewCabin.cfg</t>
  </si>
  <si>
    <t>MK1CrewCabin</t>
  </si>
  <si>
    <t>Mk1 Crew Cabin</t>
  </si>
  <si>
    <t>file://C:/Kerbal Space Program/GameData/Squad/Parts/Command/mk1Cockpits/mk1InlineCockpit.cfg</t>
  </si>
  <si>
    <t>Mark2Cockpit</t>
  </si>
  <si>
    <t>Mk1 Inline Cockpit</t>
  </si>
  <si>
    <t>file://C:/Kerbal Space Program/GameData/Squad/Parts/Command/mk1LanderCan/mk1LanderCan.cfg</t>
  </si>
  <si>
    <t>landerCabinSmall</t>
  </si>
  <si>
    <t>Mk1 Lander Can</t>
  </si>
  <si>
    <t>file://C:/Kerbal Space Program/GameData/Squad/Parts/Command/mk1pod/mk1Pod.cfg</t>
  </si>
  <si>
    <t>mk1pod</t>
  </si>
  <si>
    <t>Mk1 Command Pod</t>
  </si>
  <si>
    <t>file://C:/Kerbal Space Program/GameData/Squad/Parts/Command/mk1pod_v2/mk1Pod_v2.cfg</t>
  </si>
  <si>
    <t>mk1pod_v2</t>
  </si>
  <si>
    <t>Mk1-0 "Inspiration" Command Pod</t>
  </si>
  <si>
    <t>file://C:/Kerbal Space Program/GameData/Squad/Parts/Command/mk2CockpitInline/mk2CockpitInline.cfg</t>
  </si>
  <si>
    <t>mk2Cockpit_Inline</t>
  </si>
  <si>
    <t>Mk2 Inline Cockpit</t>
  </si>
  <si>
    <t>file://C:/Kerbal Space Program/GameData/Squad/Parts/Command/mk2CockpitStandard/mk2CockpitStandard.cfg</t>
  </si>
  <si>
    <t>mk2Cockpit_Standard</t>
  </si>
  <si>
    <t>Mk2 Cockpit</t>
  </si>
  <si>
    <t>file://C:/Kerbal Space Program/GameData/Squad/Parts/Command/mk2DroneCore/mk2Dronecore.cfg</t>
  </si>
  <si>
    <t>mk2DroneCore</t>
  </si>
  <si>
    <t>MK2 Drone Core</t>
  </si>
  <si>
    <t>file://C:/Kerbal Space Program/GameData/Squad/Parts/Command/mk2LanderCan/mk2LanderCan.cfg</t>
  </si>
  <si>
    <t>mk2LanderCabin</t>
  </si>
  <si>
    <t>Mk2 Lander Can</t>
  </si>
  <si>
    <t>Sean's Cannery</t>
  </si>
  <si>
    <t>file://C:/Kerbal Space Program/GameData/Squad/Parts/Command/mk2LanderCan_v2/mk2LanderCan_v2.cfg</t>
  </si>
  <si>
    <t>mk2LanderCabin_v2</t>
  </si>
  <si>
    <t>1.355</t>
  </si>
  <si>
    <t>file://C:/Kerbal Space Program/GameData/Squad/Parts/Command/mk3CockpitShuttle/mk3CockpitShuttle.cfg</t>
  </si>
  <si>
    <t>mk3Cockpit_Shuttle</t>
  </si>
  <si>
    <t>Mk3 Cockpit</t>
  </si>
  <si>
    <t>size1, mk3</t>
  </si>
  <si>
    <t>file://C:/Kerbal Space Program/GameData/Squad/Parts/Command/MpoProbe/MpoProbe.cfg</t>
  </si>
  <si>
    <t>MpoProbe</t>
  </si>
  <si>
    <t>MPO Probe</t>
  </si>
  <si>
    <t>9900</t>
  </si>
  <si>
    <t>0.395</t>
  </si>
  <si>
    <t>file://C:/Kerbal Space Program/GameData/Squad/Parts/Command/MtmStage/MTM_Stage.cfg</t>
  </si>
  <si>
    <t>MtmStage</t>
  </si>
  <si>
    <t>MTM Stage</t>
  </si>
  <si>
    <t>32900</t>
  </si>
  <si>
    <t>0.415</t>
  </si>
  <si>
    <t>file://C:/Kerbal Space Program/GameData/Squad/Parts/Command/probeCoreCube/probeCoreCube.cfg</t>
  </si>
  <si>
    <t>probeCoreCube</t>
  </si>
  <si>
    <t>Probodobodyne QBE</t>
  </si>
  <si>
    <t>file://C:/Kerbal Space Program/GameData/Squad/Parts/Command/probeCoreHex/probeCoreHex.cfg</t>
  </si>
  <si>
    <t>probeCoreHex</t>
  </si>
  <si>
    <t>Probodobodyne HECS</t>
  </si>
  <si>
    <t>file://C:/Kerbal Space Program/GameData/Squad/Parts/Command/probeCoreHex_v2/probeCoreHex_v2.cfg</t>
  </si>
  <si>
    <t>probeCoreHex_v2</t>
  </si>
  <si>
    <t>file://C:/Kerbal Space Program/GameData/Squad/Parts/Command/probeCoreOcto/probeCoreOcto.cfg</t>
  </si>
  <si>
    <t>probeCoreOcto</t>
  </si>
  <si>
    <t>Probodobodyne OKTO</t>
  </si>
  <si>
    <t>file://C:/Kerbal Space Program/GameData/Squad/Parts/Command/probeCoreOcto2/probeCoreOcto2.cfg</t>
  </si>
  <si>
    <t>probeCoreOcto2</t>
  </si>
  <si>
    <t>Probodobodyne OKTO2</t>
  </si>
  <si>
    <t>file://C:/Kerbal Space Program/GameData/Squad/Parts/Command/probeCoreOcto2_v2/probeCoreOcto2_v2.cfg</t>
  </si>
  <si>
    <t>probeCoreOcto2_v2</t>
  </si>
  <si>
    <t>file://C:/Kerbal Space Program/GameData/Squad/Parts/Command/probeCoreOcto_v2/probeCoreOcto_v2.cfg</t>
  </si>
  <si>
    <t>probeCoreOcto_v2</t>
  </si>
  <si>
    <t>file://C:/Kerbal Space Program/GameData/Squad/Parts/Command/probeRoverBody/probeRoverBody.cfg</t>
  </si>
  <si>
    <t>roverBody</t>
  </si>
  <si>
    <t>Probodobodyne RoveMate</t>
  </si>
  <si>
    <t>file://C:/Kerbal Space Program/GameData/Squad/Parts/Command/probeRoverBody_v2/probeRoverBody_v2.cfg</t>
  </si>
  <si>
    <t>roverBody_v2</t>
  </si>
  <si>
    <t>file://C:/Kerbal Space Program/GameData/Squad/Parts/Command/probeStackLarge/probeStackLarge.cfg</t>
  </si>
  <si>
    <t>probeStackLarge</t>
  </si>
  <si>
    <t>RC-L01 Remote Guidance Unit</t>
  </si>
  <si>
    <t>file://C:/Kerbal Space Program/GameData/Squad/Parts/Command/probeStackSmall/probeStackSmall.cfg</t>
  </si>
  <si>
    <t>probeStackSmall</t>
  </si>
  <si>
    <t>RC-001S Remote Guidance Unit</t>
  </si>
  <si>
    <t>17800</t>
  </si>
  <si>
    <t>file://C:/Kerbal Space Program/GameData/Squad/Parts/Command/probeStackSphere/probeStackSphere.cfg</t>
  </si>
  <si>
    <t>probeCoreSphere</t>
  </si>
  <si>
    <t>Probodobodyne Stayputnik</t>
  </si>
  <si>
    <t>file://C:/Kerbal Space Program/GameData/Squad/Parts/Command/probeStackSphere_v2/probeStackSphere_v2.cfg</t>
  </si>
  <si>
    <t>probeCoreSphere_v2</t>
  </si>
  <si>
    <t>file://C:/Kerbal Space Program/GameData/Squad/Parts/CompoundParts/FuelLine/fuelLine.cfg</t>
  </si>
  <si>
    <t>fuelLine</t>
  </si>
  <si>
    <t>FTX-2 External Fuel Duct</t>
  </si>
  <si>
    <t>file://C:/Kerbal Space Program/GameData/Squad/Parts/CompoundParts/strutConnector/strutConnector.cfg</t>
  </si>
  <si>
    <t>strutConnector</t>
  </si>
  <si>
    <t>EAS-4 Strut Connector</t>
  </si>
  <si>
    <t>42</t>
  </si>
  <si>
    <t>file://C:/Kerbal Space Program/GameData/Squad/Parts/Coupling/Decoupler_0.cfg</t>
  </si>
  <si>
    <t>Decoupler_0</t>
  </si>
  <si>
    <t>TD-06 Decoupler</t>
  </si>
  <si>
    <t>file://C:/Kerbal Space Program/GameData/Squad/Parts/Coupling/Decoupler_1.cfg</t>
  </si>
  <si>
    <t>Decoupler_1</t>
  </si>
  <si>
    <t>TD-12 Decoupler</t>
  </si>
  <si>
    <t>file://C:/Kerbal Space Program/GameData/Squad/Parts/Coupling/Decoupler_2.cfg</t>
  </si>
  <si>
    <t>Decoupler_2</t>
  </si>
  <si>
    <t>TD-25 Decoupler</t>
  </si>
  <si>
    <t>file://C:/Kerbal Space Program/GameData/Squad/Parts/Coupling/Decoupler_3.cfg</t>
  </si>
  <si>
    <t>Decoupler_3</t>
  </si>
  <si>
    <t>TD-37 Decoupler</t>
  </si>
  <si>
    <t>file://C:/Kerbal Space Program/GameData/Squad/Parts/Coupling/Separator_0.cfg</t>
  </si>
  <si>
    <t>Separator_0</t>
  </si>
  <si>
    <t>TS-06 Stack Separator</t>
  </si>
  <si>
    <t>215</t>
  </si>
  <si>
    <t>file://C:/Kerbal Space Program/GameData/Squad/Parts/Coupling/Separator_1.cfg</t>
  </si>
  <si>
    <t>Separator_1</t>
  </si>
  <si>
    <t>TS-12 Stack Separator</t>
  </si>
  <si>
    <t>file://C:/Kerbal Space Program/GameData/Squad/Parts/Coupling/Separator_2.cfg</t>
  </si>
  <si>
    <t>Separator_2</t>
  </si>
  <si>
    <t>TS-25 Stack Separator</t>
  </si>
  <si>
    <t>file://C:/Kerbal Space Program/GameData/Squad/Parts/Coupling/Separator_3.cfg</t>
  </si>
  <si>
    <t>Separator_3</t>
  </si>
  <si>
    <t>TS-37 Stack Separator</t>
  </si>
  <si>
    <t>file://C:/Kerbal Space Program/GameData/Squad/Parts/Electrical/1x6ShroudSolarPanels/1x6ShroudSolarPanels.cfg</t>
  </si>
  <si>
    <t>solarPanels2</t>
  </si>
  <si>
    <t>SP-L 1x6 Photovoltaic Panels</t>
  </si>
  <si>
    <t>file://C:/Kerbal Space Program/GameData/Squad/Parts/Electrical/1x6SolarPanels/1x6SolarPanels.cfg</t>
  </si>
  <si>
    <t>solarPanels4</t>
  </si>
  <si>
    <t>OX-4L 1x6 Photovoltaic Panels</t>
  </si>
  <si>
    <t>1760</t>
  </si>
  <si>
    <t>file://C:/Kerbal Space Program/GameData/Squad/Parts/Electrical/3x2ShroudSolarPanels/3x2ShroudSolarPanels.cfg</t>
  </si>
  <si>
    <t>solarPanels1</t>
  </si>
  <si>
    <t>SP-W 3x2 Photovoltaic Panels</t>
  </si>
  <si>
    <t>file://C:/Kerbal Space Program/GameData/Squad/Parts/Electrical/3x2SolarPanels/3x2SolarPanels.cfg</t>
  </si>
  <si>
    <t>solarPanels3</t>
  </si>
  <si>
    <t>OX-4W 3x2 Photovoltaic Panels</t>
  </si>
  <si>
    <t>file://C:/Kerbal Space Program/GameData/Squad/Parts/Electrical/gigantorXlSolarArray/gigantorXlSolarArray.cfg</t>
  </si>
  <si>
    <t>largeSolarPanel</t>
  </si>
  <si>
    <t>Gigantor XL Solar Array</t>
  </si>
  <si>
    <t>31720</t>
  </si>
  <si>
    <t>file://C:/Kerbal Space Program/GameData/Squad/Parts/Electrical/radialFlatSolarPanel/radialFlatSolarPanel.cfg</t>
  </si>
  <si>
    <t>solarPanels5</t>
  </si>
  <si>
    <t>OX-STAT Photovoltaic Panels</t>
  </si>
  <si>
    <t>437</t>
  </si>
  <si>
    <t>file://C:/Kerbal Space Program/GameData/Squad/Parts/Electrical/RTG/RTG.cfg</t>
  </si>
  <si>
    <t>rtg</t>
  </si>
  <si>
    <t>PB-NUK Radioisotope Thermoelectric Generator</t>
  </si>
  <si>
    <t>58000</t>
  </si>
  <si>
    <t>11650</t>
  </si>
  <si>
    <t>file://C:/Kerbal Space Program/GameData/Squad/Parts/Electrical/z-100Battery/z-100Battery.cfg</t>
  </si>
  <si>
    <t>batteryPack</t>
  </si>
  <si>
    <t>Z-100 Rechargeable Battery Pack</t>
  </si>
  <si>
    <t>file://C:/Kerbal Space Program/GameData/Squad/Parts/Electrical/z-1kBattery/z-1kBattery.cfg</t>
  </si>
  <si>
    <t>batteryBank</t>
  </si>
  <si>
    <t>Z-1k Rechargeable Battery Bank</t>
  </si>
  <si>
    <t>file://C:/Kerbal Space Program/GameData/Squad/Parts/Electrical/z-200Battery/z-200Battery.cfg</t>
  </si>
  <si>
    <t>batteryBankMini</t>
  </si>
  <si>
    <t>Z-200 Rechargeable Battery Bank</t>
  </si>
  <si>
    <t>file://C:/Kerbal Space Program/GameData/Squad/Parts/Electrical/z-400Battery/z-400Battery.cfg</t>
  </si>
  <si>
    <t>ksp_r_largeBatteryPack</t>
  </si>
  <si>
    <t>Z-400 Rechargeable Battery</t>
  </si>
  <si>
    <t>file://C:/Kerbal Space Program/GameData/Squad/Parts/Electrical/z-4kBattery/z-4kBattery.cfg</t>
  </si>
  <si>
    <t>batteryBankLarge</t>
  </si>
  <si>
    <t>Z-4K Rechargeable Battery Bank</t>
  </si>
  <si>
    <t>file://C:/Kerbal Space Program/GameData/Squad/Parts/Engine/ionEngine/ionEngine.cfg</t>
  </si>
  <si>
    <t>ionEngine</t>
  </si>
  <si>
    <t>IX-6315 "Dawn" Electric Propulsion System</t>
  </si>
  <si>
    <t>2380</t>
  </si>
  <si>
    <t>file://C:/Kerbal Space Program/GameData/Squad/Parts/Engine/jetEngines/jetEngineAfterburning.cfg</t>
  </si>
  <si>
    <t>turboJet</t>
  </si>
  <si>
    <t>J-404 "Panther" Afterburning Turbofan</t>
  </si>
  <si>
    <t>file://C:/Kerbal Space Program/GameData/Squad/Parts/Engine/jetEngines/jetEngineBasic.cfg</t>
  </si>
  <si>
    <t>JetEngine</t>
  </si>
  <si>
    <t>J-33 "Wheesley" Turbofan Engine</t>
  </si>
  <si>
    <t>file://C:/Kerbal Space Program/GameData/Squad/Parts/Engine/jetEngines/jetEngineBig.cfg</t>
  </si>
  <si>
    <t>turboFanSize2</t>
  </si>
  <si>
    <t>J-90 "Goliath" Turbofan Engine</t>
  </si>
  <si>
    <t>file://C:/Kerbal Space Program/GameData/Squad/Parts/Engine/jetEngines/jetEngineTurbo.cfg</t>
  </si>
  <si>
    <t>turboFanEngine</t>
  </si>
  <si>
    <t>J-X4 "Whiplash" Turbo Ramjet Engine</t>
  </si>
  <si>
    <t>file://C:/Kerbal Space Program/GameData/Squad/Parts/Engine/liquidEngine24-77/liquidEngine24-77.cfg</t>
  </si>
  <si>
    <t>smallRadialEngine</t>
  </si>
  <si>
    <t>24-77 "Twitch" Liquid Fuel Engine</t>
  </si>
  <si>
    <t>file://C:/Kerbal Space Program/GameData/Squad/Parts/Engine/liquidEngine24-77_v2/liquidEngine24-77_v2.cfg</t>
  </si>
  <si>
    <t>smallRadialEngine_v2</t>
  </si>
  <si>
    <t>file://C:/Kerbal Space Program/GameData/Squad/Parts/Engine/liquidEngine48-7S/liquidEngine48-7S.cfg</t>
  </si>
  <si>
    <t>liquidEngineMini</t>
  </si>
  <si>
    <t>48-7S "Spark" Liquid Fuel Engine</t>
  </si>
  <si>
    <t>file://C:/Kerbal Space Program/GameData/Squad/Parts/Engine/liquidEngine48-7S_v2/liquidEngine48-7S_v2.cfg</t>
  </si>
  <si>
    <t>liquidEngineMini_v2</t>
  </si>
  <si>
    <t>file://C:/Kerbal Space Program/GameData/Squad/Parts/Engine/liquidEngineAerospike/liquidEngineAerospike.cfg</t>
  </si>
  <si>
    <t>toroidalAerospike</t>
  </si>
  <si>
    <t>T-1 Toroidal Aerospike "Dart" Liquid Fuel Engine</t>
  </si>
  <si>
    <t>3850</t>
  </si>
  <si>
    <t>file://C:/Kerbal Space Program/GameData/Squad/Parts/Engine/liquidEngineLV-1/liquidEngineLV-1.cfg</t>
  </si>
  <si>
    <t>microEngine</t>
  </si>
  <si>
    <t>LV-1 "Ant" Liquid Fuel Engine</t>
  </si>
  <si>
    <t>file://C:/Kerbal Space Program/GameData/Squad/Parts/Engine/liquidEngineLV-1R/liquidEngineLV-1R.cfg</t>
  </si>
  <si>
    <t>radialEngineMini</t>
  </si>
  <si>
    <t>LV-1R "Spider" Liquid Fuel Engine</t>
  </si>
  <si>
    <t>file://C:/Kerbal Space Program/GameData/Squad/Parts/Engine/liquidEngineLV-1_v2/liquidEngineLV-1R _v2.cfg</t>
  </si>
  <si>
    <t>radialEngineMini_v2</t>
  </si>
  <si>
    <t>file://C:/Kerbal Space Program/GameData/Squad/Parts/Engine/liquidEngineLV-1_v2/liquidEngineLV-1_v2.cfg</t>
  </si>
  <si>
    <t>microEngine_v2</t>
  </si>
  <si>
    <t>file://C:/Kerbal Space Program/GameData/Squad/Parts/Engine/liquidEngineLV-909/liquidEngineLV-909.cfg</t>
  </si>
  <si>
    <t>liquidEngine3</t>
  </si>
  <si>
    <t>LV-909 "Terrier" Liquid Fuel Engine</t>
  </si>
  <si>
    <t>file://C:/Kerbal Space Program/GameData/Squad/Parts/Engine/liquidEngineLV-909_v2/liquidEngineLV-909_v2.cfg</t>
  </si>
  <si>
    <t>liquidEngine3_v2</t>
  </si>
  <si>
    <t>file://C:/Kerbal Space Program/GameData/Squad/Parts/Engine/liquidEngineLV-N/liquidEngineLV-N.cfg</t>
  </si>
  <si>
    <t>nuclearEngine</t>
  </si>
  <si>
    <t>LV-N "Nerv" Atomic Rocket Motor</t>
  </si>
  <si>
    <t>80000</t>
  </si>
  <si>
    <t>file://C:/Kerbal Space Program/GameData/Squad/Parts/Engine/liquidEngineLV-T30/liquidEngineLV-T30.cfg</t>
  </si>
  <si>
    <t>liquidEngine</t>
  </si>
  <si>
    <t>LV-T30 "Reliant" Liquid Fuel Engine</t>
  </si>
  <si>
    <t>file://C:/Kerbal Space Program/GameData/Squad/Parts/Engine/liquidEngineLV-T45/liquidEngineLV-T45.cfg</t>
  </si>
  <si>
    <t>liquidEngine2</t>
  </si>
  <si>
    <t>LV-T45 "Swivel" Liquid Fuel Engine</t>
  </si>
  <si>
    <t>file://C:/Kerbal Space Program/GameData/Squad/Parts/Engine/liquidEngineMainsail/liquidEngineMainsail.cfg</t>
  </si>
  <si>
    <t>liquidEngine1-2</t>
  </si>
  <si>
    <t>RE-M3 "Mainsail" Liquid Fuel Engine</t>
  </si>
  <si>
    <t>file://C:/Kerbal Space Program/GameData/Squad/Parts/Engine/liquidEngineMainsail_v2/liquidEngineMainsail_v2.cfg</t>
  </si>
  <si>
    <t>liquidEngineMainsail_v2</t>
  </si>
  <si>
    <t>file://C:/Kerbal Space Program/GameData/Squad/Parts/Engine/liquidEngineMk55/liquidEngineMk55.cfg</t>
  </si>
  <si>
    <t>radialLiquidEngine1-2</t>
  </si>
  <si>
    <t>Mk-55 "Thud" Liquid Fuel Engine</t>
  </si>
  <si>
    <t>file://C:/Kerbal Space Program/GameData/Squad/Parts/Engine/liquidEnginePoodle/liquidEnginePoodle.cfg</t>
  </si>
  <si>
    <t>liquidEngine2-2</t>
  </si>
  <si>
    <t>RE-L10 "Poodle" Liquid Fuel Engine</t>
  </si>
  <si>
    <t>file://C:/Kerbal Space Program/GameData/Squad/Parts/Engine/liquidEnginePoodle_v2/liquidEnginePoodle_v2.cfg</t>
  </si>
  <si>
    <t>liquidEngine2-2_v2</t>
  </si>
  <si>
    <t>kiwi_liquidEngine2-2_v2</t>
  </si>
  <si>
    <t>RE-L12 "Malshi" Liquid Fuel Engine</t>
  </si>
  <si>
    <t>file://C:/Kerbal Space Program/GameData/Squad/Parts/Engine/liquidEngineSkipper/skipperLiquidEngine.cfg</t>
  </si>
  <si>
    <t>engineLargeSkipper</t>
  </si>
  <si>
    <t>RE-I5 "Skipper" Liquid Fuel Engine</t>
  </si>
  <si>
    <t>file://C:/Kerbal Space Program/GameData/Squad/Parts/Engine/liquidEngineSkipper_v2/skipperLiquidEngine_v2.cfg</t>
  </si>
  <si>
    <t>engineLargeSkipper_v2</t>
  </si>
  <si>
    <t>RE-I5 "Skipper" Cryogenic Rocket Engine</t>
  </si>
  <si>
    <t>3.85</t>
  </si>
  <si>
    <t>file://C:/Kerbal Space Program/GameData/Squad/Parts/Engine/liquidEngineSSME/SSME.cfg</t>
  </si>
  <si>
    <t>SSME</t>
  </si>
  <si>
    <t>S3 KS-25 "Vector" Cryogenic Rocket Engine</t>
  </si>
  <si>
    <t>3.7</t>
  </si>
  <si>
    <t>srf, size1, size2</t>
  </si>
  <si>
    <t>file://C:/Kerbal Space Program/GameData/Squad/Parts/Engine/MassiveSRB/part.cfg</t>
  </si>
  <si>
    <t>MassiveBooster</t>
  </si>
  <si>
    <t>S1 SRB-KD25k "Kickback" Solid Fuel Booster</t>
  </si>
  <si>
    <t>file://C:/Kerbal Space Program/GameData/Squad/Parts/Engine/miniJet/SmallJetEngine.cfg</t>
  </si>
  <si>
    <t>miniJetEngine</t>
  </si>
  <si>
    <t>J-20 "Juno" Basic Jet Engine</t>
  </si>
  <si>
    <t>file://C:/Kerbal Space Program/GameData/Squad/Parts/Engine/OMSEngine/omsEngine.cfg</t>
  </si>
  <si>
    <t>omsEngine</t>
  </si>
  <si>
    <t>O-10 "Puff" MonoPropellant Fuel Engine</t>
  </si>
  <si>
    <t>file://C:/Kerbal Space Program/GameData/Squad/Parts/Engine/rapierEngine/rapierEngine.cfg</t>
  </si>
  <si>
    <t>RAPIER</t>
  </si>
  <si>
    <t>CR-7 R.A.P.I.E.R. Engine</t>
  </si>
  <si>
    <t>C7 Aerospace Division and Rockomax Conglomerate</t>
  </si>
  <si>
    <t>200000</t>
  </si>
  <si>
    <t>file://C:/Kerbal Space Program/GameData/Squad/Parts/Engine/Size1_SRBs/solidBoosterRT-10_v2.cfg</t>
  </si>
  <si>
    <t>solidBooster_v2</t>
  </si>
  <si>
    <t>RT-10 "Hammer" Solid Fuel Booster</t>
  </si>
  <si>
    <t>file://C:/Kerbal Space Program/GameData/Squad/Parts/Engine/Size1_SRBs/solidBoosterRT-5_v2.cfg</t>
  </si>
  <si>
    <t>solidBooster_sm_v2</t>
  </si>
  <si>
    <t>RT-5 "Flea" Solid Fuel Booster</t>
  </si>
  <si>
    <t>file://C:/Kerbal Space Program/GameData/Squad/Parts/Engine/Size2LFB/part.cfg</t>
  </si>
  <si>
    <t>Size2LFB</t>
  </si>
  <si>
    <t>LFB KR-1x2 "Twin-Boar" Liquid Fuel Engine</t>
  </si>
  <si>
    <t>file://C:/Kerbal Space Program/GameData/Squad/Parts/Engine/Size2LFB_v2/part.cfg</t>
  </si>
  <si>
    <t>Size2LFB_v2</t>
  </si>
  <si>
    <t>file://C:/Kerbal Space Program/GameData/Squad/Parts/Engine/Size3AdvancedEngine/part.cfg</t>
  </si>
  <si>
    <t>Size3AdvancedEngine</t>
  </si>
  <si>
    <t>Kerbodyne KR-2L+ "Rhino" Cryogenic Rocket Engine</t>
  </si>
  <si>
    <t>14.5</t>
  </si>
  <si>
    <t>file://C:/Kerbal Space Program/GameData/Squad/Parts/Engine/Size3EngineCluster/part.cfg</t>
  </si>
  <si>
    <t>Size3EngineCluster</t>
  </si>
  <si>
    <t>S3 KS-25x4 "Mammoth" Cryogenic Rocket Engine</t>
  </si>
  <si>
    <t>14.8</t>
  </si>
  <si>
    <t>file://C:/Kerbal Space Program/GameData/Squad/Parts/Engine/solidBoosterBACC/solidBoosterBACC.cfg</t>
  </si>
  <si>
    <t>solidBooster1-1</t>
  </si>
  <si>
    <t>BACC "Thumper" Solid Fuel Booster</t>
  </si>
  <si>
    <t>file://C:/Kerbal Space Program/GameData/Squad/Parts/Engine/solidBoosterRT-10/solidBoosterRT-10.cfg</t>
  </si>
  <si>
    <t>solidBooster</t>
  </si>
  <si>
    <t>file://C:/Kerbal Space Program/GameData/Squad/Parts/Engine/solidBoosterRT-5/solidBoosterRT-5.cfg</t>
  </si>
  <si>
    <t>solidBooster_sm</t>
  </si>
  <si>
    <t>file://C:/Kerbal Space Program/GameData/Squad/Parts/Engine/solidBoosterS2-17/solidBoosterS2-17.cfg</t>
  </si>
  <si>
    <t>Thoroughbred</t>
  </si>
  <si>
    <t>S2-17 "Thoroughbred" Solid Fuel Booster</t>
  </si>
  <si>
    <t>file://C:/Kerbal Space Program/GameData/Squad/Parts/Engine/solidBoosterS2-33/solidBoosterS2-33.cfg</t>
  </si>
  <si>
    <t>Clydesdale</t>
  </si>
  <si>
    <t>S2-33 "Clydesdale" Solid Fuel Booster</t>
  </si>
  <si>
    <t>21</t>
  </si>
  <si>
    <t>file://C:/Kerbal Space Program/GameData/Squad/Parts/Engine/solidBoosterSep/solidBoosterSep.cfg</t>
  </si>
  <si>
    <t>sepMotor1</t>
  </si>
  <si>
    <t>Sepratron I</t>
  </si>
  <si>
    <t>Periapsis Rocket Supplies Co</t>
  </si>
  <si>
    <t>file://C:/Kerbal Space Program/GameData/Squad/Parts/Engine/SolidBoostersF/SolidBoosterF3S0.cfg</t>
  </si>
  <si>
    <t>Shrimp</t>
  </si>
  <si>
    <t>F3S0 "Shrimp" Solid Fuel Booster</t>
  </si>
  <si>
    <t>file://C:/Kerbal Space Program/GameData/Squad/Parts/Engine/SolidBoostersF/SolidBoosterFM1.cfg</t>
  </si>
  <si>
    <t>Mite</t>
  </si>
  <si>
    <t>FM1 "Mite" Solid Fuel Booster</t>
  </si>
  <si>
    <t>85</t>
  </si>
  <si>
    <t>file://C:/Kerbal Space Program/GameData/Squad/Parts/FuelTank/adapterTanks/Mk3-Mk2.cfg</t>
  </si>
  <si>
    <t>adapterMk3-Mk2</t>
  </si>
  <si>
    <t>Mk3 to Mk2 Adapter</t>
  </si>
  <si>
    <t>1.43</t>
  </si>
  <si>
    <t>mk2, mk3, srf</t>
  </si>
  <si>
    <t>file://C:/Kerbal Space Program/GameData/Squad/Parts/FuelTank/adapterTanks/Mk3-ShuttleAdapter.cfg</t>
  </si>
  <si>
    <t>adapterEngines</t>
  </si>
  <si>
    <t>Mk3 Engine Mount</t>
  </si>
  <si>
    <t>mk3, srf</t>
  </si>
  <si>
    <t>file://C:/Kerbal Space Program/GameData/Squad/Parts/FuelTank/adapterTanks/Mk3-Size2.cfg</t>
  </si>
  <si>
    <t>adapterMk3-Size2</t>
  </si>
  <si>
    <t>Mk3 to 2.5m Adapter</t>
  </si>
  <si>
    <t>1.79</t>
  </si>
  <si>
    <t>size2, srf, mk3</t>
  </si>
  <si>
    <t>file://C:/Kerbal Space Program/GameData/Squad/Parts/FuelTank/adapterTanks/Mk3-Size2Slant.cfg</t>
  </si>
  <si>
    <t>adapterMk3-Size2Slant</t>
  </si>
  <si>
    <t>Mk3 to 2.5m Adapter Slanted</t>
  </si>
  <si>
    <t>file://C:/Kerbal Space Program/GameData/Squad/Parts/FuelTank/adapterTanks/Size2-Mk2.cfg</t>
  </si>
  <si>
    <t>adapterSize2-Mk2</t>
  </si>
  <si>
    <t>2.5m to Mk2 Adapter</t>
  </si>
  <si>
    <t>0.57</t>
  </si>
  <si>
    <t>size2, srf, mk2</t>
  </si>
  <si>
    <t>file://C:/Kerbal Space Program/GameData/Squad/Parts/FuelTank/adapterTanks/Size2-Size1.cfg</t>
  </si>
  <si>
    <t>adapterSize2-Size1</t>
  </si>
  <si>
    <t>C7 Brand Adapter - 2.5m to 1.25m</t>
  </si>
  <si>
    <t>size1, size2, srf</t>
  </si>
  <si>
    <t>file://C:/Kerbal Space Program/GameData/Squad/Parts/FuelTank/adapterTanks/Size2-Size1Slant.cfg</t>
  </si>
  <si>
    <t>adapterSize2-Size1Slant</t>
  </si>
  <si>
    <t>C7 Brand Adapter Slanted - 2.5m to 1.25m</t>
  </si>
  <si>
    <t>file://C:/Kerbal Space Program/GameData/Squad/Parts/FuelTank/adapterTanks/Size3-Mk3.cfg</t>
  </si>
  <si>
    <t>adapterSize3-Mk3</t>
  </si>
  <si>
    <t>Mk3 to 3.75m Adapter</t>
  </si>
  <si>
    <t>size3, srf, mk3</t>
  </si>
  <si>
    <t>file://C:/Kerbal Space Program/GameData/Squad/Parts/FuelTank/drainTankFTE-1/ReleaseValve.cfg</t>
  </si>
  <si>
    <t>ReleaseValve</t>
  </si>
  <si>
    <t>FTE-1 Drain Valve</t>
  </si>
  <si>
    <t>file://C:/Kerbal Space Program/GameData/Squad/Parts/FuelTank/FoilTanks/RadialTank_Capsule.cfg</t>
  </si>
  <si>
    <t>externalTankCapsule</t>
  </si>
  <si>
    <t>R-11 'Baguette' External Tank</t>
  </si>
  <si>
    <t>0.03375</t>
  </si>
  <si>
    <t>file://C:/Kerbal Space Program/GameData/Squad/Parts/FuelTank/FoilTanks/RadialTank_Round.cfg</t>
  </si>
  <si>
    <t>externalTankRound</t>
  </si>
  <si>
    <t>R-4 'Dumpling' External Tank</t>
  </si>
  <si>
    <t>0.01375</t>
  </si>
  <si>
    <t>file://C:/Kerbal Space Program/GameData/Squad/Parts/FuelTank/FoilTanks/ToroidTank.cfg</t>
  </si>
  <si>
    <t>externalTankToroid</t>
  </si>
  <si>
    <t>R-12 'Doughnut' External Tank</t>
  </si>
  <si>
    <t>147</t>
  </si>
  <si>
    <t>file://C:/Kerbal Space Program/GameData/Squad/Parts/FuelTank/fuelTankOscarB/fuelTankOscarB.cfg</t>
  </si>
  <si>
    <t>miniFuelTank</t>
  </si>
  <si>
    <t>Oscar-B Fuel Tank</t>
  </si>
  <si>
    <t>file://C:/Kerbal Space Program/GameData/Squad/Parts/FuelTank/miniFuselage/miniFuselage.cfg</t>
  </si>
  <si>
    <t>miniFuselage</t>
  </si>
  <si>
    <t>Mk0 Liquid Fuel Fuselage</t>
  </si>
  <si>
    <t>file://C:/Kerbal Space Program/GameData/Squad/Parts/FuelTank/mk2Adapters/bicoupler.cfg</t>
  </si>
  <si>
    <t>mk2_1m_Bicoupler</t>
  </si>
  <si>
    <t>Mk2 Bicoupler</t>
  </si>
  <si>
    <t>860</t>
  </si>
  <si>
    <t>file://C:/Kerbal Space Program/GameData/Squad/Parts/FuelTank/mk2Adapters/long.cfg</t>
  </si>
  <si>
    <t>mk2_1m_AdapterLong</t>
  </si>
  <si>
    <t>Mk2 to 1.25m Adapter Long</t>
  </si>
  <si>
    <t>file://C:/Kerbal Space Program/GameData/Squad/Parts/FuelTank/mk2Adapters/standard.cfg</t>
  </si>
  <si>
    <t>mk2SpacePlaneAdapter</t>
  </si>
  <si>
    <t>Mk2 to 1.25m Adapter</t>
  </si>
  <si>
    <t>file://C:/Kerbal Space Program/GameData/Squad/Parts/FuelTank/mk2FuselageLong/LFO_long.cfg</t>
  </si>
  <si>
    <t>mk2FuselageLongLFO</t>
  </si>
  <si>
    <t>Mk2 Rocket Fuel Fuselage</t>
  </si>
  <si>
    <t>mk2, srf</t>
  </si>
  <si>
    <t>file://C:/Kerbal Space Program/GameData/Squad/Parts/FuelTank/mk2FuselageLong/L_long.cfg</t>
  </si>
  <si>
    <t>mk2Fuselage</t>
  </si>
  <si>
    <t>Mk2 Liquid Fuel Fuselage</t>
  </si>
  <si>
    <t>file://C:/Kerbal Space Program/GameData/Squad/Parts/FuelTank/mk2FuselageShort/LFO_short.cfg</t>
  </si>
  <si>
    <t>mk2FuselageShortLFO</t>
  </si>
  <si>
    <t>Mk2 Rocket Fuel Fuselage Short</t>
  </si>
  <si>
    <t>file://C:/Kerbal Space Program/GameData/Squad/Parts/FuelTank/mk2FuselageShort/L_short.cfg</t>
  </si>
  <si>
    <t>mk2FuselageShortLiquid</t>
  </si>
  <si>
    <t>Mk2 Liquid Fuel Fuselage Short</t>
  </si>
  <si>
    <t>file://C:/Kerbal Space Program/GameData/Squad/Parts/FuelTank/mk2FuselageShort/Mono_short.cfg</t>
  </si>
  <si>
    <t>mk2FuselageShortMono</t>
  </si>
  <si>
    <t>Mk2 Monopropellant Tank</t>
  </si>
  <si>
    <t>file://C:/Kerbal Space Program/GameData/Squad/Parts/FuelTank/mk3Fuselage/CREW.cfg</t>
  </si>
  <si>
    <t>mk3CrewCabin</t>
  </si>
  <si>
    <t>Mk3 Passenger Module</t>
  </si>
  <si>
    <t>48900</t>
  </si>
  <si>
    <t>28500</t>
  </si>
  <si>
    <t>file://C:/Kerbal Space Program/GameData/Squad/Parts/FuelTank/mk3Fuselage/LFO_100.cfg</t>
  </si>
  <si>
    <t>mk3FuselageLFO_100</t>
  </si>
  <si>
    <t>Mk3 Rocket Fuel Fuselage Long</t>
  </si>
  <si>
    <t>84000</t>
  </si>
  <si>
    <t>7.14</t>
  </si>
  <si>
    <t>file://C:/Kerbal Space Program/GameData/Squad/Parts/FuelTank/mk3Fuselage/LFO_25.cfg</t>
  </si>
  <si>
    <t>mk3FuselageLFO_25</t>
  </si>
  <si>
    <t>Mk3 Rocket Fuel Fuselage Short</t>
  </si>
  <si>
    <t>file://C:/Kerbal Space Program/GameData/Squad/Parts/FuelTank/mk3Fuselage/LFO_50.cfg</t>
  </si>
  <si>
    <t>mk3FuselageLFO_50</t>
  </si>
  <si>
    <t>Mk3 Rocket Fuel Fuselage</t>
  </si>
  <si>
    <t>3.57</t>
  </si>
  <si>
    <t>file://C:/Kerbal Space Program/GameData/Squad/Parts/FuelTank/mk3Fuselage/LF_100.cfg</t>
  </si>
  <si>
    <t>mk3FuselageLF_100</t>
  </si>
  <si>
    <t>Mk3 Liquid Fuel Fuselage Long</t>
  </si>
  <si>
    <t>file://C:/Kerbal Space Program/GameData/Squad/Parts/FuelTank/mk3Fuselage/LF_25.cfg</t>
  </si>
  <si>
    <t>mk3FuselageLF_25</t>
  </si>
  <si>
    <t>Mk3 Liquid Fuel Fuselage Short</t>
  </si>
  <si>
    <t>file://C:/Kerbal Space Program/GameData/Squad/Parts/FuelTank/mk3Fuselage/LF_50.cfg</t>
  </si>
  <si>
    <t>mk3FuselageLF_50</t>
  </si>
  <si>
    <t>Mk3 Liquid Fuel Fuselage</t>
  </si>
  <si>
    <t>file://C:/Kerbal Space Program/GameData/Squad/Parts/FuelTank/mk3Fuselage/MONO.cfg</t>
  </si>
  <si>
    <t>mk3FuselageMONO</t>
  </si>
  <si>
    <t>Mk3 Monopropellant Tank</t>
  </si>
  <si>
    <t>5040</t>
  </si>
  <si>
    <t>file://C:/Kerbal Space Program/GameData/Squad/Parts/FuelTank/RCSFuelTankR1/RCSFuelTankR1.cfg</t>
  </si>
  <si>
    <t>RCSTank1-2</t>
  </si>
  <si>
    <t>FL-R1 RCS Fuel Tank</t>
  </si>
  <si>
    <t>file://C:/Kerbal Space Program/GameData/Squad/Parts/FuelTank/RCSFuelTankR10/RCSFuelTankR10.cfg</t>
  </si>
  <si>
    <t>rcsTankMini</t>
  </si>
  <si>
    <t>FL-R10 RCS Fuel Tank</t>
  </si>
  <si>
    <t>file://C:/Kerbal Space Program/GameData/Squad/Parts/FuelTank/RCSFuelTankR25/RCSFuelTankR25.cfg</t>
  </si>
  <si>
    <t>RCSFuelTank</t>
  </si>
  <si>
    <t>FL-R25 RCS Fuel Tank</t>
  </si>
  <si>
    <t>330</t>
  </si>
  <si>
    <t>file://C:/Kerbal Space Program/GameData/Squad/Parts/FuelTank/RCSTankRadial/radialRCSTank.cfg</t>
  </si>
  <si>
    <t>radialRCSTank</t>
  </si>
  <si>
    <t>Stratus-V Roundified Monopropellant Tank</t>
  </si>
  <si>
    <t>file://C:/Kerbal Space Program/GameData/Squad/Parts/FuelTank/RCStankRadialLong/RCSTankRadialLong.cfg</t>
  </si>
  <si>
    <t>rcsTankRadialLong</t>
  </si>
  <si>
    <t>Stratus-V Cylindrified Monopropellant Tank</t>
  </si>
  <si>
    <t>file://C:/Kerbal Space Program/GameData/Squad/Parts/FuelTank/RockomaxTanks/Rockomax16.cfg</t>
  </si>
  <si>
    <t>Rockomax16_BW</t>
  </si>
  <si>
    <t>Rockomax X200-16 Fuel Tank</t>
  </si>
  <si>
    <t>file://C:/Kerbal Space Program/GameData/Squad/Parts/FuelTank/RockomaxTanks/Rockomax32.cfg</t>
  </si>
  <si>
    <t>Rockomax32_BW</t>
  </si>
  <si>
    <t>Rockomax X200-32 Fuel Tank</t>
  </si>
  <si>
    <t>file://C:/Kerbal Space Program/GameData/Squad/Parts/FuelTank/RockomaxTanks/Rockomax64.cfg</t>
  </si>
  <si>
    <t>Rockomax64_BW</t>
  </si>
  <si>
    <t>Rockomax Jumbo-64 Fuel Tank</t>
  </si>
  <si>
    <t>file://C:/Kerbal Space Program/GameData/Squad/Parts/FuelTank/RockomaxTanks/Rockomax8.cfg</t>
  </si>
  <si>
    <t>Rockomax8BW</t>
  </si>
  <si>
    <t>Rockomax X200-8 Fuel Tank</t>
  </si>
  <si>
    <t>file://C:/Kerbal Space Program/GameData/Squad/Parts/FuelTank/Size1_Tanks/fuelTankT100.cfg</t>
  </si>
  <si>
    <t>fuelTankSmallFlat</t>
  </si>
  <si>
    <t>FL-T100 Fuel Tank</t>
  </si>
  <si>
    <t>file://C:/Kerbal Space Program/GameData/Squad/Parts/FuelTank/Size1_Tanks/fuelTankT200.cfg</t>
  </si>
  <si>
    <t>fuelTankSmall</t>
  </si>
  <si>
    <t>FL-T200 Fuel Tank</t>
  </si>
  <si>
    <t>file://C:/Kerbal Space Program/GameData/Squad/Parts/FuelTank/Size1_Tanks/fuelTankT400.cfg</t>
  </si>
  <si>
    <t>fuelTank</t>
  </si>
  <si>
    <t>FL-T400 Fuel Tank</t>
  </si>
  <si>
    <t>file://C:/Kerbal Space Program/GameData/Squad/Parts/FuelTank/Size1_Tanks/fuelTankT800.cfg</t>
  </si>
  <si>
    <t>fuelTank_long</t>
  </si>
  <si>
    <t>FL-T800 Fuel Tank</t>
  </si>
  <si>
    <t>file://C:/Kerbal Space Program/GameData/Squad/Parts/FuelTank/Size3Tanks/large.cfg</t>
  </si>
  <si>
    <t>Size3LargeTank</t>
  </si>
  <si>
    <t>Kerbodyne S3-14400 Tank</t>
  </si>
  <si>
    <t>46600</t>
  </si>
  <si>
    <t>file://C:/Kerbal Space Program/GameData/Squad/Parts/FuelTank/Size3Tanks/medium.cfg</t>
  </si>
  <si>
    <t>Size3MediumTank</t>
  </si>
  <si>
    <t>Kerbodyne S3-7200 Tank</t>
  </si>
  <si>
    <t>file://C:/Kerbal Space Program/GameData/Squad/Parts/FuelTank/Size3Tanks/small.cfg</t>
  </si>
  <si>
    <t>Size3SmallTank</t>
  </si>
  <si>
    <t>Kerbodyne S3-3600 Tank</t>
  </si>
  <si>
    <t>18800</t>
  </si>
  <si>
    <t>file://C:/Kerbal Space Program/GameData/Squad/Parts/FuelTank/xenonTank/xenonTank.cfg</t>
  </si>
  <si>
    <t>xenonTank</t>
  </si>
  <si>
    <t>PB-X150 Xenon Container</t>
  </si>
  <si>
    <t>5840</t>
  </si>
  <si>
    <t>file://C:/Kerbal Space Program/GameData/Squad/Parts/FuelTank/xenonTankLarge/xenonTankLarge.cfg</t>
  </si>
  <si>
    <t>xenonTankLarge</t>
  </si>
  <si>
    <t>PB-X750 Xenon Container</t>
  </si>
  <si>
    <t>9800</t>
  </si>
  <si>
    <t>41400</t>
  </si>
  <si>
    <t>file://C:/Kerbal Space Program/GameData/Squad/Parts/FuelTank/xenonTankRadial/xenonTankRadial.cfg</t>
  </si>
  <si>
    <t>xenonTankRadial</t>
  </si>
  <si>
    <t>PB-X50R Xenon Container</t>
  </si>
  <si>
    <t>3435</t>
  </si>
  <si>
    <t>0.0135</t>
  </si>
  <si>
    <t>file://C:/Kerbal Space Program/GameData/Squad/Parts/Misc/AsteroidDay/CamSat.cfg</t>
  </si>
  <si>
    <t>InfraredTelescope</t>
  </si>
  <si>
    <t>SENTINEL Infrared Telescope</t>
  </si>
  <si>
    <t>file://C:/Kerbal Space Program/GameData/Squad/Parts/Misc/AsteroidDay/HECS2.cfg</t>
  </si>
  <si>
    <t>HECS2_ProbeCore</t>
  </si>
  <si>
    <t>Probodobodyne HECS2</t>
  </si>
  <si>
    <t>file://C:/Kerbal Space Program/GameData/Squad/Parts/Misc/AsteroidDay/HighGainAntenna.cfg</t>
  </si>
  <si>
    <t>HighGainAntenna</t>
  </si>
  <si>
    <t>Communotron HG-55</t>
  </si>
  <si>
    <t>file://C:/Kerbal Space Program/GameData/Squad/Parts/Misc/AsteroidDay/LgRadialSolar.cfg</t>
  </si>
  <si>
    <t>LgRadialSolarPanel</t>
  </si>
  <si>
    <t>OX-STAT-XL Photovoltaic Panels</t>
  </si>
  <si>
    <t>file://C:/Kerbal Space Program/GameData/Squad/Parts/Misc/PotatoComet/part.cfg</t>
  </si>
  <si>
    <t>PotatoComet</t>
  </si>
  <si>
    <t>A potato like comet</t>
  </si>
  <si>
    <t>The Solar system</t>
  </si>
  <si>
    <t>Unresearcheable</t>
  </si>
  <si>
    <t>file://C:/Kerbal Space Program/GameData/Squad/Parts/Misc/PotatoRoid/part.cfg</t>
  </si>
  <si>
    <t>PotatoRoid</t>
  </si>
  <si>
    <t>A potato like rock</t>
  </si>
  <si>
    <t>file://C:/Kerbal Space Program/GameData/Squad/Parts/Prebuilt/flag.cfg</t>
  </si>
  <si>
    <t>flag</t>
  </si>
  <si>
    <t>file://C:/Kerbal Space Program/GameData/Squad/Parts/Prebuilt/kerbalEVA.cfg</t>
  </si>
  <si>
    <t>kerbalEVA</t>
  </si>
  <si>
    <t>file://C:/Kerbal Space Program/GameData/Squad/Parts/Prebuilt/kerbalEVAfemale.cfg</t>
  </si>
  <si>
    <t>kerbalEVAfemale</t>
  </si>
  <si>
    <t>file://C:/Kerbal Space Program/GameData/Squad/Parts/Resources/FuelCell/FuelCell.cfg</t>
  </si>
  <si>
    <t>FuelCell</t>
  </si>
  <si>
    <t>Fuel Cell</t>
  </si>
  <si>
    <t>file://C:/Kerbal Space Program/GameData/Squad/Parts/Resources/FuelCell/FuelCellArray.cfg</t>
  </si>
  <si>
    <t>FuelCellArray</t>
  </si>
  <si>
    <t>Fuel Cell Array</t>
  </si>
  <si>
    <t>file://C:/Kerbal Space Program/GameData/Squad/Parts/Resources/ISRU/ISRU.cfg</t>
  </si>
  <si>
    <t>ISRU</t>
  </si>
  <si>
    <t>Convert-O-Tron 250</t>
  </si>
  <si>
    <t>4.25</t>
  </si>
  <si>
    <t>file://C:/Kerbal Space Program/GameData/Squad/Parts/Resources/LargeTank/LargeTank.cfg</t>
  </si>
  <si>
    <t>LargeTank</t>
  </si>
  <si>
    <t>Large Holding Tank</t>
  </si>
  <si>
    <t>file://C:/Kerbal Space Program/GameData/Squad/Parts/Resources/MiniDrill/MiniDrill.cfg</t>
  </si>
  <si>
    <t>MiniDrill</t>
  </si>
  <si>
    <t>'Drill-O-Matic Junior' Mining Excavator</t>
  </si>
  <si>
    <t>file://C:/Kerbal Space Program/GameData/Squad/Parts/Resources/MiniISRU/MiniISRU.cfg</t>
  </si>
  <si>
    <t>MiniISRU</t>
  </si>
  <si>
    <t>Convert-O-Tron 125</t>
  </si>
  <si>
    <t>file://C:/Kerbal Space Program/GameData/Squad/Parts/Resources/OrbitalScanner/OrbitalScanner.cfg</t>
  </si>
  <si>
    <t>OrbitalScanner</t>
  </si>
  <si>
    <t>M4435 Narrow-Band Scanner</t>
  </si>
  <si>
    <t>file://C:/Kerbal Space Program/GameData/Squad/Parts/Resources/RadialDrill/RadialDrill.cfg</t>
  </si>
  <si>
    <t>RadialDrill</t>
  </si>
  <si>
    <t>'Drill-O-Matic' Mining Excavator</t>
  </si>
  <si>
    <t>file://C:/Kerbal Space Program/GameData/Squad/Parts/Resources/RadialTank/RadialTank.cfg</t>
  </si>
  <si>
    <t>RadialOreTank</t>
  </si>
  <si>
    <t>Radial Holding Tank</t>
  </si>
  <si>
    <t>file://C:/Kerbal Space Program/GameData/Squad/Parts/Resources/SmallTank/SmallTank.cfg</t>
  </si>
  <si>
    <t>SmallTank</t>
  </si>
  <si>
    <t>Small Holding Tank</t>
  </si>
  <si>
    <t>0.50</t>
  </si>
  <si>
    <t>file://C:/Kerbal Space Program/GameData/Squad/Parts/Resources/SurfaceScanner/SurfaceScanner.cfg</t>
  </si>
  <si>
    <t>SurfaceScanner</t>
  </si>
  <si>
    <t>Surface Scanning Module</t>
  </si>
  <si>
    <t>file://C:/Kerbal Space Program/GameData/Squad/Parts/Resources/SurveyScanner/SurveyScanner.cfg</t>
  </si>
  <si>
    <t>SurveyScanner</t>
  </si>
  <si>
    <t>M700 Survey Scanner</t>
  </si>
  <si>
    <t>file://C:/Kerbal Space Program/GameData/Squad/Parts/Science/AtmosphereSensor/sensorAtmosphere.cfg</t>
  </si>
  <si>
    <t>sensorAtmosphere</t>
  </si>
  <si>
    <t>Atmospheric Fluid Spectro-Variometer</t>
  </si>
  <si>
    <t>file://C:/Kerbal Space Program/GameData/Squad/Parts/Science/GooExperiment/gooExperiment.cfg</t>
  </si>
  <si>
    <t>GooExperiment</t>
  </si>
  <si>
    <t xml:space="preserve">Mystery Gooâ¢ Containment Unit </t>
  </si>
  <si>
    <t>file://C:/Kerbal Space Program/GameData/Squad/Parts/Science/LargeCrewedLab/largeCrewedLab.cfg</t>
  </si>
  <si>
    <t>Large_Crewed_Lab</t>
  </si>
  <si>
    <t>Mobile Processing Lab MPL-LG-2</t>
  </si>
  <si>
    <t>Integrated Integrals</t>
  </si>
  <si>
    <t>file://C:/Kerbal Space Program/GameData/Squad/Parts/Science/Magnetometer/Magnetometer.cfg</t>
  </si>
  <si>
    <t>Magnetometer</t>
  </si>
  <si>
    <t>Magnetometer Boom</t>
  </si>
  <si>
    <t>file://C:/Kerbal Space Program/GameData/Squad/Parts/Science/MaterialBay/materialBay.cfg</t>
  </si>
  <si>
    <t>science_module</t>
  </si>
  <si>
    <t>SC-9001 Science Jr.</t>
  </si>
  <si>
    <t>file://C:/Kerbal Space Program/GameData/Squad/Parts/Science/ScienceBox/ScienceBox.cfg</t>
  </si>
  <si>
    <t>ScienceBox</t>
  </si>
  <si>
    <t>Experiment Storage Unit</t>
  </si>
  <si>
    <t>file://C:/Kerbal Space Program/GameData/Squad/Parts/Science/sensorAccelerometer/sensorAccelerometer.cfg</t>
  </si>
  <si>
    <t>sensorAccelerometer</t>
  </si>
  <si>
    <t>Double-C Seismic Accelerometer</t>
  </si>
  <si>
    <t>file://C:/Kerbal Space Program/GameData/Squad/Parts/Science/sensorBarometer/sensorBarometer.cfg</t>
  </si>
  <si>
    <t>sensorBarometer</t>
  </si>
  <si>
    <t>PresMat Barometer</t>
  </si>
  <si>
    <t>file://C:/Kerbal Space Program/GameData/Squad/Parts/Science/sensorGravimeter/sensorGravimeter.cfg</t>
  </si>
  <si>
    <t>sensorGravimeter</t>
  </si>
  <si>
    <t>GRAVMAX Negative Gravioli Detector</t>
  </si>
  <si>
    <t>file://C:/Kerbal Space Program/GameData/Squad/Parts/Science/sensorThermometer/sensorThermometer.cfg</t>
  </si>
  <si>
    <t>sensorThermometer</t>
  </si>
  <si>
    <t>2HOT Thermometer</t>
  </si>
  <si>
    <t>file://C:/Kerbal Space Program/GameData/Squad/Parts/Structural/FLAdapters/adapterSmallMiniShort.cfg</t>
  </si>
  <si>
    <t>adapterSmallMiniShort</t>
  </si>
  <si>
    <t>FL-A5 Adapter</t>
  </si>
  <si>
    <t>file://C:/Kerbal Space Program/GameData/Squad/Parts/Structural/FLAdapters/adapterSmallMiniTall.cfg</t>
  </si>
  <si>
    <t>adapterSmallMiniTall</t>
  </si>
  <si>
    <t>FL-A10 Adapter</t>
  </si>
  <si>
    <t>file://C:/Kerbal Space Program/GameData/Squad/Parts/Structural/mk1Parts/engineBodyRadial.cfg</t>
  </si>
  <si>
    <t>radialEngineBody</t>
  </si>
  <si>
    <t>Engine Pre-cooler</t>
  </si>
  <si>
    <t>file://C:/Kerbal Space Program/GameData/Squad/Parts/Structural/mk1Parts/engineNacelle.cfg</t>
  </si>
  <si>
    <t>nacelleBody</t>
  </si>
  <si>
    <t>Engine Nacelle</t>
  </si>
  <si>
    <t>file://C:/Kerbal Space Program/GameData/Squad/Parts/Structural/mk1Parts/mk1Fuselage.cfg</t>
  </si>
  <si>
    <t>MK1Fuselage</t>
  </si>
  <si>
    <t>Mk1 Liquid Fuel Fuselage</t>
  </si>
  <si>
    <t>file://C:/Kerbal Space Program/GameData/Squad/Parts/Structural/mk1Parts/mk1FuselageIntake.cfg</t>
  </si>
  <si>
    <t>MK1IntakeFuselage</t>
  </si>
  <si>
    <t>Mk1 Diverterless Supersonic Intake</t>
  </si>
  <si>
    <t>file://C:/Kerbal Space Program/GameData/Squad/Parts/Structural/mk1Parts/mk1Structural.cfg</t>
  </si>
  <si>
    <t>Mk1FuselageStructural</t>
  </si>
  <si>
    <t>Structural Fuselage</t>
  </si>
  <si>
    <t>file://C:/Kerbal Space Program/GameData/Squad/Parts/Structural/Size3To2Adapter/part.cfg</t>
  </si>
  <si>
    <t>Size3to2Adapter</t>
  </si>
  <si>
    <t>Kerbodyne ADTP-2-3</t>
  </si>
  <si>
    <t>file://C:/Kerbal Space Program/GameData/Squad/Parts/Structural/Size3To2Adapter_v2/Size2to3_v2.cfg</t>
  </si>
  <si>
    <t>Size3To2Adapter_v2</t>
  </si>
  <si>
    <t>1623</t>
  </si>
  <si>
    <t>1.875</t>
  </si>
  <si>
    <t>kiwi-adapter-1875-125</t>
  </si>
  <si>
    <t>Kerbodyne ADTP-1.5-2</t>
  </si>
  <si>
    <t>file://C:/Kerbal Space Program/GameData/Squad/Parts/Structural/stackAdapters/adapterLargeSmallBi.cfg</t>
  </si>
  <si>
    <t>adapterLargeSmallBi</t>
  </si>
  <si>
    <t>TVR-200L Stack Bi-Adapter</t>
  </si>
  <si>
    <t>file://C:/Kerbal Space Program/GameData/Squad/Parts/Structural/stackAdapters/adapterLargeSmallQuad.cfg</t>
  </si>
  <si>
    <t>adapterLargeSmallQuad</t>
  </si>
  <si>
    <t>TVR-400L Stack Quad-Adapter</t>
  </si>
  <si>
    <t>file://C:/Kerbal Space Program/GameData/Squad/Parts/Structural/stackAdapters/adapterLargeSmallTri.cfg</t>
  </si>
  <si>
    <t>adapterLargeSmallTri</t>
  </si>
  <si>
    <t>TVR-300L Stack Tri-Adapter</t>
  </si>
  <si>
    <t>file://C:/Kerbal Space Program/GameData/Squad/Parts/Structural/stationHub/stationHub.cfg</t>
  </si>
  <si>
    <t>stationHub</t>
  </si>
  <si>
    <t>Rockomax HubMax Multi-Point Connector</t>
  </si>
  <si>
    <t>file://C:/Kerbal Space Program/GameData/Squad/Parts/Structural/structuralIBeam200/structuralIBeam200.cfg</t>
  </si>
  <si>
    <t>structuralIBeam2</t>
  </si>
  <si>
    <t>M-Beam 200 I-Beam</t>
  </si>
  <si>
    <t>Dinkelstein Kerman's Construction Emporium</t>
  </si>
  <si>
    <t>file://C:/Kerbal Space Program/GameData/Squad/Parts/Structural/structuralIBeam200Pocket/structuralIBeam200Pocket.cfg</t>
  </si>
  <si>
    <t>structuralIBeam3</t>
  </si>
  <si>
    <t>M-Beam 200 I-Beam Pocket Edition</t>
  </si>
  <si>
    <t>file://C:/Kerbal Space Program/GameData/Squad/Parts/Structural/structuralIBeam650/structuralIBeam650.cfg</t>
  </si>
  <si>
    <t>structuralIBeam1</t>
  </si>
  <si>
    <t>M-Beam 650 I-Beam</t>
  </si>
  <si>
    <t>file://C:/Kerbal Space Program/GameData/Squad/Parts/Structural/structuralMicronode/structuralMicronode.cfg</t>
  </si>
  <si>
    <t>structuralMiniNode</t>
  </si>
  <si>
    <t>The Not-Rockomax Micronode</t>
  </si>
  <si>
    <t>file://C:/Kerbal Space Program/GameData/Squad/Parts/Structural/structuralPanel1x1/structuralPanel1x1.cfg</t>
  </si>
  <si>
    <t>structuralPanel1</t>
  </si>
  <si>
    <t>M-1x1 Structural Panel</t>
  </si>
  <si>
    <t>file://C:/Kerbal Space Program/GameData/Squad/Parts/Structural/structuralPanel2x2/structuralPanel2x2.cfg</t>
  </si>
  <si>
    <t>structuralPanel2</t>
  </si>
  <si>
    <t>M-2x2 Structural Panel</t>
  </si>
  <si>
    <t>file://C:/Kerbal Space Program/GameData/Squad/Parts/Structural/structuralPylons/smallHardpoint.cfg</t>
  </si>
  <si>
    <t>smallHardpoint</t>
  </si>
  <si>
    <t>Small Hardpoint</t>
  </si>
  <si>
    <t>file://C:/Kerbal Space Program/GameData/Squad/Parts/Structural/structuralPylons/structuralPylon.cfg</t>
  </si>
  <si>
    <t>structuralPylon</t>
  </si>
  <si>
    <t>Structural Pylon</t>
  </si>
  <si>
    <t>file://C:/Kerbal Space Program/GameData/Squad/Parts/Structural/strutCubicOcto/strutCubicOcto.cfg</t>
  </si>
  <si>
    <t>strutCube</t>
  </si>
  <si>
    <t>Cubic-Family Strut</t>
  </si>
  <si>
    <t>file://C:/Kerbal Space Program/GameData/Squad/Parts/Structural/strutOcto/strutOcto.cfg</t>
  </si>
  <si>
    <t>strutOcto</t>
  </si>
  <si>
    <t>Octagonal Strut</t>
  </si>
  <si>
    <t>file://C:/Kerbal Space Program/GameData/Squad/Parts/Structural/trussGirderAdapter/trussGirderAdapter.cfg</t>
  </si>
  <si>
    <t>trussAdapter</t>
  </si>
  <si>
    <t>Modular Girder Adapter</t>
  </si>
  <si>
    <t>file://C:/Kerbal Space Program/GameData/Squad/Parts/Structural/trussGirderL/trussGirderL.cfg</t>
  </si>
  <si>
    <t>trussPiece1x</t>
  </si>
  <si>
    <t>Modular Girder Segment</t>
  </si>
  <si>
    <t>file://C:/Kerbal Space Program/GameData/Squad/Parts/Structural/trussGirderXL/trussGirderXL.cfg</t>
  </si>
  <si>
    <t>trussPiece3x</t>
  </si>
  <si>
    <t>Modular Girder Segment XL</t>
  </si>
  <si>
    <t>file://C:/Kerbal Space Program/GameData/Squad/Parts/Thermal/FoldingRadiators/foldingRadLarge.cfg</t>
  </si>
  <si>
    <t>foldingRadLarge</t>
  </si>
  <si>
    <t>Thermal Control System (large)</t>
  </si>
  <si>
    <t>file://C:/Kerbal Space Program/GameData/Squad/Parts/Thermal/FoldingRadiators/foldingRadMed.cfg</t>
  </si>
  <si>
    <t>foldingRadMed</t>
  </si>
  <si>
    <t>Thermal Control System (medium)</t>
  </si>
  <si>
    <t>file://C:/Kerbal Space Program/GameData/Squad/Parts/Thermal/FoldingRadiators/foldingRadSmall.cfg</t>
  </si>
  <si>
    <t>foldingRadSmall</t>
  </si>
  <si>
    <t>Thermal Control System (small)</t>
  </si>
  <si>
    <t>file://C:/Kerbal Space Program/GameData/Squad/Parts/Thermal/RadiatorPanels/radPanelEdge.cfg</t>
  </si>
  <si>
    <t>radPanelEdge</t>
  </si>
  <si>
    <t>Radiator Panel (edge)</t>
  </si>
  <si>
    <t>file://C:/Kerbal Space Program/GameData/Squad/Parts/Thermal/RadiatorPanels/radPanelLg.cfg</t>
  </si>
  <si>
    <t>radPanelLg</t>
  </si>
  <si>
    <t>Radiator Panel (large)</t>
  </si>
  <si>
    <t>file://C:/Kerbal Space Program/GameData/Squad/Parts/Thermal/RadiatorPanels/radPanelSm.cfg</t>
  </si>
  <si>
    <t>radPanelSm</t>
  </si>
  <si>
    <t>Radiator Panel (small)</t>
  </si>
  <si>
    <t>file://C:/Kerbal Space Program/GameData/Squad/Parts/Utility/commDish88-88/commDish88-88.cfg</t>
  </si>
  <si>
    <t>commDish</t>
  </si>
  <si>
    <t>Communotron 88-88</t>
  </si>
  <si>
    <t>37500</t>
  </si>
  <si>
    <t>file://C:/Kerbal Space Program/GameData/Squad/Parts/Utility/commsAntennaDTS-M1/commsAntennaDTS-M1.cfg</t>
  </si>
  <si>
    <t>mediumDishAntenna</t>
  </si>
  <si>
    <t>Communotron DTS-M1</t>
  </si>
  <si>
    <t>file://C:/Kerbal Space Program/GameData/Squad/Parts/Utility/commsDish16/commsAntenna16.cfg</t>
  </si>
  <si>
    <t>longAntenna</t>
  </si>
  <si>
    <t>Communotron 16</t>
  </si>
  <si>
    <t>file://C:/Kerbal Space Program/GameData/Squad/Parts/Utility/decouplerRadialHDM/decouplerRadialHDM.cfg</t>
  </si>
  <si>
    <t>radialDecoupler1-2</t>
  </si>
  <si>
    <t>Hydraulic Detachment Manifold</t>
  </si>
  <si>
    <t>file://C:/Kerbal Space Program/GameData/Squad/Parts/Utility/decouplerRadialTT-38K/decouplerRadialTT-38K.cfg</t>
  </si>
  <si>
    <t>radialDecoupler</t>
  </si>
  <si>
    <t>TT-38K Radial Decoupler</t>
  </si>
  <si>
    <t>file://C:/Kerbal Space Program/GameData/Squad/Parts/Utility/decouplerRadialTT-70/decouplerRadialTT-70.cfg</t>
  </si>
  <si>
    <t>radialDecoupler2</t>
  </si>
  <si>
    <t>TT-70 Radial Decoupler</t>
  </si>
  <si>
    <t>file://C:/Kerbal Space Program/GameData/Squad/Parts/Utility/DirectAntennas/C16S.cfg</t>
  </si>
  <si>
    <t>SurfAntenna</t>
  </si>
  <si>
    <t>Communotron 16-S</t>
  </si>
  <si>
    <t>file://C:/Kerbal Space Program/GameData/Squad/Parts/Utility/DirectAntennas/HG-5.cfg</t>
  </si>
  <si>
    <t>HighGainAntenna5</t>
  </si>
  <si>
    <t>HG-5 High Gain Antenna</t>
  </si>
  <si>
    <t>file://C:/Kerbal Space Program/GameData/Squad/Parts/Utility/DirectAntennas/HG-5_v2.cfg</t>
  </si>
  <si>
    <t>HighGainAntenna5_v2</t>
  </si>
  <si>
    <t>file://C:/Kerbal Space Program/GameData/Squad/Parts/Utility/dockingPort/dockingPort.cfg</t>
  </si>
  <si>
    <t>dockingPort2</t>
  </si>
  <si>
    <t>Clamp-O-Tron Docking Port</t>
  </si>
  <si>
    <t>file://C:/Kerbal Space Program/GameData/Squad/Parts/Utility/dockingPortInline/dockingPortInline.cfg</t>
  </si>
  <si>
    <t>dockingPortLateral</t>
  </si>
  <si>
    <t>Inline Clamp-O-Tron</t>
  </si>
  <si>
    <t>file://C:/Kerbal Space Program/GameData/Squad/Parts/Utility/dockingPortJr/dockingPortJr.cfg</t>
  </si>
  <si>
    <t>dockingPort3</t>
  </si>
  <si>
    <t>Clamp-O-Tron Docking Port Jr.</t>
  </si>
  <si>
    <t>file://C:/Kerbal Space Program/GameData/Squad/Parts/Utility/dockingPortShielded/dockingPortShielded.cfg</t>
  </si>
  <si>
    <t>dockingPort1</t>
  </si>
  <si>
    <t>Clamp-O-Tron Shielded Docking Port</t>
  </si>
  <si>
    <t>file://C:/Kerbal Space Program/GameData/Squad/Parts/Utility/dockingPortSr/dockingPortSr.cfg</t>
  </si>
  <si>
    <t>dockingPortLarge</t>
  </si>
  <si>
    <t>Clamp-O-Tron Docking Port Sr.</t>
  </si>
  <si>
    <t>980</t>
  </si>
  <si>
    <t>file://C:/Kerbal Space Program/GameData/Squad/Parts/Utility/flags/flagFlat/flagFlat.cfg</t>
  </si>
  <si>
    <t>flagPartFlat</t>
  </si>
  <si>
    <t>RFP-F Flag Flat</t>
  </si>
  <si>
    <t>file://C:/Kerbal Space Program/GameData/Squad/Parts/Utility/flags/flagSize0/flagSize0.cfg</t>
  </si>
  <si>
    <t>flagPartSize0</t>
  </si>
  <si>
    <t>RFP-0 Flag (.625m)</t>
  </si>
  <si>
    <t>0.0005</t>
  </si>
  <si>
    <t>srf,size0</t>
  </si>
  <si>
    <t>file://C:/Kerbal Space Program/GameData/Squad/Parts/Utility/flags/flagSize1/flagSize1.cfg</t>
  </si>
  <si>
    <t>flagPartSize1</t>
  </si>
  <si>
    <t>RFP-1 Flag (1.25m)</t>
  </si>
  <si>
    <t>srf,size1</t>
  </si>
  <si>
    <t>file://C:/Kerbal Space Program/GameData/Squad/Parts/Utility/flags/flagSize2/flagSize2.cfg</t>
  </si>
  <si>
    <t>flagPartSize2</t>
  </si>
  <si>
    <t>RFP-2 Flag (2.5m)</t>
  </si>
  <si>
    <t>srf,size2</t>
  </si>
  <si>
    <t>file://C:/Kerbal Space Program/GameData/Squad/Parts/Utility/flags/flagSize3/flagSize3.cfg</t>
  </si>
  <si>
    <t>flagPartSize3</t>
  </si>
  <si>
    <t>RFP-3 Flag (3.75m)</t>
  </si>
  <si>
    <t>srf,size3</t>
  </si>
  <si>
    <t>file://C:/Kerbal Space Program/GameData/Squad/Parts/Utility/GrapplingDevice/part.cfg</t>
  </si>
  <si>
    <t>GrapplingDevice</t>
  </si>
  <si>
    <t>Advanced Grabbing Unit</t>
  </si>
  <si>
    <t>file://C:/Kerbal Space Program/GameData/Squad/Parts/Utility/ladderRadial/ladderRadial.cfg</t>
  </si>
  <si>
    <t>ladder1</t>
  </si>
  <si>
    <t>Pegasus I Mobility Enhancer</t>
  </si>
  <si>
    <t>file://C:/Kerbal Space Program/GameData/Squad/Parts/Utility/ladderTelescopic/ladderTelescopic.cfg</t>
  </si>
  <si>
    <t>telescopicLadder</t>
  </si>
  <si>
    <t>Kelus Mobility Enhancer</t>
  </si>
  <si>
    <t>file://C:/Kerbal Space Program/GameData/Squad/Parts/Utility/ladderTelescopicBay/ladderTelescopicBay.cfg</t>
  </si>
  <si>
    <t>telescopicLadderBay</t>
  </si>
  <si>
    <t>Kelus-LV Bay Mobility Enhancer</t>
  </si>
  <si>
    <t>file://C:/Kerbal Space Program/GameData/Squad/Parts/Utility/landingLegLT-1/landingLegLT-1.cfg</t>
  </si>
  <si>
    <t>landingLeg1</t>
  </si>
  <si>
    <t>LT-1 Landing Struts</t>
  </si>
  <si>
    <t>file://C:/Kerbal Space Program/GameData/Squad/Parts/Utility/landingLegLT-2/landingLegLT-2.cfg</t>
  </si>
  <si>
    <t>landingLeg1-2</t>
  </si>
  <si>
    <t>LT-2 Landing Strut</t>
  </si>
  <si>
    <t>file://C:/Kerbal Space Program/GameData/Squad/Parts/Utility/landingLegLT-5/landingLegLT-5.cfg</t>
  </si>
  <si>
    <t>miniLandingLeg</t>
  </si>
  <si>
    <t>LT-05 Micro Landing Strut</t>
  </si>
  <si>
    <t>file://C:/Kerbal Space Program/GameData/Squad/Parts/Utility/launchClamp1/launchClamp1.cfg</t>
  </si>
  <si>
    <t>launchClamp1</t>
  </si>
  <si>
    <t>TT18-A Launch Stability Enhancer</t>
  </si>
  <si>
    <t>file://C:/Kerbal Space Program/GameData/Squad/Parts/Utility/launchEscapeSystem/part.cfg</t>
  </si>
  <si>
    <t>LaunchEscapeSystem</t>
  </si>
  <si>
    <t>Launch Escape System</t>
  </si>
  <si>
    <t>file://C:/Kerbal Space Program/GameData/Squad/Parts/Utility/Lights/domeLight1.cfg</t>
  </si>
  <si>
    <t>domeLight1</t>
  </si>
  <si>
    <t>Domelight Mk1</t>
  </si>
  <si>
    <t>file://C:/Kerbal Space Program/GameData/Squad/Parts/Utility/Lights/groundLight1.cfg</t>
  </si>
  <si>
    <t>groundLight1</t>
  </si>
  <si>
    <t>Work Lamp (Small)</t>
  </si>
  <si>
    <t>file://C:/Kerbal Space Program/GameData/Squad/Parts/Utility/Lights/groundLight2.cfg</t>
  </si>
  <si>
    <t>groundLight2</t>
  </si>
  <si>
    <t>Work Lamp (Stand)</t>
  </si>
  <si>
    <t>file://C:/Kerbal Space Program/GameData/Squad/Parts/Utility/Lights/navLight1.cfg</t>
  </si>
  <si>
    <t>navLight1</t>
  </si>
  <si>
    <t>Navigation Light Mk1</t>
  </si>
  <si>
    <t>file://C:/Kerbal Space Program/GameData/Squad/Parts/Utility/Lights/spotLight1.cfg</t>
  </si>
  <si>
    <t>spotLight3</t>
  </si>
  <si>
    <t>Spotlight Mk1</t>
  </si>
  <si>
    <t>file://C:/Kerbal Space Program/GameData/Squad/Parts/Utility/Lights/stripLight1.cfg</t>
  </si>
  <si>
    <t>stripLight1</t>
  </si>
  <si>
    <t>Lightstrip Mk1</t>
  </si>
  <si>
    <t>file://C:/Kerbal Space Program/GameData/Squad/Parts/Utility/linearVernorRCS/linearRCS.cfg</t>
  </si>
  <si>
    <t>linearRcs</t>
  </si>
  <si>
    <t>Place-Anywhere 7 Linear RCS Port</t>
  </si>
  <si>
    <t>file://C:/Kerbal Space Program/GameData/Squad/Parts/Utility/linearVernorRCS/vernorEngine.cfg</t>
  </si>
  <si>
    <t>vernierEngine</t>
  </si>
  <si>
    <t>Vernor Engine</t>
  </si>
  <si>
    <t>file://C:/Kerbal Space Program/GameData/Squad/Parts/Utility/mk2CargoBay/BayL.cfg</t>
  </si>
  <si>
    <t>mk2CargoBayL</t>
  </si>
  <si>
    <t>Mk2 Cargo Bay CRG-08</t>
  </si>
  <si>
    <t>file://C:/Kerbal Space Program/GameData/Squad/Parts/Utility/mk2CargoBay/BayS.cfg</t>
  </si>
  <si>
    <t>mk2CargoBayS</t>
  </si>
  <si>
    <t>Mk2 Cargo Bay CRG-04</t>
  </si>
  <si>
    <t>file://C:/Kerbal Space Program/GameData/Squad/Parts/Utility/mk2CrewCabin/mk2CrewCabin.cfg</t>
  </si>
  <si>
    <t>mk2CrewCabin</t>
  </si>
  <si>
    <t>MK2 Crew Cabin</t>
  </si>
  <si>
    <t>file://C:/Kerbal Space Program/GameData/Squad/Parts/Utility/mk2DockingPort/mk2DockingPort.cfg</t>
  </si>
  <si>
    <t>mk2DockingPort</t>
  </si>
  <si>
    <t>Mk2 Clamp-O-Tron</t>
  </si>
  <si>
    <t>size1, mk2</t>
  </si>
  <si>
    <t>file://C:/Kerbal Space Program/GameData/Squad/Parts/Utility/mk3CargoBay/long.cfg</t>
  </si>
  <si>
    <t>mk3CargoBayL</t>
  </si>
  <si>
    <t>Mk3 Cargo Bay CRG-100</t>
  </si>
  <si>
    <t>file://C:/Kerbal Space Program/GameData/Squad/Parts/Utility/mk3CargoBay/medium.cfg</t>
  </si>
  <si>
    <t>mk3CargoBayM</t>
  </si>
  <si>
    <t>Mk3 Cargo Bay CRG-50</t>
  </si>
  <si>
    <t>file://C:/Kerbal Space Program/GameData/Squad/Parts/Utility/mk3CargoBay/ramp.cfg</t>
  </si>
  <si>
    <t>mk3CargoRamp</t>
  </si>
  <si>
    <t>Mk3 Cargo Ramp</t>
  </si>
  <si>
    <t>file://C:/Kerbal Space Program/GameData/Squad/Parts/Utility/mk3CargoBay/short.cfg</t>
  </si>
  <si>
    <t>mk3CargoBayS</t>
  </si>
  <si>
    <t>Mk3 Cargo Bay CRG-25</t>
  </si>
  <si>
    <t>file://C:/Kerbal Space Program/GameData/Squad/Parts/Utility/parachuteMk1/parachuteMk1.cfg</t>
  </si>
  <si>
    <t>parachuteSingle</t>
  </si>
  <si>
    <t>Mk16 Parachute</t>
  </si>
  <si>
    <t>472</t>
  </si>
  <si>
    <t>file://C:/Kerbal Space Program/GameData/Squad/Parts/Utility/parachuteMk12-R/parachuteMk12-R.cfg</t>
  </si>
  <si>
    <t>radialDrogue</t>
  </si>
  <si>
    <t>Mk12-R Radial-Mount Drogue Chute</t>
  </si>
  <si>
    <t>file://C:/Kerbal Space Program/GameData/Squad/Parts/Utility/parachuteMk16-XL/parachuteMk16-XL.cfg</t>
  </si>
  <si>
    <t>parachuteLarge</t>
  </si>
  <si>
    <t>Mk16-XL Parachute</t>
  </si>
  <si>
    <t>file://C:/Kerbal Space Program/GameData/Squad/Parts/Utility/parachuteMk2-R/parachuteMk2-R.cfg</t>
  </si>
  <si>
    <t>parachuteRadial</t>
  </si>
  <si>
    <t>Mk2-R Radial-Mount Parachute</t>
  </si>
  <si>
    <t>file://C:/Kerbal Space Program/GameData/Squad/Parts/Utility/parachuteMk25/parachuteMk25.cfg</t>
  </si>
  <si>
    <t>parachuteDrogue</t>
  </si>
  <si>
    <t>Mk25 Parachute</t>
  </si>
  <si>
    <t>file://C:/Kerbal Space Program/GameData/Squad/Parts/Utility/radialAttachmentPoint/radialAttachmentPoint.cfg</t>
  </si>
  <si>
    <t>stackPoint1</t>
  </si>
  <si>
    <t>BZ-52 Radial Attachment Point</t>
  </si>
  <si>
    <t>Found behind the Clamp-O-Tron factory</t>
  </si>
  <si>
    <t>file://C:/Kerbal Space Program/GameData/Squad/Parts/Utility/rcsBlockRV-105/rcsBlockRV-105.cfg</t>
  </si>
  <si>
    <t>RCSBlock</t>
  </si>
  <si>
    <t>RV-105 RCS Thruster Block</t>
  </si>
  <si>
    <t>file://C:/Kerbal Space Program/GameData/Squad/Parts/Utility/rcsBlockRV-105_v2/rcsBlockRV-105.cfg</t>
  </si>
  <si>
    <t>RCSBlock_v2</t>
  </si>
  <si>
    <t>file://C:/Kerbal Space Program/GameData/Squad/Parts/Utility/rcsBlockRV-105_v2/RCSblock_01_small.cfg</t>
  </si>
  <si>
    <t>RCSblock_01_small</t>
  </si>
  <si>
    <t>RV-1X Variable Thruster Block</t>
  </si>
  <si>
    <t>file://C:/Kerbal Space Program/GameData/Squad/Parts/Utility/rcsSmallLinear/RCSLinearSmall.cfg</t>
  </si>
  <si>
    <t>RCSLinearSmall</t>
  </si>
  <si>
    <t>Place Anywhere 1 Linear RCS Port</t>
  </si>
  <si>
    <t>file://C:/Kerbal Space Program/GameData/Squad/Parts/Utility/RelayAntennas/RA-100.cfg</t>
  </si>
  <si>
    <t>RelayAntenna100</t>
  </si>
  <si>
    <t>RA-100 Relay Antenna</t>
  </si>
  <si>
    <t>file://C:/Kerbal Space Program/GameData/Squad/Parts/Utility/RelayAntennas/RA-5.cfg</t>
  </si>
  <si>
    <t>RelayAntenna5</t>
  </si>
  <si>
    <t>RA-2 Relay Antenna</t>
  </si>
  <si>
    <t>file://C:/Kerbal Space Program/GameData/Squad/Parts/Utility/RelayAntennas/RA-50.cfg</t>
  </si>
  <si>
    <t>RelayAntenna50</t>
  </si>
  <si>
    <t>RA-15 Relay Antenna</t>
  </si>
  <si>
    <t>29700</t>
  </si>
  <si>
    <t>file://C:/Kerbal Space Program/GameData/Squad/Parts/Utility/rockomaxAdapters/largeAdapter.cfg</t>
  </si>
  <si>
    <t>largeAdapter</t>
  </si>
  <si>
    <t>Rockomax Brand Adapter</t>
  </si>
  <si>
    <t>file://C:/Kerbal Space Program/GameData/Squad/Parts/Utility/rockomaxAdapters/largeAdapterShort.cfg</t>
  </si>
  <si>
    <t>largeAdapter2</t>
  </si>
  <si>
    <t>Rockomax Brand Adapter 02</t>
  </si>
  <si>
    <t>file://C:/Kerbal Space Program/GameData/Squad/Parts/Utility/ServiceBay/ServiceBay_125.cfg</t>
  </si>
  <si>
    <t>ServiceBay_125</t>
  </si>
  <si>
    <t>Service Bay (1.25m)</t>
  </si>
  <si>
    <t>file://C:/Kerbal Space Program/GameData/Squad/Parts/Utility/ServiceBay/ServiceBay_250.cfg</t>
  </si>
  <si>
    <t>ServiceBay_250</t>
  </si>
  <si>
    <t>Service Bay (2.5m)</t>
  </si>
  <si>
    <t>file://C:/Kerbal Space Program/GameData/Squad/Parts/Utility/ServiceBay_v2/ServiceBay_125_v2.cfg</t>
  </si>
  <si>
    <t>ServiceBay_125_v2</t>
  </si>
  <si>
    <t>file://C:/Kerbal Space Program/GameData/Squad/Parts/Utility/ServiceBay_v2/ServiceBay_250_v2.cfg</t>
  </si>
  <si>
    <t>ServiceBay_250_v2</t>
  </si>
  <si>
    <t>file://C:/Kerbal Space Program/GameData/Squad/Parts/Utility/smallClaw/smallClaw.cfg</t>
  </si>
  <si>
    <t>smallClaw</t>
  </si>
  <si>
    <t>Advanced Grabbing Unit Jr.</t>
  </si>
  <si>
    <t>315</t>
  </si>
  <si>
    <t>file://C:/Kerbal Space Program/GameData/Squad/Parts/Utility/spotLightMk1/spotLightMk1.cfg</t>
  </si>
  <si>
    <t>spotLight1</t>
  </si>
  <si>
    <t>Illuminator Mk1</t>
  </si>
  <si>
    <t>file://C:/Kerbal Space Program/GameData/Squad/Parts/Utility/spotLightMk1_v2/spotLightMk1_v2.cfg</t>
  </si>
  <si>
    <t>spotLight1_v2</t>
  </si>
  <si>
    <t>file://C:/Kerbal Space Program/GameData/Squad/Parts/Utility/spotLightMk2/spotLightMk2.cfg</t>
  </si>
  <si>
    <t>spotLight2</t>
  </si>
  <si>
    <t>Illuminator Mk2</t>
  </si>
  <si>
    <t>file://C:/Kerbal Space Program/GameData/Squad/Parts/Utility/spotLightMk2_v2/spotLightMk2_v2.cfg</t>
  </si>
  <si>
    <t>spotLight2_v2</t>
  </si>
  <si>
    <t>file://C:/Kerbal Space Program/GameData/Squad/Parts/Utility/stackBiCoupler/stackBiCoupler.cfg</t>
  </si>
  <si>
    <t>stackBiCoupler</t>
  </si>
  <si>
    <t>TVR-200 Stack Bi-Coupler</t>
  </si>
  <si>
    <t>file://C:/Kerbal Space Program/GameData/Squad/Parts/Utility/stackCouplers/stackBiCoupler_v2.cfg</t>
  </si>
  <si>
    <t>stackBiCoupler_v2</t>
  </si>
  <si>
    <t>file://C:/Kerbal Space Program/GameData/Squad/Parts/Utility/stackCouplers/stackQuadCoupler.cfg</t>
  </si>
  <si>
    <t>stackQuadCoupler</t>
  </si>
  <si>
    <t>TVR-2160C Mk2 Stack Quad-Coupler</t>
  </si>
  <si>
    <t>file://C:/Kerbal Space Program/GameData/Squad/Parts/Utility/stackCouplers/stackTriCoupler_v2.cfg</t>
  </si>
  <si>
    <t>stackTriCoupler_v2</t>
  </si>
  <si>
    <t>TVR-1180C Mk1 Stack Tri-Coupler</t>
  </si>
  <si>
    <t>file://C:/Kerbal Space Program/GameData/Squad/Parts/Utility/stackTriCoupler/stackTriCoupler.cfg</t>
  </si>
  <si>
    <t>stackTriCoupler</t>
  </si>
  <si>
    <t>file://C:/Kerbal Space Program/GameData/Squad/Parts/Wheel/LandingGear/GearExtraLarge.cfg</t>
  </si>
  <si>
    <t>GearLarge</t>
  </si>
  <si>
    <t>LY-99 Extra Large Landing Gear</t>
  </si>
  <si>
    <t>LightYear Tire Company</t>
  </si>
  <si>
    <t>file://C:/Kerbal Space Program/GameData/Squad/Parts/Wheel/LandingGear/GearFixed.cfg</t>
  </si>
  <si>
    <t>GearFixed</t>
  </si>
  <si>
    <t>LY-01 Fixed Landing Gear</t>
  </si>
  <si>
    <t>kiwi-miniGearFixed</t>
  </si>
  <si>
    <t>Mini Fixed Landing Gear</t>
  </si>
  <si>
    <t>file://C:/Kerbal Space Program/GameData/Squad/Parts/Wheel/LandingGear/GearFree.cfg</t>
  </si>
  <si>
    <t>GearFree</t>
  </si>
  <si>
    <t>LY-05 Steerable Landing Gear</t>
  </si>
  <si>
    <t>file://C:/Kerbal Space Program/GameData/Squad/Parts/Wheel/LandingGear/GearLarge.cfg</t>
  </si>
  <si>
    <t>GearMedium</t>
  </si>
  <si>
    <t>LY-60 Large Landing Gear</t>
  </si>
  <si>
    <t>file://C:/Kerbal Space Program/GameData/Squad/Parts/Wheel/LandingGear/GearMedium.cfg</t>
  </si>
  <si>
    <t>GearSmall</t>
  </si>
  <si>
    <t>LY-35 Medium Landing Gear</t>
  </si>
  <si>
    <t>file://C:/Kerbal Space Program/GameData/Squad/Parts/Wheel/LandingGear/GearSmall.cfg</t>
  </si>
  <si>
    <t>SmallGearBay</t>
  </si>
  <si>
    <t>LY-10 Small Landing Gear</t>
  </si>
  <si>
    <t>file://C:/Kerbal Space Program/GameData/Squad/Parts/Wheel/roverWheelM1/roverWheelM1.cfg</t>
  </si>
  <si>
    <t>roverWheel1</t>
  </si>
  <si>
    <t>RoveMax Model M1</t>
  </si>
  <si>
    <t>file://C:/Kerbal Space Program/GameData/Squad/Parts/Wheel/roverWheelS2/roverWheelS2.cfg</t>
  </si>
  <si>
    <t>roverWheel2</t>
  </si>
  <si>
    <t>RoveMax Model S2</t>
  </si>
  <si>
    <t>file://C:/Kerbal Space Program/GameData/Squad/Parts/Wheel/roverWheelTR-2L/roverWheelTR-2L.cfg</t>
  </si>
  <si>
    <t>wheelMed</t>
  </si>
  <si>
    <t>TR-2L Ruggedized Vehicular Wheel</t>
  </si>
  <si>
    <t>760</t>
  </si>
  <si>
    <t>0.105</t>
  </si>
  <si>
    <t>file://C:/Kerbal Space Program/GameData/Squad/Parts/Wheel/roverWheelXL3/roverWheelXL3.cfg</t>
  </si>
  <si>
    <t>roverWheel3</t>
  </si>
  <si>
    <t>RoveMax Model XL3</t>
  </si>
  <si>
    <t>SquadExpansion</t>
  </si>
  <si>
    <t>file://C:/Kerbal Space Program/GameData/SquadExpansion/MakingHistory/Parts/Aero/protectiveRocketNoseMk16/rocketNoseCone_size4.cfg</t>
  </si>
  <si>
    <t>rocketNoseConeSize4</t>
  </si>
  <si>
    <t>Protective Rocket Nose Cone Mk16A</t>
  </si>
  <si>
    <t>file://C:/Kerbal Space Program/GameData/SquadExpansion/MakingHistory/Parts/Aero/protectiveRocketNoseMk5A/Size_1_5_Cone.cfg</t>
  </si>
  <si>
    <t>Size_1_5_Cone</t>
  </si>
  <si>
    <t>Protective Rocket Nosecone Mk5A</t>
  </si>
  <si>
    <t>file://C:/Kerbal Space Program/GameData/SquadExpansion/MakingHistory/Parts/Coupling/Decoupler_1p5.cfg</t>
  </si>
  <si>
    <t>Decoupler_1p5</t>
  </si>
  <si>
    <t>file://C:/Kerbal Space Program/GameData/SquadExpansion/MakingHistory/Parts/Coupling/Decoupler_4.cfg</t>
  </si>
  <si>
    <t>Decoupler_4</t>
  </si>
  <si>
    <t>0.64</t>
  </si>
  <si>
    <t>file://C:/Kerbal Space Program/GameData/SquadExpansion/MakingHistory/Parts/Coupling/EnginePlate_1p5.cfg</t>
  </si>
  <si>
    <t>EnginePlate1p5</t>
  </si>
  <si>
    <t>file://C:/Kerbal Space Program/GameData/SquadExpansion/MakingHistory/Parts/Coupling/EnginePlate_2.cfg</t>
  </si>
  <si>
    <t>EnginePlate2</t>
  </si>
  <si>
    <t>file://C:/Kerbal Space Program/GameData/SquadExpansion/MakingHistory/Parts/Coupling/EnginePlate_3.cfg</t>
  </si>
  <si>
    <t>EnginePlate3</t>
  </si>
  <si>
    <t>file://C:/Kerbal Space Program/GameData/SquadExpansion/MakingHistory/Parts/Coupling/EnginePlate_4.cfg</t>
  </si>
  <si>
    <t>EnginePlate4</t>
  </si>
  <si>
    <t>file://C:/Kerbal Space Program/GameData/SquadExpansion/MakingHistory/Parts/Coupling/InflatableAirlock.cfg</t>
  </si>
  <si>
    <t>InflatableAirlock</t>
  </si>
  <si>
    <t>Inflatable Airlock</t>
  </si>
  <si>
    <t>InflatableAirlock_Size1</t>
  </si>
  <si>
    <t>Clamp-O-Tron Inflatable Airlock</t>
  </si>
  <si>
    <t>file://C:/Kerbal Space Program/GameData/SquadExpansion/MakingHistory/Parts/Coupling/Separator_1p5.cfg</t>
  </si>
  <si>
    <t>Separator_1p5</t>
  </si>
  <si>
    <t>TS-18 Stack Separator</t>
  </si>
  <si>
    <t>2860</t>
  </si>
  <si>
    <t>file://C:/Kerbal Space Program/GameData/SquadExpansion/MakingHistory/Parts/Coupling/Separator_4.cfg</t>
  </si>
  <si>
    <t>Separator_4</t>
  </si>
  <si>
    <t>TS-50 Stack Separator</t>
  </si>
  <si>
    <t>file://C:/Kerbal Space Program/GameData/SquadExpansion/MakingHistory/Parts/Coupling/Size1p5_Strut_Decoupler.cfg</t>
  </si>
  <si>
    <t>Size1p5_Strut_Decoupler</t>
  </si>
  <si>
    <t>Size 1.5 Decoupler</t>
  </si>
  <si>
    <t>file://C:/Kerbal Space Program/GameData/SquadExpansion/MakingHistory/Parts/Engine/LiquidEngineKE-1.cfg</t>
  </si>
  <si>
    <t>LiquidEngineKE-1</t>
  </si>
  <si>
    <t>Kerbodyne KE-1 "Mastodon" Liquid Fuel Engine</t>
  </si>
  <si>
    <t>file://C:/Kerbal Space Program/GameData/SquadExpansion/MakingHistory/Parts/Engine/LiquidEngineLV-T91.cfg</t>
  </si>
  <si>
    <t>LiquidEngineLV-T91</t>
  </si>
  <si>
    <t>LV-T91 "Cheetah" Liquid Fuel Engine</t>
  </si>
  <si>
    <t>file://C:/Kerbal Space Program/GameData/SquadExpansion/MakingHistory/Parts/Engine/LiquidEngineLV-TX87.cfg</t>
  </si>
  <si>
    <t>LiquidEngineLV-TX87</t>
  </si>
  <si>
    <t>LV-TX87 "Bobcat" Liquid Fuel Engine</t>
  </si>
  <si>
    <t>file://C:/Kerbal Space Program/GameData/SquadExpansion/MakingHistory/Parts/Engine/LiquidEngineRE-I2.cfg</t>
  </si>
  <si>
    <t>LiquidEngineRE-I2</t>
  </si>
  <si>
    <t>RE-I2 "Skiff" Cryogenic Rocket Engine</t>
  </si>
  <si>
    <t>file://C:/Kerbal Space Program/GameData/SquadExpansion/MakingHistory/Parts/Engine/LiquidEngineRE-J10.cfg</t>
  </si>
  <si>
    <t>LiquidEngineRE-J10</t>
  </si>
  <si>
    <t>RE-J10 "Wolfhound" Liquid Fuel Engine</t>
  </si>
  <si>
    <t>3.3</t>
  </si>
  <si>
    <t>file://C:/Kerbal Space Program/GameData/SquadExpansion/MakingHistory/Parts/Engine/LiquidEngineRK-7.cfg</t>
  </si>
  <si>
    <t>LiquidEngineRK-7</t>
  </si>
  <si>
    <t>RK-7 "Kodiak" Liquid Fueled Engine</t>
  </si>
  <si>
    <t>file://C:/Kerbal Space Program/GameData/SquadExpansion/MakingHistory/Parts/Engine/LiquidEngineRV-1.cfg</t>
  </si>
  <si>
    <t>LiquidEngineRV-1</t>
  </si>
  <si>
    <t>RV-1 "Cub" Vernier Engine</t>
  </si>
  <si>
    <t>file://C:/Kerbal Space Program/GameData/SquadExpansion/MakingHistory/Parts/Engine/solidBoosterTHK/solidBoosterTHK.cfg</t>
  </si>
  <si>
    <t>Pollux</t>
  </si>
  <si>
    <t>THK "Pollux" Solid Fuel Booster</t>
  </si>
  <si>
    <t>file://C:/Kerbal Space Program/GameData/SquadExpansion/MakingHistory/Parts/FuelTank/MonoPropMini.cfg</t>
  </si>
  <si>
    <t>monopropMiniSphere</t>
  </si>
  <si>
    <t>Stratus-V Minified Monopropellant Tank</t>
  </si>
  <si>
    <t>file://C:/Kerbal Space Program/GameData/SquadExpansion/MakingHistory/Parts/FuelTank/Size1p5_Monoprop.cfg</t>
  </si>
  <si>
    <t>Size1p5_Monoprop</t>
  </si>
  <si>
    <t>FL-R5 RCS Fuel Tank</t>
  </si>
  <si>
    <t>file://C:/Kerbal Space Program/GameData/SquadExpansion/MakingHistory/Parts/FuelTank/Size1p5_Size0_Adapter_01.cfg</t>
  </si>
  <si>
    <t>Size1p5_Size0_Adapter_01</t>
  </si>
  <si>
    <t>FL-A150 Fuel Tank Adapter</t>
  </si>
  <si>
    <t>file://C:/Kerbal Space Program/GameData/SquadExpansion/MakingHistory/Parts/FuelTank/Size1p5_Size1_Adapter_01.cfg</t>
  </si>
  <si>
    <t>Size1p5_Size1_Adapter_01</t>
  </si>
  <si>
    <t>FL-A151L Fuel Tank Adapter</t>
  </si>
  <si>
    <t>file://C:/Kerbal Space Program/GameData/SquadExpansion/MakingHistory/Parts/FuelTank/Size1p5_Size1_Adapter_02.cfg</t>
  </si>
  <si>
    <t>Size1p5_Size1_Adapter_02</t>
  </si>
  <si>
    <t>FL-A151S Fuel Tank Adapter</t>
  </si>
  <si>
    <t>file://C:/Kerbal Space Program/GameData/SquadExpansion/MakingHistory/Parts/FuelTank/Size1p5_Size2_Adapter_01.cfg</t>
  </si>
  <si>
    <t>Size1p5_Size2_Adapter_01</t>
  </si>
  <si>
    <t>FL-A215 Fuel Tank Adapter</t>
  </si>
  <si>
    <t>file://C:/Kerbal Space Program/GameData/SquadExpansion/MakingHistory/Parts/FuelTank/Size1p5_Tank_01.cfg</t>
  </si>
  <si>
    <t>Size1p5_Tank_01</t>
  </si>
  <si>
    <t>FL-TX220 Fuel Tank</t>
  </si>
  <si>
    <t>file://C:/Kerbal Space Program/GameData/SquadExpansion/MakingHistory/Parts/FuelTank/Size1p5_Tank_02.cfg</t>
  </si>
  <si>
    <t>Size1p5_Tank_02</t>
  </si>
  <si>
    <t>FL-TX440 Fuel Tank</t>
  </si>
  <si>
    <t>file://C:/Kerbal Space Program/GameData/SquadExpansion/MakingHistory/Parts/FuelTank/Size1p5_Tank_03.cfg</t>
  </si>
  <si>
    <t>Size1p5_Tank_03</t>
  </si>
  <si>
    <t>FL-TX900 Fuel Tank</t>
  </si>
  <si>
    <t>file://C:/Kerbal Space Program/GameData/SquadExpansion/MakingHistory/Parts/FuelTank/Size1p5_Tank_04.cfg</t>
  </si>
  <si>
    <t>Size1p5_Tank_04</t>
  </si>
  <si>
    <t>FL-TX1800 Fuel Tank</t>
  </si>
  <si>
    <t>file://C:/Kerbal Space Program/GameData/SquadExpansion/MakingHistory/Parts/FuelTank/Size1p5_Tank_05.cfg</t>
  </si>
  <si>
    <t>Size1p5_Tank_05</t>
  </si>
  <si>
    <t>FL-C1000 Fuel Tank</t>
  </si>
  <si>
    <t>file://C:/Kerbal Space Program/GameData/SquadExpansion/MakingHistory/Parts/FuelTank/Size3_Size4_Adapter_01.cfg</t>
  </si>
  <si>
    <t>Size3_Size4_Adapter_01</t>
  </si>
  <si>
    <t>Kerbodyne S3-S4 Adapter Tank</t>
  </si>
  <si>
    <t>file://C:/Kerbal Space Program/GameData/SquadExpansion/MakingHistory/Parts/FuelTank/Size4_EngineAdapter_01.cfg</t>
  </si>
  <si>
    <t>Size4_EngineAdapter_01</t>
  </si>
  <si>
    <t>Kerbodyne Engine Cluster Adapter Tank</t>
  </si>
  <si>
    <t>36000</t>
  </si>
  <si>
    <t>file://C:/Kerbal Space Program/GameData/SquadExpansion/MakingHistory/Parts/FuelTank/Size4_Tank_01.cfg</t>
  </si>
  <si>
    <t>Size4_Tank_01</t>
  </si>
  <si>
    <t>Kerbodyne S4-64 Fuel Tank</t>
  </si>
  <si>
    <t>file://C:/Kerbal Space Program/GameData/SquadExpansion/MakingHistory/Parts/FuelTank/Size4_Tank_02.cfg</t>
  </si>
  <si>
    <t>Size4_Tank_02</t>
  </si>
  <si>
    <t>Kerbodyne S4-128 Fuel Tank</t>
  </si>
  <si>
    <t>file://C:/Kerbal Space Program/GameData/SquadExpansion/MakingHistory/Parts/FuelTank/Size4_Tank_03.cfg</t>
  </si>
  <si>
    <t>Size4_Tank_03</t>
  </si>
  <si>
    <t>Kerbodyne S4-256 Fuel Tank</t>
  </si>
  <si>
    <t>file://C:/Kerbal Space Program/GameData/SquadExpansion/MakingHistory/Parts/FuelTank/Size4_Tank_04.cfg</t>
  </si>
  <si>
    <t>Size4_Tank_04</t>
  </si>
  <si>
    <t>Kerbodyne S4-512 Fuel Tank</t>
  </si>
  <si>
    <t>file://C:/Kerbal Space Program/GameData/SquadExpansion/MakingHistory/Parts/Ground/RoverWheel.cfg</t>
  </si>
  <si>
    <t>roverWheelM1-F</t>
  </si>
  <si>
    <t>RoveMax M1-F Rover Wheel</t>
  </si>
  <si>
    <t>file://C:/Kerbal Space Program/GameData/SquadExpansion/MakingHistory/Parts/Payload/fairingSize1p5.cfg</t>
  </si>
  <si>
    <t>fairingSize1p5</t>
  </si>
  <si>
    <t>AE-FF1.5 Airstream Protective Shell (1.875m)</t>
  </si>
  <si>
    <t>file://C:/Kerbal Space Program/GameData/SquadExpansion/MakingHistory/Parts/Payload/fairingSize4.cfg</t>
  </si>
  <si>
    <t>fairingSize4</t>
  </si>
  <si>
    <t>AE-FF5 Airstream Protective Shell (5m)</t>
  </si>
  <si>
    <t>file://C:/Kerbal Space Program/GameData/SquadExpansion/MakingHistory/Parts/Payload/Size1to0ServiceModule.cfg</t>
  </si>
  <si>
    <t>Size1to0ServiceModule</t>
  </si>
  <si>
    <t>SM-6A Service Module</t>
  </si>
  <si>
    <t>file://C:/Kerbal Space Program/GameData/SquadExpansion/MakingHistory/Parts/Payload/SM18.cfg</t>
  </si>
  <si>
    <t>ServiceModule18</t>
  </si>
  <si>
    <t>SM-18 Service Module</t>
  </si>
  <si>
    <t>file://C:/Kerbal Space Program/GameData/SquadExpansion/MakingHistory/Parts/Payload/SM25.cfg</t>
  </si>
  <si>
    <t>ServiceModule25</t>
  </si>
  <si>
    <t>SM-25 Service Module</t>
  </si>
  <si>
    <t>file://C:/Kerbal Space Program/GameData/SquadExpansion/MakingHistory/Parts/Pods/KV1Pod.cfg</t>
  </si>
  <si>
    <t>kv1Pod</t>
  </si>
  <si>
    <t>KV-1 'Onion' Reentry Module</t>
  </si>
  <si>
    <t>5250</t>
  </si>
  <si>
    <t>file://C:/Kerbal Space Program/GameData/SquadExpansion/MakingHistory/Parts/Pods/KV2Pod.cfg</t>
  </si>
  <si>
    <t>kv2Pod</t>
  </si>
  <si>
    <t>KV-2 âPeaâ Reentry Module</t>
  </si>
  <si>
    <t>6450</t>
  </si>
  <si>
    <t>file://C:/Kerbal Space Program/GameData/SquadExpansion/MakingHistory/Parts/Pods/KV3Pod.cfg</t>
  </si>
  <si>
    <t>kv3Pod</t>
  </si>
  <si>
    <t>KV-3 'Pomegranate' Reentry Module</t>
  </si>
  <si>
    <t>7850</t>
  </si>
  <si>
    <t>file://C:/Kerbal Space Program/GameData/SquadExpansion/MakingHistory/Parts/Pods/Mk2Pod.cfg</t>
  </si>
  <si>
    <t>Mk2Pod</t>
  </si>
  <si>
    <t>Mk2-1 "Destiny" Command Pod</t>
  </si>
  <si>
    <t>2850</t>
  </si>
  <si>
    <t>file://C:/Kerbal Space Program/GameData/SquadExpansion/MakingHistory/Parts/Pods/Size1_5_Lander.cfg</t>
  </si>
  <si>
    <t>MEMLander</t>
  </si>
  <si>
    <t>Munar Excursion Module (M.E.M.)</t>
  </si>
  <si>
    <t>7400</t>
  </si>
  <si>
    <t>size0, size1, size1p5</t>
  </si>
  <si>
    <t>file://C:/Kerbal Space Program/GameData/SquadExpansion/MakingHistory/Parts/Prebuilt/kerbalEVAfemaleVintage.cfg</t>
  </si>
  <si>
    <t>kerbalEVAfemaleVintage</t>
  </si>
  <si>
    <t>file://C:/Kerbal Space Program/GameData/SquadExpansion/MakingHistory/Parts/Prebuilt/kerbalEVAVintage.cfg</t>
  </si>
  <si>
    <t>kerbalEVAVintage</t>
  </si>
  <si>
    <t>file://C:/Kerbal Space Program/GameData/SquadExpansion/MakingHistory/Parts/Structural/EquiTriangle0.cfg</t>
  </si>
  <si>
    <t>EquiTriangle0</t>
  </si>
  <si>
    <t>SP-T06 Structural Panel</t>
  </si>
  <si>
    <t>file://C:/Kerbal Space Program/GameData/SquadExpansion/MakingHistory/Parts/Structural/EquiTriangle1.cfg</t>
  </si>
  <si>
    <t>EquiTriangle1</t>
  </si>
  <si>
    <t>SP-T12 Structural Panel</t>
  </si>
  <si>
    <t>file://C:/Kerbal Space Program/GameData/SquadExpansion/MakingHistory/Parts/Structural/EquiTriangle1p5.cfg</t>
  </si>
  <si>
    <t>EquiTriangle1p5</t>
  </si>
  <si>
    <t>SP-T18 Structural Panel</t>
  </si>
  <si>
    <t>file://C:/Kerbal Space Program/GameData/SquadExpansion/MakingHistory/Parts/Structural/EquiTriangle2.cfg</t>
  </si>
  <si>
    <t>EquiTriangle2</t>
  </si>
  <si>
    <t>SP-T25 Structural Panel</t>
  </si>
  <si>
    <t>file://C:/Kerbal Space Program/GameData/SquadExpansion/MakingHistory/Parts/Structural/Panel0.cfg</t>
  </si>
  <si>
    <t>Panel0</t>
  </si>
  <si>
    <t>SP-S06 Structural Panel</t>
  </si>
  <si>
    <t>file://C:/Kerbal Space Program/GameData/SquadExpansion/MakingHistory/Parts/Structural/Panel1.cfg</t>
  </si>
  <si>
    <t>Panel1</t>
  </si>
  <si>
    <t>SP-S12 Structural Panel</t>
  </si>
  <si>
    <t>file://C:/Kerbal Space Program/GameData/SquadExpansion/MakingHistory/Parts/Structural/Panel1p5.cfg</t>
  </si>
  <si>
    <t>Panel1p5</t>
  </si>
  <si>
    <t>SP-S18 Structural Panel</t>
  </si>
  <si>
    <t>file://C:/Kerbal Space Program/GameData/SquadExpansion/MakingHistory/Parts/Structural/Panel2.cfg</t>
  </si>
  <si>
    <t>Panel2</t>
  </si>
  <si>
    <t>SP-S25 Structural Panel</t>
  </si>
  <si>
    <t>file://C:/Kerbal Space Program/GameData/SquadExpansion/MakingHistory/Parts/Structural/Triangle0.cfg</t>
  </si>
  <si>
    <t>Triangle0</t>
  </si>
  <si>
    <t>SP-R06 Structural Panel</t>
  </si>
  <si>
    <t>file://C:/Kerbal Space Program/GameData/SquadExpansion/MakingHistory/Parts/Structural/Triangle1.cfg</t>
  </si>
  <si>
    <t>Triangle1</t>
  </si>
  <si>
    <t>SP-R12 Structural Panel</t>
  </si>
  <si>
    <t>file://C:/Kerbal Space Program/GameData/SquadExpansion/MakingHistory/Parts/Structural/Triangle1p5.cfg</t>
  </si>
  <si>
    <t>Triangle1p5</t>
  </si>
  <si>
    <t>SP-R18 Structural Panel</t>
  </si>
  <si>
    <t>file://C:/Kerbal Space Program/GameData/SquadExpansion/MakingHistory/Parts/Structural/Triangle2.cfg</t>
  </si>
  <si>
    <t>Triangle2</t>
  </si>
  <si>
    <t>SP-R25 Structural Panel</t>
  </si>
  <si>
    <t>file://C:/Kerbal Space Program/GameData/SquadExpansion/MakingHistory/Parts/Structural/Tube1.cfg</t>
  </si>
  <si>
    <t>Tube1</t>
  </si>
  <si>
    <t>T-12 Structural Tube</t>
  </si>
  <si>
    <t>kiwi-Tube1-composite</t>
  </si>
  <si>
    <t>T-12 Structural Tube (Composite Material)</t>
  </si>
  <si>
    <t>file://C:/Kerbal Space Program/GameData/SquadExpansion/MakingHistory/Parts/Structural/Tube1p5.cfg</t>
  </si>
  <si>
    <t>Tube1p5</t>
  </si>
  <si>
    <t>T-18 Structural Tube</t>
  </si>
  <si>
    <t>kiwi-Tube1p5-composite</t>
  </si>
  <si>
    <t>T-18 Structural Tube (Composite Material)</t>
  </si>
  <si>
    <t>file://C:/Kerbal Space Program/GameData/SquadExpansion/MakingHistory/Parts/Structural/Tube2.cfg</t>
  </si>
  <si>
    <t>Tube2</t>
  </si>
  <si>
    <t>T-25 Structural Tube</t>
  </si>
  <si>
    <t>kiwi-Tube2-composite</t>
  </si>
  <si>
    <t>T-25 Structural Tube (Composite Material)</t>
  </si>
  <si>
    <t>file://C:/Kerbal Space Program/GameData/SquadExpansion/MakingHistory/Parts/Structural/Tube3.cfg</t>
  </si>
  <si>
    <t>Tube3</t>
  </si>
  <si>
    <t>T-37 Structural Tube</t>
  </si>
  <si>
    <t>kiwi-Tube3-composite</t>
  </si>
  <si>
    <t>T-37 Structural Tube (Composite Material)</t>
  </si>
  <si>
    <t>file://C:/Kerbal Space Program/GameData/SquadExpansion/MakingHistory/Parts/Structural/Tube4.cfg</t>
  </si>
  <si>
    <t>Tube4</t>
  </si>
  <si>
    <t>T-50 Structural Tube</t>
  </si>
  <si>
    <t>kiwi-Tube4-composite</t>
  </si>
  <si>
    <t>T-50 Structural Tube (Composite Material)</t>
  </si>
  <si>
    <t>file://C:/Kerbal Space Program/GameData/SquadExpansion/MakingHistory/Parts/Thermal/HeatShield1p5.cfg</t>
  </si>
  <si>
    <t>HeatShield1p5</t>
  </si>
  <si>
    <t>file://C:/Kerbal Space Program/GameData/SquadExpansion/MakingHistory/Parts/Utility/flags/flagSize1p5/flagSize1p5.cfg</t>
  </si>
  <si>
    <t>flagPartSize1p5</t>
  </si>
  <si>
    <t>RFP-1.5 Flag (1.875m)</t>
  </si>
  <si>
    <t>srf,size1p5</t>
  </si>
  <si>
    <t>file://C:/Kerbal Space Program/GameData/SquadExpansion/MakingHistory/Parts/Utility/flags/flagSize4/flagSize4.cfg</t>
  </si>
  <si>
    <t>flagPartSize4</t>
  </si>
  <si>
    <t>RFP-4 Flag (5m)</t>
  </si>
  <si>
    <t>srf,size4</t>
  </si>
  <si>
    <t>file://C:/Kerbal Space Program/GameData/SquadExpansion/Serenity/Parts/Aero/FanShroud_01.cfg</t>
  </si>
  <si>
    <t>FanShroud_01</t>
  </si>
  <si>
    <t>S-062 Fan Shroud</t>
  </si>
  <si>
    <t>file://C:/Kerbal Space Program/GameData/SquadExpansion/Serenity/Parts/Aero/FanShroud_02.cfg</t>
  </si>
  <si>
    <t>FanShroud_02</t>
  </si>
  <si>
    <t>S-12 Fan Shroud</t>
  </si>
  <si>
    <t>file://C:/Kerbal Space Program/GameData/SquadExpansion/Serenity/Parts/Aero/FanShroud_03.cfg</t>
  </si>
  <si>
    <t>FanShroud_03</t>
  </si>
  <si>
    <t>S-25 Fan Shroud</t>
  </si>
  <si>
    <t>2750</t>
  </si>
  <si>
    <t>file://C:/Kerbal Space Program/GameData/SquadExpansion/Serenity/Parts/Aero/noseconeTiny.cfg</t>
  </si>
  <si>
    <t>noseconeTiny</t>
  </si>
  <si>
    <t>Tiny Nosecone</t>
  </si>
  <si>
    <t>file://C:/Kerbal Space Program/GameData/SquadExpansion/Serenity/Parts/Aero/noseconeVS.cfg</t>
  </si>
  <si>
    <t>noseconeVS</t>
  </si>
  <si>
    <t>Very Small Nosecone</t>
  </si>
  <si>
    <t>file://C:/Kerbal Space Program/GameData/SquadExpansion/Serenity/Parts/DeployedScience/centralStation.cfg</t>
  </si>
  <si>
    <t>DeployedCentralStation</t>
  </si>
  <si>
    <t>Probodobodyne Experiment Control Station</t>
  </si>
  <si>
    <t>file://C:/Kerbal Space Program/GameData/SquadExpansion/Serenity/Parts/DeployedScience/gooObservation.cfg</t>
  </si>
  <si>
    <t>DeployedGoExOb</t>
  </si>
  <si>
    <t>Go-ob ED Monitor</t>
  </si>
  <si>
    <t>file://C:/Kerbal Space Program/GameData/SquadExpansion/Serenity/Parts/DeployedScience/ionCollector.cfg</t>
  </si>
  <si>
    <t>DeployedIONExp</t>
  </si>
  <si>
    <t>Ionographer PD-22</t>
  </si>
  <si>
    <t>file://C:/Kerbal Space Program/GameData/SquadExpansion/Serenity/Parts/DeployedScience/rtg.cfg</t>
  </si>
  <si>
    <t>DeployedRTG</t>
  </si>
  <si>
    <t>Mini-NUK-PD Radioisotope Thermoelectric Generator</t>
  </si>
  <si>
    <t>file://C:/Kerbal Space Program/GameData/SquadExpansion/Serenity/Parts/DeployedScience/satDish.cfg</t>
  </si>
  <si>
    <t>DeployedSatDish</t>
  </si>
  <si>
    <t>Communotron Ground HG-48</t>
  </si>
  <si>
    <t>file://C:/Kerbal Space Program/GameData/SquadExpansion/Serenity/Parts/DeployedScience/seismicSensor.cfg</t>
  </si>
  <si>
    <t>DeployedSeismicSensor</t>
  </si>
  <si>
    <t>Grand Slam Passive Seismometer</t>
  </si>
  <si>
    <t>file://C:/Kerbal Space Program/GameData/SquadExpansion/Serenity/Parts/DeployedScience/solarPanel.cfg</t>
  </si>
  <si>
    <t>DeployedSolarPanel</t>
  </si>
  <si>
    <t>OX-Stat-PD Photovoltaic Panel</t>
  </si>
  <si>
    <t>file://C:/Kerbal Space Program/GameData/SquadExpansion/Serenity/Parts/DeployedScience/weatherStation.cfg</t>
  </si>
  <si>
    <t>DeployedWeatherStn</t>
  </si>
  <si>
    <t>PD-3 Weather Analyzer</t>
  </si>
  <si>
    <t>file://C:/Kerbal Space Program/GameData/SquadExpansion/Serenity/Parts/Prebuilt/kerbalEVA.cfg</t>
  </si>
  <si>
    <t>file://C:/Kerbal Space Program/GameData/SquadExpansion/Serenity/Parts/Prebuilt/kerbalEVAfemale.cfg</t>
  </si>
  <si>
    <t>file://C:/Kerbal Space Program/GameData/SquadExpansion/Serenity/Parts/Prebuilt/kerbalEVAfemaleFuture.cfg</t>
  </si>
  <si>
    <t>kerbalEVAfemaleFuture</t>
  </si>
  <si>
    <t>file://C:/Kerbal Space Program/GameData/SquadExpansion/Serenity/Parts/Prebuilt/kerbalEVAfemaleVintage.cfg</t>
  </si>
  <si>
    <t>file://C:/Kerbal Space Program/GameData/SquadExpansion/Serenity/Parts/Prebuilt/kerbalEVAFuture.cfg</t>
  </si>
  <si>
    <t>kerbalEVAFuture</t>
  </si>
  <si>
    <t>file://C:/Kerbal Space Program/GameData/SquadExpansion/Serenity/Parts/Prebuilt/kerbalEVAVintage.cfg</t>
  </si>
  <si>
    <t>file://C:/Kerbal Space Program/GameData/SquadExpansion/Serenity/Parts/Propellers/largeFanBlade.cfg</t>
  </si>
  <si>
    <t>largeFanBlade</t>
  </si>
  <si>
    <t>R-25 Ducted Fan Blade</t>
  </si>
  <si>
    <t>file://C:/Kerbal Space Program/GameData/SquadExpansion/Serenity/Parts/Propellers/largeHeliBlade.cfg</t>
  </si>
  <si>
    <t>largeHeliBlade</t>
  </si>
  <si>
    <t>Helicopter Blade Type S</t>
  </si>
  <si>
    <t>file://C:/Kerbal Space Program/GameData/SquadExpansion/Serenity/Parts/Propellers/largePropeller.cfg</t>
  </si>
  <si>
    <t>largePropeller</t>
  </si>
  <si>
    <t>Propeller Blade Type S</t>
  </si>
  <si>
    <t>file://C:/Kerbal Space Program/GameData/SquadExpansion/Serenity/Parts/Propellers/mediumFanBlade.cfg</t>
  </si>
  <si>
    <t>mediumFanBlade</t>
  </si>
  <si>
    <t>R-12 Ducted Fan Blade</t>
  </si>
  <si>
    <t>file://C:/Kerbal Space Program/GameData/SquadExpansion/Serenity/Parts/Propellers/mediumHeliBlade.cfg</t>
  </si>
  <si>
    <t>mediumHeliBlade</t>
  </si>
  <si>
    <t>Helicopter Blade Type B</t>
  </si>
  <si>
    <t>file://C:/Kerbal Space Program/GameData/SquadExpansion/Serenity/Parts/Propellers/mediumPropeller.cfg</t>
  </si>
  <si>
    <t>mediumPropeller</t>
  </si>
  <si>
    <t>Propeller Blade Type B</t>
  </si>
  <si>
    <t>file://C:/Kerbal Space Program/GameData/SquadExpansion/Serenity/Parts/Propellers/smallFanBlade.cfg</t>
  </si>
  <si>
    <t>smallFanBlade</t>
  </si>
  <si>
    <t>R-062 Ducted Fan Blade</t>
  </si>
  <si>
    <t>file://C:/Kerbal Space Program/GameData/SquadExpansion/Serenity/Parts/Propellers/smallHeliBlade.cfg</t>
  </si>
  <si>
    <t>smallHeliBlade</t>
  </si>
  <si>
    <t>Helicopter Blade Type A</t>
  </si>
  <si>
    <t>file://C:/Kerbal Space Program/GameData/SquadExpansion/Serenity/Parts/Propellers/smallPropeller.cfg</t>
  </si>
  <si>
    <t>smallPropeller</t>
  </si>
  <si>
    <t>Propeller Blade Type A</t>
  </si>
  <si>
    <t>file://C:/Kerbal Space Program/GameData/SquadExpansion/Serenity/Parts/Robotics/hinge_01.cfg</t>
  </si>
  <si>
    <t>hinge_01</t>
  </si>
  <si>
    <t>G-11 Hinge</t>
  </si>
  <si>
    <t>Robotics</t>
  </si>
  <si>
    <t>file://C:/Kerbal Space Program/GameData/SquadExpansion/Serenity/Parts/Robotics/hinge_01_s.cfg</t>
  </si>
  <si>
    <t>hinge_01_s</t>
  </si>
  <si>
    <t>G-00 Hinge</t>
  </si>
  <si>
    <t>file://C:/Kerbal Space Program/GameData/SquadExpansion/Serenity/Parts/Robotics/hinge_03.cfg</t>
  </si>
  <si>
    <t>hinge_03</t>
  </si>
  <si>
    <t>G-12L Alligator Hinge</t>
  </si>
  <si>
    <t>file://C:/Kerbal Space Program/GameData/SquadExpansion/Serenity/Parts/Robotics/hinge_03_s.cfg</t>
  </si>
  <si>
    <t>hinge_03_s</t>
  </si>
  <si>
    <t>G-01L Alligator Hinge</t>
  </si>
  <si>
    <t>file://C:/Kerbal Space Program/GameData/SquadExpansion/Serenity/Parts/Robotics/hinge_04.cfg</t>
  </si>
  <si>
    <t>hinge_04</t>
  </si>
  <si>
    <t>G-32W Hinge</t>
  </si>
  <si>
    <t>file://C:/Kerbal Space Program/GameData/SquadExpansion/Serenity/Parts/Robotics/piston_01.cfg</t>
  </si>
  <si>
    <t>piston_01</t>
  </si>
  <si>
    <t>3P6 Hydraulic Cylinder</t>
  </si>
  <si>
    <t>file://C:/Kerbal Space Program/GameData/SquadExpansion/Serenity/Parts/Robotics/piston_02.cfg</t>
  </si>
  <si>
    <t>piston_02</t>
  </si>
  <si>
    <t>1P2 Hydraulic Cylinder</t>
  </si>
  <si>
    <t>0.032</t>
  </si>
  <si>
    <t>file://C:/Kerbal Space Program/GameData/SquadExpansion/Serenity/Parts/Robotics/piston_03.cfg</t>
  </si>
  <si>
    <t>piston_03</t>
  </si>
  <si>
    <t>3PT Telescoping Hydraulic Cylinder</t>
  </si>
  <si>
    <t>file://C:/Kerbal Space Program/GameData/SquadExpansion/Serenity/Parts/Robotics/piston_04.cfg</t>
  </si>
  <si>
    <t>piston_04</t>
  </si>
  <si>
    <t>1P4 Telescoping Hydraulic Cylinder</t>
  </si>
  <si>
    <t>0.048</t>
  </si>
  <si>
    <t>file://C:/Kerbal Space Program/GameData/SquadExpansion/Serenity/Parts/Robotics/RotorEngine_02.cfg</t>
  </si>
  <si>
    <t>RotorEngine_02</t>
  </si>
  <si>
    <t>R121 Turboshaft Engine</t>
  </si>
  <si>
    <t>size0_RotorEngine_02</t>
  </si>
  <si>
    <t>R061 Turboshaft Engine</t>
  </si>
  <si>
    <t>file://C:/Kerbal Space Program/GameData/SquadExpansion/Serenity/Parts/Robotics/RotorEngine_03.cfg</t>
  </si>
  <si>
    <t>RotorEngine_03</t>
  </si>
  <si>
    <t>R7000 Turboshaft Engine</t>
  </si>
  <si>
    <t>file://C:/Kerbal Space Program/GameData/SquadExpansion/Serenity/Parts/Robotics/rotor_01.cfg</t>
  </si>
  <si>
    <t>rotor_01</t>
  </si>
  <si>
    <t>EM-16 Light Duty Rotor</t>
  </si>
  <si>
    <t>file://C:/Kerbal Space Program/GameData/SquadExpansion/Serenity/Parts/Robotics/rotor_01s.cfg</t>
  </si>
  <si>
    <t>rotor_01s</t>
  </si>
  <si>
    <t>EM-16S Light Duty Rotor</t>
  </si>
  <si>
    <t>file://C:/Kerbal Space Program/GameData/SquadExpansion/Serenity/Parts/Robotics/rotor_02.cfg</t>
  </si>
  <si>
    <t>rotor_02</t>
  </si>
  <si>
    <t>EM-32 Standard Rotor</t>
  </si>
  <si>
    <t>file://C:/Kerbal Space Program/GameData/SquadExpansion/Serenity/Parts/Robotics/rotor_02s.cfg</t>
  </si>
  <si>
    <t>rotor_02s</t>
  </si>
  <si>
    <t>EM-32S Standard Rotor</t>
  </si>
  <si>
    <t>file://C:/Kerbal Space Program/GameData/SquadExpansion/Serenity/Parts/Robotics/rotor_03.cfg</t>
  </si>
  <si>
    <t>rotor_03</t>
  </si>
  <si>
    <t>EM-64 Heavy Rotor</t>
  </si>
  <si>
    <t>file://C:/Kerbal Space Program/GameData/SquadExpansion/Serenity/Parts/Robotics/rotor_03s.cfg</t>
  </si>
  <si>
    <t>rotor_03s</t>
  </si>
  <si>
    <t>EM-64S Heavy Rotor</t>
  </si>
  <si>
    <t>file://C:/Kerbal Space Program/GameData/SquadExpansion/Serenity/Parts/Robotics/rotoServo_00.cfg</t>
  </si>
  <si>
    <t>rotoServo_00</t>
  </si>
  <si>
    <t>Rotation Servo M-06</t>
  </si>
  <si>
    <t>0.016</t>
  </si>
  <si>
    <t>file://C:/Kerbal Space Program/GameData/SquadExpansion/Serenity/Parts/Robotics/rotoServo_02.cfg</t>
  </si>
  <si>
    <t>rotoServo_02</t>
  </si>
  <si>
    <t>Rotation Servo F-12</t>
  </si>
  <si>
    <t>file://C:/Kerbal Space Program/GameData/SquadExpansion/Serenity/Parts/Robotics/rotoServo_03.cfg</t>
  </si>
  <si>
    <t>rotoServo_03</t>
  </si>
  <si>
    <t>Rotation Servo M-12</t>
  </si>
  <si>
    <t>file://C:/Kerbal Space Program/GameData/SquadExpansion/Serenity/Parts/Robotics/rotoServo_04.cfg</t>
  </si>
  <si>
    <t>rotoServo_04</t>
  </si>
  <si>
    <t>Rotation Servo M-25</t>
  </si>
  <si>
    <t>file://C:/Kerbal Space Program/GameData/SquadExpansion/Serenity/Parts/Robotics/Controllers/KAL1000.cfg</t>
  </si>
  <si>
    <t>controller1000</t>
  </si>
  <si>
    <t>KAL-1000 Controller</t>
  </si>
  <si>
    <t>file://C:/Kerbal Space Program/GameData/SquadExpansion/Serenity/Parts/Science/RobotArmScanner/RobotArmScanner_S1.cfg</t>
  </si>
  <si>
    <t>RobotArmScanner_S1</t>
  </si>
  <si>
    <t>CRSY Light Scanning Arm</t>
  </si>
  <si>
    <t>file://C:/Kerbal Space Program/GameData/SquadExpansion/Serenity/Parts/Science/RobotArmScanner/RobotArmScanner_S2.cfg</t>
  </si>
  <si>
    <t>RobotArmScanner_S2</t>
  </si>
  <si>
    <t>SPRT Medium Scanning Arm</t>
  </si>
  <si>
    <t>file://C:/Kerbal Space Program/GameData/SquadExpansion/Serenity/Parts/Science/RobotArmScanner/RobotArmScanner_S3.cfg</t>
  </si>
  <si>
    <t>RobotArmScanner_S3</t>
  </si>
  <si>
    <t>OP-E Large Scanning Arm</t>
  </si>
  <si>
    <t>file://C:/Kerbal Space Program/GameData/SquadExpansion/Serenity/Parts/Structural/gripPads/lGripPad.cfg</t>
  </si>
  <si>
    <t>lGripPad</t>
  </si>
  <si>
    <t>GP-156 Grip Pad</t>
  </si>
  <si>
    <t>file://C:/Kerbal Space Program/GameData/SquadExpansion/Serenity/Parts/Structural/gripPads/lGripStrip.cfg</t>
  </si>
  <si>
    <t>lGripStrip</t>
  </si>
  <si>
    <t>GPS-156 Grip Strip</t>
  </si>
  <si>
    <t>file://C:/Kerbal Space Program/GameData/SquadExpansion/Serenity/Parts/Structural/gripPads/mGripPad.cfg</t>
  </si>
  <si>
    <t>mGripPad</t>
  </si>
  <si>
    <t>GP-036 Grip Pad</t>
  </si>
  <si>
    <t>file://C:/Kerbal Space Program/GameData/SquadExpansion/Serenity/Parts/Structural/gripPads/sGripPad.cfg</t>
  </si>
  <si>
    <t>sGripPad</t>
  </si>
  <si>
    <t>GP-004 Grip Pad</t>
  </si>
  <si>
    <t>file://C:/Kerbal Space Program/GameData/SquadExpansion/Serenity/Parts/Structural/gripPads/sGripStrip.cfg</t>
  </si>
  <si>
    <t>sGripStrip</t>
  </si>
  <si>
    <t>GPS-025 Grip Strip</t>
  </si>
  <si>
    <t>StationPartsExpansionRedux</t>
  </si>
  <si>
    <t>file://C:/Kerbal Space Program/GameData/StationPartsExpansionRedux/Parts/Containers/sspx-cargo-container-25-1.cfg</t>
  </si>
  <si>
    <t>sspx-cargo-container-25-1</t>
  </si>
  <si>
    <t>PPD-CRG-1 Logistics Module</t>
  </si>
  <si>
    <t>Kerbin Resource Development Administration</t>
  </si>
  <si>
    <t>file://C:/Kerbal Space Program/GameData/StationPartsExpansionRedux/Parts/Containers/sspx-cargo-container-25-2.cfg</t>
  </si>
  <si>
    <t>sspx-cargo-container-25-2</t>
  </si>
  <si>
    <t>PPD-CRG-2 Logistics Module</t>
  </si>
  <si>
    <t>file://C:/Kerbal Space Program/GameData/StationPartsExpansionRedux/Parts/Containers/sspx-cargo-container-25-3.cfg</t>
  </si>
  <si>
    <t>sspx-cargo-container-25-3</t>
  </si>
  <si>
    <t>PPD-CRG-3 Logistics Module</t>
  </si>
  <si>
    <t>file://C:/Kerbal Space Program/GameData/StationPartsExpansionRedux/Parts/Containers/sspx-cargo-container-375-1.cfg</t>
  </si>
  <si>
    <t>sspx-cargo-container-375-1</t>
  </si>
  <si>
    <t>PXL-CRG-1 Logistics Module</t>
  </si>
  <si>
    <t>file://C:/Kerbal Space Program/GameData/StationPartsExpansionRedux/Parts/Containers/sspx-cargo-container-375-2.cfg</t>
  </si>
  <si>
    <t>sspx-cargo-container-375-2</t>
  </si>
  <si>
    <t>PXL-CRG-2 Logistics Module</t>
  </si>
  <si>
    <t>6750</t>
  </si>
  <si>
    <t>file://C:/Kerbal Space Program/GameData/StationPartsExpansionRedux/Parts/Containers/sspx-cargo-container-375-3.cfg</t>
  </si>
  <si>
    <t>sspx-cargo-container-375-3</t>
  </si>
  <si>
    <t>PXL-CRG-3 Logistics Module</t>
  </si>
  <si>
    <t>3375</t>
  </si>
  <si>
    <t>file://C:/Kerbal Space Program/GameData/StationPartsExpansionRedux/Parts/Containers/sspx-cargo-container-radial-huge-1.cfg</t>
  </si>
  <si>
    <t>sspx-cargo-container-radial-huge-1</t>
  </si>
  <si>
    <t>KRDA-XL8000 Cargo Container</t>
  </si>
  <si>
    <t>33600</t>
  </si>
  <si>
    <t>22.4</t>
  </si>
  <si>
    <t>file://C:/Kerbal Space Program/GameData/StationPartsExpansionRedux/Parts/Containers/sspx-cargo-container-radial-huge-2.cfg</t>
  </si>
  <si>
    <t>sspx-cargo-container-radial-huge-2</t>
  </si>
  <si>
    <t>KRDA-XL4000 Cargo Container</t>
  </si>
  <si>
    <t>31200</t>
  </si>
  <si>
    <t>11.2</t>
  </si>
  <si>
    <t>file://C:/Kerbal Space Program/GameData/StationPartsExpansionRedux/Parts/Containers/sspx-cargo-container-radial-medium-1.cfg</t>
  </si>
  <si>
    <t>sspx-cargo-container-radial-medium-1</t>
  </si>
  <si>
    <t>KRDA-T1600 Cargo Container</t>
  </si>
  <si>
    <t>3040</t>
  </si>
  <si>
    <t>2.02</t>
  </si>
  <si>
    <t>file://C:/Kerbal Space Program/GameData/StationPartsExpansionRedux/Parts/Containers/sspx-cargo-container-radial-medium-2.cfg</t>
  </si>
  <si>
    <t>sspx-cargo-container-radial-medium-2</t>
  </si>
  <si>
    <t>KRDA-T800 Cargo Container</t>
  </si>
  <si>
    <t>1520</t>
  </si>
  <si>
    <t>1.01</t>
  </si>
  <si>
    <t>file://C:/Kerbal Space Program/GameData/StationPartsExpansionRedux/Parts/Containers/sspx-cargo-container-radial-medium-3.cfg</t>
  </si>
  <si>
    <t>sspx-cargo-container-radial-medium-3</t>
  </si>
  <si>
    <t>KRDA-T400 Cargo Container</t>
  </si>
  <si>
    <t>2120</t>
  </si>
  <si>
    <t>0.505</t>
  </si>
  <si>
    <t>file://C:/Kerbal Space Program/GameData/StationPartsExpansionRedux/Parts/Containers/sspx-cargo-container-radial-small-1.cfg</t>
  </si>
  <si>
    <t>sspx-cargo-container-radial-small-1</t>
  </si>
  <si>
    <t>KRDA-O800 Cargo Container</t>
  </si>
  <si>
    <t>file://C:/Kerbal Space Program/GameData/StationPartsExpansionRedux/Parts/Containers/sspx-cargo-container-radial-small-2.cfg</t>
  </si>
  <si>
    <t>sspx-cargo-container-radial-small-2</t>
  </si>
  <si>
    <t>KRDA-O400 Cargo Container</t>
  </si>
  <si>
    <t>file://C:/Kerbal Space Program/GameData/StationPartsExpansionRedux/Parts/Containers/sspx-cargo-container-radial-small-3.cfg</t>
  </si>
  <si>
    <t>sspx-cargo-container-radial-small-3</t>
  </si>
  <si>
    <t>KRDA-O200 Cargo Container</t>
  </si>
  <si>
    <t>1020</t>
  </si>
  <si>
    <t>0.2525</t>
  </si>
  <si>
    <t>file://C:/Kerbal Space Program/GameData/StationPartsExpansionRedux/Parts/Extendable/extendable-125/sspx-inflatable-centrifuge-125-1.cfg</t>
  </si>
  <si>
    <t>sspx-inflatable-centrifuge-125-1</t>
  </si>
  <si>
    <t>CTD-10 'Bagel' Inflatable Centrifuge Module</t>
  </si>
  <si>
    <t>Kerbalmax Industries</t>
  </si>
  <si>
    <t>26000</t>
  </si>
  <si>
    <t>5.75</t>
  </si>
  <si>
    <t>file://C:/Kerbal Space Program/GameData/StationPartsExpansionRedux/Parts/Extendable/extendable-125/sspx-inflatable-centrifuge-125-2.cfg</t>
  </si>
  <si>
    <t>sspx-inflatable-centrifuge-125-2</t>
  </si>
  <si>
    <t>CTD-5 'Doughnut' Compact Inflatable Centrifuge Module</t>
  </si>
  <si>
    <t>file://C:/Kerbal Space Program/GameData/StationPartsExpansionRedux/Parts/Extendable/extendable-125/sspx-inflatable-hab-125-1.cfg</t>
  </si>
  <si>
    <t>sspx-inflatable-hab-125-1</t>
  </si>
  <si>
    <t>PTD-E-2 'Eclair' Inflatable Habitation Module</t>
  </si>
  <si>
    <t>file://C:/Kerbal Space Program/GameData/StationPartsExpansionRedux/Parts/Extendable/extendable-125/sspx-inflatable-hab-125-2.cfg</t>
  </si>
  <si>
    <t>sspx-inflatable-hab-125-2</t>
  </si>
  <si>
    <t>PTD-E-1A 'Volleyball' Inflatable Habitation Module</t>
  </si>
  <si>
    <t>file://C:/Kerbal Space Program/GameData/StationPartsExpansionRedux/Parts/Extendable/extendable-125/sspx-inflatable-hab-125-3.cfg</t>
  </si>
  <si>
    <t>sspx-inflatable-hab-125-3</t>
  </si>
  <si>
    <t>PTD-E-1B 'Winston' Inflatable Habitation Module</t>
  </si>
  <si>
    <t>file://C:/Kerbal Space Program/GameData/StationPartsExpansionRedux/Parts/Extendable/extendable-25/sspx-inflatable-centrifuge-25-1.cfg</t>
  </si>
  <si>
    <t>sspx-inflatable-centrifuge-25-1</t>
  </si>
  <si>
    <t>PFD-C 'Coriolis' Inflatable Centrifuge Module</t>
  </si>
  <si>
    <t>8.0</t>
  </si>
  <si>
    <t>file://C:/Kerbal Space Program/GameData/StationPartsExpansionRedux/Parts/Extendable/extendable-25/sspx-inflatable-hab-25-1.cfg</t>
  </si>
  <si>
    <t>sspx-inflatable-hab-25-1</t>
  </si>
  <si>
    <t>PFD-A 'Dirigible' Inflatable Habitation Module</t>
  </si>
  <si>
    <t>20700</t>
  </si>
  <si>
    <t>9.75</t>
  </si>
  <si>
    <t>file://C:/Kerbal Space Program/GameData/StationPartsExpansionRedux/Parts/Extendable/extendable-25/sspx-inflatable-hab-25-2.cfg</t>
  </si>
  <si>
    <t>sspx-inflatable-hab-25-2</t>
  </si>
  <si>
    <t>PFD-B 'Blimp' Inflatable Habitation Module</t>
  </si>
  <si>
    <t>10350</t>
  </si>
  <si>
    <t>4.875</t>
  </si>
  <si>
    <t>file://C:/Kerbal Space Program/GameData/StationPartsExpansionRedux/Parts/Extendable/extendable-375/sspx-expandable-centrifuge-375-1.cfg</t>
  </si>
  <si>
    <t>sspx-expandable-centrifuge-375-1</t>
  </si>
  <si>
    <t>PXL-E 'Mercury' Extensible Centrifuge</t>
  </si>
  <si>
    <t>112000</t>
  </si>
  <si>
    <t>15.75</t>
  </si>
  <si>
    <t>file://C:/Kerbal Space Program/GameData/StationPartsExpansionRedux/Parts/Extendable/extendable-375/sspx-expandable-centrifuge-375-2.cfg</t>
  </si>
  <si>
    <t>sspx-expandable-centrifuge-375-2</t>
  </si>
  <si>
    <t>PXL-F 'Pilgrim' Extensible Centrifuge</t>
  </si>
  <si>
    <t>11.25</t>
  </si>
  <si>
    <t>file://C:/Kerbal Space Program/GameData/StationPartsExpansionRedux/Parts/Ground/adjusting-base/sspx-adjusting-base-125-1.cfg</t>
  </si>
  <si>
    <t>sspx-adjusting-base-125-1</t>
  </si>
  <si>
    <t>BZ-1 Adjustable Base Frame</t>
  </si>
  <si>
    <t>file://C:/Kerbal Space Program/GameData/StationPartsExpansionRedux/Parts/Ground/adjusting-base/sspx-adjusting-base-25-1.cfg</t>
  </si>
  <si>
    <t>sspx-adjusting-base-25-1</t>
  </si>
  <si>
    <t>BZ-2 Adjustable Base Frame</t>
  </si>
  <si>
    <t>file://C:/Kerbal Space Program/GameData/StationPartsExpansionRedux/Parts/Ground/adjusting-base/sspx-adjusting-base-375-1.cfg</t>
  </si>
  <si>
    <t>sspx-adjusting-base-375-1</t>
  </si>
  <si>
    <t>BZ-3 Adjustable Base Frame</t>
  </si>
  <si>
    <t>file://C:/Kerbal Space Program/GameData/StationPartsExpansionRedux/Parts/Ground/adjusting-base/sspx-adjusting-base-cradle-125-1.cfg</t>
  </si>
  <si>
    <t>sspx-adjusting-base-cradle-125-1</t>
  </si>
  <si>
    <t>BR-1 Adjustable Base Cradle</t>
  </si>
  <si>
    <t>file://C:/Kerbal Space Program/GameData/StationPartsExpansionRedux/Parts/Ground/adjusting-base/sspx-adjusting-base-cradle-25-1.cfg</t>
  </si>
  <si>
    <t>sspx-adjusting-base-cradle-25-1</t>
  </si>
  <si>
    <t>BR-2 Adjustable Base Cradle</t>
  </si>
  <si>
    <t>file://C:/Kerbal Space Program/GameData/StationPartsExpansionRedux/Parts/Ground/adjusting-base/sspx-adjusting-base-cradle-375-1.cfg</t>
  </si>
  <si>
    <t>sspx-adjusting-base-cradle-375-1</t>
  </si>
  <si>
    <t>BR-3 Adjustable Base Cradle</t>
  </si>
  <si>
    <t>file://C:/Kerbal Space Program/GameData/StationPartsExpansionRedux/Parts/Ground/adjusting-base/sspx-adjusting-stairs-1.cfg</t>
  </si>
  <si>
    <t>sspx-adjusting-stairs-1</t>
  </si>
  <si>
    <t>B-EX-1 Extensible Crew Tube</t>
  </si>
  <si>
    <t>file://C:/Kerbal Space Program/GameData/StationPartsExpansionRedux/Parts/Ground/extendable-tube/sspx-extendable-tube-125-1.cfg</t>
  </si>
  <si>
    <t>sspx-extendable-tube-125-1</t>
  </si>
  <si>
    <t>file://C:/Kerbal Space Program/GameData/StationPartsExpansionRedux/Parts/Ground/extendable-tube/sspx-extendable-tube-25-1.cfg</t>
  </si>
  <si>
    <t>sspx-extendable-tube-25-1</t>
  </si>
  <si>
    <t>B-EX-2 Extensible Crew Tube</t>
  </si>
  <si>
    <t>35600</t>
  </si>
  <si>
    <t>file://C:/Kerbal Space Program/GameData/StationPartsExpansionRedux/Parts/Rigid/station-125/sspx-adapter-0625-125-1.cfg</t>
  </si>
  <si>
    <t>sspx-adapter-0625-125-1</t>
  </si>
  <si>
    <t>PTD-C Flat Adapter</t>
  </si>
  <si>
    <t>file://C:/Kerbal Space Program/GameData/StationPartsExpansionRedux/Parts/Rigid/station-125/sspx-airlock-125-1.cfg</t>
  </si>
  <si>
    <t>sspx-airlock-125-1</t>
  </si>
  <si>
    <t>SCATTER-1 Service Airlock</t>
  </si>
  <si>
    <t>file://C:/Kerbal Space Program/GameData/StationPartsExpansionRedux/Parts/Rigid/station-125/sspx-attach-125-1.cfg</t>
  </si>
  <si>
    <t>sspx-attach-125-1</t>
  </si>
  <si>
    <t>Pressurized BZ-15 Radial Attachment Point</t>
  </si>
  <si>
    <t>file://C:/Kerbal Space Program/GameData/StationPartsExpansionRedux/Parts/Rigid/station-125/sspx-cargo-125-1.cfg</t>
  </si>
  <si>
    <t>sspx-cargo-125-1</t>
  </si>
  <si>
    <t>PTD-C Storage Module</t>
  </si>
  <si>
    <t>file://C:/Kerbal Space Program/GameData/StationPartsExpansionRedux/Parts/Rigid/station-125/sspx-core-125-1.cfg</t>
  </si>
  <si>
    <t>sspx-core-125-1</t>
  </si>
  <si>
    <t>PTD-8R 'Pier' Station Core</t>
  </si>
  <si>
    <t>14225</t>
  </si>
  <si>
    <t>3560</t>
  </si>
  <si>
    <t>1.5025</t>
  </si>
  <si>
    <t>file://C:/Kerbal Space Program/GameData/StationPartsExpansionRedux/Parts/Rigid/station-125/sspx-cupola-125-1.cfg</t>
  </si>
  <si>
    <t>sspx-cupola-125-1</t>
  </si>
  <si>
    <t>PTD-C 'Porthole' Observation Window</t>
  </si>
  <si>
    <t>file://C:/Kerbal Space Program/GameData/StationPartsExpansionRedux/Parts/Rigid/station-125/sspx-docking-125-1.cfg</t>
  </si>
  <si>
    <t>sspx-docking-125-1</t>
  </si>
  <si>
    <t>Telescopic Clamp-O-Tron Docking Module</t>
  </si>
  <si>
    <t>file://C:/Kerbal Space Program/GameData/StationPartsExpansionRedux/Parts/Rigid/station-125/sspx-habitation-125-1.cfg</t>
  </si>
  <si>
    <t>sspx-habitation-125-1</t>
  </si>
  <si>
    <t>PTD-5 'Sunrise' Habitation Module</t>
  </si>
  <si>
    <t>file://C:/Kerbal Space Program/GameData/StationPartsExpansionRedux/Parts/Rigid/station-125/sspx-hub-125-1.cfg</t>
  </si>
  <si>
    <t>sspx-hub-125-1</t>
  </si>
  <si>
    <t>PTD-MULT Multi-Point Station Connector</t>
  </si>
  <si>
    <t>file://C:/Kerbal Space Program/GameData/StationPartsExpansionRedux/Parts/Rigid/station-125/sspx-tube-125-1.cfg</t>
  </si>
  <si>
    <t>sspx-tube-125-1</t>
  </si>
  <si>
    <t>PTD-1 Pressurized Crew Tube</t>
  </si>
  <si>
    <t>file://C:/Kerbal Space Program/GameData/StationPartsExpansionRedux/Parts/Rigid/station-125/sspx-tube-125-2.cfg</t>
  </si>
  <si>
    <t>sspx-tube-125-2</t>
  </si>
  <si>
    <t>PTD-2 Pressurized Crew Tube</t>
  </si>
  <si>
    <t>file://C:/Kerbal Space Program/GameData/StationPartsExpansionRedux/Parts/Rigid/station-125/sspx-tube-125-3.cfg</t>
  </si>
  <si>
    <t>sspx-tube-125-3</t>
  </si>
  <si>
    <t>PTD-3 Pressurized Crew Tube</t>
  </si>
  <si>
    <t>file://C:/Kerbal Space Program/GameData/StationPartsExpansionRedux/Parts/Rigid/station-125/sspx-utility-125-1.cfg</t>
  </si>
  <si>
    <t>sspx-utility-125-1</t>
  </si>
  <si>
    <t>PTD-6 'Star' Utility Module</t>
  </si>
  <si>
    <t>0.885833333</t>
  </si>
  <si>
    <t>file://C:/Kerbal Space Program/GameData/StationPartsExpansionRedux/Parts/Rigid/station-25/sspx-adapter-125-25-1.cfg</t>
  </si>
  <si>
    <t>sspx-adapter-125-25-1</t>
  </si>
  <si>
    <t>PPD-PTD Flat Adapter</t>
  </si>
  <si>
    <t>file://C:/Kerbal Space Program/GameData/StationPartsExpansionRedux/Parts/Rigid/station-25/sspx-adapter-125-25-2.cfg</t>
  </si>
  <si>
    <t>sspx-adapter-125-25-2</t>
  </si>
  <si>
    <t>PPD-PTD Adapter</t>
  </si>
  <si>
    <t>size1,size2</t>
  </si>
  <si>
    <t>file://C:/Kerbal Space Program/GameData/StationPartsExpansionRedux/Parts/Rigid/station-25/sspx-airlock-25-1.cfg</t>
  </si>
  <si>
    <t>sspx-airlock-25-1</t>
  </si>
  <si>
    <t>PPD-EVAC-U-8 Service Airlock</t>
  </si>
  <si>
    <t>24800</t>
  </si>
  <si>
    <t>file://C:/Kerbal Space Program/GameData/StationPartsExpansionRedux/Parts/Rigid/station-25/sspx-attach-25-1.cfg</t>
  </si>
  <si>
    <t>sspx-attach-25-1</t>
  </si>
  <si>
    <t>PPD-AR Pressurized Radial Attachment Module</t>
  </si>
  <si>
    <t>10020</t>
  </si>
  <si>
    <t>file://C:/Kerbal Space Program/GameData/StationPartsExpansionRedux/Parts/Rigid/station-25/sspx-cargo-25-1.cfg</t>
  </si>
  <si>
    <t>sspx-cargo-25-1</t>
  </si>
  <si>
    <t>PPD-TRUSS Storage Module</t>
  </si>
  <si>
    <t>file://C:/Kerbal Space Program/GameData/StationPartsExpansionRedux/Parts/Rigid/station-25/sspx-cargo-25-2.cfg</t>
  </si>
  <si>
    <t>sspx-cargo-25-2</t>
  </si>
  <si>
    <t>PPD-TRUSS-S Storage Module</t>
  </si>
  <si>
    <t>file://C:/Kerbal Space Program/GameData/StationPartsExpansionRedux/Parts/Rigid/station-25/sspx-core-25-1.cfg</t>
  </si>
  <si>
    <t>sspx-core-25-1</t>
  </si>
  <si>
    <t>PPD-8 'Wharf' Station Core</t>
  </si>
  <si>
    <t>28900</t>
  </si>
  <si>
    <t>7225</t>
  </si>
  <si>
    <t>3.01</t>
  </si>
  <si>
    <t>file://C:/Kerbal Space Program/GameData/StationPartsExpansionRedux/Parts/Rigid/station-25/sspx-greenhouse-25-1.cfg</t>
  </si>
  <si>
    <t>sspx-greenhouse-25-1</t>
  </si>
  <si>
    <t>PPD-F412M Hydroponics Module</t>
  </si>
  <si>
    <t>file://C:/Kerbal Space Program/GameData/StationPartsExpansionRedux/Parts/Rigid/station-25/sspx-habitation-25-1.cfg</t>
  </si>
  <si>
    <t>sspx-habitation-25-1</t>
  </si>
  <si>
    <t>PPD-20 'Shanty' Habitation Module</t>
  </si>
  <si>
    <t>6840</t>
  </si>
  <si>
    <t>3.89</t>
  </si>
  <si>
    <t>file://C:/Kerbal Space Program/GameData/StationPartsExpansionRedux/Parts/Rigid/station-25/sspx-hub-25-1.cfg</t>
  </si>
  <si>
    <t>sspx-hub-25-1</t>
  </si>
  <si>
    <t>PPD-MULT Multi-Point Station Connector</t>
  </si>
  <si>
    <t>file://C:/Kerbal Space Program/GameData/StationPartsExpansionRedux/Parts/Rigid/station-25/sspx-observation-25-1.cfg</t>
  </si>
  <si>
    <t>sspx-observation-25-1</t>
  </si>
  <si>
    <t>PPD-24 'Panorama' Observation Module</t>
  </si>
  <si>
    <t>file://C:/Kerbal Space Program/GameData/StationPartsExpansionRedux/Parts/Rigid/station-25/sspx-tube-25-1.cfg</t>
  </si>
  <si>
    <t>sspx-tube-25-1</t>
  </si>
  <si>
    <t>PPD-A1 Pressurized Crew Tube</t>
  </si>
  <si>
    <t>file://C:/Kerbal Space Program/GameData/StationPartsExpansionRedux/Parts/Rigid/station-25/sspx-tube-25-2.cfg</t>
  </si>
  <si>
    <t>sspx-tube-25-2</t>
  </si>
  <si>
    <t>PPD-A2 Pressurized Crew Tube</t>
  </si>
  <si>
    <t>file://C:/Kerbal Space Program/GameData/StationPartsExpansionRedux/Parts/Rigid/station-25/sspx-tube-25-3.cfg</t>
  </si>
  <si>
    <t>sspx-tube-25-3</t>
  </si>
  <si>
    <t>PPD-A3 Pressurized Crew Tube</t>
  </si>
  <si>
    <t>file://C:/Kerbal Space Program/GameData/StationPartsExpansionRedux/Parts/Rigid/station-375/sspx-adapter-25-375-1.cfg</t>
  </si>
  <si>
    <t>sspx-adapter-25-375-1</t>
  </si>
  <si>
    <t>PXL-2A Conical Adapter</t>
  </si>
  <si>
    <t>6950</t>
  </si>
  <si>
    <t>2475</t>
  </si>
  <si>
    <t>file://C:/Kerbal Space Program/GameData/StationPartsExpansionRedux/Parts/Rigid/station-375/sspx-adapter-25-375-2.cfg</t>
  </si>
  <si>
    <t>sspx-adapter-25-375-2</t>
  </si>
  <si>
    <t>PXL-PPD Flat Adapter</t>
  </si>
  <si>
    <t>5625</t>
  </si>
  <si>
    <t>file://C:/Kerbal Space Program/GameData/StationPartsExpansionRedux/Parts/Rigid/station-375/sspx-aquaculture-375-1.cfg</t>
  </si>
  <si>
    <t>sspx-aquaculture-375-1</t>
  </si>
  <si>
    <t>PXL-F15H Aquaculture Module</t>
  </si>
  <si>
    <t>51000</t>
  </si>
  <si>
    <t>10.875</t>
  </si>
  <si>
    <t>file://C:/Kerbal Space Program/GameData/StationPartsExpansionRedux/Parts/Rigid/station-375/sspx-attach-375-1.cfg</t>
  </si>
  <si>
    <t>sspx-attach-375-1</t>
  </si>
  <si>
    <t>PXL-AR Pressurized Radial Attachment Module</t>
  </si>
  <si>
    <t>file://C:/Kerbal Space Program/GameData/StationPartsExpansionRedux/Parts/Rigid/station-375/sspx-core-375-1.cfg</t>
  </si>
  <si>
    <t>sspx-core-375-1</t>
  </si>
  <si>
    <t>PXL-10 'Harbour' Station Control Centre</t>
  </si>
  <si>
    <t>37025</t>
  </si>
  <si>
    <t>9260</t>
  </si>
  <si>
    <t>3.7725</t>
  </si>
  <si>
    <t>file://C:/Kerbal Space Program/GameData/StationPartsExpansionRedux/Parts/Rigid/station-375/sspx-cupola-375-1.cfg</t>
  </si>
  <si>
    <t>sspx-cupola-375-1</t>
  </si>
  <si>
    <t>PXL-9 'Vista' Astrogation Module</t>
  </si>
  <si>
    <t>32250</t>
  </si>
  <si>
    <t>8065</t>
  </si>
  <si>
    <t>2.525</t>
  </si>
  <si>
    <t>file://C:/Kerbal Space Program/GameData/StationPartsExpansionRedux/Parts/Rigid/station-375/sspx-greenhouse-375-1.cfg</t>
  </si>
  <si>
    <t>sspx-greenhouse-375-1</t>
  </si>
  <si>
    <t>PXL-R4NCH-3R Hydroponics Module</t>
  </si>
  <si>
    <t>48000</t>
  </si>
  <si>
    <t>6.375</t>
  </si>
  <si>
    <t>file://C:/Kerbal Space Program/GameData/StationPartsExpansionRedux/Parts/Rigid/station-375/sspx-habitation-375-1.cfg</t>
  </si>
  <si>
    <t>sspx-habitation-375-1</t>
  </si>
  <si>
    <t>PXL-1 'Hostel' Deep-Space Habitation Module</t>
  </si>
  <si>
    <t>31700</t>
  </si>
  <si>
    <t>7.5</t>
  </si>
  <si>
    <t>file://C:/Kerbal Space Program/GameData/StationPartsExpansionRedux/Parts/Rigid/station-375/sspx-habitation-375-2.cfg</t>
  </si>
  <si>
    <t>sspx-habitation-375-2</t>
  </si>
  <si>
    <t>PXL-2 'Shelter' Deep-Space Habitation Module</t>
  </si>
  <si>
    <t>file://C:/Kerbal Space Program/GameData/StationPartsExpansionRedux/Parts/Rigid/station-375/sspx-habitation-375-3.cfg</t>
  </si>
  <si>
    <t>sspx-habitation-375-3</t>
  </si>
  <si>
    <t>PXL-3 'Asylum' Storm Cellar Module</t>
  </si>
  <si>
    <t>9445</t>
  </si>
  <si>
    <t>4.5875</t>
  </si>
  <si>
    <t>file://C:/Kerbal Space Program/GameData/StationPartsExpansionRedux/Parts/Rigid/station-375/sspx-lab-375-1.cfg</t>
  </si>
  <si>
    <t>sspx-lab-375-1</t>
  </si>
  <si>
    <t>PXL-2 'Fate' Deep-Space Laboratory Module</t>
  </si>
  <si>
    <t>file://C:/Kerbal Space Program/GameData/StationPartsExpansionRedux/Parts/Rigid/station-375/sspx-tube-375-1.cfg</t>
  </si>
  <si>
    <t>sspx-tube-375-1</t>
  </si>
  <si>
    <t>PXL-T1 Pressurized Crew Tube</t>
  </si>
  <si>
    <t>7.2</t>
  </si>
  <si>
    <t>file://C:/Kerbal Space Program/GameData/StationPartsExpansionRedux/Parts/Rigid/station-375/sspx-tube-375-2.cfg</t>
  </si>
  <si>
    <t>sspx-tube-375-2</t>
  </si>
  <si>
    <t>PXL-T2 Pressurized Crew Tube</t>
  </si>
  <si>
    <t>file://C:/Kerbal Space Program/GameData/StationPartsExpansionRedux/Parts/Rigid/station-375/sspx-tube-375-3.cfg</t>
  </si>
  <si>
    <t>sspx-tube-375-3</t>
  </si>
  <si>
    <t>PXL-T3 Pressurized Crew Tube</t>
  </si>
  <si>
    <t>SystemHeat</t>
  </si>
  <si>
    <t>file://C:/Kerbal Space Program/GameData/SystemHeat/Parts/systemheat-coolant-tank-radial-1.cfg</t>
  </si>
  <si>
    <t>systemheat-coolant-tank-radial-1</t>
  </si>
  <si>
    <t>PK-15 Coolant Tank</t>
  </si>
  <si>
    <t>Post-Kebin Mining Corporation</t>
  </si>
  <si>
    <t>file://C:/Kerbal Space Program/GameData/SystemHeat/Parts/systemheat-exchanger-1.cfg</t>
  </si>
  <si>
    <t>systemheat-exchanger-1</t>
  </si>
  <si>
    <t>PX-1F Heat Exchanger</t>
  </si>
  <si>
    <t>file://C:/Kerbal Space Program/GameData/SystemHeat/Parts/systemheat-nuclear-container-1.cfg</t>
  </si>
  <si>
    <t>systemheat-nuclear-container-1</t>
  </si>
  <si>
    <t>Nuclear Fuel Cylinder</t>
  </si>
  <si>
    <t>file://C:/Kerbal Space Program/GameData/SystemHeat/Parts/systemheat-sink-1.cfg</t>
  </si>
  <si>
    <t>systemheat-sink-1</t>
  </si>
  <si>
    <t>PSK-200 Heat Sink</t>
  </si>
  <si>
    <t>Tantares</t>
  </si>
  <si>
    <t>file://C:/Kerbal Space Program/GameData/Tantares/parts/any_antenna/fgb/_atria_antenna_srf_1_1.cfg</t>
  </si>
  <si>
    <t>atria_antenna_srf_1_1</t>
  </si>
  <si>
    <t>Atria Active Antenna (Extending)</t>
  </si>
  <si>
    <t>Tantares Space Technologies</t>
  </si>
  <si>
    <t>file://C:/Kerbal Space Program/GameData/Tantares/parts/any_antenna/fgb/_atria_antenna_srf_1_2.cfg</t>
  </si>
  <si>
    <t>atria_antenna_srf_1_2</t>
  </si>
  <si>
    <t>Atria Active Antenna (90Â°)</t>
  </si>
  <si>
    <t>file://C:/Kerbal Space Program/GameData/Tantares/parts/any_antenna/fgb/_atria_antenna_srf_1_3.cfg</t>
  </si>
  <si>
    <t>atria_antenna_srf_1_3</t>
  </si>
  <si>
    <t>Atria Active Antenna (180Â°)</t>
  </si>
  <si>
    <t>file://C:/Kerbal Space Program/GameData/Tantares/parts/any_antenna/fgb/_atria_antenna_srf_2_1.cfg</t>
  </si>
  <si>
    <t>atria_antenna_srf_2_1</t>
  </si>
  <si>
    <t>Atria Passive Antenna (Extending)</t>
  </si>
  <si>
    <t>file://C:/Kerbal Space Program/GameData/Tantares/parts/any_antenna/fgb/_atria_antenna_srf_2_2.cfg</t>
  </si>
  <si>
    <t>atria_antenna_srf_2_2</t>
  </si>
  <si>
    <t>Atria Passive Antenna (90Â°)</t>
  </si>
  <si>
    <t>file://C:/Kerbal Space Program/GameData/Tantares/parts/any_antenna/fgb/_atria_antenna_srf_2_3.cfg</t>
  </si>
  <si>
    <t>atria_antenna_srf_2_3</t>
  </si>
  <si>
    <t>Atria Passive Antenna (180Â°)</t>
  </si>
  <si>
    <t>file://C:/Kerbal Space Program/GameData/Tantares/parts/any_antenna/lk/_lepus_high_gain_antenna_srf_1.cfg</t>
  </si>
  <si>
    <t>lepus_high_gain_antenna_srf_1</t>
  </si>
  <si>
    <t>Lepus High Gain Antenna (Fixed)</t>
  </si>
  <si>
    <t>file://C:/Kerbal Space Program/GameData/Tantares/parts/any_antenna/lk/_lepus_high_gain_antenna_srf_2.cfg</t>
  </si>
  <si>
    <t>lepus_high_gain_antenna_srf_2</t>
  </si>
  <si>
    <t>Lepus High Gain Antenna (Folding)</t>
  </si>
  <si>
    <t>file://C:/Kerbal Space Program/GameData/Tantares/parts/any_antenna/lk/_lepus_low_gain_antenna_srf_1.cfg</t>
  </si>
  <si>
    <t>lepus_low_gain_antenna_srf_1</t>
  </si>
  <si>
    <t>Lepus Low Gain Antenna (Fixed)</t>
  </si>
  <si>
    <t>file://C:/Kerbal Space Program/GameData/Tantares/parts/any_antenna/lk/_lepus_low_gain_antenna_srf_2.cfg</t>
  </si>
  <si>
    <t>lepus_low_gain_antenna_srf_2</t>
  </si>
  <si>
    <t>Lepus Low Gain Antenna (Folding)</t>
  </si>
  <si>
    <t>file://C:/Kerbal Space Program/GameData/Tantares/parts/any_antenna/lk_700/_vela_high_gain_antenna_srf_1.cfg</t>
  </si>
  <si>
    <t>vela_high_gain_antenna_srf_1</t>
  </si>
  <si>
    <t>Vela High Gain Antenna</t>
  </si>
  <si>
    <t>Alnair Design Bureau</t>
  </si>
  <si>
    <t>file://C:/Kerbal Space Program/GameData/Tantares/parts/any_antenna/mir/_eridani_high_gain_antenna_srf_1.cfg</t>
  </si>
  <si>
    <t>eridani_high_gain_antenna_srf_1</t>
  </si>
  <si>
    <t>Eridani High Gain Antenna</t>
  </si>
  <si>
    <t>file://C:/Kerbal Space Program/GameData/Tantares/parts/any_antenna/mir/_eridani_low_gain_antenna_srf_1.cfg</t>
  </si>
  <si>
    <t>eridani_low_gain_antenna_srf_1</t>
  </si>
  <si>
    <t>Eridani Low Gain Antenna A</t>
  </si>
  <si>
    <t>file://C:/Kerbal Space Program/GameData/Tantares/parts/any_antenna/mir/_eridani_low_gain_antenna_srf_2.cfg</t>
  </si>
  <si>
    <t>eridani_low_gain_antenna_srf_2</t>
  </si>
  <si>
    <t>Eridani Low Gain Antenna B</t>
  </si>
  <si>
    <t>file://C:/Kerbal Space Program/GameData/Tantares/parts/any_antenna/soyuz_igla/_octans_basic_high_gain_antenna_srf_2.cfg</t>
  </si>
  <si>
    <t>octans_basic_high_gain_antenna_srf_2</t>
  </si>
  <si>
    <t>Atria-Octans Basic High Gain Antenna</t>
  </si>
  <si>
    <t>file://C:/Kerbal Space Program/GameData/Tantares/parts/any_antenna/soyuz_kurs/_octans_high_gain_antenna_srf_1.cfg</t>
  </si>
  <si>
    <t>octans_high_gain_antenna_srf_1</t>
  </si>
  <si>
    <t>Octans High Gain Antenna A</t>
  </si>
  <si>
    <t>file://C:/Kerbal Space Program/GameData/Tantares/parts/any_antenna/soyuz_kurs/_octans_high_gain_antenna_srf_2.cfg</t>
  </si>
  <si>
    <t>octans_high_gain_antenna_srf_2</t>
  </si>
  <si>
    <t>Octans High Gain Antenna B</t>
  </si>
  <si>
    <t>file://C:/Kerbal Space Program/GameData/Tantares/parts/any_antenna/soyuz_whip/_octans_whip_antenna_srf_1.cfg</t>
  </si>
  <si>
    <t>octans_whip_antenna_srf_1</t>
  </si>
  <si>
    <t>Octans Whip Antenna A</t>
  </si>
  <si>
    <t>file://C:/Kerbal Space Program/GameData/Tantares/parts/any_antenna/soyuz_whip/_octans_whip_antenna_srf_2.cfg</t>
  </si>
  <si>
    <t>octans_whip_antenna_srf_2</t>
  </si>
  <si>
    <t>Octans Whip Antenna B</t>
  </si>
  <si>
    <t>file://C:/Kerbal Space Program/GameData/Tantares/parts/any_avionics/generic/_castor_control_s0p5_1.cfg</t>
  </si>
  <si>
    <t>castor_control_s0p5_1</t>
  </si>
  <si>
    <t>Castor CR-B "SÃ¸lv" Control Black</t>
  </si>
  <si>
    <t>830</t>
  </si>
  <si>
    <t>file://C:/Kerbal Space Program/GameData/Tantares/parts/any_avionics/generic/_castor_control_s0_1.cfg</t>
  </si>
  <si>
    <t>castor_control_s0_1</t>
  </si>
  <si>
    <t>Castor CR-A "Bronse" Control Black</t>
  </si>
  <si>
    <t>file://C:/Kerbal Space Program/GameData/Tantares/parts/any_avionics/generic/_castor_control_s1_1.cfg</t>
  </si>
  <si>
    <t>castor_control_s1_1</t>
  </si>
  <si>
    <t>Castor CR-C "Gull" Control Black</t>
  </si>
  <si>
    <t>file://C:/Kerbal Space Program/GameData/Tantares/parts/any_battery/progress/_hamal_battery_srf_1.cfg</t>
  </si>
  <si>
    <t>hamal_battery_srf_1</t>
  </si>
  <si>
    <t>Hammal Battery A</t>
  </si>
  <si>
    <t>file://C:/Kerbal Space Program/GameData/Tantares/parts/any_battery/progress/_hamal_battery_srf_2.cfg</t>
  </si>
  <si>
    <t>hamal_battery_srf_2</t>
  </si>
  <si>
    <t>Hammal Battery B</t>
  </si>
  <si>
    <t>file://C:/Kerbal Space Program/GameData/Tantares/parts/any_docking_port/generic_apas/_octans_androgynous_docking_port_s0p5_1.cfg</t>
  </si>
  <si>
    <t>octans_androgynous_docking_port_s0p5_1</t>
  </si>
  <si>
    <t>Octans Androgynous Size 0.5 Docking Port A</t>
  </si>
  <si>
    <t>file://C:/Kerbal Space Program/GameData/Tantares/parts/any_docking_port/generic_apas/_octans_androgynous_docking_port_s0p5_2.cfg</t>
  </si>
  <si>
    <t>octans_androgynous_docking_port_s0p5_2</t>
  </si>
  <si>
    <t>Octans Androgynous Size 0.5 Docking Port B</t>
  </si>
  <si>
    <t>file://C:/Kerbal Space Program/GameData/Tantares/parts/any_docking_port/generic_ssvp/_octans_basic_docking_port_s0p5_1_female.cfg</t>
  </si>
  <si>
    <t>octans_basic_docking_port_s0p5_1_female</t>
  </si>
  <si>
    <t>Octans Basic Size 0.5 Docking Port (Female)</t>
  </si>
  <si>
    <t>file://C:/Kerbal Space Program/GameData/Tantares/parts/any_docking_port/generic_ssvp/_octans_basic_docking_port_s0p5_1_male.cfg</t>
  </si>
  <si>
    <t>octans_basic_docking_port_s0p5_1_male</t>
  </si>
  <si>
    <t>Octans Basic Size 0.5 Docking Port (Male)</t>
  </si>
  <si>
    <t>file://C:/Kerbal Space Program/GameData/Tantares/parts/any_docking_port/generic_ssvp/_octans_docking_port_s0p5_1_female.cfg</t>
  </si>
  <si>
    <t>octans_docking_port_s0p5_1_female</t>
  </si>
  <si>
    <t>Octans Size 0.5 Docking Port A (Female)</t>
  </si>
  <si>
    <t>file://C:/Kerbal Space Program/GameData/Tantares/parts/any_docking_port/generic_ssvp/_octans_docking_port_s0p5_1_male.cfg</t>
  </si>
  <si>
    <t>octans_docking_port_s0p5_1_male</t>
  </si>
  <si>
    <t>Octans Size 0.5 Docking Port A (Male)</t>
  </si>
  <si>
    <t>file://C:/Kerbal Space Program/GameData/Tantares/parts/any_docking_port/generic_ssvp/_octans_docking_port_s0p5_2_female.cfg</t>
  </si>
  <si>
    <t>octans_docking_port_s0p5_2_female</t>
  </si>
  <si>
    <t>Octans Size 0.5 Docking Port B (Female)</t>
  </si>
  <si>
    <t>file://C:/Kerbal Space Program/GameData/Tantares/parts/any_docking_port/generic_ssvp/_octans_docking_port_s0p5_2_male.cfg</t>
  </si>
  <si>
    <t>octans_docking_port_s0p5_2_male</t>
  </si>
  <si>
    <t>Octans Size 0.5 Docking Port B (Male)</t>
  </si>
  <si>
    <t>file://C:/Kerbal Space Program/GameData/Tantares/parts/any_docking_port/lok/_petra_basic_docking_port_s0p5_1_female.cfg</t>
  </si>
  <si>
    <t>petra_docking_port_s0p5_1_female</t>
  </si>
  <si>
    <t>Petra Size 0.5 Docking Port</t>
  </si>
  <si>
    <t>file://C:/Kerbal Space Program/GameData/Tantares/parts/any_docking_port/lok/_petra_basic_docking_port_s0p5_1_male.cfg</t>
  </si>
  <si>
    <t>petra_docking_port_s0p5_1_male</t>
  </si>
  <si>
    <t>file://C:/Kerbal Space Program/GameData/Tantares/parts/any_engine/generic_aerospike/_castor_aerospike_engine_s0_1.cfg</t>
  </si>
  <si>
    <t>castor_aerospike_engine_s0_1</t>
  </si>
  <si>
    <t>BL-2 Toroidal Aerospike "Sprengningsnal" Liquid Fuel Engine</t>
  </si>
  <si>
    <t>file://C:/Kerbal Space Program/GameData/Tantares/parts/any_engine/generic_ion/_castor_ion_engine_s0_1.cfg</t>
  </si>
  <si>
    <t>castor_ion_engine_s0_1</t>
  </si>
  <si>
    <t>BO-12 "Gnist" Hall Thruster</t>
  </si>
  <si>
    <t>file://C:/Kerbal Space Program/GameData/Tantares/parts/any_engine/rd_0255/_tantares_engine_rd_0255_s0_1.cfg</t>
  </si>
  <si>
    <t>tantares_engine_rd_0255_s0_1</t>
  </si>
  <si>
    <t>Tantares RD-0225 "Kjele" Rocket Engine</t>
  </si>
  <si>
    <t>#LOC_tantares_tantares_manufacturer</t>
  </si>
  <si>
    <t>file://C:/Kerbal Space Program/GameData/Tantares/parts/any_engine/rd_0255/_tantares_engine_rd_0255_srf_1.cfg</t>
  </si>
  <si>
    <t>tantares_engine_rd_0255_srf_1</t>
  </si>
  <si>
    <t>Tantares RD-0225R "Kjele" Rocket Engine</t>
  </si>
  <si>
    <t>file://C:/Kerbal Space Program/GameData/Tantares/parts/any_engine/s5_79/_eridani_engine_s0_1.cfg</t>
  </si>
  <si>
    <t>eridani_engine_s0_1</t>
  </si>
  <si>
    <t>S5-79 "Skogstjerne" Liquid Fuel Engine</t>
  </si>
  <si>
    <t>file://C:/Kerbal Space Program/GameData/Tantares/parts/any_gyro/mir/_cervantes_gyro_srf_2.cfg</t>
  </si>
  <si>
    <t>cervantes_gyro_srf_2</t>
  </si>
  <si>
    <t>Cervantes Surface Mounted Gyrodyne</t>
  </si>
  <si>
    <t>file://C:/Kerbal Space Program/GameData/Tantares/parts/any_ladder/lk/_lepus_ladder_srf_1.cfg</t>
  </si>
  <si>
    <t>lepus_ladder_srf_1</t>
  </si>
  <si>
    <t>Lepus CL-A1 Folding ladder</t>
  </si>
  <si>
    <t>file://C:/Kerbal Space Program/GameData/Tantares/parts/any_ladder/lk/_lepus_ladder_srf_2.cfg</t>
  </si>
  <si>
    <t>lepus_ladder_srf_2</t>
  </si>
  <si>
    <t>Lepus CL-A2 Folding Ladder</t>
  </si>
  <si>
    <t>file://C:/Kerbal Space Program/GameData/Tantares/parts/any_leg/lk/_lepus_landing_leg_srf_1.cfg</t>
  </si>
  <si>
    <t>lepus_landing_leg_srf_1</t>
  </si>
  <si>
    <t>Lepus LPU-1 Landing Leg</t>
  </si>
  <si>
    <t>file://C:/Kerbal Space Program/GameData/Tantares/parts/any_leg/lk_700/_vela_landing_leg_srf_1.cfg</t>
  </si>
  <si>
    <t>vela_landing_leg_srf_1</t>
  </si>
  <si>
    <t>Vela WLF-1 Landing Ski</t>
  </si>
  <si>
    <t>file://C:/Kerbal Space Program/GameData/Tantares/parts/any_leg/lk_700/_vela_landing_leg_srf_2.cfg</t>
  </si>
  <si>
    <t>vela_landing_leg_srf_2</t>
  </si>
  <si>
    <t>Vela WLF-2 Landing Ski</t>
  </si>
  <si>
    <t>file://C:/Kerbal Space Program/GameData/Tantares/parts/any_les/soyuz/_octans_les_s0_1.cfg</t>
  </si>
  <si>
    <t>octans_les_s0_1</t>
  </si>
  <si>
    <t>Octans Launch Escape System</t>
  </si>
  <si>
    <t>file://C:/Kerbal Space Program/GameData/Tantares/parts/any_les/va/_alnair_les_s0_1.cfg</t>
  </si>
  <si>
    <t>alnair_les_s0_1</t>
  </si>
  <si>
    <t>Alnair Launch Escape System A</t>
  </si>
  <si>
    <t>file://C:/Kerbal Space Program/GameData/Tantares/parts/any_les/va/_alnair_les_s0_2.cfg</t>
  </si>
  <si>
    <t>alnair_les_s0_2</t>
  </si>
  <si>
    <t>Alnair Launch Escape System B</t>
  </si>
  <si>
    <t>file://C:/Kerbal Space Program/GameData/Tantares/parts/any_light/soyuz/_octans_light_srf_1.cfg</t>
  </si>
  <si>
    <t>octans_light_srf_1</t>
  </si>
  <si>
    <t>Octans Spotlight A</t>
  </si>
  <si>
    <t>file://C:/Kerbal Space Program/GameData/Tantares/parts/any_light/soyuz/_octans_light_srf_2.cfg</t>
  </si>
  <si>
    <t>octans_light_srf_2</t>
  </si>
  <si>
    <t>Octans Spotlight B</t>
  </si>
  <si>
    <t>file://C:/Kerbal Space Program/GameData/Tantares/parts/any_nesting_jet/lk/_lepus_rocket_motor_srf_1.cfg</t>
  </si>
  <si>
    <t>lepus_rocket_motor_srf_1</t>
  </si>
  <si>
    <t>Lepus "Stoppsnart" Nesting Jet</t>
  </si>
  <si>
    <t>file://C:/Kerbal Space Program/GameData/Tantares/parts/any_nesting_jet/lk/_lepus_rocket_motor_srf_2.cfg</t>
  </si>
  <si>
    <t>lepus_rocket_motor_srf_2</t>
  </si>
  <si>
    <t>Lepus "StoppnÃ¥" Nesting Jet</t>
  </si>
  <si>
    <t>file://C:/Kerbal Space Program/GameData/Tantares/parts/any_periscope/soyuz/_octans_periscope_srf_1.cfg</t>
  </si>
  <si>
    <t>octans_periscope_srf_1</t>
  </si>
  <si>
    <t>Octans Periscope</t>
  </si>
  <si>
    <t>file://C:/Kerbal Space Program/GameData/Tantares/parts/any_rcs/mir/_eridani_rcs_linear_srf_1.cfg</t>
  </si>
  <si>
    <t>eridani_rcs_linear_srf_1</t>
  </si>
  <si>
    <t>Eridani Linear RCS A</t>
  </si>
  <si>
    <t>file://C:/Kerbal Space Program/GameData/Tantares/parts/any_rcs/mir/_eridani_rcs_linear_srf_2.cfg</t>
  </si>
  <si>
    <t>eridani_rcs_linear_srf_2</t>
  </si>
  <si>
    <t>Eridani Linear RCS B</t>
  </si>
  <si>
    <t>file://C:/Kerbal Space Program/GameData/Tantares/parts/any_rcs/soyuz/_octans_basic_rcs_srf_1.cfg</t>
  </si>
  <si>
    <t>octans_basic_rcs_srf_1</t>
  </si>
  <si>
    <t>Octans Basic Linear RCS Port A</t>
  </si>
  <si>
    <t>file://C:/Kerbal Space Program/GameData/Tantares/parts/any_rcs/soyuz/_octans_basic_rcs_srf_2.cfg</t>
  </si>
  <si>
    <t>octans_basic_rcs_srf_2</t>
  </si>
  <si>
    <t>Octans Basic Linear RCS Port B</t>
  </si>
  <si>
    <t>file://C:/Kerbal Space Program/GameData/Tantares/parts/any_rcs/soyuz/_octans_basic_rcs_srf_3.cfg</t>
  </si>
  <si>
    <t>octans_basic_rcs_srf_3</t>
  </si>
  <si>
    <t>Octans Basic Linear RCS Port C</t>
  </si>
  <si>
    <t>file://C:/Kerbal Space Program/GameData/Tantares/parts/any_rcs/soyuz/_octans_basic_rcs_srf_4.cfg</t>
  </si>
  <si>
    <t>octans_basic_rcs_srf_4</t>
  </si>
  <si>
    <t>Octans Basic Linear RCS Port D</t>
  </si>
  <si>
    <t>file://C:/Kerbal Space Program/GameData/Tantares/parts/any_rcs/soyuz/_octans_moe_linear_srf_1.cfg</t>
  </si>
  <si>
    <t>octans_moe_linear_srf_1</t>
  </si>
  <si>
    <t>Octans Linear MOE</t>
  </si>
  <si>
    <t>file://C:/Kerbal Space Program/GameData/Tantares/parts/any_rcs/soyuz/_octans_moe_srf_1.cfg</t>
  </si>
  <si>
    <t>octans_moe_srf_1</t>
  </si>
  <si>
    <t>Octans MOE 1A</t>
  </si>
  <si>
    <t>file://C:/Kerbal Space Program/GameData/Tantares/parts/any_rcs/soyuz/_octans_moe_srf_1_extended.cfg</t>
  </si>
  <si>
    <t>octans_moe_srf_1_extended</t>
  </si>
  <si>
    <t>Octans MOE 1B</t>
  </si>
  <si>
    <t>file://C:/Kerbal Space Program/GameData/Tantares/parts/any_rcs/soyuz/_octans_moe_srf_2.cfg</t>
  </si>
  <si>
    <t>octans_moe_srf_2</t>
  </si>
  <si>
    <t>Octans MOE 2A</t>
  </si>
  <si>
    <t>file://C:/Kerbal Space Program/GameData/Tantares/parts/any_rcs/soyuz/_octans_moe_srf_2_extended.cfg</t>
  </si>
  <si>
    <t>octans_moe_srf_2_extended</t>
  </si>
  <si>
    <t>Octans MOE 2B</t>
  </si>
  <si>
    <t>file://C:/Kerbal Space Program/GameData/Tantares/parts/any_rcs/soyuz/_octans_moe_srf_3.cfg</t>
  </si>
  <si>
    <t>octans_moe_srf_3</t>
  </si>
  <si>
    <t>Octans MOE 3A</t>
  </si>
  <si>
    <t>file://C:/Kerbal Space Program/GameData/Tantares/parts/any_rcs/soyuz/_octans_moe_srf_3_extended.cfg</t>
  </si>
  <si>
    <t>octans_moe_srf_3_extended</t>
  </si>
  <si>
    <t>Octans MOE 3B</t>
  </si>
  <si>
    <t>file://C:/Kerbal Space Program/GameData/Tantares/parts/any_rcs/soyuz/_octans_moe_srf_4.cfg</t>
  </si>
  <si>
    <t>octans_moe_srf_4</t>
  </si>
  <si>
    <t>Octans MOE 4A</t>
  </si>
  <si>
    <t>file://C:/Kerbal Space Program/GameData/Tantares/parts/any_rcs/soyuz/_octans_moe_srf_4_extended.cfg</t>
  </si>
  <si>
    <t>octans_moe_srf_4_extended</t>
  </si>
  <si>
    <t>Octans MOE 4B</t>
  </si>
  <si>
    <t>file://C:/Kerbal Space Program/GameData/Tantares/parts/any_rcs/soyuz/_octans_rcs_linear_srf_1.cfg</t>
  </si>
  <si>
    <t>octans_rcs_linear_srf_1</t>
  </si>
  <si>
    <t>Octans Linear RCS</t>
  </si>
  <si>
    <t>file://C:/Kerbal Space Program/GameData/Tantares/parts/any_rcs/soyuz/_octans_rcs_srf_1.cfg</t>
  </si>
  <si>
    <t>octans_rcs_srf_1</t>
  </si>
  <si>
    <t>Octans RCS 1A</t>
  </si>
  <si>
    <t>file://C:/Kerbal Space Program/GameData/Tantares/parts/any_rcs/soyuz/_octans_rcs_srf_1_extended.cfg</t>
  </si>
  <si>
    <t>octans_rcs_srf_1_extended</t>
  </si>
  <si>
    <t>Octans RCS 1B</t>
  </si>
  <si>
    <t>file://C:/Kerbal Space Program/GameData/Tantares/parts/any_rcs/soyuz/_octans_rcs_srf_2.cfg</t>
  </si>
  <si>
    <t>octans_rcs_srf_2</t>
  </si>
  <si>
    <t>Octans RCS 2A</t>
  </si>
  <si>
    <t>file://C:/Kerbal Space Program/GameData/Tantares/parts/any_rcs/soyuz/_octans_rcs_srf_2_extended.cfg</t>
  </si>
  <si>
    <t>octans_rcs_srf_2_extended</t>
  </si>
  <si>
    <t>Octans RCS 2B</t>
  </si>
  <si>
    <t>file://C:/Kerbal Space Program/GameData/Tantares/parts/any_rcs/soyuz/_octans_rcs_srf_3.cfg</t>
  </si>
  <si>
    <t>octans_rcs_srf_3</t>
  </si>
  <si>
    <t>Octans RCS 3A</t>
  </si>
  <si>
    <t>file://C:/Kerbal Space Program/GameData/Tantares/parts/any_rcs/soyuz/_octans_rcs_srf_3_extended.cfg</t>
  </si>
  <si>
    <t>octans_rcs_srf_3_extended</t>
  </si>
  <si>
    <t>Octans RCS 3B</t>
  </si>
  <si>
    <t>file://C:/Kerbal Space Program/GameData/Tantares/parts/any_rcs/soyuz/_octans_rcs_srf_4.cfg</t>
  </si>
  <si>
    <t>octans_rcs_srf_4</t>
  </si>
  <si>
    <t>Octans RCS 4A</t>
  </si>
  <si>
    <t>file://C:/Kerbal Space Program/GameData/Tantares/parts/any_rcs/soyuz/_octans_rcs_srf_4_extended.cfg</t>
  </si>
  <si>
    <t>octans_rcs_srf_4_extended</t>
  </si>
  <si>
    <t>Octans RCS 4B</t>
  </si>
  <si>
    <t>file://C:/Kerbal Space Program/GameData/Tantares/parts/any_sensor/almaz/_grus_sensor_laser_reflector_srf_1.cfg</t>
  </si>
  <si>
    <t>grus_sensor_laser_reflector_srf_1</t>
  </si>
  <si>
    <t>Grus Laser Reflector</t>
  </si>
  <si>
    <t>file://C:/Kerbal Space Program/GameData/Tantares/parts/any_sensor/almaz/_grus_sensor_mulispectral_camera_srf_1.cfg</t>
  </si>
  <si>
    <t>grus_sensor_multispectral_camera_srf_1</t>
  </si>
  <si>
    <t>Grus Multispectral Camera</t>
  </si>
  <si>
    <t>file://C:/Kerbal Space Program/GameData/Tantares/parts/any_sensor/almaz/_grus_sensor_resource_srf_1.cfg</t>
  </si>
  <si>
    <t>grus_sensor_resource_srf_1</t>
  </si>
  <si>
    <t>Grus-T Narrow-Band Resource Scanner</t>
  </si>
  <si>
    <t>file://C:/Kerbal Space Program/GameData/Tantares/parts/any_sensor/almaz/_grus_sensor_visible_light_camera_srf_1.cfg</t>
  </si>
  <si>
    <t>grus_sensor_visible_light_camera_srf_1</t>
  </si>
  <si>
    <t>Grus Visible Light Camera</t>
  </si>
  <si>
    <t>file://C:/Kerbal Space Program/GameData/Tantares/parts/any_sensor/almaz/_grus_sensor_visible_light_telescope_s0p5_1.cfg</t>
  </si>
  <si>
    <t>grus_sensor_visible_light_telescope_s0p5_1</t>
  </si>
  <si>
    <t>Grus "Fregatt" Visible Light Telescope</t>
  </si>
  <si>
    <t>file://C:/Kerbal Space Program/GameData/Tantares/parts/any_solar/almaz/_grus_solar_srf_1.cfg</t>
  </si>
  <si>
    <t>grus_solar_srf_1</t>
  </si>
  <si>
    <t>Grus Solar Array</t>
  </si>
  <si>
    <t>file://C:/Kerbal Space Program/GameData/Tantares/parts/any_solar/fgb/_cursa_solar_srf_1_1.cfg</t>
  </si>
  <si>
    <t>cursa_solar_srf_1_1</t>
  </si>
  <si>
    <t>Cursa Solar Array A</t>
  </si>
  <si>
    <t>file://C:/Kerbal Space Program/GameData/Tantares/parts/any_solar/fgb/_cursa_solar_srf_1_2.cfg</t>
  </si>
  <si>
    <t>cursa_solar_srf_1_2</t>
  </si>
  <si>
    <t>Cursa Solar Array B</t>
  </si>
  <si>
    <t>file://C:/Kerbal Space Program/GameData/Tantares/parts/any_solar/mir/_eridani_solar_srf_1_1.cfg</t>
  </si>
  <si>
    <t>eridani_solar_srf_1_1</t>
  </si>
  <si>
    <t>Eridani Solar Array A1 (4 Segment)</t>
  </si>
  <si>
    <t>file://C:/Kerbal Space Program/GameData/Tantares/parts/any_solar/mir/_eridani_solar_srf_1_2.cfg</t>
  </si>
  <si>
    <t>eridani_solar_srf_1_2</t>
  </si>
  <si>
    <t>Eridani Solar Array A2 (4 Segment)</t>
  </si>
  <si>
    <t>file://C:/Kerbal Space Program/GameData/Tantares/parts/any_solar/mir/_eridani_solar_srf_2_1.cfg</t>
  </si>
  <si>
    <t>eridani_solar_srf_2_1</t>
  </si>
  <si>
    <t>Eridani Solar Array B1 (5 Segment)</t>
  </si>
  <si>
    <t>file://C:/Kerbal Space Program/GameData/Tantares/parts/any_solar/mir/_eridani_solar_srf_2_2.cfg</t>
  </si>
  <si>
    <t>eridani_solar_srf_2_2</t>
  </si>
  <si>
    <t>Eridani Solar Array B2 (5 Segment)</t>
  </si>
  <si>
    <t>file://C:/Kerbal Space Program/GameData/Tantares/parts/any_solar/mir/_eridani_solar_srf_3_1.cfg</t>
  </si>
  <si>
    <t>eridani_solar_srf_3_1</t>
  </si>
  <si>
    <t>Eridani Solar Array C1 (4 Segment)</t>
  </si>
  <si>
    <t>file://C:/Kerbal Space Program/GameData/Tantares/parts/any_solar/mir/_eridani_solar_srf_3_2.cfg</t>
  </si>
  <si>
    <t>eridani_solar_srf_3_2</t>
  </si>
  <si>
    <t>Eridani Solar Array C2 (4 Segment)</t>
  </si>
  <si>
    <t>file://C:/Kerbal Space Program/GameData/Tantares/parts/any_solar/mir_37k/_acamar_solar_srf_1.cfg</t>
  </si>
  <si>
    <t>acamar_solar_srf_1</t>
  </si>
  <si>
    <t>Acamar Solar Array A</t>
  </si>
  <si>
    <t>file://C:/Kerbal Space Program/GameData/Tantares/parts/any_solar/mir_37k/_acamar_solar_srf_2.cfg</t>
  </si>
  <si>
    <t>acamar_solar_srf_2</t>
  </si>
  <si>
    <t>Acamar Solar Array B</t>
  </si>
  <si>
    <t>file://C:/Kerbal Space Program/GameData/Tantares/parts/any_solar/mir_dorsal/_eridani_dorsal_solar_srf_1.cfg</t>
  </si>
  <si>
    <t>eridani_dorsal_solar_srf_1</t>
  </si>
  <si>
    <t>Eridani Dorsal Solar Array A</t>
  </si>
  <si>
    <t>file://C:/Kerbal Space Program/GameData/Tantares/parts/any_solar/mir_dorsal/_eridani_dorsal_solar_srf_2.cfg</t>
  </si>
  <si>
    <t>eridani_dorsal_solar_srf_2</t>
  </si>
  <si>
    <t>Eridani Dorsal Solar Array B</t>
  </si>
  <si>
    <t>file://C:/Kerbal Space Program/GameData/Tantares/parts/any_solar/soyuz/_octans_basic_solar_srf_1_1.cfg</t>
  </si>
  <si>
    <t>octans_basic_solar_srf_1_1</t>
  </si>
  <si>
    <t>Octans Basic Solar Panel A</t>
  </si>
  <si>
    <t>file://C:/Kerbal Space Program/GameData/Tantares/parts/any_solar/soyuz/_octans_basic_solar_srf_1_2.cfg</t>
  </si>
  <si>
    <t>octans_basic_solar_srf_1_2</t>
  </si>
  <si>
    <t>Octans Basic Solar Panel B</t>
  </si>
  <si>
    <t>file://C:/Kerbal Space Program/GameData/Tantares/parts/any_solar/soyuz/_octans_solar_srf_1_1.cfg</t>
  </si>
  <si>
    <t>octans_solar_srf_1_1</t>
  </si>
  <si>
    <t>Octans Solar Panel A</t>
  </si>
  <si>
    <t>file://C:/Kerbal Space Program/GameData/Tantares/parts/any_solar/soyuz/_octans_solar_srf_1_2.cfg</t>
  </si>
  <si>
    <t>octans_solar_srf_1_2</t>
  </si>
  <si>
    <t>Octans Solar Panel B</t>
  </si>
  <si>
    <t>file://C:/Kerbal Space Program/GameData/Tantares/parts/any_solar/soyuz/_pavonis_solar_srf_1_1.cfg</t>
  </si>
  <si>
    <t>pavonis_solar_srf_1_1</t>
  </si>
  <si>
    <t>Pavonis Solar Panel A</t>
  </si>
  <si>
    <t>2150</t>
  </si>
  <si>
    <t>430</t>
  </si>
  <si>
    <t>file://C:/Kerbal Space Program/GameData/Tantares/parts/any_solar/soyuz/_pavonis_solar_srf_1_2.cfg</t>
  </si>
  <si>
    <t>pavonis_solar_srf_1_2</t>
  </si>
  <si>
    <t>Pavonis Solar Panel B</t>
  </si>
  <si>
    <t>file://C:/Kerbal Space Program/GameData/Tantares/parts/any_star_tracker/soyuz/_octans_star_tracker_srf_1.cfg</t>
  </si>
  <si>
    <t>octans_star_tracker_srf_1</t>
  </si>
  <si>
    <t>Octans Star Tracker</t>
  </si>
  <si>
    <t>file://C:/Kerbal Space Program/GameData/Tantares/parts/core_almaz/_grus_adapter_s1p5_1.cfg</t>
  </si>
  <si>
    <t>grus_adapter_s1p5_1</t>
  </si>
  <si>
    <t>Grus Size 1.5 Adapter</t>
  </si>
  <si>
    <t>file://C:/Kerbal Space Program/GameData/Tantares/parts/core_almaz/_grus_adapter_s1_1.cfg</t>
  </si>
  <si>
    <t>grus_adapter_s1_1</t>
  </si>
  <si>
    <t>Grus Size 1 Adapter</t>
  </si>
  <si>
    <t>size1, size0p5, size0</t>
  </si>
  <si>
    <t>file://C:/Kerbal Space Program/GameData/Tantares/parts/core_almaz/_grus_adapter_s2_s1p5_1.cfg</t>
  </si>
  <si>
    <t>grus_adapter_s2_s1p5_1</t>
  </si>
  <si>
    <t>Grus Size 2 to Size 1.5 Adapter</t>
  </si>
  <si>
    <t>size2, size1p5</t>
  </si>
  <si>
    <t>file://C:/Kerbal Space Program/GameData/Tantares/parts/core_almaz/_grus_adapter_s2_s1_1.cfg</t>
  </si>
  <si>
    <t>grus_adapter_s2_s1_1</t>
  </si>
  <si>
    <t>Grus Size 2 to Size 1 Adapter</t>
  </si>
  <si>
    <t>file://C:/Kerbal Space Program/GameData/Tantares/parts/core_almaz/_grus_crew_s1p5_1.cfg</t>
  </si>
  <si>
    <t>grus_crew_s1p5_1</t>
  </si>
  <si>
    <t>Grus 18-A "Nervesystemet" Crew Compartment</t>
  </si>
  <si>
    <t>file://C:/Kerbal Space Program/GameData/Tantares/parts/core_almaz/_grus_crew_s1_1.cfg</t>
  </si>
  <si>
    <t>grus_crew_s1_1</t>
  </si>
  <si>
    <t>Grus 12-A Crew Compartment</t>
  </si>
  <si>
    <t>size1, size0p5</t>
  </si>
  <si>
    <t>file://C:/Kerbal Space Program/GameData/Tantares/parts/core_almaz/_grus_crew_s1_2.cfg</t>
  </si>
  <si>
    <t>grus_crew_s1_2</t>
  </si>
  <si>
    <t>Grus 12-B Crew Compartment</t>
  </si>
  <si>
    <t>file://C:/Kerbal Space Program/GameData/Tantares/parts/core_almaz/_grus_crew_s1_3.cfg</t>
  </si>
  <si>
    <t>grus_crew_s1_3</t>
  </si>
  <si>
    <t>Grus 12-C Crew Compartment</t>
  </si>
  <si>
    <t>file://C:/Kerbal Space Program/GameData/Tantares/parts/core_almaz/_grus_crew_s2_1.cfg</t>
  </si>
  <si>
    <t>grus_crew_s2_1</t>
  </si>
  <si>
    <t>Grus 25-A "Ãyetrommel" Crew Compartment</t>
  </si>
  <si>
    <t>file://C:/Kerbal Space Program/GameData/Tantares/parts/core_almaz/_grus_crew_s2_2.cfg</t>
  </si>
  <si>
    <t>grus_crew_s2_2</t>
  </si>
  <si>
    <t>Grus 25-B "Koblingstrommel" Crew Compartment</t>
  </si>
  <si>
    <t>file://C:/Kerbal Space Program/GameData/Tantares/parts/core_almaz/_grus_crew_s2_s1p5_1.cfg</t>
  </si>
  <si>
    <t>grus_crew_s2_s1p5_1</t>
  </si>
  <si>
    <t>Grus Size 2 to Size 1.5 Crew Compartment</t>
  </si>
  <si>
    <t>file://C:/Kerbal Space Program/GameData/Tantares/parts/core_almaz/_grus_crew_s2_s1_1.cfg</t>
  </si>
  <si>
    <t>grus_crew_s2_s1_1</t>
  </si>
  <si>
    <t>Grus Size 2 to Size 1 Crew Compartment</t>
  </si>
  <si>
    <t>file://C:/Kerbal Space Program/GameData/Tantares/parts/core_almaz/_grus_fuselage_s1p5_1.cfg</t>
  </si>
  <si>
    <t>grus_fuselage_s1p5_1</t>
  </si>
  <si>
    <t>Grus Size 1.5 Fuselage</t>
  </si>
  <si>
    <t>file://C:/Kerbal Space Program/GameData/Tantares/parts/core_fgb/_aquila_active_radiator_srf_1.cfg</t>
  </si>
  <si>
    <t>aquila_active_radiator_srf_1</t>
  </si>
  <si>
    <t>Aquila AR-1 Active Radiator Panel</t>
  </si>
  <si>
    <t>file://C:/Kerbal Space Program/GameData/Tantares/parts/core_fgb/_aquila_active_radiator_srf_2.cfg</t>
  </si>
  <si>
    <t>aquila_active_radiator_srf_2</t>
  </si>
  <si>
    <t>Aquila AR-2 Active Radiator Panel</t>
  </si>
  <si>
    <t>file://C:/Kerbal Space Program/GameData/Tantares/parts/core_fgb/_aquila_adapter_s1p5_s0p5_1.cfg</t>
  </si>
  <si>
    <t>aquila_adapter_s1p5_s0p5_1</t>
  </si>
  <si>
    <t>Aquila Size 1.5 to Size 0.5 Adapter</t>
  </si>
  <si>
    <t>size1p5, size0p5</t>
  </si>
  <si>
    <t>file://C:/Kerbal Space Program/GameData/Tantares/parts/core_fgb/_aquila_adapter_s1p5_s0_1.cfg</t>
  </si>
  <si>
    <t>aquila_adapter_s1p5_s0_1</t>
  </si>
  <si>
    <t>Aquila Size 1.5 to Size 0 Adapter</t>
  </si>
  <si>
    <t>file://C:/Kerbal Space Program/GameData/Tantares/parts/core_fgb/_aquila_adapter_s1p5_s1_1.cfg</t>
  </si>
  <si>
    <t>aquila_adapter_s1p5_s1_1</t>
  </si>
  <si>
    <t>Aquila Size 1.5 to Size 1 Adapter</t>
  </si>
  <si>
    <t>file://C:/Kerbal Space Program/GameData/Tantares/parts/core_fgb/_aquila_adapter_s2_s0p5_1.cfg</t>
  </si>
  <si>
    <t>aquila_adapter_s2_s0p5_1</t>
  </si>
  <si>
    <t>Aquila Size 2 to Size 0.5 Adapter</t>
  </si>
  <si>
    <t>size2, size0p5</t>
  </si>
  <si>
    <t>file://C:/Kerbal Space Program/GameData/Tantares/parts/core_fgb/_aquila_adapter_s2_s1p5_1.cfg</t>
  </si>
  <si>
    <t>aquila_adapter_s2_s1p5_1</t>
  </si>
  <si>
    <t>Aquila Size 2 to Size 1.5 Adapter</t>
  </si>
  <si>
    <t>file://C:/Kerbal Space Program/GameData/Tantares/parts/core_fgb/_aquila_cargo_bay_s1p5_2.cfg</t>
  </si>
  <si>
    <t>aquila_cargo_bay_s1p5_2</t>
  </si>
  <si>
    <t>Aquila Size 1.5 Cargo Bay</t>
  </si>
  <si>
    <t>file://C:/Kerbal Space Program/GameData/Tantares/parts/core_fgb/_aquila_control_s2_1.cfg</t>
  </si>
  <si>
    <t>aquila_control_s2_1</t>
  </si>
  <si>
    <t>Aquila ACU-25 Autonomous Control Block</t>
  </si>
  <si>
    <t>file://C:/Kerbal Space Program/GameData/Tantares/parts/core_fgb/_aquila_crew_s1p5_1_1.cfg</t>
  </si>
  <si>
    <t>aquila_crew_s1p5_1_1</t>
  </si>
  <si>
    <t>Aquila 18-A1 "Banehus" Crew Compartment A</t>
  </si>
  <si>
    <t>11375</t>
  </si>
  <si>
    <t>2275</t>
  </si>
  <si>
    <t>file://C:/Kerbal Space Program/GameData/Tantares/parts/core_fgb/_aquila_crew_s1p5_1_2.cfg</t>
  </si>
  <si>
    <t>aquila_crew_s1p5_1_2</t>
  </si>
  <si>
    <t>Aquila 18-A2 "Banehus" Crew Compartment B</t>
  </si>
  <si>
    <t>file://C:/Kerbal Space Program/GameData/Tantares/parts/core_fgb/_aquila_crew_s1p5_2_1.cfg</t>
  </si>
  <si>
    <t>aquila_crew_s1p5_2_1</t>
  </si>
  <si>
    <t>Aquila 18-B1 "Banepalass" Crew Compartment A</t>
  </si>
  <si>
    <t>file://C:/Kerbal Space Program/GameData/Tantares/parts/core_fgb/_aquila_crew_s1p5_2_2.cfg</t>
  </si>
  <si>
    <t>aquila_crew_s1p5_2_2</t>
  </si>
  <si>
    <t>Aquila 18-B2 "Banepalass" Crew Compartment B</t>
  </si>
  <si>
    <t>file://C:/Kerbal Space Program/GameData/Tantares/parts/core_fgb/_aquila_crew_s1p5_3_1.cfg</t>
  </si>
  <si>
    <t>aquila_crew_s1p5_3_1</t>
  </si>
  <si>
    <t>Aquila 18-C1 "Banekirke" Crew Compartment A</t>
  </si>
  <si>
    <t>file://C:/Kerbal Space Program/GameData/Tantares/parts/core_fgb/_aquila_crew_s1p5_3_2.cfg</t>
  </si>
  <si>
    <t>aquila_crew_s1p5_3_2</t>
  </si>
  <si>
    <t>Aquila 18-C2 "Banekirke" Crew Compartment B</t>
  </si>
  <si>
    <t>file://C:/Kerbal Space Program/GameData/Tantares/parts/core_fgb/_aquila_crew_s1_1_1.cfg</t>
  </si>
  <si>
    <t>aquila_crew_s1_1_1</t>
  </si>
  <si>
    <t>Aquila 12-A1 "Banehytte" Crew Compartment A</t>
  </si>
  <si>
    <t>1375</t>
  </si>
  <si>
    <t>file://C:/Kerbal Space Program/GameData/Tantares/parts/core_fgb/_aquila_crew_s1_1_2.cfg</t>
  </si>
  <si>
    <t>aquila_crew_s1_1_2</t>
  </si>
  <si>
    <t>Aquila 12-A2 "Banehytte" Crew Compartment B</t>
  </si>
  <si>
    <t>file://C:/Kerbal Space Program/GameData/Tantares/parts/core_fgb/_aquila_crew_s1_3_1.cfg</t>
  </si>
  <si>
    <t>aquila_crew_s1_3_1</t>
  </si>
  <si>
    <t>Aquila 12-C1 "Banetelt" Airlock Compartment A</t>
  </si>
  <si>
    <t>file://C:/Kerbal Space Program/GameData/Tantares/parts/core_fgb/_aquila_crew_s1_3_2.cfg</t>
  </si>
  <si>
    <t>aquila_crew_s1_3_2</t>
  </si>
  <si>
    <t>Aquila 12-C2 "Banetelt" Airlock Compartment B</t>
  </si>
  <si>
    <t>file://C:/Kerbal Space Program/GameData/Tantares/parts/core_fgb/_aquila_crew_s2_s0p5_1.cfg</t>
  </si>
  <si>
    <t>aquila_crew_s2_s0p5_1</t>
  </si>
  <si>
    <t>Aquila Size 2 to Size 0.5 Crew Compartment</t>
  </si>
  <si>
    <t>file://C:/Kerbal Space Program/GameData/Tantares/parts/core_fgb/_aquila_crew_s2_s1p5_1.cfg</t>
  </si>
  <si>
    <t>aquila_crew_s2_s1p5_1</t>
  </si>
  <si>
    <t>Aquila Size 2 to Size 1.5 Crew Compartment</t>
  </si>
  <si>
    <t>file://C:/Kerbal Space Program/GameData/Tantares/parts/core_fgb/_aquila_fuel_tank_double_srf_2.cfg</t>
  </si>
  <si>
    <t>aquila_fuel_tank_double_srf_2</t>
  </si>
  <si>
    <t>Aquila FT-D2 Fuel Tank</t>
  </si>
  <si>
    <t>file://C:/Kerbal Space Program/GameData/Tantares/parts/core_fgb/_aquila_fuel_tank_single_srf_2.cfg</t>
  </si>
  <si>
    <t>aquila_fuel_tank_single_srf_2</t>
  </si>
  <si>
    <t>Aquila FT-S2 Fuel Tank</t>
  </si>
  <si>
    <t>file://C:/Kerbal Space Program/GameData/Tantares/parts/core_fgb/_aquila_node_adapter_s1_s0p5_1.cfg</t>
  </si>
  <si>
    <t>aquila_node_adapter_s1_s0p5_1</t>
  </si>
  <si>
    <t>Aquila Size 1 to Size 0.5 Node Adapter</t>
  </si>
  <si>
    <t>file://C:/Kerbal Space Program/GameData/Tantares/parts/core_fgb/_aquila_node_cap_s0p5_1.cfg</t>
  </si>
  <si>
    <t>aquila_node_cap_s0p5_1</t>
  </si>
  <si>
    <t>Aquila 93-A Node Cap</t>
  </si>
  <si>
    <t>file://C:/Kerbal Space Program/GameData/Tantares/parts/core_fgb/_aquila_node_s0p5_1.cfg</t>
  </si>
  <si>
    <t>aquila_node_s0p5_1</t>
  </si>
  <si>
    <t>Aquila 93-A Node</t>
  </si>
  <si>
    <t>file://C:/Kerbal Space Program/GameData/Tantares/parts/core_fgb/_aquila_radiator_fuel_tank_double_srf_2.cfg</t>
  </si>
  <si>
    <t>aquila_radiator_fuel_tank_double_srf_2</t>
  </si>
  <si>
    <t>Aquila RFT-D2 Fuel Tank</t>
  </si>
  <si>
    <t>file://C:/Kerbal Space Program/GameData/Tantares/parts/core_fgb/_aquila_radiator_fuel_tank_single_srf_2.cfg</t>
  </si>
  <si>
    <t>aquila_radiator_fuel_tank_single_srf_2</t>
  </si>
  <si>
    <t>Aquila RFT-S2 Fuel Tank</t>
  </si>
  <si>
    <t>file://C:/Kerbal Space Program/GameData/Tantares/parts/core_fgb_tug/_sargas_control_s1p5_1.cfg</t>
  </si>
  <si>
    <t>sargas_control_s1p5_1</t>
  </si>
  <si>
    <t>Sargas 18-A "Snutekalkulator" Control Block A</t>
  </si>
  <si>
    <t>13750</t>
  </si>
  <si>
    <t>file://C:/Kerbal Space Program/GameData/Tantares/parts/core_fgb_tug/_sargas_control_s1p5_2.cfg</t>
  </si>
  <si>
    <t>sargas_control_s1p5_2</t>
  </si>
  <si>
    <t>Sargas 18-B "Nesekalkulator" Control Block B</t>
  </si>
  <si>
    <t>file://C:/Kerbal Space Program/GameData/Tantares/parts/core_fgb_tug/_sargas_docking_mechanism_s1p5_1.cfg</t>
  </si>
  <si>
    <t>sargas_docking_mechanism_s1p5_1</t>
  </si>
  <si>
    <t>Sargas Size 1.5 Docking Ring A</t>
  </si>
  <si>
    <t>630</t>
  </si>
  <si>
    <t>file://C:/Kerbal Space Program/GameData/Tantares/parts/core_fgb_tug/_sargas_docking_mechanism_s1p5_2.cfg</t>
  </si>
  <si>
    <t>sargas_docking_mechanism_s1p5_2</t>
  </si>
  <si>
    <t>Sargas Size 1.5 Docking Ring B</t>
  </si>
  <si>
    <t>file://C:/Kerbal Space Program/GameData/Tantares/parts/core_lk/_libra_crew_s0p5_1.cfg</t>
  </si>
  <si>
    <t>libra_crew_s0p5_1</t>
  </si>
  <si>
    <t>Libra 'MÃ¥neboks' Lander Can</t>
  </si>
  <si>
    <t>size0p5, size0</t>
  </si>
  <si>
    <t>file://C:/Kerbal Space Program/GameData/Tantares/parts/core_lk/_libra_engine_s1_1.cfg</t>
  </si>
  <si>
    <t>libra_engine_s1_1</t>
  </si>
  <si>
    <t>RD-858 "Lynstjerne" Liquid Fuel Engine</t>
  </si>
  <si>
    <t>file://C:/Kerbal Space Program/GameData/Tantares/parts/core_lk/_libra_fuel_tank_s1_s0p5_1.cfg</t>
  </si>
  <si>
    <t>libra_fuel_tank_s1_s0p5_1</t>
  </si>
  <si>
    <t>Libra Size 1 Fuel Tank A</t>
  </si>
  <si>
    <t>file://C:/Kerbal Space Program/GameData/Tantares/parts/core_lk/_libra_fuel_tank_s1_s0p5_2.cfg</t>
  </si>
  <si>
    <t>libra_fuel_tank_s1_s0p5_2</t>
  </si>
  <si>
    <t>Libra Size 1 Fuel Tank B</t>
  </si>
  <si>
    <t>file://C:/Kerbal Space Program/GameData/Tantares/parts/core_lk/_libra_monopropellant_tank_s0_1.cfg</t>
  </si>
  <si>
    <t>libra_monopropellant_tank_s0_1</t>
  </si>
  <si>
    <t>Libra Size 0 Monopropellant Tank A</t>
  </si>
  <si>
    <t>file://C:/Kerbal Space Program/GameData/Tantares/parts/core_lk/_libra_monopropellant_tank_s0_2.cfg</t>
  </si>
  <si>
    <t>libra_monopropellant_tank_s0_2</t>
  </si>
  <si>
    <t>Libra Size 0 Monopropellant Tank B</t>
  </si>
  <si>
    <t>file://C:/Kerbal Space Program/GameData/Tantares/parts/core_lk/_libra_rcs_srf_2.cfg</t>
  </si>
  <si>
    <t>libra_rcs_srf_2</t>
  </si>
  <si>
    <t>Libra AU-2 Attitude Arm</t>
  </si>
  <si>
    <t>file://C:/Kerbal Space Program/GameData/Tantares/parts/core_lk/_libra_structure_s1_1.cfg</t>
  </si>
  <si>
    <t>libra_structure_s1_1</t>
  </si>
  <si>
    <t>Libra Size 1 Fuselage A</t>
  </si>
  <si>
    <t>file://C:/Kerbal Space Program/GameData/Tantares/parts/core_lk_1/_Auriga_DrogueParachute_1.cfg</t>
  </si>
  <si>
    <t>Auriga_DrogueParachute_1</t>
  </si>
  <si>
    <t>Auriga MR2 Drogue Parachute</t>
  </si>
  <si>
    <t>file://C:/Kerbal Space Program/GameData/Tantares/parts/core_lk_1/_Auriga_Engine_1.cfg</t>
  </si>
  <si>
    <t>Auriga_Engine_1</t>
  </si>
  <si>
    <t>RB-12 "Svennebrev" Liquid Fuel Engine</t>
  </si>
  <si>
    <t>file://C:/Kerbal Space Program/GameData/Tantares/parts/core_lk_1/_Auriga_Fuselage_1.cfg</t>
  </si>
  <si>
    <t>Auriga_Fuselage_1</t>
  </si>
  <si>
    <t>Auriga Size 1.5 Structural Fuselage</t>
  </si>
  <si>
    <t>file://C:/Kerbal Space Program/GameData/Tantares/parts/core_lk_1/_Auriga_Parachute_1.cfg</t>
  </si>
  <si>
    <t>Auriga_Parachute_1</t>
  </si>
  <si>
    <t>Auriga MR1 Return Parachute</t>
  </si>
  <si>
    <t>file://C:/Kerbal Space Program/GameData/Tantares/parts/core_lk_700/_aquarius_crew_s1p5_1.cfg</t>
  </si>
  <si>
    <t>aquarius_crew_s1p5_1</t>
  </si>
  <si>
    <t>Aquarius 18-A "MÃ¥neÃ¸yne" Landing Capsule</t>
  </si>
  <si>
    <t>11875</t>
  </si>
  <si>
    <t>1187.5</t>
  </si>
  <si>
    <t>file://C:/Kerbal Space Program/GameData/Tantares/parts/core_lk_700/_aquarius_drogue_parachute_s0_1.cfg</t>
  </si>
  <si>
    <t>aquarius_drogue_parachute_s0_1</t>
  </si>
  <si>
    <t>Aquarius Size 0 Drogue Parachute</t>
  </si>
  <si>
    <t>file://C:/Kerbal Space Program/GameData/Tantares/parts/core_lk_700/_aquarius_engine_mount_s1p5_1.cfg</t>
  </si>
  <si>
    <t>aquarius_engine_mount_s1p5_1</t>
  </si>
  <si>
    <t>Aquarius Size 1.5 Engine Mount</t>
  </si>
  <si>
    <t>file://C:/Kerbal Space Program/GameData/Tantares/parts/core_lk_700/_aquarius_fuselage_s1p5_1.cfg</t>
  </si>
  <si>
    <t>aquarius_fuselage_s1p5_1</t>
  </si>
  <si>
    <t>Aquarius Size 1.5 Fuselage A</t>
  </si>
  <si>
    <t>file://C:/Kerbal Space Program/GameData/Tantares/parts/core_lk_700/_aquarius_fuselage_s1p5_2.cfg</t>
  </si>
  <si>
    <t>aquarius_fuselage_s1p5_2</t>
  </si>
  <si>
    <t>Aquarius Size 1.5 Fuselage B</t>
  </si>
  <si>
    <t>file://C:/Kerbal Space Program/GameData/Tantares/parts/core_lk_700/_aquarius_heatshield_s1p5_1.cfg</t>
  </si>
  <si>
    <t>aquarius_heatshield_s1p5_1</t>
  </si>
  <si>
    <t>Aquarius Size 1.5 Heatshield</t>
  </si>
  <si>
    <t>file://C:/Kerbal Space Program/GameData/Tantares/parts/core_lk_700/_aquarius_parachute_s0p5_1.cfg</t>
  </si>
  <si>
    <t>aquarius_parachute_s0p5_1</t>
  </si>
  <si>
    <t>Aquarius Size 0.5 Inline Parachute</t>
  </si>
  <si>
    <t>file://C:/Kerbal Space Program/GameData/Tantares/parts/core_lk_700/_aquarius_service_module_s1p5_1.cfg</t>
  </si>
  <si>
    <t>aquarius_service_module_s1p5_1</t>
  </si>
  <si>
    <t>Aquarius Size 1.5 Service Module A</t>
  </si>
  <si>
    <t>file://C:/Kerbal Space Program/GameData/Tantares/parts/core_lk_700/_aquarius_service_module_s1p5_2.cfg</t>
  </si>
  <si>
    <t>aquarius_service_module_s1p5_2</t>
  </si>
  <si>
    <t>Aquarius Size 1.5 Service Module B</t>
  </si>
  <si>
    <t>file://C:/Kerbal Space Program/GameData/Tantares/parts/core_lok/_virgo_crew_s1_1.cfg</t>
  </si>
  <si>
    <t>virgo_crew_s1_1</t>
  </si>
  <si>
    <t>Virgo 12-A "MÃ¥nelampe" Crew Capsule</t>
  </si>
  <si>
    <t>file://C:/Kerbal Space Program/GameData/Tantares/parts/core_lok/_virgo_engine_s1_1.cfg</t>
  </si>
  <si>
    <t>virgo_engine_s1_1</t>
  </si>
  <si>
    <t>S5-62 "Manekanin" Service Module</t>
  </si>
  <si>
    <t>file://C:/Kerbal Space Program/GameData/Tantares/parts/core_lok/_virgo_fuel_tank_s1_1.cfg</t>
  </si>
  <si>
    <t>virgo_fuel_tank_s1_1</t>
  </si>
  <si>
    <t>Virgo Size 1 Monopropellant Tank A</t>
  </si>
  <si>
    <t>file://C:/Kerbal Space Program/GameData/Tantares/parts/core_lok/_virgo_fuel_tank_s1_2.cfg</t>
  </si>
  <si>
    <t>virgo_fuel_tank_s1_2</t>
  </si>
  <si>
    <t>Virgo Size 1 Monopropellant Tank B</t>
  </si>
  <si>
    <t>file://C:/Kerbal Space Program/GameData/Tantares/parts/core_lok/_virgo_orbital_module_s1_1.cfg</t>
  </si>
  <si>
    <t>virgo_orbital_module_s1_1</t>
  </si>
  <si>
    <t>Virgo 93-A "MÃ¥nekuppola" Orbital Module</t>
  </si>
  <si>
    <t>file://C:/Kerbal Space Program/GameData/Tantares/parts/core_lok/_virgo_radiator_fuel_tank_s1_1.cfg</t>
  </si>
  <si>
    <t>virgo_radiator_fuel_tank_s1_1</t>
  </si>
  <si>
    <t>Virgo Size 1 Radiator Monopropellant Tank A</t>
  </si>
  <si>
    <t>file://C:/Kerbal Space Program/GameData/Tantares/parts/core_lok/_virgo_radiator_fuel_tank_s1_2.cfg</t>
  </si>
  <si>
    <t>virgo_radiator_fuel_tank_s1_2</t>
  </si>
  <si>
    <t>Virgo Size 1 Radiator Monopropellant Tank B</t>
  </si>
  <si>
    <t>file://C:/Kerbal Space Program/GameData/Tantares/parts/core_meteor/_dalim_adapter_s0p5_s0_1.cfg</t>
  </si>
  <si>
    <t>dalim_adapter_s0p5_s0_1</t>
  </si>
  <si>
    <t>Dalim Size 0.5 to Size 0 Adapter</t>
  </si>
  <si>
    <t>file://C:/Kerbal Space Program/GameData/Tantares/parts/core_meteor/_dalim_control_s0p5_1.cfg</t>
  </si>
  <si>
    <t>dalim_control_s0p5_1</t>
  </si>
  <si>
    <t>Dalim TK313 Automated Control Block</t>
  </si>
  <si>
    <t>28125</t>
  </si>
  <si>
    <t>file://C:/Kerbal Space Program/GameData/Tantares/parts/core_meteor/_dalim_materials_bay_s0p5_1.cfg</t>
  </si>
  <si>
    <t>dalim_materials_bay_s0p5_1</t>
  </si>
  <si>
    <t>Dalim MSU15 Materials Science Bay</t>
  </si>
  <si>
    <t>file://C:/Kerbal Space Program/GameData/Tantares/parts/core_meteor/_dalim_sensor_radiometer_s0_1.cfg</t>
  </si>
  <si>
    <t>dalim_sensor_radiometer_s0_1</t>
  </si>
  <si>
    <t>Dalim ÃR Wide Spectrum Radiometer</t>
  </si>
  <si>
    <t>file://C:/Kerbal Space Program/GameData/Tantares/parts/core_meteor/_dalim_solar_srf_1_1.cfg</t>
  </si>
  <si>
    <t>dalim_solar_srf_1_1</t>
  </si>
  <si>
    <t>Dalim SV1 Solar Array</t>
  </si>
  <si>
    <t>file://C:/Kerbal Space Program/GameData/Tantares/parts/core_meteor/_dalim_solar_srf_1_2.cfg</t>
  </si>
  <si>
    <t>dalim_solar_srf_1_2</t>
  </si>
  <si>
    <t>Dalim SV2 Solar Array</t>
  </si>
  <si>
    <t>file://C:/Kerbal Space Program/GameData/Tantares/parts/core_mir/_eridani_crew_s1p5_1.cfg</t>
  </si>
  <si>
    <t>eridani_crew_s1p5_1</t>
  </si>
  <si>
    <t>Eridani 18-A "Kloden" Crew Compartment</t>
  </si>
  <si>
    <t>file://C:/Kerbal Space Program/GameData/Tantares/parts/core_mir/_eridani_crew_s2_1.cfg</t>
  </si>
  <si>
    <t>eridani_crew_s2_1</t>
  </si>
  <si>
    <t>Eridani 25-A "Verdenshus" Crew Compartment</t>
  </si>
  <si>
    <t>file://C:/Kerbal Space Program/GameData/Tantares/parts/core_mir/_eridani_crew_s2_s1p5_1.cfg</t>
  </si>
  <si>
    <t>eridani_crew_s2_s1p5_1</t>
  </si>
  <si>
    <t>Eridani Size 2 to Size 1.5 Adapter</t>
  </si>
  <si>
    <t>file://C:/Kerbal Space Program/GameData/Tantares/parts/core_mir/_eridani_node_adapter_s1p5_s0p5_1.cfg</t>
  </si>
  <si>
    <t>eridani_node_adapter_s1p5_s0p5_1</t>
  </si>
  <si>
    <t>Eridani Size 1.5 to Size 0.5 Adapter</t>
  </si>
  <si>
    <t>file://C:/Kerbal Space Program/GameData/Tantares/parts/core_mir/_eridani_node_s0p5_1.cfg</t>
  </si>
  <si>
    <t>eridani_node_s0p5_1</t>
  </si>
  <si>
    <t>Eridani Size 0.5 Node</t>
  </si>
  <si>
    <t>file://C:/Kerbal Space Program/GameData/Tantares/parts/core_mir_37k/_acamar_adapter_s2_s0p5_1.cfg</t>
  </si>
  <si>
    <t>acamar_adapter_s2_s0p5_1</t>
  </si>
  <si>
    <t>Acamar Size 2 to Size 0.5 Adapter</t>
  </si>
  <si>
    <t>file://C:/Kerbal Space Program/GameData/Tantares/parts/core_mir_37k/_acamar_adapter_s2_s0p5_2.cfg</t>
  </si>
  <si>
    <t>acamar_adapter_s2_s0p5_2</t>
  </si>
  <si>
    <t>Acamar Size 2 to Size 0.5 Battery Adapter</t>
  </si>
  <si>
    <t>file://C:/Kerbal Space Program/GameData/Tantares/parts/core_mir_37k/_acamar_adapter_s2_s1p5_1.cfg</t>
  </si>
  <si>
    <t>acamar_adapter_s2_s1p5_1</t>
  </si>
  <si>
    <t>Acamar Size 2 to Size 1.5 Adapter</t>
  </si>
  <si>
    <t>file://C:/Kerbal Space Program/GameData/Tantares/parts/core_mir_37k/_acamar_adapter_s2_s1p5_2.cfg</t>
  </si>
  <si>
    <t>acamar_adapter_s2_s1p5_2</t>
  </si>
  <si>
    <t>Acamar Size 2 to Size 1.5 Battery Adapter</t>
  </si>
  <si>
    <t>file://C:/Kerbal Space Program/GameData/Tantares/parts/core_mir_37k/_acamar_adapter_s2_s1_1.cfg</t>
  </si>
  <si>
    <t>acamar_adapter_s2_s1_1</t>
  </si>
  <si>
    <t>Acamar Size 2 to Size1 1 Adapter</t>
  </si>
  <si>
    <t>file://C:/Kerbal Space Program/GameData/Tantares/parts/core_mir_37k/_acamar_adapter_s2_s1_2.cfg</t>
  </si>
  <si>
    <t>acamar_adapter_s2_s1_2</t>
  </si>
  <si>
    <t>Acamar Size 2 to Size 1 Battery Adapter</t>
  </si>
  <si>
    <t>file://C:/Kerbal Space Program/GameData/Tantares/parts/core_mir_37k/_acamar_crew_s2_1.cfg</t>
  </si>
  <si>
    <t>acamar_crew_s2_1</t>
  </si>
  <si>
    <t>Acamar 25-A "Fokushus" Crew Compartment A</t>
  </si>
  <si>
    <t>0.875</t>
  </si>
  <si>
    <t>file://C:/Kerbal Space Program/GameData/Tantares/parts/core_mir_37k/_acamar_crew_s2_2.cfg</t>
  </si>
  <si>
    <t>acamar_crew_s2_2</t>
  </si>
  <si>
    <t>Acamar 25-B "Beskyttelsesbriller" Crew Compartment B</t>
  </si>
  <si>
    <t>file://C:/Kerbal Space Program/GameData/Tantares/parts/core_mir_37k/_acamar_science_processor_s2_1.cfg</t>
  </si>
  <si>
    <t>acamar_science_processor_s2_1</t>
  </si>
  <si>
    <t>Acamar 25-L "Vitenskapstelt" Lab Compartment</t>
  </si>
  <si>
    <t>size2, size1, size0p5</t>
  </si>
  <si>
    <t>file://C:/Kerbal Space Program/GameData/Tantares/parts/core_nep/_nashira_crew_s1_1.cfg</t>
  </si>
  <si>
    <t>nashira_crew_s1_1</t>
  </si>
  <si>
    <t>Nashira Size 1 Crew Truss A</t>
  </si>
  <si>
    <t>file://C:/Kerbal Space Program/GameData/Tantares/parts/core_nep/_nashira_crew_s1_2.cfg</t>
  </si>
  <si>
    <t>nashira_crew_s1_2</t>
  </si>
  <si>
    <t>Nashira Size 1 Crew Truss B</t>
  </si>
  <si>
    <t>file://C:/Kerbal Space Program/GameData/Tantares/parts/core_nep/_nashira_cupola_s1_1.cfg</t>
  </si>
  <si>
    <t>nashira_cupola_s1_1</t>
  </si>
  <si>
    <t>Nashira "Utsikt" Size 1 Cupola</t>
  </si>
  <si>
    <t>file://C:/Kerbal Space Program/GameData/Tantares/parts/core_nep/_nashira_truss_s1_1.cfg</t>
  </si>
  <si>
    <t>nashira_truss_s1_1</t>
  </si>
  <si>
    <t>Nashira Size 1 Truss A</t>
  </si>
  <si>
    <t>file://C:/Kerbal Space Program/GameData/Tantares/parts/core_nep/_nashira_truss_s1_2.cfg</t>
  </si>
  <si>
    <t>nashira_truss_s1_2</t>
  </si>
  <si>
    <t>Nashira Size 1 Truss B</t>
  </si>
  <si>
    <t>file://C:/Kerbal Space Program/GameData/Tantares/parts/core_pirs/_hadar_adapter_s1_s0p5_1.cfg</t>
  </si>
  <si>
    <t>hadar_adapter_s1_s0p5_1</t>
  </si>
  <si>
    <t>Hadar Size 1 to Size 0.5 Adapter A</t>
  </si>
  <si>
    <t>file://C:/Kerbal Space Program/GameData/Tantares/parts/core_pirs/_hadar_adapter_s1_s0p5_2.cfg</t>
  </si>
  <si>
    <t>hadar_adapter_s1_s0p5_2</t>
  </si>
  <si>
    <t>Hadar Size 1 to Size 0.5 Adapter B</t>
  </si>
  <si>
    <t>file://C:/Kerbal Space Program/GameData/Tantares/parts/core_pirs/_hadar_crew_s1_1.cfg</t>
  </si>
  <si>
    <t>hadar_crew_s1_1</t>
  </si>
  <si>
    <t>Hadar Airlock Compartment A</t>
  </si>
  <si>
    <t>file://C:/Kerbal Space Program/GameData/Tantares/parts/core_pirs/_hadar_crew_s1_2.cfg</t>
  </si>
  <si>
    <t>hadar_crew_s1_2</t>
  </si>
  <si>
    <t>Hadar Airlock Compartment B</t>
  </si>
  <si>
    <t>file://C:/Kerbal Space Program/GameData/Tantares/parts/core_pirs/_hadar_fuselage_s1_1.cfg</t>
  </si>
  <si>
    <t>hadar_fuselage_s1_1</t>
  </si>
  <si>
    <t>Hadar Size 1 Fuselage</t>
  </si>
  <si>
    <t>file://C:/Kerbal Space Program/GameData/Tantares/parts/core_pirs/_mira_crew_s1_1.cfg</t>
  </si>
  <si>
    <t>mira_crew_s1_1</t>
  </si>
  <si>
    <t>Mira Docking Module</t>
  </si>
  <si>
    <t>file://C:/Kerbal Space Program/GameData/Tantares/parts/core_polyus/_rotanev_aeroshell_s2_s1p5_1.cfg</t>
  </si>
  <si>
    <t>rotanev_aeroshell_s2_s1p5_1</t>
  </si>
  <si>
    <t>Rotanev Size 2 Aeroshell A</t>
  </si>
  <si>
    <t>file://C:/Kerbal Space Program/GameData/Tantares/parts/core_polyus/_rotanev_aeroshell_s2_s1p5_2.cfg</t>
  </si>
  <si>
    <t>rotanev_aeroshell_s2_s1p5_2</t>
  </si>
  <si>
    <t>Rotanev Size 2 Aeroshell B</t>
  </si>
  <si>
    <t>file://C:/Kerbal Space Program/GameData/Tantares/parts/core_polyus/_rotanev_battery_s2_1.cfg</t>
  </si>
  <si>
    <t>rotanev_battery_s2_1</t>
  </si>
  <si>
    <t>Rotanev Size 2 Battery Module A</t>
  </si>
  <si>
    <t>18750</t>
  </si>
  <si>
    <t>file://C:/Kerbal Space Program/GameData/Tantares/parts/core_polyus/_rotanev_battery_s2_2.cfg</t>
  </si>
  <si>
    <t>rotanev_battery_s2_2</t>
  </si>
  <si>
    <t>Rotanev Size 2 Battery Module B</t>
  </si>
  <si>
    <t>file://C:/Kerbal Space Program/GameData/Tantares/parts/core_polyus/_rotanev_cap_s0p5_1.cfg</t>
  </si>
  <si>
    <t>rotanev_cap_s0p5_1</t>
  </si>
  <si>
    <t>Rotanev Size 0.5 Structural Cap</t>
  </si>
  <si>
    <t>file://C:/Kerbal Space Program/GameData/Tantares/parts/core_polyus/_rotanev_cap_s1p5_1.cfg</t>
  </si>
  <si>
    <t>rotanev_cap_s1p5_1</t>
  </si>
  <si>
    <t>Rotanev Size 1.5 Structural Cap</t>
  </si>
  <si>
    <t>file://C:/Kerbal Space Program/GameData/Tantares/parts/core_polyus/_rotanev_cap_s1_1.cfg</t>
  </si>
  <si>
    <t>rotanev_cap_s1_1</t>
  </si>
  <si>
    <t>Rotanev Size 1 Structural Cap</t>
  </si>
  <si>
    <t>file://C:/Kerbal Space Program/GameData/Tantares/parts/core_polyus/_rotanev_control_s2_1.cfg</t>
  </si>
  <si>
    <t>rotanev_control_s2_1</t>
  </si>
  <si>
    <t>Rotanev 25-A "Spordress" Control Block</t>
  </si>
  <si>
    <t>file://C:/Kerbal Space Program/GameData/Tantares/parts/core_polyus/_rotanev_crew_s2_1_1.cfg</t>
  </si>
  <si>
    <t>rotanev_crew_s2_1_1</t>
  </si>
  <si>
    <t>Rotanev 25-A1 "IllevarslendetÃ¥rn" Crew Compartment A</t>
  </si>
  <si>
    <t>file://C:/Kerbal Space Program/GameData/Tantares/parts/core_polyus/_rotanev_crew_s2_1_2.cfg</t>
  </si>
  <si>
    <t>rotanev_crew_s2_1_2</t>
  </si>
  <si>
    <t>Rotanev 25-A2 "IllevarslendetÃ¥rn" Crew Compartment B</t>
  </si>
  <si>
    <t>file://C:/Kerbal Space Program/GameData/Tantares/parts/core_polyus/_rotanev_fuel_tank_s0p5_1.cfg</t>
  </si>
  <si>
    <t>rotanev_fuel_tank_s0p5_1</t>
  </si>
  <si>
    <t>Rotanev Size 0.5 Fuel Tank A</t>
  </si>
  <si>
    <t>file://C:/Kerbal Space Program/GameData/Tantares/parts/core_polyus/_rotanev_fuel_tank_s0p5_2.cfg</t>
  </si>
  <si>
    <t>rotanev_fuel_tank_s0p5_2</t>
  </si>
  <si>
    <t>Rotanev Size 0.5 Fuel Tank B</t>
  </si>
  <si>
    <t>file://C:/Kerbal Space Program/GameData/Tantares/parts/core_polyus/_rotanev_fuselage_s2_1.cfg</t>
  </si>
  <si>
    <t>rotanev_fuselage_s2_1</t>
  </si>
  <si>
    <t>Rotanev Size 2 Structural Fuselage A</t>
  </si>
  <si>
    <t>file://C:/Kerbal Space Program/GameData/Tantares/parts/core_polyus/_rotanev_fuselage_s2_2.cfg</t>
  </si>
  <si>
    <t>rotanev_fuselage_s2_2</t>
  </si>
  <si>
    <t>Rotanev Size 2 Structural Fuselage B</t>
  </si>
  <si>
    <t>file://C:/Kerbal Space Program/GameData/Tantares/parts/core_polyus/_rotanev_nose_cone_s0p5_1.cfg</t>
  </si>
  <si>
    <t>rotanev_nose_cone_s0p5_1</t>
  </si>
  <si>
    <t>Rotanev Size 0.5 Nose Cone A</t>
  </si>
  <si>
    <t>file://C:/Kerbal Space Program/GameData/Tantares/parts/core_polyus/_rotanev_nose_cone_s0p5_2.cfg</t>
  </si>
  <si>
    <t>rotanev_nose_cone_s0p5_2</t>
  </si>
  <si>
    <t>Rotanev Size 0.5 Nose Cone B</t>
  </si>
  <si>
    <t>file://C:/Kerbal Space Program/GameData/Tantares/parts/core_polyus/_rotanev_rcs_block_srf_1.cfg</t>
  </si>
  <si>
    <t>rotanev_rcs_block_srf_1</t>
  </si>
  <si>
    <t>Rotanev RCS Block A</t>
  </si>
  <si>
    <t>file://C:/Kerbal Space Program/GameData/Tantares/parts/core_polyus/_rotanev_rcs_block_srf_2.cfg</t>
  </si>
  <si>
    <t>rotanev_rcs_block_srf_2</t>
  </si>
  <si>
    <t>Rotanev RCS Block B</t>
  </si>
  <si>
    <t>file://C:/Kerbal Space Program/GameData/Tantares/parts/core_progress/_hamal_adapter_s1_1.cfg</t>
  </si>
  <si>
    <t>hamal_adapter_s1_1</t>
  </si>
  <si>
    <t>Hamal Size 1 Adapter</t>
  </si>
  <si>
    <t>file://C:/Kerbal Space Program/GameData/Tantares/parts/core_progress/_hamal_aeroshell_s1p5_1.cfg</t>
  </si>
  <si>
    <t>hamal_aeroshell_s1p5_1</t>
  </si>
  <si>
    <t>Hamal Size 1.5 Aeroshell A</t>
  </si>
  <si>
    <t>file://C:/Kerbal Space Program/GameData/Tantares/parts/core_progress/_hamal_aeroshell_s1p5_2.cfg</t>
  </si>
  <si>
    <t>hamal_aeroshell_s1p5_2</t>
  </si>
  <si>
    <t>Hamal Size 1.5 Aeroshell B</t>
  </si>
  <si>
    <t>file://C:/Kerbal Space Program/GameData/Tantares/parts/core_progress/_hamal_avionics_s1_1.cfg</t>
  </si>
  <si>
    <t>hamal_avionics_s1_1</t>
  </si>
  <si>
    <t>Hamal 12-A "SlepebÃ¥t" Control Block</t>
  </si>
  <si>
    <t>file://C:/Kerbal Space Program/GameData/Tantares/parts/core_progress/_hamal_cargo_module_s1p5_1.cfg</t>
  </si>
  <si>
    <t>hamal_cargo_module_s1p5_1</t>
  </si>
  <si>
    <t>Hamal 18-A "Utpost" Crew Compartment A</t>
  </si>
  <si>
    <t>file://C:/Kerbal Space Program/GameData/Tantares/parts/core_progress/_hamal_cargo_module_s1p5_2.cfg</t>
  </si>
  <si>
    <t>hamal_cargo_module_s1p5_2</t>
  </si>
  <si>
    <t>Hamal 18-B "Fyr" Crew Compartment B</t>
  </si>
  <si>
    <t>file://C:/Kerbal Space Program/GameData/Tantares/parts/core_progress/_hamal_fuel_tank_s1_1.cfg</t>
  </si>
  <si>
    <t>hamal_fuel_tank_s1_1</t>
  </si>
  <si>
    <t>Hamal Size 1 Fuel Tank A</t>
  </si>
  <si>
    <t>file://C:/Kerbal Space Program/GameData/Tantares/parts/core_progress/_hamal_fuel_tank_s1_2.cfg</t>
  </si>
  <si>
    <t>hamal_fuel_tank_s1_2</t>
  </si>
  <si>
    <t>Hamal Size 1 Fuel Tank B</t>
  </si>
  <si>
    <t>660</t>
  </si>
  <si>
    <t>file://C:/Kerbal Space Program/GameData/Tantares/parts/core_progress/_hamal_gyro_s1_1.cfg</t>
  </si>
  <si>
    <t>hamal_gyro_s1_1</t>
  </si>
  <si>
    <t>Hamal Size 1 Gyroscope</t>
  </si>
  <si>
    <t>file://C:/Kerbal Space Program/GameData/Tantares/parts/core_progress/_hamal_orbital_module_s1_1.cfg</t>
  </si>
  <si>
    <t>hamal_orbital_module_s1_1</t>
  </si>
  <si>
    <t>Hamal 12-B "Kuppel" Orbital Module</t>
  </si>
  <si>
    <t>file://C:/Kerbal Space Program/GameData/Tantares/parts/core_salyut/_tucana_adapter_s1p5_s0p5_1.cfg</t>
  </si>
  <si>
    <t>tucana_adapter_s1p5_s0p5_1</t>
  </si>
  <si>
    <t>Tucana Size 1.5 to Size 0.5 Flat Adapter</t>
  </si>
  <si>
    <t>file://C:/Kerbal Space Program/GameData/Tantares/parts/core_salyut/_tucana_adapter_s1p5_s0_1.cfg</t>
  </si>
  <si>
    <t>tucana_adapter_s1p5_s0_1</t>
  </si>
  <si>
    <t>Tucana Size 1.5 to Size 0 Flat Adapter</t>
  </si>
  <si>
    <t>file://C:/Kerbal Space Program/GameData/Tantares/parts/core_salyut/_tucana_adapter_s1p5_s1_1.cfg</t>
  </si>
  <si>
    <t>tucana_adapter_s1p5_s1_1</t>
  </si>
  <si>
    <t>Tucana Size 1.5 to Size 1 Flat Adapter</t>
  </si>
  <si>
    <t>file://C:/Kerbal Space Program/GameData/Tantares/parts/core_salyut/_tucana_adapter_s1_0p5_1.cfg</t>
  </si>
  <si>
    <t>tucana_adapter_s1_s0p5_1</t>
  </si>
  <si>
    <t>Tucana Size 1 to Size 0.5 Forward Adapter</t>
  </si>
  <si>
    <t>file://C:/Kerbal Space Program/GameData/Tantares/parts/core_salyut/_tucana_adapter_s1_s0_1.cfg</t>
  </si>
  <si>
    <t>tucana_adapter_s1_s0_1</t>
  </si>
  <si>
    <t>Tucana Size 1 to Size 0 Forward Adapter</t>
  </si>
  <si>
    <t>file://C:/Kerbal Space Program/GameData/Tantares/parts/core_salyut/_tucana_adapter_s2_s0p5_2.cfg</t>
  </si>
  <si>
    <t>tucana_adapter_s2_s0p5_2</t>
  </si>
  <si>
    <t>Tucana Size 2 to Size 0.5 Flat Adapter</t>
  </si>
  <si>
    <t>1875</t>
  </si>
  <si>
    <t>file://C:/Kerbal Space Program/GameData/Tantares/parts/core_salyut/_tucana_adapter_s2_s1p5_1.cfg</t>
  </si>
  <si>
    <t>tucana_adapter_s2_s1p5_1</t>
  </si>
  <si>
    <t>Tucana Size 2 to Size 1.5 Inline Adapter</t>
  </si>
  <si>
    <t>file://C:/Kerbal Space Program/GameData/Tantares/parts/core_salyut/_tucana_adapter_s2_s1p5_2.cfg</t>
  </si>
  <si>
    <t>tucana_adapter_s2_s1p5_2</t>
  </si>
  <si>
    <t>Tucana Size 2 to Size 1.5 Flat Adapter</t>
  </si>
  <si>
    <t>file://C:/Kerbal Space Program/GameData/Tantares/parts/core_salyut/_tucana_adapter_s2_s1_2.cfg</t>
  </si>
  <si>
    <t>tucana_adapter_s2_s1_2</t>
  </si>
  <si>
    <t>Tucana Size 2 to Size 1 Flat Adapter</t>
  </si>
  <si>
    <t>file://C:/Kerbal Space Program/GameData/Tantares/parts/core_salyut/_tucana_crew_s1p5_1.cfg</t>
  </si>
  <si>
    <t>tucana_crew_s1p5_1</t>
  </si>
  <si>
    <t>Tucana 18-A1 "Optikerhytte" Command Module</t>
  </si>
  <si>
    <t>file://C:/Kerbal Space Program/GameData/Tantares/parts/core_salyut/_tucana_crew_s1p5_2.cfg</t>
  </si>
  <si>
    <t>tucana_crew_s1p5_2</t>
  </si>
  <si>
    <t>Tucana 18-A2 "VanntÃ¥rn" Command Module</t>
  </si>
  <si>
    <t>file://C:/Kerbal Space Program/GameData/Tantares/parts/core_salyut/_tucana_crew_s1_1.cfg</t>
  </si>
  <si>
    <t>tucana_crew_s1_1</t>
  </si>
  <si>
    <t>Tucana 12-A1 "Svartboks" Airlock Section</t>
  </si>
  <si>
    <t>file://C:/Kerbal Space Program/GameData/Tantares/parts/core_salyut/_tucana_crew_s2_1.cfg</t>
  </si>
  <si>
    <t>tucana_crew_s2_1</t>
  </si>
  <si>
    <t>Tucana 25-A1 "Genserboks" Tail Section</t>
  </si>
  <si>
    <t>file://C:/Kerbal Space Program/GameData/Tantares/parts/core_salyut/_tucana_crew_s2_2.cfg</t>
  </si>
  <si>
    <t>tucana_crew_s2_2</t>
  </si>
  <si>
    <t>Tucana 25-A2 "RÃ¸dsokk" Tail Section</t>
  </si>
  <si>
    <t>file://C:/Kerbal Space Program/GameData/Tantares/parts/core_sofora/_rana_control_srf_1.cfg</t>
  </si>
  <si>
    <t>rana_control_srf_1</t>
  </si>
  <si>
    <t>Rana SRF-A "Datakasse" Control Block</t>
  </si>
  <si>
    <t>file://C:/Kerbal Space Program/GameData/Tantares/parts/core_sofora/_rana_mount_srf_1.cfg</t>
  </si>
  <si>
    <t>rana_mount_srf_1</t>
  </si>
  <si>
    <t>Rana Structural Mount</t>
  </si>
  <si>
    <t>file://C:/Kerbal Space Program/GameData/Tantares/parts/core_sofora/_rana_truss_srf_1.cfg</t>
  </si>
  <si>
    <t>rana_truss_srf_1</t>
  </si>
  <si>
    <t>Rana Structural Truss A</t>
  </si>
  <si>
    <t>file://C:/Kerbal Space Program/GameData/Tantares/parts/core_sofora/_rana_truss_srf_2.cfg</t>
  </si>
  <si>
    <t>rana_truss_srf_2</t>
  </si>
  <si>
    <t>Rana Structural Truss B</t>
  </si>
  <si>
    <t>file://C:/Kerbal Space Program/GameData/Tantares/parts/core_soyuz/_tantares_adapter_s0p5_s0_1.cfg</t>
  </si>
  <si>
    <t>tantares_adapter_s0p5_s0_1</t>
  </si>
  <si>
    <t>Tantares Size 0.5 to Size 0 Adapter</t>
  </si>
  <si>
    <t>file://C:/Kerbal Space Program/GameData/Tantares/parts/core_soyuz/_tantares_adapter_s1_s0p5_1.cfg</t>
  </si>
  <si>
    <t>tantares_adapter_s1_s0p5_1</t>
  </si>
  <si>
    <t>Tantares Size 1 to Size 0.5 Adapter</t>
  </si>
  <si>
    <t>file://C:/Kerbal Space Program/GameData/Tantares/parts/core_soyuz/_tantares_adapter_s1_s0_1.cfg</t>
  </si>
  <si>
    <t>tantares_adapter_s1_s0_1</t>
  </si>
  <si>
    <t>Tantares Size 1 to Size 0 Adapter</t>
  </si>
  <si>
    <t>file://C:/Kerbal Space Program/GameData/Tantares/parts/core_soyuz/_tantares_basic_engine_s1_1.cfg</t>
  </si>
  <si>
    <t>tantares_basic_engine_s1_1</t>
  </si>
  <si>
    <t>S5-35 "Rullekasse" Service Module</t>
  </si>
  <si>
    <t>file://C:/Kerbal Space Program/GameData/Tantares/parts/core_soyuz/_tantares_basic_fuel_tank_s1_1.cfg</t>
  </si>
  <si>
    <t>tantares_basic_fuel_tank_s1_1</t>
  </si>
  <si>
    <t>Tantares Size 1 Basic Service Compartment</t>
  </si>
  <si>
    <t>file://C:/Kerbal Space Program/GameData/Tantares/parts/core_soyuz/_tantares_crew_s1_1.cfg</t>
  </si>
  <si>
    <t>tantares_crew_s1_1</t>
  </si>
  <si>
    <t>Tantares 12-A "Vingleboks" Crew Capsule</t>
  </si>
  <si>
    <t>file://C:/Kerbal Space Program/GameData/Tantares/parts/core_soyuz/_tantares_decoupler_s1_1.cfg</t>
  </si>
  <si>
    <t>tantares_decoupler_s1_1</t>
  </si>
  <si>
    <t>Tantares Size 1 Separator</t>
  </si>
  <si>
    <t>file://C:/Kerbal Space Program/GameData/Tantares/parts/core_soyuz/_tantares_engine_s1_1.cfg</t>
  </si>
  <si>
    <t>tantares_engine_s1_1</t>
  </si>
  <si>
    <t>S5-80 "Vognkasse" Service Module</t>
  </si>
  <si>
    <t>file://C:/Kerbal Space Program/GameData/Tantares/parts/core_soyuz/_tantares_fuel_tank_s1_1.cfg</t>
  </si>
  <si>
    <t>tantares_fuel_tank_s1_1</t>
  </si>
  <si>
    <t>Tantares Size 1 Service Compartment</t>
  </si>
  <si>
    <t>file://C:/Kerbal Space Program/GameData/Tantares/parts/core_soyuz/_tantares_heatshield_s1_1.cfg</t>
  </si>
  <si>
    <t>tantares_heatshield_s1_1</t>
  </si>
  <si>
    <t>Tantares Size 1 Heatshield</t>
  </si>
  <si>
    <t>file://C:/Kerbal Space Program/GameData/Tantares/parts/core_soyuz/_tantares_orbital_module_s1_1.cfg</t>
  </si>
  <si>
    <t>tantares_orbital_module_s1_1</t>
  </si>
  <si>
    <t>Tantares 93-A "EldstesfÃ¦re" Orbital Module</t>
  </si>
  <si>
    <t>file://C:/Kerbal Space Program/GameData/Tantares/parts/core_soyuz/_tantares_orbital_module_s1_2.cfg</t>
  </si>
  <si>
    <t>tantares_orbital_module_s1_2</t>
  </si>
  <si>
    <t>Tantares 93-B "EldresfÃ¦re" Orbital Module</t>
  </si>
  <si>
    <t>file://C:/Kerbal Space Program/GameData/Tantares/parts/core_soyuz/_tantares_orbital_module_s1_3.cfg</t>
  </si>
  <si>
    <t>tantares_orbital_module_s1_3</t>
  </si>
  <si>
    <t>Tantares 93-C "NysfÃ¦re" Orbital Module</t>
  </si>
  <si>
    <t>file://C:/Kerbal Space Program/GameData/Tantares/parts/core_soyuz/_tantares_orbital_module_s1_4.cfg</t>
  </si>
  <si>
    <t>tantares_orbital_module_s1_4</t>
  </si>
  <si>
    <t>Tantares 12-D "Kopiboks" Orbital Module</t>
  </si>
  <si>
    <t>file://C:/Kerbal Space Program/GameData/Tantares/parts/core_soyuz/_tantares_parachute_s0_1.cfg</t>
  </si>
  <si>
    <t>tantares_parachute_s0_1</t>
  </si>
  <si>
    <t>Tantares Size 0 Inline Parachute</t>
  </si>
  <si>
    <t>file://C:/Kerbal Space Program/GameData/Tantares/parts/core_va/_alnair_avionics_s0_1.cfg</t>
  </si>
  <si>
    <t>alnair_avionics_s0_1</t>
  </si>
  <si>
    <t>Alnair 62-A "Hjernepille" Control Block</t>
  </si>
  <si>
    <t>file://C:/Kerbal Space Program/GameData/Tantares/parts/core_va/_alnair_crew_s1p5_1.cfg</t>
  </si>
  <si>
    <t>alnair_crew_s1p5_1</t>
  </si>
  <si>
    <t>Alnair 18-A "Avansert" Crew Capsule</t>
  </si>
  <si>
    <t>file://C:/Kerbal Space Program/GameData/Tantares/parts/core_va/_alnair_crew_s2_1.cfg</t>
  </si>
  <si>
    <t>alnair_crew_s2_1</t>
  </si>
  <si>
    <t>Alnair 25-A "Utvidelse" Crew Capsule</t>
  </si>
  <si>
    <t>file://C:/Kerbal Space Program/GameData/Tantares/parts/core_va/_alnair_engine_s0p5_1.cfg</t>
  </si>
  <si>
    <t>alnair_engine_s0p5_1</t>
  </si>
  <si>
    <t>Alnair Launch Escape System</t>
  </si>
  <si>
    <t>file://C:/Kerbal Space Program/GameData/Tantares/parts/core_va/_alnair_heatshield_s1p5_1.cfg</t>
  </si>
  <si>
    <t>alnair_heatshield_s1p5_1</t>
  </si>
  <si>
    <t>Alnair Size 1.5 Heatshield</t>
  </si>
  <si>
    <t>file://C:/Kerbal Space Program/GameData/Tantares/parts/core_va/_alnair_heatshield_s2_1.cfg</t>
  </si>
  <si>
    <t>alnair_heatshield_s2_1</t>
  </si>
  <si>
    <t>Alnair Size 2 Heatshield</t>
  </si>
  <si>
    <t>file://C:/Kerbal Space Program/GameData/Tantares/parts/core_va/_alnair_parachute_s0p5_1.cfg</t>
  </si>
  <si>
    <t>alnair_parachute_s0p5_1</t>
  </si>
  <si>
    <t>Alnair Size 0.5 Parachute</t>
  </si>
  <si>
    <t>file://C:/Kerbal Space Program/GameData/Tantares/parts/core_vostok/_Andromeda_Antenna_1.cfg</t>
  </si>
  <si>
    <t>Andromeda_Antenna_1</t>
  </si>
  <si>
    <t>Andromeda 55Ã Half-Moon Antenna</t>
  </si>
  <si>
    <t>file://C:/Kerbal Space Program/GameData/Tantares/parts/core_vostok/_Andromeda_Antenna_2.cfg</t>
  </si>
  <si>
    <t>Andromeda_Antenna_2</t>
  </si>
  <si>
    <t>Andromeda 66Ã Full-Moon Antenna</t>
  </si>
  <si>
    <t>file://C:/Kerbal Space Program/GameData/Tantares/parts/core_vostok/_Andromeda_Avionics_1.cfg</t>
  </si>
  <si>
    <t>Andromeda_Avionics_1</t>
  </si>
  <si>
    <t>Andromeda VK3 Avionics Package</t>
  </si>
  <si>
    <t>file://C:/Kerbal Space Program/GameData/Tantares/parts/core_vostok/_Andromeda_Crew_1.cfg</t>
  </si>
  <si>
    <t>Andromeda_Crew_1</t>
  </si>
  <si>
    <t>Andromeda 1CS 'Rullendemann' Crew Module</t>
  </si>
  <si>
    <t>file://C:/Kerbal Space Program/GameData/Tantares/parts/core_vostok/_Andromeda_Decoupler_1.cfg</t>
  </si>
  <si>
    <t>Andromeda_Decoupler_1</t>
  </si>
  <si>
    <t>Andromeda D95 Decoupler</t>
  </si>
  <si>
    <t>file://C:/Kerbal Space Program/GameData/Tantares/parts/core_vostok/_Andromeda_Engine_1.cfg</t>
  </si>
  <si>
    <t>Andromeda_Engine_1</t>
  </si>
  <si>
    <t>S5-4 "Fjellgeit" Liquid Fuel Engine</t>
  </si>
  <si>
    <t>file://C:/Kerbal Space Program/GameData/Tantares/parts/core_vostok/_Andromeda_FuelSphere_1.cfg</t>
  </si>
  <si>
    <t>Andromeda_FuelSphere_1</t>
  </si>
  <si>
    <t>Andromeda Small Fuel Tank</t>
  </si>
  <si>
    <t>file://C:/Kerbal Space Program/GameData/Tantares/parts/core_vostok/_Andromeda_FuelSphere_2.cfg</t>
  </si>
  <si>
    <t>Andromeda_FuelSphere_2</t>
  </si>
  <si>
    <t>Andromeda Large Fuel Tank</t>
  </si>
  <si>
    <t>file://C:/Kerbal Space Program/GameData/Tantares/parts/core_vostok/_Andromeda_MonoSphere_1.cfg</t>
  </si>
  <si>
    <t>Andromeda_MonoSphere_1</t>
  </si>
  <si>
    <t>Andromeda Small MonoPropellant Tank</t>
  </si>
  <si>
    <t>file://C:/Kerbal Space Program/GameData/Tantares/parts/core_vostok/_Andromeda_MonoSphere_2.cfg</t>
  </si>
  <si>
    <t>Andromeda_MonoSphere_2</t>
  </si>
  <si>
    <t>Andromeda Large MonoPropellant Tank</t>
  </si>
  <si>
    <t>file://C:/Kerbal Space Program/GameData/Tantares/parts/core_vostok/_Andromeda_Parachute_1.cfg</t>
  </si>
  <si>
    <t>Andromeda_Parachute_1</t>
  </si>
  <si>
    <t>Andromeda RP1 Return Parachute</t>
  </si>
  <si>
    <t>file://C:/Kerbal Space Program/GameData/Tantares/parts/z_deprecated_1/_Hamal_Avionics_1.cfg</t>
  </si>
  <si>
    <t>Hamal_Avionics_1</t>
  </si>
  <si>
    <t>#LOC_Tantares_Hamal_Avionics_1</t>
  </si>
  <si>
    <t>file://C:/Kerbal Space Program/GameData/Tantares/parts/z_deprecated_1/_Hamal_Battery_1.cfg</t>
  </si>
  <si>
    <t>Hamal_Battery_1</t>
  </si>
  <si>
    <t>#LOC_Tantares_Hamal_Battery_1</t>
  </si>
  <si>
    <t>file://C:/Kerbal Space Program/GameData/Tantares/parts/z_deprecated_1/_Hamal_Battery_2.cfg</t>
  </si>
  <si>
    <t>Hamal_Battery_2</t>
  </si>
  <si>
    <t>#LOC_Tantares_Hamal_Battery_2</t>
  </si>
  <si>
    <t>file://C:/Kerbal Space Program/GameData/Tantares/parts/z_deprecated_1/_Hamal_Control_1.cfg</t>
  </si>
  <si>
    <t>Hamal_Control_1</t>
  </si>
  <si>
    <t>#LOC_Tantares_Hamal_Control_1</t>
  </si>
  <si>
    <t>file://C:/Kerbal Space Program/GameData/Tantares/parts/z_deprecated_1/_Hamal_Control_2.cfg</t>
  </si>
  <si>
    <t>Hamal_Control_2</t>
  </si>
  <si>
    <t>#LOC_Tantares_Hamal_Control_2</t>
  </si>
  <si>
    <t>file://C:/Kerbal Space Program/GameData/Tantares/parts/z_deprecated_1/_Hamal_Habitation_1.cfg</t>
  </si>
  <si>
    <t>Hamal_Habitation_1</t>
  </si>
  <si>
    <t>#LOC_Tantares_Hamal_Habitation_1</t>
  </si>
  <si>
    <t>file://C:/Kerbal Space Program/GameData/Tantares/parts/z_deprecated_2/_vega_adapter_s1p5_s0p5_1.cfg</t>
  </si>
  <si>
    <t>vega_adapter_s1p5_s0p5_1</t>
  </si>
  <si>
    <t>#LOC_tantares_vega_adapter_s1p5_s0p5_1</t>
  </si>
  <si>
    <t>file://C:/Kerbal Space Program/GameData/Tantares/parts/z_deprecated_2/_vega_adapter_s1p5_s0_1.cfg</t>
  </si>
  <si>
    <t>vega_adapter_s1p5_s0_1</t>
  </si>
  <si>
    <t>#LOC_tantares_vega_adapter_s1p5_s0_1</t>
  </si>
  <si>
    <t>file://C:/Kerbal Space Program/GameData/Tantares/parts/z_deprecated_2/_vega_adapter_s1p5_s1_1.cfg</t>
  </si>
  <si>
    <t>vega_adapter_s1p5_s1_1</t>
  </si>
  <si>
    <t>#LOC_tantares_vega_adapter_s1p5_s1_1</t>
  </si>
  <si>
    <t>file://C:/Kerbal Space Program/GameData/Tantares/parts/z_deprecated_2/_vega_adapter_s1_s0p5_1.cfg</t>
  </si>
  <si>
    <t>vega_adapter_s1_s0p5_1</t>
  </si>
  <si>
    <t>#LOC_tantares_vega_adapter_s1_s0p5_1</t>
  </si>
  <si>
    <t>file://C:/Kerbal Space Program/GameData/Tantares/parts/z_deprecated_2/_vega_adapter_s1_s0_1.cfg</t>
  </si>
  <si>
    <t>vega_adapter_s1_s0_1</t>
  </si>
  <si>
    <t>#LOC_tantares_vega_adapter_s1_s0_1</t>
  </si>
  <si>
    <t>file://C:/Kerbal Space Program/GameData/Tantares/parts/z_deprecated_2/_vega_adapter_s2_s1p5_1.cfg</t>
  </si>
  <si>
    <t>vega_adapter_s2_s1p5_1</t>
  </si>
  <si>
    <t>#LOC_tantares_vega_adapter_s2_s1p5_1</t>
  </si>
  <si>
    <t>file://C:/Kerbal Space Program/GameData/Tantares/parts/z_deprecated_2/_vega_adapter_s2_s1_1.cfg</t>
  </si>
  <si>
    <t>vega_adapter_s2_s1_1</t>
  </si>
  <si>
    <t>#LOC_tantares_vega_adapter_s2_s1_1</t>
  </si>
  <si>
    <t>file://C:/Kerbal Space Program/GameData/Tantares/parts/z_deprecated_2/_vega_crew_s1p5_1_1.cfg</t>
  </si>
  <si>
    <t>vega_crew_s1p5_1_1</t>
  </si>
  <si>
    <t>#LOC_tantares_vega_crew_s1p5_1_1</t>
  </si>
  <si>
    <t>file://C:/Kerbal Space Program/GameData/Tantares/parts/z_deprecated_2/_vega_crew_s1_1_1.cfg</t>
  </si>
  <si>
    <t>vega_crew_s1_1_1</t>
  </si>
  <si>
    <t>#LOC_tantares_vega_crew_s1_1_1</t>
  </si>
  <si>
    <t>file://C:/Kerbal Space Program/GameData/Tantares/parts/z_deprecated_2/_vega_crew_s1_1_2.cfg</t>
  </si>
  <si>
    <t>vega_crew_s1_1_2</t>
  </si>
  <si>
    <t>#LOC_tantares_vega_crew_s1_1_2</t>
  </si>
  <si>
    <t>file://C:/Kerbal Space Program/GameData/Tantares/parts/z_deprecated_2/_vega_crew_s1_2_1.cfg</t>
  </si>
  <si>
    <t>vega_crew_s1_2_1</t>
  </si>
  <si>
    <t>#LOC_tantares_vega_crew_s1_2_1</t>
  </si>
  <si>
    <t>file://C:/Kerbal Space Program/GameData/Tantares/parts/z_deprecated_2/_vega_crew_s2_1_1.cfg</t>
  </si>
  <si>
    <t>vega_crew_s2_1_1</t>
  </si>
  <si>
    <t>#LOC_tantares_vega_crew_s2_1_1</t>
  </si>
  <si>
    <t>file://C:/Kerbal Space Program/GameData/Tantares/parts/z_deprecated_2/_vega_engine_srf_1_1.cfg</t>
  </si>
  <si>
    <t>vega_engine_srf_1_1</t>
  </si>
  <si>
    <t>OE-1 "Spion" Liquid Fuel Engine</t>
  </si>
  <si>
    <t>file://C:/Kerbal Space Program/GameData/Tantares/parts/z_deprecated_2/_vega_engine_srf_1_2.cfg</t>
  </si>
  <si>
    <t>vega_engine_srf_1_2</t>
  </si>
  <si>
    <t>OE-1A "Spion" Liquid Fuel Engine</t>
  </si>
  <si>
    <t>file://C:/Kerbal Space Program/GameData/Tantares/parts/z_deprecated_2/_vega_fuelsphere_srf_1.cfg</t>
  </si>
  <si>
    <t>vega_fuelsphere_srf_1</t>
  </si>
  <si>
    <t>#LOC_tantares_vega_fuelsphere_srf_1</t>
  </si>
  <si>
    <t>file://C:/Kerbal Space Program/GameData/Tantares/parts/z_deprecated_2/_vega_fuelsphere_srf_2.cfg</t>
  </si>
  <si>
    <t>vega_fuelsphere_srf_2</t>
  </si>
  <si>
    <t>#LOC_tantares_vega_fuelsphere_srf_2</t>
  </si>
  <si>
    <t>file://C:/Kerbal Space Program/GameData/Tantares/parts/z_deprecated_2/_vega_fuselage_s1p5_1.cfg</t>
  </si>
  <si>
    <t>vega_fuselage_s1p5_1</t>
  </si>
  <si>
    <t>#LOC_tantares_vega_fuselage_s1p5_1</t>
  </si>
  <si>
    <t>file://C:/Kerbal Space Program/GameData/Tantares/parts/z_deprecated_2/_vega_fuselage_s1p5_2.cfg</t>
  </si>
  <si>
    <t>vega_fuselage_s1p5_2</t>
  </si>
  <si>
    <t>#LOC_tantares_vega_fuselage_s1p5_2</t>
  </si>
  <si>
    <t>file://C:/Kerbal Space Program/GameData/Tantares/parts/z_deprecated_2/_vega_solar_srf_1_1.cfg</t>
  </si>
  <si>
    <t>vega_solar_srf_1_1</t>
  </si>
  <si>
    <t>#LOC_tantares_vega_solar_srf_1_1</t>
  </si>
  <si>
    <t>TantaresLV</t>
  </si>
  <si>
    <t>file://C:/Kerbal Space Program/GameData/TantaresLV/parts/ANY/_Castor_Decoupler_2_R.cfg</t>
  </si>
  <si>
    <t>Castor_Decoupler_2_R</t>
  </si>
  <si>
    <t>#LOC_tantares_lv_Castor_Decoupler_2_R</t>
  </si>
  <si>
    <t>Tantares Launch Services</t>
  </si>
  <si>
    <t>file://C:/Kerbal Space Program/GameData/TantaresLV/parts/ANY/BASIC_FINS/_canopus_basic_fin_srf_1.cfg</t>
  </si>
  <si>
    <t>canopus_basic_fin_srf_1</t>
  </si>
  <si>
    <t>Canopus Basic Fin A</t>
  </si>
  <si>
    <t>Found in a storage shed</t>
  </si>
  <si>
    <t>file://C:/Kerbal Space Program/GameData/TantaresLV/parts/ANY/BASIC_FINS/_canopus_basic_fin_srf_2.cfg</t>
  </si>
  <si>
    <t>canopus_basic_fin_srf_2</t>
  </si>
  <si>
    <t>Canopus Basic Fin B</t>
  </si>
  <si>
    <t>file://C:/Kerbal Space Program/GameData/TantaresLV/parts/ANY/DECOUPLERS/_castor_decoupler_s0p5_1.cfg</t>
  </si>
  <si>
    <t>castor_decoupler_s0p5_1</t>
  </si>
  <si>
    <t>Castor Size 0.5 Decoupler</t>
  </si>
  <si>
    <t>file://C:/Kerbal Space Program/GameData/TantaresLV/parts/ANY/DECOUPLERS/_castor_decoupler_s0_1.cfg</t>
  </si>
  <si>
    <t>castor_decoupler_s0_1</t>
  </si>
  <si>
    <t>Castor Size 0 Decoupler</t>
  </si>
  <si>
    <t>file://C:/Kerbal Space Program/GameData/TantaresLV/parts/ANY/DECOUPLERS/_castor_decoupler_s1p5_1.cfg</t>
  </si>
  <si>
    <t>castor_decoupler_s1p5_1</t>
  </si>
  <si>
    <t>Castor Size 1.5 Decoupler</t>
  </si>
  <si>
    <t>file://C:/Kerbal Space Program/GameData/TantaresLV/parts/ANY/DECOUPLERS/_castor_decoupler_s1_1.cfg</t>
  </si>
  <si>
    <t>castor_decoupler_s1_1</t>
  </si>
  <si>
    <t>Castor Size 1 Decoupler</t>
  </si>
  <si>
    <t>file://C:/Kerbal Space Program/GameData/TantaresLV/parts/ANY/DECOUPLERS/_castor_decoupler_s2_1.cfg</t>
  </si>
  <si>
    <t>castor_decoupler_s2_1</t>
  </si>
  <si>
    <t>Castor Size 2 Decoupler</t>
  </si>
  <si>
    <t>file://C:/Kerbal Space Program/GameData/TantaresLV/parts/ANY/DECOUPLERS/_castor_decoupler_s3_1.cfg</t>
  </si>
  <si>
    <t>castor_decoupler_s3_1</t>
  </si>
  <si>
    <t>Castor Size 3 Decoupler</t>
  </si>
  <si>
    <t>file://C:/Kerbal Space Program/GameData/TantaresLV/parts/ANY/DECOUPLERS/_castor_decoupler_s4_1.cfg</t>
  </si>
  <si>
    <t>castor_decoupler_s4_1</t>
  </si>
  <si>
    <t>Castor Size 4 Decoupler</t>
  </si>
  <si>
    <t>file://C:/Kerbal Space Program/GameData/TantaresLV/parts/ANY/DECOUPLERS/_castor_decoupler_s6_1.cfg</t>
  </si>
  <si>
    <t>castor_decoupler_s6_1</t>
  </si>
  <si>
    <t>Castor Size 6 Decoupler</t>
  </si>
  <si>
    <t>file://C:/Kerbal Space Program/GameData/TantaresLV/parts/ANY/FAIRINGS/_canopus_fairing_s0p5_1.cfg</t>
  </si>
  <si>
    <t>canopus_fairing_s0p5_1</t>
  </si>
  <si>
    <t>Canopus Size 0.5 Aeroshell</t>
  </si>
  <si>
    <t>file://C:/Kerbal Space Program/GameData/TantaresLV/parts/ANY/FAIRINGS/_canopus_fairing_s1p5_1.cfg</t>
  </si>
  <si>
    <t>canopus_fairing_s1p5_1</t>
  </si>
  <si>
    <t>Canopus Size 1.5 Aeroshell</t>
  </si>
  <si>
    <t>file://C:/Kerbal Space Program/GameData/TantaresLV/parts/ANY/FAIRINGS/_canopus_fairing_s1_1.cfg</t>
  </si>
  <si>
    <t>canopus_fairing_s1_1</t>
  </si>
  <si>
    <t>Canopus Size 1 Aeroshell</t>
  </si>
  <si>
    <t>file://C:/Kerbal Space Program/GameData/TantaresLV/parts/ANY/FAIRINGS/_canopus_fairing_s2_1.cfg</t>
  </si>
  <si>
    <t>canopus_fairing_s2_1</t>
  </si>
  <si>
    <t>Canopus Size 2 Aeroshell</t>
  </si>
  <si>
    <t>file://C:/Kerbal Space Program/GameData/TantaresLV/parts/ANY/FAIRINGS/_canopus_fairing_s3_1.cfg</t>
  </si>
  <si>
    <t>canopus_fairing_s3_1</t>
  </si>
  <si>
    <t>Canopus Size 3 Aeroshell</t>
  </si>
  <si>
    <t>file://C:/Kerbal Space Program/GameData/TantaresLV/parts/ANY/FUEL_VENTS/_dorado_fuel_vent_srf_1.cfg</t>
  </si>
  <si>
    <t>dorado_fuel_vent_srf_1</t>
  </si>
  <si>
    <t>Dorado Liquid Fuel Vent</t>
  </si>
  <si>
    <t>file://C:/Kerbal Space Program/GameData/TantaresLV/parts/ANY/STAGING_PLATES/_circinus_staging_plate_s1p5_1.cfg</t>
  </si>
  <si>
    <t>circinus_staging_plate_s1p5_1</t>
  </si>
  <si>
    <t>Circinus Size 1.5 Staging Plate</t>
  </si>
  <si>
    <t>#LOC_Tantares_Manufacturer_TST</t>
  </si>
  <si>
    <t>file://C:/Kerbal Space Program/GameData/TantaresLV/parts/ANY/STAGING_PLATES/_circinus_staging_plate_s1_1.cfg</t>
  </si>
  <si>
    <t>circinus_staging_plate_s1_1</t>
  </si>
  <si>
    <t>Circinus Size 1 Staging Plate</t>
  </si>
  <si>
    <t>file://C:/Kerbal Space Program/GameData/TantaresLV/parts/ANY/TRUSS_DECOUPLERS/_castor_truss_decoupler_s1p5_1.cfg</t>
  </si>
  <si>
    <t>castor_truss_decoupler_s1p5_1</t>
  </si>
  <si>
    <t>Castor Size 1.5 T-Decoupler</t>
  </si>
  <si>
    <t>file://C:/Kerbal Space Program/GameData/TantaresLV/parts/ANY/TRUSS_DECOUPLERS/_castor_truss_decoupler_s1_1.cfg</t>
  </si>
  <si>
    <t>castor_truss_decoupler_s1_1</t>
  </si>
  <si>
    <t>Castor Size 1 T-Decoupler</t>
  </si>
  <si>
    <t>file://C:/Kerbal Space Program/GameData/TantaresLV/parts/ANY_ENGINE/NK_31/_libra_lv_engine_s0_3.cfg</t>
  </si>
  <si>
    <t>libra_lv_engine_s0_3</t>
  </si>
  <si>
    <t>Tantares NK-39 "Romkatt" Rocket Engine</t>
  </si>
  <si>
    <t>file://C:/Kerbal Space Program/GameData/TantaresLV/parts/ANY_ENGINE/NK_33_NK_43/_libra_lv_engine_s0_1.cfg</t>
  </si>
  <si>
    <t>libra_lv_engine_s0_1</t>
  </si>
  <si>
    <t>Tantares NK-33 "Megakatt" Rocket Engine</t>
  </si>
  <si>
    <t>file://C:/Kerbal Space Program/GameData/TantaresLV/parts/ANY_ENGINE/NK_33_NK_43/_libra_lv_engine_s0_2.cfg</t>
  </si>
  <si>
    <t>libra_lv_engine_s0_2</t>
  </si>
  <si>
    <t>Tantares NK-43 "StratosfÃ¦rekatt" Rocket Engine</t>
  </si>
  <si>
    <t>file://C:/Kerbal Space Program/GameData/TantaresLV/parts/ANY_ENGINE/RD_0120_RD_0122/_tantares_lv_engine_rd_0120_s0_1.cfg</t>
  </si>
  <si>
    <t>tantares_lv_engine_rd_0120_s0_1</t>
  </si>
  <si>
    <t>Tantares RD-0120 "SnÃ¸storm" Rocket Engine</t>
  </si>
  <si>
    <t>file://C:/Kerbal Space Program/GameData/TantaresLV/parts/ANY_ENGINE/RD_0120_RD_0122/_tantares_lv_engine_rd_0122_s0_1.cfg</t>
  </si>
  <si>
    <t>tantares_lv_engine_rd_0122_s0_1</t>
  </si>
  <si>
    <t>Tantares RD-0122 "StÃ¸vstorm" Rocket Engine</t>
  </si>
  <si>
    <t>135000</t>
  </si>
  <si>
    <t>file://C:/Kerbal Space Program/GameData/TantaresLV/parts/ANY_ENGINE/RD_120/_tantares_lv_engine_rd_120_s0_1.cfg</t>
  </si>
  <si>
    <t>tantares_lv_engine_rd_120_s0_1</t>
  </si>
  <si>
    <t>Tantares RD-120 "VannbÃ¸tte" Rocket Engine</t>
  </si>
  <si>
    <t>file://C:/Kerbal Space Program/GameData/TantaresLV/parts/ANY_ENGINE/RD_170/_tantares_lv_engine_rd_170_s0_1.cfg</t>
  </si>
  <si>
    <t>tantares_lv_engine_rd_170_s0_1</t>
  </si>
  <si>
    <t>Tantares RD-170 "Nordstjerne" Rocket Engine</t>
  </si>
  <si>
    <t>file://C:/Kerbal Space Program/GameData/TantaresLV/parts/ANY_ENGINE/RD_58/_alnair_us_engine_s1_1.cfg</t>
  </si>
  <si>
    <t>alnair_us_engine_s1_1</t>
  </si>
  <si>
    <t>Tantares RD-58 "SnÃ¸stormvingen" Rocket Engine</t>
  </si>
  <si>
    <t>2350</t>
  </si>
  <si>
    <t>470</t>
  </si>
  <si>
    <t>file://C:/Kerbal Space Program/GameData/TantaresLV/parts/ANY_ENGINE/RD_8/_tantares_lv_engine_rd_8_s0_1.cfg</t>
  </si>
  <si>
    <t>tantares_lv_engine_rd_8_s0_1</t>
  </si>
  <si>
    <t>Tantares RD-8 "Vannkopp" Rocket Engine</t>
  </si>
  <si>
    <t>file://C:/Kerbal Space Program/GameData/TantaresLV/parts/ANY_FAIRING/ENERGIA/_rotanev_lv_fairing_s4_1.cfg</t>
  </si>
  <si>
    <t>rotanev_lv_fairing_s4_1</t>
  </si>
  <si>
    <t>Rotanev  Size 4 Fairing Base</t>
  </si>
  <si>
    <t>file://C:/Kerbal Space Program/GameData/TantaresLV/parts/ANY_FUEL_TANK/BLOK_D/_alnair_us_fuel_tank_s2_1.cfg</t>
  </si>
  <si>
    <t>alnair_us_fuel_tank_s2_1</t>
  </si>
  <si>
    <t>Alnair Upper Stage Fuel Tank</t>
  </si>
  <si>
    <t>file://C:/Kerbal Space Program/GameData/TantaresLV/parts/ANY_FUEL_TANK/ENERGIA/_rotanev_lv_cap_fuel_tank_s4_1.cfg</t>
  </si>
  <si>
    <t>rotanev_lv_cap_fuel_tank_s4_1</t>
  </si>
  <si>
    <t>Rotanev Size 4 Cap Fuel Tank</t>
  </si>
  <si>
    <t>1.275</t>
  </si>
  <si>
    <t>file://C:/Kerbal Space Program/GameData/TantaresLV/parts/ANY_FUEL_TANK/ENERGIA/_rotanev_lv_engine_mount_s4_1.cfg</t>
  </si>
  <si>
    <t>rotanev_lv_engine_mount_s4_1</t>
  </si>
  <si>
    <t>Rotanev Size 4 Engine Mount A</t>
  </si>
  <si>
    <t>file://C:/Kerbal Space Program/GameData/TantaresLV/parts/ANY_FUEL_TANK/ENERGIA/_rotanev_lv_engine_mount_s4_4.cfg</t>
  </si>
  <si>
    <t>rotanev_lv_engine_mount_s4_4</t>
  </si>
  <si>
    <t>Rotanev Size 4 Engine Mount B</t>
  </si>
  <si>
    <t>file://C:/Kerbal Space Program/GameData/TantaresLV/parts/ANY_FUEL_TANK/ENERGIA/_rotanev_lv_fuel_tank_s4_3.cfg</t>
  </si>
  <si>
    <t>rotanev_lv_fuel_tank_s4_3</t>
  </si>
  <si>
    <t>Rotanev Size 4 Fuel Tank C</t>
  </si>
  <si>
    <t>10.225</t>
  </si>
  <si>
    <t>file://C:/Kerbal Space Program/GameData/TantaresLV/parts/ANY_FUEL_TANK/ENERGIA/_rotanev_lv_fuel_tank_s4_4.cfg</t>
  </si>
  <si>
    <t>rotanev_lv_fuel_tank_s4_4</t>
  </si>
  <si>
    <t>Rotanev Size 4 Fuel Tank D</t>
  </si>
  <si>
    <t>256000</t>
  </si>
  <si>
    <t>20.475</t>
  </si>
  <si>
    <t>file://C:/Kerbal Space Program/GameData/TantaresLV/parts/ANY_FUEL_TANK/ENERGIA/_rotanev_lv_nose_fuel_tank_s4_1.cfg</t>
  </si>
  <si>
    <t>rotanev_lv_nose_fuel_tank_s4_1</t>
  </si>
  <si>
    <t>Rotanev Size 4 Nose Fuel Tank</t>
  </si>
  <si>
    <t>64000</t>
  </si>
  <si>
    <t>2.55</t>
  </si>
  <si>
    <t>file://C:/Kerbal Space Program/GameData/TantaresLV/parts/ANY_FUEL_TANK/ENERGIA/_rotanev_lv_toroidal_fuel_tank_s4_1.cfg</t>
  </si>
  <si>
    <t>rotanev_lv_toroidal_fuel_tank_s4_1</t>
  </si>
  <si>
    <t>Rotanev Size 4 Fuel Tank A</t>
  </si>
  <si>
    <t>file://C:/Kerbal Space Program/GameData/TantaresLV/parts/ANY_FUEL_TANK/ENERGIA/_rotanev_lv_toroidal_fuel_tank_s4_2.cfg</t>
  </si>
  <si>
    <t>rotanev_lv_toroidal_fuel_tank_s4_2</t>
  </si>
  <si>
    <t>Rotanev Size 4 Fuel Tank B</t>
  </si>
  <si>
    <t>file://C:/Kerbal Space Program/GameData/TantaresLV/parts/ANY_FUEL_TANK/FREGAT/_tantares_us_avionics_s0_1.cfg</t>
  </si>
  <si>
    <t>tantares_us_avionics_s0_1</t>
  </si>
  <si>
    <t>Tantares Upper Stage 62-A "Bomullsdotter" Control Block</t>
  </si>
  <si>
    <t>730</t>
  </si>
  <si>
    <t>file://C:/Kerbal Space Program/GameData/TantaresLV/parts/ANY_FUEL_TANK/FREGAT/_tantares_us_fuel_tank_s0_1.cfg</t>
  </si>
  <si>
    <t>tantares_us_fuel_tank_s0_1</t>
  </si>
  <si>
    <t>Tantares Upper Stage Fuel Tank</t>
  </si>
  <si>
    <t>file://C:/Kerbal Space Program/GameData/TantaresLV/parts/ANY_FUEL_TANK/N1/_libra_lv_engine_s7p5_1.cfg</t>
  </si>
  <si>
    <t>libra_lv_engine_s7p5_1</t>
  </si>
  <si>
    <t>Libra Size 7.5 Rocket Engine Cluster</t>
  </si>
  <si>
    <t>#LOC_tantares_lv_Manugacturer_LM</t>
  </si>
  <si>
    <t>file://C:/Kerbal Space Program/GameData/TantaresLV/parts/ANY_FUEL_TANK/N1/_libra_lv_fuel_tank_s2_1.cfg</t>
  </si>
  <si>
    <t>libra_lv_fuel_tank_s2_1</t>
  </si>
  <si>
    <t>Libra Size 2 Fuel Tank A</t>
  </si>
  <si>
    <t>file://C:/Kerbal Space Program/GameData/TantaresLV/parts/ANY_FUEL_TANK/N1/_libra_lv_fuel_tank_s2_2.cfg</t>
  </si>
  <si>
    <t>libra_lv_fuel_tank_s2_2</t>
  </si>
  <si>
    <t>Libra Size 2 Fuel Tank B</t>
  </si>
  <si>
    <t>file://C:/Kerbal Space Program/GameData/TantaresLV/parts/ANY_FUEL_TANK/N1/_libra_lv_fuel_tank_s4_s3_1.cfg</t>
  </si>
  <si>
    <t>libra_lv_fuel_tank_s4_s3_1</t>
  </si>
  <si>
    <t>Libra Size 3 to Size 4 Adapter Fuel Tank</t>
  </si>
  <si>
    <t>48750</t>
  </si>
  <si>
    <t>file://C:/Kerbal Space Program/GameData/TantaresLV/parts/ANY_FUEL_TANK/N1/_libra_lv_fuel_tank_s6_s4_1.cfg</t>
  </si>
  <si>
    <t>libra_lv_fuel_tank_s6_s4_1</t>
  </si>
  <si>
    <t>Libra Size 4 to Size 6 Adapter Fuel Tank</t>
  </si>
  <si>
    <t>160000</t>
  </si>
  <si>
    <t>file://C:/Kerbal Space Program/GameData/TantaresLV/parts/ANY_FUEL_TANK/N1/_libra_lv_fuel_tank_s7p5_s6_1.cfg</t>
  </si>
  <si>
    <t>libra_lv_fuel_tank_s7p5_s6_1</t>
  </si>
  <si>
    <t>Libra Size 6 to Size 7.5 Adapter Fuel Tank</t>
  </si>
  <si>
    <t>284750</t>
  </si>
  <si>
    <t>56950</t>
  </si>
  <si>
    <t>size7p5, size6</t>
  </si>
  <si>
    <t>file://C:/Kerbal Space Program/GameData/TantaresLV/parts/ANY_FUEL_TANK/N1/_libra_lv_mount_s2_1.cfg</t>
  </si>
  <si>
    <t>libra_lv_mount_s2_1</t>
  </si>
  <si>
    <t>Libra Size 2 Engine Mount Fuel Tank</t>
  </si>
  <si>
    <t>file://C:/Kerbal Space Program/GameData/TantaresLV/parts/ANY_FUEL_TANK/ZENIT/_hydra_lv_engine_mount_s2_2.cfg</t>
  </si>
  <si>
    <t>hydra_lv_engine_mount_s2_2</t>
  </si>
  <si>
    <t>Hydra Size 2 Engine Mount</t>
  </si>
  <si>
    <t>#LOC_tantares_lv_Manugacturer_HM</t>
  </si>
  <si>
    <t>file://C:/Kerbal Space Program/GameData/TantaresLV/parts/ANY_FUEL_TANK/ZENIT/_hydra_lv_fuel_tank_s2_1.cfg</t>
  </si>
  <si>
    <t>hydra_lv_fuel_tank_s2_1</t>
  </si>
  <si>
    <t>Hydra Size 2 Fuel Tank A</t>
  </si>
  <si>
    <t>file://C:/Kerbal Space Program/GameData/TantaresLV/parts/ANY_FUEL_TANK/ZENIT/_hydra_lv_fuel_tank_s2_2.cfg</t>
  </si>
  <si>
    <t>hydra_lv_fuel_tank_s2_2</t>
  </si>
  <si>
    <t>Hydra Size 2 Fuel Tank B</t>
  </si>
  <si>
    <t>file://C:/Kerbal Space Program/GameData/TantaresLV/parts/ANY_FUEL_TANK/ZENIT/_hydra_lv_fuel_tank_s2_3.cfg</t>
  </si>
  <si>
    <t>hydra_lv_fuel_tank_s2_3</t>
  </si>
  <si>
    <t>Hydra Size 2 Fuel Tank C</t>
  </si>
  <si>
    <t>file://C:/Kerbal Space Program/GameData/TantaresLV/parts/ANY_FUEL_TANK/ZENIT/_hydra_lv_fuel_tank_s2_4.cfg</t>
  </si>
  <si>
    <t>hydra_lv_fuel_tank_s2_4</t>
  </si>
  <si>
    <t>Hydra Size 2 Fuel Tank D</t>
  </si>
  <si>
    <t>file://C:/Kerbal Space Program/GameData/TantaresLV/parts/ANY_FUEL_TANK/ZENIT/_hydra_lv_nose_fuel_tank_s2_1.cfg</t>
  </si>
  <si>
    <t>hydra_lv_nose_fuel_tank_s2_1</t>
  </si>
  <si>
    <t>Hydra Size 2 Nose Fuel Tank A</t>
  </si>
  <si>
    <t>file://C:/Kerbal Space Program/GameData/TantaresLV/parts/ANY_FUEL_TANK/ZENIT/_hydra_lv_nose_fuel_tank_s2_2.cfg</t>
  </si>
  <si>
    <t>hydra_lv_nose_fuel_tank_s2_2</t>
  </si>
  <si>
    <t>Hydra Size 2 Nose Fuel Tank B</t>
  </si>
  <si>
    <t>file://C:/Kerbal Space Program/GameData/TantaresLV/parts/ANY_GRID_FIN/N1/_libra_lv_basic_grid_fin_srf_2.cfg</t>
  </si>
  <si>
    <t>libra_lv_basic_grid_fin_srf_2</t>
  </si>
  <si>
    <t>Libra Grid Fin</t>
  </si>
  <si>
    <t>file://C:/Kerbal Space Program/GameData/TantaresLV/parts/ANY_STRUCTURAL/ZENIT/_hydra_lv_recovery_bay_srf_1.cfg</t>
  </si>
  <si>
    <t>hydra_lv_recovery_bay_srf_1</t>
  </si>
  <si>
    <t>Hydra Recovery Bay A</t>
  </si>
  <si>
    <t>file://C:/Kerbal Space Program/GameData/TantaresLV/parts/ANY_STRUCTURAL/ZENIT/_hydra_lv_recovery_bay_srf_2.cfg</t>
  </si>
  <si>
    <t>hydra_lv_recovery_bay_srf_2</t>
  </si>
  <si>
    <t>Hydra Recovery Bay B</t>
  </si>
  <si>
    <t>file://C:/Kerbal Space Program/GameData/TantaresLV/parts/ANY_TRUSS_DECOUPLER/GENERIC/_castor_truss_decoupler_s2_2.cfg</t>
  </si>
  <si>
    <t>castor_truss_decoupler_s2_2</t>
  </si>
  <si>
    <t>Castor Size 2 T-Decoupler</t>
  </si>
  <si>
    <t>file://C:/Kerbal Space Program/GameData/TantaresLV/parts/BLOK_E/_AndromedaUS_Decoupler_1.cfg</t>
  </si>
  <si>
    <t>AndromedaUS_Decoupler_1</t>
  </si>
  <si>
    <t>A-USD01 Structural Decoupler</t>
  </si>
  <si>
    <t>#LOC_tantares_lv_Manufacturer_AM</t>
  </si>
  <si>
    <t>file://C:/Kerbal Space Program/GameData/TantaresLV/parts/BLOK_E/_AndromedaUS_Engine_1.cfg</t>
  </si>
  <si>
    <t>AndromedaUS_Engine_1</t>
  </si>
  <si>
    <t>Tantares RD-0109 "Branntemmet" Rocket Engine</t>
  </si>
  <si>
    <t>file://C:/Kerbal Space Program/GameData/TantaresLV/parts/BLOK_E/_AndromedaUS_LFO_1.cfg</t>
  </si>
  <si>
    <t>AndromedaUS_LFO_1</t>
  </si>
  <si>
    <t>A-USF01 Fuel Tank</t>
  </si>
  <si>
    <t>file://C:/Kerbal Space Program/GameData/TantaresLV/parts/BLOK_E/_AndromedaUS_VernierEngine_1.cfg</t>
  </si>
  <si>
    <t>AndromedaUS_VernierEngine_1</t>
  </si>
  <si>
    <t>RD-0109A "Gnisttemmet" Vernier Engine</t>
  </si>
  <si>
    <t>file://C:/Kerbal Space Program/GameData/TantaresLV/parts/BRIZ/_delphini_us_engine_s1_1.cfg</t>
  </si>
  <si>
    <t>delphini_us_engine_s1_1</t>
  </si>
  <si>
    <t>Tantares S5-98M "Vindkast" Rocket Engine</t>
  </si>
  <si>
    <t>290</t>
  </si>
  <si>
    <t>file://C:/Kerbal Space Program/GameData/TantaresLV/parts/BRIZ/_delphini_us_fuel_tank_s1_1.cfg</t>
  </si>
  <si>
    <t>delphini_us_fuel_tank_s1_1</t>
  </si>
  <si>
    <t>Delphini Size 1 Fuel Tank</t>
  </si>
  <si>
    <t>file://C:/Kerbal Space Program/GameData/TantaresLV/parts/BRIZ/_delphini_us_structure_s1_1.cfg</t>
  </si>
  <si>
    <t>delphini_us_structure_s1_1</t>
  </si>
  <si>
    <t>Delphini Size 1 Fuel Decoupler</t>
  </si>
  <si>
    <t>file://C:/Kerbal Space Program/GameData/TantaresLV/parts/ENERGIA/_RLV_1_Engine_1.cfg</t>
  </si>
  <si>
    <t>RLV_1_Engine_1</t>
  </si>
  <si>
    <t>#LOC_tantares_lv_RLV_1_Engine_1</t>
  </si>
  <si>
    <t>#LOC_tantares_lv_Manugacturer_RM</t>
  </si>
  <si>
    <t>4.0</t>
  </si>
  <si>
    <t>file://C:/Kerbal Space Program/GameData/TantaresLV/parts/ENERGIA/_RLV_1_Engine_2.cfg</t>
  </si>
  <si>
    <t>RLV_1_Engine_2</t>
  </si>
  <si>
    <t>#LOC_tantares_lv_RLV_1_Engine_2</t>
  </si>
  <si>
    <t>file://C:/Kerbal Space Program/GameData/TantaresLV/parts/ENERGIA/_RLV_Fairing_1.cfg</t>
  </si>
  <si>
    <t>RLV_Fairing_1</t>
  </si>
  <si>
    <t>#LOC_tantares_lv_RLV_Fairing_1</t>
  </si>
  <si>
    <t>file://C:/Kerbal Space Program/GameData/TantaresLV/parts/ENERGIA/_RLV_LFO_1.cfg</t>
  </si>
  <si>
    <t>RLV_LFO_1</t>
  </si>
  <si>
    <t>#LOC_tantares_lv_RLV_LFO_1</t>
  </si>
  <si>
    <t>51.25</t>
  </si>
  <si>
    <t>file://C:/Kerbal Space Program/GameData/TantaresLV/parts/ENERGIA/_RLV_LFO_2.cfg</t>
  </si>
  <si>
    <t>RLV_LFO_2</t>
  </si>
  <si>
    <t>#LOC_tantares_lv_RLV_LFO_2</t>
  </si>
  <si>
    <t>25.75</t>
  </si>
  <si>
    <t>file://C:/Kerbal Space Program/GameData/TantaresLV/parts/ENERGIA/_RLV_LFO_3.cfg</t>
  </si>
  <si>
    <t>RLV_LFO_3</t>
  </si>
  <si>
    <t>#LOC_tantares_lv_RLV_LFO_3</t>
  </si>
  <si>
    <t>12.875</t>
  </si>
  <si>
    <t>file://C:/Kerbal Space Program/GameData/TantaresLV/parts/ENERGIA/_RLV_LFO_4.cfg</t>
  </si>
  <si>
    <t>RLV_LFO_4</t>
  </si>
  <si>
    <t>#LOC_tantares_lv_RLV_LFO_4</t>
  </si>
  <si>
    <t>6.40625</t>
  </si>
  <si>
    <t>file://C:/Kerbal Space Program/GameData/TantaresLV/parts/ENERGIA/_RLV_Mount_1.cfg</t>
  </si>
  <si>
    <t>RLV_Mount_1</t>
  </si>
  <si>
    <t>#LOC_tantares_lv_RLV_Mount_1</t>
  </si>
  <si>
    <t>file://C:/Kerbal Space Program/GameData/TantaresLV/parts/ENERGIA/_RLV_Mount_2.cfg</t>
  </si>
  <si>
    <t>RLV_Mount_2</t>
  </si>
  <si>
    <t>#LOC_tantares_lv_RLV_Mount_2</t>
  </si>
  <si>
    <t>file://C:/Kerbal Space Program/GameData/TantaresLV/parts/ENERGIA/_RLV_Nose_1.cfg</t>
  </si>
  <si>
    <t>RLV_Nose_1</t>
  </si>
  <si>
    <t>#LOC_tantares_lv_RLV_Nose_1</t>
  </si>
  <si>
    <t>file://C:/Kerbal Space Program/GameData/TantaresLV/parts/FREGAT/_TUS_Engine_1.cfg</t>
  </si>
  <si>
    <t>TUS_Engine_1</t>
  </si>
  <si>
    <t>#LOC_tantares_lv_TUS_Engine_1</t>
  </si>
  <si>
    <t>0.15625</t>
  </si>
  <si>
    <t>file://C:/Kerbal Space Program/GameData/TantaresLV/parts/FREGAT/_TUS_LFO_1.cfg</t>
  </si>
  <si>
    <t>TUS_LFO_1</t>
  </si>
  <si>
    <t>#LOC_tantares_lv_TUS_LFO_1</t>
  </si>
  <si>
    <t>file://C:/Kerbal Space Program/GameData/TantaresLV/parts/KOSMOS/_corvus_lv_bare_engine_s1_1.cfg</t>
  </si>
  <si>
    <t>corvus_lv_bare_engine_s1_1</t>
  </si>
  <si>
    <t>Tantares RD-216 "Kongekrabbe" Rocket Engine</t>
  </si>
  <si>
    <t>file://C:/Kerbal Space Program/GameData/TantaresLV/parts/KOSMOS/_corvus_lv_bare_engine_s1_2.cfg</t>
  </si>
  <si>
    <t>corvus_lv_bare_engine_s1_2</t>
  </si>
  <si>
    <t>Tantares DU-49 "Eremittkreps" Rocket Engine</t>
  </si>
  <si>
    <t>0.3625</t>
  </si>
  <si>
    <t>file://C:/Kerbal Space Program/GameData/TantaresLV/parts/KOSMOS/_corvus_lv_engine_s1_1.cfg</t>
  </si>
  <si>
    <t>corvus_lv_engine_s1_1</t>
  </si>
  <si>
    <t>file://C:/Kerbal Space Program/GameData/TantaresLV/parts/KOSMOS/_corvus_lv_engine_s1_2.cfg</t>
  </si>
  <si>
    <t>corvus_lv_engine_s1_2</t>
  </si>
  <si>
    <t>file://C:/Kerbal Space Program/GameData/TantaresLV/parts/KOSMOS/_corvus_lv_fuel_tank_s1_1.cfg</t>
  </si>
  <si>
    <t>corvus_lv_fuel_tank_s1_1</t>
  </si>
  <si>
    <t>Corvus Size 1 Fuel Tank A</t>
  </si>
  <si>
    <t>file://C:/Kerbal Space Program/GameData/TantaresLV/parts/KOSMOS/_corvus_lv_fuel_tank_s1_2.cfg</t>
  </si>
  <si>
    <t>corvus_lv_fuel_tank_s1_2</t>
  </si>
  <si>
    <t>Corvus Size 1 Fuel Tank B</t>
  </si>
  <si>
    <t>file://C:/Kerbal Space Program/GameData/TantaresLV/parts/KOSMOS/_corvus_lv_fuel_tank_s1_3.cfg</t>
  </si>
  <si>
    <t>corvus_lv_fuel_tank_s1_3</t>
  </si>
  <si>
    <t>Corvus Size 1 Fuel Tank C</t>
  </si>
  <si>
    <t>file://C:/Kerbal Space Program/GameData/TantaresLV/parts/KOSMOS/_corvus_lv_fuel_tank_s1_4.cfg</t>
  </si>
  <si>
    <t>corvus_lv_fuel_tank_s1_4</t>
  </si>
  <si>
    <t>Corvus Size 1 Fuel Tank D</t>
  </si>
  <si>
    <t>file://C:/Kerbal Space Program/GameData/TantaresLV/parts/KOSMOS_2I/_chara_lv_engine_s0p5_1.cfg</t>
  </si>
  <si>
    <t>chara_lv_engine_s0p5_1</t>
  </si>
  <si>
    <t>Tantares RD-214 "FjÃ¦r" Rocket Engine</t>
  </si>
  <si>
    <t>file://C:/Kerbal Space Program/GameData/TantaresLV/parts/KOSMOS_2I/_chara_lv_engine_s0p5_2.cfg</t>
  </si>
  <si>
    <t>chara_lv_engine_s0p5_2</t>
  </si>
  <si>
    <t>Tantares RD-119 "HalefjÃ¦r" Rocket Engine</t>
  </si>
  <si>
    <t>file://C:/Kerbal Space Program/GameData/TantaresLV/parts/KOSMOS_2I/_chara_lv_fuel_tank_s0p5_1.cfg</t>
  </si>
  <si>
    <t>chara_lv_fuel_tank_s0p5_1</t>
  </si>
  <si>
    <t>Chara Size 0.5 Fuel Tank A</t>
  </si>
  <si>
    <t>file://C:/Kerbal Space Program/GameData/TantaresLV/parts/KOSMOS_2I/_chara_lv_fuel_tank_s0p5_2.cfg</t>
  </si>
  <si>
    <t>chara_lv_fuel_tank_s0p5_2</t>
  </si>
  <si>
    <t>Chara Size 0.5 Fuel Tank B</t>
  </si>
  <si>
    <t>file://C:/Kerbal Space Program/GameData/TantaresLV/parts/KOSMOS_2I/_chara_lv_fuel_tank_s0p5_3.cfg</t>
  </si>
  <si>
    <t>chara_lv_fuel_tank_s0p5_3</t>
  </si>
  <si>
    <t>Chara Size 0.5 Fuel Tank C</t>
  </si>
  <si>
    <t>file://C:/Kerbal Space Program/GameData/TantaresLV/parts/KOSMOS_2I/_chara_lv_fuel_tank_s0p5_4.cfg</t>
  </si>
  <si>
    <t>chara_lv_fuel_tank_s0p5_4</t>
  </si>
  <si>
    <t>Chara Size 0.5 Fuel Tank D</t>
  </si>
  <si>
    <t>1440</t>
  </si>
  <si>
    <t>file://C:/Kerbal Space Program/GameData/TantaresLV/parts/PROTON/xxDeprecatedALV_LFO_A.cfg</t>
  </si>
  <si>
    <t>ALV_LFO_A</t>
  </si>
  <si>
    <t>DEPRECATED</t>
  </si>
  <si>
    <t>24600</t>
  </si>
  <si>
    <t>4650</t>
  </si>
  <si>
    <t>file://C:/Kerbal Space Program/GameData/TantaresLV/parts/PROTON/_ALV_1_Engine_1.cfg</t>
  </si>
  <si>
    <t>ALV_1_Engine_1</t>
  </si>
  <si>
    <t>Tantares RD-253 Cluster "TordenvÃ¦r" Rocket Engine A</t>
  </si>
  <si>
    <t>278400</t>
  </si>
  <si>
    <t>47500</t>
  </si>
  <si>
    <t>file://C:/Kerbal Space Program/GameData/TantaresLV/parts/PROTON/_ALV_1_Engine_2.cfg</t>
  </si>
  <si>
    <t>ALV_1_Engine_2</t>
  </si>
  <si>
    <t>Tantares RD-253 Cluster "TordenvÃ¦r" Rocket Engine B</t>
  </si>
  <si>
    <t>180960</t>
  </si>
  <si>
    <t>30875</t>
  </si>
  <si>
    <t>11.28</t>
  </si>
  <si>
    <t>file://C:/Kerbal Space Program/GameData/TantaresLV/parts/PROTON/_ALV_2_Engine_1.cfg</t>
  </si>
  <si>
    <t>ALV_2_Engine_1</t>
  </si>
  <si>
    <t>Tantares RD-0210 "Regn" Rocket Engine</t>
  </si>
  <si>
    <t>file://C:/Kerbal Space Program/GameData/TantaresLV/parts/PROTON/_ALV_2_LFO_1.cfg</t>
  </si>
  <si>
    <t>ALV_2_LFO_1</t>
  </si>
  <si>
    <t>A-L21 Propellant Tank</t>
  </si>
  <si>
    <t>file://C:/Kerbal Space Program/GameData/TantaresLV/parts/PROTON/_ALV_3_Engine_1.cfg</t>
  </si>
  <si>
    <t>ALV_3_Engine_1</t>
  </si>
  <si>
    <t>Tantares RD-0212 "Duskregn" Rocket Motor</t>
  </si>
  <si>
    <t>file://C:/Kerbal Space Program/GameData/TantaresLV/parts/PROTON/_ALV_3_LFO_1.cfg</t>
  </si>
  <si>
    <t>ALV_3_LFO_1</t>
  </si>
  <si>
    <t>A-L31 Propellant Tank</t>
  </si>
  <si>
    <t>file://C:/Kerbal Space Program/GameData/TantaresLV/parts/SOYUZ/_tantares_lv_booster_fuel_tank_s1p5_1.cfg</t>
  </si>
  <si>
    <t>tantares_lv_booster_fuel_tank_s1p5_1</t>
  </si>
  <si>
    <t>Tantares Size 1.5 Booster Fuel Tank A</t>
  </si>
  <si>
    <t>file://C:/Kerbal Space Program/GameData/TantaresLV/parts/SOYUZ/_tantares_lv_booster_fuel_tank_s1p5_2.cfg</t>
  </si>
  <si>
    <t>tantares_lv_booster_fuel_tank_s1p5_2</t>
  </si>
  <si>
    <t>Tantares Size 1.5 Booster Fuel Tank B</t>
  </si>
  <si>
    <t>file://C:/Kerbal Space Program/GameData/TantaresLV/parts/SOYUZ/_tantares_lv_engine_s1p5_2.cfg</t>
  </si>
  <si>
    <t>tantares_lv_engine_s1p5_2</t>
  </si>
  <si>
    <t>Tantares RD-107 "Hagehval" Rocket Engine</t>
  </si>
  <si>
    <t>file://C:/Kerbal Space Program/GameData/TantaresLV/parts/SOYUZ/_tantares_lv_engine_s1p5_3.cfg</t>
  </si>
  <si>
    <t>tantares_lv_engine_s1p5_3</t>
  </si>
  <si>
    <t>Tantares RD-0110 "Hageugle" Rocket Engine</t>
  </si>
  <si>
    <t>1.00</t>
  </si>
  <si>
    <t>file://C:/Kerbal Space Program/GameData/TantaresLV/parts/SOYUZ/_tantares_lv_engine_s1_1.cfg</t>
  </si>
  <si>
    <t>tantares_lv_engine_s1_1</t>
  </si>
  <si>
    <t>Tantares RD-108 "Litensegl" Rocket Engine</t>
  </si>
  <si>
    <t>file://C:/Kerbal Space Program/GameData/TantaresLV/parts/SOYUZ/_tantares_lv_engine_s1_3.cfg</t>
  </si>
  <si>
    <t>tantares_lv_engine_s1_3</t>
  </si>
  <si>
    <t>Tantares RD-0110A "Litenugle" Rocket Engine</t>
  </si>
  <si>
    <t>file://C:/Kerbal Space Program/GameData/TantaresLV/parts/SOYUZ/_tantares_lv_fuel_tank_s1p5_1.cfg</t>
  </si>
  <si>
    <t>tantares_lv_fuel_tank_s1p5_1</t>
  </si>
  <si>
    <t>Tantares Size 1.5 Fuel Tank A</t>
  </si>
  <si>
    <t>file://C:/Kerbal Space Program/GameData/TantaresLV/parts/SOYUZ/_tantares_lv_fuel_tank_s1p5_2.cfg</t>
  </si>
  <si>
    <t>tantares_lv_fuel_tank_s1p5_2</t>
  </si>
  <si>
    <t>Tantares Size 1.5 Fuel Tank B</t>
  </si>
  <si>
    <t>file://C:/Kerbal Space Program/GameData/TantaresLV/parts/SOYUZ/_tantares_lv_fuel_tank_s1p5_3.cfg</t>
  </si>
  <si>
    <t>tantares_lv_fuel_tank_s1p5_3</t>
  </si>
  <si>
    <t>Tantares Size 1.5 Fuel Tank C</t>
  </si>
  <si>
    <t>file://C:/Kerbal Space Program/GameData/TantaresLV/parts/SOYUZ/_tantares_lv_fuel_tank_s1p5_4.cfg</t>
  </si>
  <si>
    <t>tantares_lv_fuel_tank_s1p5_4</t>
  </si>
  <si>
    <t>Tantares Size 1.5 Fuel Tank D</t>
  </si>
  <si>
    <t>file://C:/Kerbal Space Program/GameData/TantaresLV/parts/SOYUZ/_tantares_lv_fuel_tank_s1p5_s1_1.cfg</t>
  </si>
  <si>
    <t>tantares_lv_fuel_tank_s1p5_s1_1</t>
  </si>
  <si>
    <t>Tantares Size 1.5 to 1 Adapter Tank A</t>
  </si>
  <si>
    <t>file://C:/Kerbal Space Program/GameData/TantaresLV/parts/SOYUZ/_tantares_lv_fuel_tank_s1p5_s1_2.cfg</t>
  </si>
  <si>
    <t>tantares_lv_fuel_tank_s1p5_s1_2</t>
  </si>
  <si>
    <t>Tantares Size 1.5 to 1 Adapter Tank B</t>
  </si>
  <si>
    <t>file://C:/Kerbal Space Program/GameData/TantaresLV/parts/SOYUZ/_tantares_lv_fuel_tank_s1p5_s1_3.cfg</t>
  </si>
  <si>
    <t>tantares_lv_fuel_tank_s1p5_s1_3</t>
  </si>
  <si>
    <t>Tantares Size 1.5 to 1 Adapter Tank C</t>
  </si>
  <si>
    <t>file://C:/Kerbal Space Program/GameData/TantaresLV/parts/SOYUZ/_tantares_lv_fuel_tank_s1p5_s1_4.cfg</t>
  </si>
  <si>
    <t>tantares_lv_fuel_tank_s1p5_s1_4</t>
  </si>
  <si>
    <t>Tantares Size 1.5 to 1 Adapter Tank D</t>
  </si>
  <si>
    <t>file://C:/Kerbal Space Program/GameData/TantaresLV/parts/SOYUZ/_tantares_lv_fuel_tank_s1_1.cfg</t>
  </si>
  <si>
    <t>tantares_lv_fuel_tank_s1_1</t>
  </si>
  <si>
    <t>Tantares Size 1 Fuel Tank A</t>
  </si>
  <si>
    <t>file://C:/Kerbal Space Program/GameData/TantaresLV/parts/SOYUZ/_tantares_lv_fuel_tank_s1_2.cfg</t>
  </si>
  <si>
    <t>tantares_lv_fuel_tank_s1_2</t>
  </si>
  <si>
    <t>Tantares Size 1 Fuel Tank B</t>
  </si>
  <si>
    <t>file://C:/Kerbal Space Program/GameData/TantaresLV/parts/SOYUZ/_tantares_lv_fuel_tank_s1_3.cfg</t>
  </si>
  <si>
    <t>tantares_lv_fuel_tank_s1_3</t>
  </si>
  <si>
    <t>Tantares Size 1 Fuel Tank C</t>
  </si>
  <si>
    <t>file://C:/Kerbal Space Program/GameData/TantaresLV/parts/SOYUZ/_tantares_lv_fuel_tank_s1_4.cfg</t>
  </si>
  <si>
    <t>tantares_lv_fuel_tank_s1_4</t>
  </si>
  <si>
    <t>Tantares Size 1 Fuel Tank D</t>
  </si>
  <si>
    <t>file://C:/Kerbal Space Program/GameData/TantaresLV/parts/ZENIT/_HLV_1_Engine_1.cfg</t>
  </si>
  <si>
    <t>HLV_1_Engine_1</t>
  </si>
  <si>
    <t>#LOC_tantares_lv_HLV_1_Engine_1</t>
  </si>
  <si>
    <t>file://C:/Kerbal Space Program/GameData/TantaresLV/parts/ZENIT/_HLV_2_Engine_1.cfg</t>
  </si>
  <si>
    <t>HLV_2_Engine_1</t>
  </si>
  <si>
    <t>#LOC_tantares_lv_HLV_2_Engine_1</t>
  </si>
  <si>
    <t>file://C:/Kerbal Space Program/GameData/TantaresLV/parts/ZENIT/_HLV_LFO_1.cfg</t>
  </si>
  <si>
    <t>HLV_LFO_1</t>
  </si>
  <si>
    <t>#LOC_tantares_lv_HLV_LFO_1</t>
  </si>
  <si>
    <t>file://C:/Kerbal Space Program/GameData/TantaresLV/parts/ZENIT/_HLV_LFO_2.cfg</t>
  </si>
  <si>
    <t>HLV_LFO_2</t>
  </si>
  <si>
    <t>#LOC_tantares_lv_HLV_LFO_2</t>
  </si>
  <si>
    <t>file://C:/Kerbal Space Program/GameData/TantaresLV/parts/ZENIT/_HLV_LFO_3.cfg</t>
  </si>
  <si>
    <t>HLV_LFO_3</t>
  </si>
  <si>
    <t>#LOC_tantares_lv_HLV_LFO_3</t>
  </si>
  <si>
    <t>file://C:/Kerbal Space Program/GameData/TantaresLV/parts/ZENIT/_HLV_LFO_4.cfg</t>
  </si>
  <si>
    <t>HLV_LFO_4</t>
  </si>
  <si>
    <t>#LOC_tantares_lv_HLV_LFO_4</t>
  </si>
  <si>
    <t>file://C:/Kerbal Space Program/GameData/TantaresLV/parts/ZENIT/_HLV_LFO_5.cfg</t>
  </si>
  <si>
    <t>HLV_LFO_5</t>
  </si>
  <si>
    <t>#LOC_tantares_lv_HLV_LFO_5</t>
  </si>
  <si>
    <t>file://C:/Kerbal Space Program/GameData/TantaresLV/parts/ZENIT/_HLV_LFO_6.cfg</t>
  </si>
  <si>
    <t>HLV_LFO_6</t>
  </si>
  <si>
    <t>#LOC_tantares_lv_HLV_LFO_6</t>
  </si>
  <si>
    <t>file://C:/Kerbal Space Program/GameData/TantaresLV/parts/ZENIT/_HLV_Nose_1.cfg</t>
  </si>
  <si>
    <t>HLV_Nose_1</t>
  </si>
  <si>
    <t>#LOC_tantares_lv_HLV_Nose_1</t>
  </si>
  <si>
    <t>file://C:/Kerbal Space Program/GameData/TantaresLV/parts/ZENIT/_HLV_Nose_2.cfg</t>
  </si>
  <si>
    <t>HLV_Nose_2</t>
  </si>
  <si>
    <t>#LOC_tantares_lv_HLV_Nose_2</t>
  </si>
  <si>
    <t>TantaresSP</t>
  </si>
  <si>
    <t>file://C:/Kerbal Space Program/GameData/TantaresSP/parts/any_antenna/1mv/_1mv_high_gain_antenna_srf_1.cfg</t>
  </si>
  <si>
    <t>1mv_high_gain_antenna_srf_1</t>
  </si>
  <si>
    <t>Opal High Gain Antenna</t>
  </si>
  <si>
    <t>Tantares Research Division</t>
  </si>
  <si>
    <t>file://C:/Kerbal Space Program/GameData/TantaresSP/parts/any_antenna/4mv_v/_4mv_v_high_gain_antenna_srf_1.cfg</t>
  </si>
  <si>
    <t>4mv_v_high_gain_antenna_srf_1</t>
  </si>
  <si>
    <t>Amethyst High Gain Antenna</t>
  </si>
  <si>
    <t>file://C:/Kerbal Space Program/GameData/TantaresSP/parts/any_antenna/ye8/_ye8_high_gain_antenna_srf_2.cfg</t>
  </si>
  <si>
    <t>ye8_high_gain_antenna_srf_2</t>
  </si>
  <si>
    <t>Emerald High Gain Antenna</t>
  </si>
  <si>
    <t>file://C:/Kerbal Space Program/GameData/TantaresSP/parts/any_antenna/ye8/_ye8_low_gain_antenna_srf_1.cfg</t>
  </si>
  <si>
    <t>ye8_low_gain_antenna_srf_1</t>
  </si>
  <si>
    <t>Emerald Low Gain Antenna A</t>
  </si>
  <si>
    <t>file://C:/Kerbal Space Program/GameData/TantaresSP/parts/any_antenna/ye8/_ye8_low_gain_antenna_srf_2.cfg</t>
  </si>
  <si>
    <t>ye8_low_gain_antenna_srf_2</t>
  </si>
  <si>
    <t>Emerald Low Gain Antenna B</t>
  </si>
  <si>
    <t>file://C:/Kerbal Space Program/GameData/TantaresSP/parts/any_antenna/ye8/_ye8_low_gain_antenna_srf_3.cfg</t>
  </si>
  <si>
    <t>ye8_low_gain_antenna_srf_3</t>
  </si>
  <si>
    <t>Emerald Low Gain Antenna C</t>
  </si>
  <si>
    <t>file://C:/Kerbal Space Program/GameData/TantaresSP/parts/any_battery/4mv/_4mv_battery_srf_1.cfg</t>
  </si>
  <si>
    <t>4mv_battery_srf_1</t>
  </si>
  <si>
    <t>Amethyst Radial Battery A</t>
  </si>
  <si>
    <t>file://C:/Kerbal Space Program/GameData/TantaresSP/parts/any_battery/4mv/_4mv_battery_srf_2.cfg</t>
  </si>
  <si>
    <t>4mv_battery_srf_2</t>
  </si>
  <si>
    <t>Amethyst Radial Battery B</t>
  </si>
  <si>
    <t>file://C:/Kerbal Space Program/GameData/TantaresSP/parts/any_decoupler/generic/_sp_decoupler_s00_1.cfg</t>
  </si>
  <si>
    <t>sp_decoupler_s00_1</t>
  </si>
  <si>
    <t>Zircon Compact Decoupler</t>
  </si>
  <si>
    <t>file://C:/Kerbal Space Program/GameData/TantaresSP/parts/any_engine/4mv/_4mv_engine_s0_1.cfg</t>
  </si>
  <si>
    <t>4mv_engine_s0_1</t>
  </si>
  <si>
    <t>A-11D425 "StÃ¸vmus" Liquid Fuel Engine</t>
  </si>
  <si>
    <t>file://C:/Kerbal Space Program/GameData/TantaresSP/parts/any_engine/s5_417/_sp_engine_s5_417_s0_1.cfg</t>
  </si>
  <si>
    <t>sp_engine_s5_417_s0_1</t>
  </si>
  <si>
    <t>Zircon S5.417 "Orgel" Rocket Engine</t>
  </si>
  <si>
    <t>0.081</t>
  </si>
  <si>
    <t>file://C:/Kerbal Space Program/GameData/TantaresSP/parts/any_engine/s5_61/_sp_engine_s5_61_s0_1.cfg</t>
  </si>
  <si>
    <t>sp_engine_s5_61_s0_1</t>
  </si>
  <si>
    <t>Zircon S5.61 "Belg" Rocket Engine</t>
  </si>
  <si>
    <t>0.042</t>
  </si>
  <si>
    <t>file://C:/Kerbal Space Program/GameData/TantaresSP/parts/any_fuel_tank/1f/_1f_fuel_tank_srf_1.cfg</t>
  </si>
  <si>
    <t>1f_fuel_tank_srf_1</t>
  </si>
  <si>
    <t>Pearl Radial Fuel Tank A</t>
  </si>
  <si>
    <t>file://C:/Kerbal Space Program/GameData/TantaresSP/parts/any_fuel_tank/1f/_1f_fuel_tank_srf_2.cfg</t>
  </si>
  <si>
    <t>1f_fuel_tank_srf_2</t>
  </si>
  <si>
    <t>Pearl Radial Fuel Tank B</t>
  </si>
  <si>
    <t>file://C:/Kerbal Space Program/GameData/TantaresSP/parts/any_fuel_tank/4mv/_4mv_fuel_tank_srf_1.cfg</t>
  </si>
  <si>
    <t>4mv_fuel_tank_srf_1</t>
  </si>
  <si>
    <t>Amethyst Radial Fuel Tank A</t>
  </si>
  <si>
    <t>file://C:/Kerbal Space Program/GameData/TantaresSP/parts/any_fuel_tank/4mv/_4mv_fuel_tank_srf_2.cfg</t>
  </si>
  <si>
    <t>4mv_fuel_tank_srf_2</t>
  </si>
  <si>
    <t>Amethyst Radial Fuel Tank B</t>
  </si>
  <si>
    <t>file://C:/Kerbal Space Program/GameData/TantaresSP/parts/any_fuel_tank/ye85/_ye85_fuel_tank_srf_1.cfg</t>
  </si>
  <si>
    <t>ye85_fuel_tank_srf_1</t>
  </si>
  <si>
    <t>Topaz Jettison Fuel Tank A</t>
  </si>
  <si>
    <t>file://C:/Kerbal Space Program/GameData/TantaresSP/parts/any_fuel_tank/ye85/_ye85_fuel_tank_srf_2.cfg</t>
  </si>
  <si>
    <t>ye85_fuel_tank_srf_2</t>
  </si>
  <si>
    <t>Topaz Jettison Fuel Tank B</t>
  </si>
  <si>
    <t>file://C:/Kerbal Space Program/GameData/TantaresSP/parts/any_heatshield/4mv/_4mv_bucket_heatshield_s0_1.cfg</t>
  </si>
  <si>
    <t>4mv_bucket_heatshield_s0_1</t>
  </si>
  <si>
    <t>Beryl Bucket Heatshield</t>
  </si>
  <si>
    <t>file://C:/Kerbal Space Program/GameData/TantaresSP/parts/any_heatshield/4mv/_4mv_hemisphere_heatshield_s1_1.cfg</t>
  </si>
  <si>
    <t>4mv_hemisphere_heatshield_s1_1</t>
  </si>
  <si>
    <t>Amethyst Hemispherical Heatshield</t>
  </si>
  <si>
    <t>file://C:/Kerbal Space Program/GameData/TantaresSP/parts/any_heatshield/4mv/_4mv_hemisphere_heatshield_s1_2.cfg</t>
  </si>
  <si>
    <t>4mv_hemisphere_heatshield_s1_2</t>
  </si>
  <si>
    <t>Amethyst Hemispherical Drogueshield</t>
  </si>
  <si>
    <t>file://C:/Kerbal Space Program/GameData/TantaresSP/parts/any_landing_leg/ye85/_ye85_landing_leg_srf_1.cfg</t>
  </si>
  <si>
    <t>ye85_landing_leg_srf_1</t>
  </si>
  <si>
    <t>Topaz Landing Leg</t>
  </si>
  <si>
    <t>file://C:/Kerbal Space Program/GameData/TantaresSP/parts/any_radiator/1f/_1f_radiator_srf_1.cfg</t>
  </si>
  <si>
    <t>1f_radiator_srf_1</t>
  </si>
  <si>
    <t>Pearl Radial Radiator</t>
  </si>
  <si>
    <t>file://C:/Kerbal Space Program/GameData/TantaresSP/parts/any_rcs/generic/_sp_rcs_linear_srf_1.cfg</t>
  </si>
  <si>
    <t>sp_rcs_linear_srf_1</t>
  </si>
  <si>
    <t>Zircon Linear Engine Block</t>
  </si>
  <si>
    <t>file://C:/Kerbal Space Program/GameData/TantaresSP/parts/any_rcs/generic/_sp_rcs_srf_1.cfg</t>
  </si>
  <si>
    <t>sp_rcs_srf_1</t>
  </si>
  <si>
    <t>Zircon Engine Block A1</t>
  </si>
  <si>
    <t>file://C:/Kerbal Space Program/GameData/TantaresSP/parts/any_rcs/generic/_sp_rcs_srf_1_ex.cfg</t>
  </si>
  <si>
    <t>sp_rcs_srf_1_ex</t>
  </si>
  <si>
    <t>Zircon Engine Block A2</t>
  </si>
  <si>
    <t>file://C:/Kerbal Space Program/GameData/TantaresSP/parts/any_rcs/generic/_sp_rcs_srf_2.cfg</t>
  </si>
  <si>
    <t>sp_rcs_srf_2</t>
  </si>
  <si>
    <t>Zircon Engine Block B1</t>
  </si>
  <si>
    <t>file://C:/Kerbal Space Program/GameData/TantaresSP/parts/any_rcs/generic/_sp_rcs_srf_2_ex.cfg</t>
  </si>
  <si>
    <t>sp_rcs_srf_2_ex</t>
  </si>
  <si>
    <t>Zircon Engine Block B2</t>
  </si>
  <si>
    <t>file://C:/Kerbal Space Program/GameData/TantaresSP/parts/any_rcs/generic/_sp_rcs_srf_3.cfg</t>
  </si>
  <si>
    <t>sp_rcs_srf_3</t>
  </si>
  <si>
    <t>Zircon Engine Block C1</t>
  </si>
  <si>
    <t>file://C:/Kerbal Space Program/GameData/TantaresSP/parts/any_rcs/generic/_sp_rcs_srf_3_ex.cfg</t>
  </si>
  <si>
    <t>sp_rcs_srf_3_ex</t>
  </si>
  <si>
    <t>Zircon Engine Block C2</t>
  </si>
  <si>
    <t>file://C:/Kerbal Space Program/GameData/TantaresSP/parts/any_rcs/generic/_sp_rcs_srf_4.cfg</t>
  </si>
  <si>
    <t>sp_rcs_srf_4</t>
  </si>
  <si>
    <t>Zircon Engine Block D1</t>
  </si>
  <si>
    <t>file://C:/Kerbal Space Program/GameData/TantaresSP/parts/any_rcs/generic/_sp_rcs_srf_4_ex.cfg</t>
  </si>
  <si>
    <t>sp_rcs_srf_4_ex</t>
  </si>
  <si>
    <t>Zircon Engine Block D2</t>
  </si>
  <si>
    <t>file://C:/Kerbal Space Program/GameData/TantaresSP/parts/any_rcs/ye85/_ye85_rcs_arm_srf_2.cfg</t>
  </si>
  <si>
    <t>ye85_rcs_arm_srf_2</t>
  </si>
  <si>
    <t>Topaz Arm-Mounted Engine Block</t>
  </si>
  <si>
    <t>file://C:/Kerbal Space Program/GameData/TantaresSP/parts/any_rcs/ye85/_ye85_rcs_linear_srf_1.cfg</t>
  </si>
  <si>
    <t>ye85_rcs_linear_srf_1</t>
  </si>
  <si>
    <t>Topaz Linear Engine Block</t>
  </si>
  <si>
    <t>file://C:/Kerbal Space Program/GameData/TantaresSP/parts/any_rcs/ye85/_ye85_rcs_srf_1.cfg</t>
  </si>
  <si>
    <t>ye85_rcs_srf_1</t>
  </si>
  <si>
    <t>Topaz Engine Block A</t>
  </si>
  <si>
    <t>file://C:/Kerbal Space Program/GameData/TantaresSP/parts/any_rcs/ye85/_ye85_rcs_srf_2.cfg</t>
  </si>
  <si>
    <t>ye85_rcs_srf_2</t>
  </si>
  <si>
    <t>Topaz Engine Block B</t>
  </si>
  <si>
    <t>file://C:/Kerbal Space Program/GameData/TantaresSP/parts/any_rtg/ye8/_ye8_rtg_srf_1.cfg</t>
  </si>
  <si>
    <t>ye8_rtg_srf_1</t>
  </si>
  <si>
    <t>Emerald Polonium Heat Slug</t>
  </si>
  <si>
    <t>file://C:/Kerbal Space Program/GameData/TantaresSP/parts/any_sensor/1f/_1f_sensor_array_srf_1.cfg</t>
  </si>
  <si>
    <t>1f_sensor_array_srf_1</t>
  </si>
  <si>
    <t>Pearl Experiment Array</t>
  </si>
  <si>
    <t>82900</t>
  </si>
  <si>
    <t>16580</t>
  </si>
  <si>
    <t>file://C:/Kerbal Space Program/GameData/TantaresSP/parts/any_sensor/1f/_1f_sensor_gamma_ray_spectrometer_srf_1.cfg</t>
  </si>
  <si>
    <t>1f_sensor_gamma_ray_spectrometer_srf_1</t>
  </si>
  <si>
    <t>Pearl Gamma Ray Spectrometer</t>
  </si>
  <si>
    <t>file://C:/Kerbal Space Program/GameData/TantaresSP/parts/any_sensor/1f/_1f_sensor_photometer_srf_1.cfg</t>
  </si>
  <si>
    <t>1f_sensor_photometer_srf_1</t>
  </si>
  <si>
    <t>Pearl Solar Photometer</t>
  </si>
  <si>
    <t>file://C:/Kerbal Space Program/GameData/TantaresSP/parts/any_sensor/1f/_1f_sensor_visible_light_camera_srf_1.cfg</t>
  </si>
  <si>
    <t>1f_sensor_visible_light_camera_srf_1</t>
  </si>
  <si>
    <t>Pearl Visible Light Camera</t>
  </si>
  <si>
    <t>file://C:/Kerbal Space Program/GameData/TantaresSP/parts/any_sensor/1mv/_1mv_sensor_accelerometer_srf_1.cfg</t>
  </si>
  <si>
    <t>1mv_sensor_accelerometer_srf_1</t>
  </si>
  <si>
    <t>Opal Accelerometer</t>
  </si>
  <si>
    <t>file://C:/Kerbal Space Program/GameData/TantaresSP/parts/any_sensor/1mv/_1mv_sensor_barometer_srf_1.cfg</t>
  </si>
  <si>
    <t>1mv_sensor_barometer_srf_1</t>
  </si>
  <si>
    <t>Opal Barometer</t>
  </si>
  <si>
    <t>file://C:/Kerbal Space Program/GameData/TantaresSP/parts/any_sensor/1mv/_1mv_sensor_cosmic_ray_detector_srf_1.cfg</t>
  </si>
  <si>
    <t>1mv_sensor_cosmic_ray_detector_srf_1</t>
  </si>
  <si>
    <t>Opal Cosmic Ray Detector</t>
  </si>
  <si>
    <t>file://C:/Kerbal Space Program/GameData/TantaresSP/parts/any_sensor/1mv/_1mv_sensor_gravimeter_srf_1.cfg</t>
  </si>
  <si>
    <t>1mv_sensor_gravimeter_srf_1</t>
  </si>
  <si>
    <t>Opal Gravimeter</t>
  </si>
  <si>
    <t>file://C:/Kerbal Space Program/GameData/TantaresSP/parts/any_sensor/1mv/_1mv_sensor_ion_trap_srf_1.cfg</t>
  </si>
  <si>
    <t>1mv_sensor_ion_trap_srf_1</t>
  </si>
  <si>
    <t>Opal Ion Trap</t>
  </si>
  <si>
    <t>file://C:/Kerbal Space Program/GameData/TantaresSP/parts/any_sensor/1mv/_1mv_sensor_magnetormeter_srf_1.cfg</t>
  </si>
  <si>
    <t>1mv_sensor_magnetometer_srf_1</t>
  </si>
  <si>
    <t>Opal Magnetometer</t>
  </si>
  <si>
    <t>file://C:/Kerbal Space Program/GameData/TantaresSP/parts/any_sensor/1mv/_1mv_sensor_thermometer_srf_1.cfg</t>
  </si>
  <si>
    <t>1mv_sensor_thermometer_srf_1</t>
  </si>
  <si>
    <t>Opal Thermometer</t>
  </si>
  <si>
    <t>file://C:/Kerbal Space Program/GameData/TantaresSP/parts/any_sensor/4mv/_4mv_sensor_infrared_light_camera_srf_1.cfg</t>
  </si>
  <si>
    <t>4mv_sensor_infrared_light_camera_srf_1</t>
  </si>
  <si>
    <t>Amethyst Infrared Camera</t>
  </si>
  <si>
    <t>file://C:/Kerbal Space Program/GameData/TantaresSP/parts/any_sensor/4mv/_4mv_sensor_magnetormeter_srf_1.cfg</t>
  </si>
  <si>
    <t>4mv_sensor_magnetometer_srf_1</t>
  </si>
  <si>
    <t>Amethyst Magnetometer</t>
  </si>
  <si>
    <t>file://C:/Kerbal Space Program/GameData/TantaresSP/parts/any_sensor/4mv/_4mv_sensor_visible_light_camera_srf_1.cfg</t>
  </si>
  <si>
    <t>4mv_sensor_visible_light_camera_srf_1</t>
  </si>
  <si>
    <t>Amethyst Visible Light Camera</t>
  </si>
  <si>
    <t>file://C:/Kerbal Space Program/GameData/TantaresSP/parts/any_sensor/4mv_vl/_4mv_vl_sensor_accelerometer_srf_1.cfg</t>
  </si>
  <si>
    <t>4mv_vl_sensor_accelerometer_srf_1</t>
  </si>
  <si>
    <t>Garnet Accelerometer</t>
  </si>
  <si>
    <t>file://C:/Kerbal Space Program/GameData/TantaresSP/parts/any_sensor/4mv_vl/_4mv_vl_sensor_thermometer_srf_1.cfg</t>
  </si>
  <si>
    <t>4mv_vl_sensor_thermometer_srf_1</t>
  </si>
  <si>
    <t>Garnet Thermometer</t>
  </si>
  <si>
    <t>file://C:/Kerbal Space Program/GameData/TantaresSP/parts/any_sensor/4mv_vl/_4mv_vl_sensor_visible_light_camera_srf_1.cfg</t>
  </si>
  <si>
    <t>4mv_vl_sensor_visible_light_camera_srf_1</t>
  </si>
  <si>
    <t>Garnet Visible Light Camera</t>
  </si>
  <si>
    <t>file://C:/Kerbal Space Program/GameData/TantaresSP/parts/any_sensor/ye8/_ye8_sensor_laser_reflector_srf_1.cfg</t>
  </si>
  <si>
    <t>ye8_sensor_laser_reflector_srf_1</t>
  </si>
  <si>
    <t>Emerald Laser Reflector</t>
  </si>
  <si>
    <t>file://C:/Kerbal Space Program/GameData/TantaresSP/parts/any_sensor/ye8/_ye8_sensor_visible_light_camera_srf_1.cfg</t>
  </si>
  <si>
    <t>ye8_sensor_visible_light_camera_srf_1</t>
  </si>
  <si>
    <t>Emerald Visible Light Camera A</t>
  </si>
  <si>
    <t>file://C:/Kerbal Space Program/GameData/TantaresSP/parts/any_sensor/ye8/_ye8_sensor_visible_light_camera_srf_2.cfg</t>
  </si>
  <si>
    <t>ye8_sensor_visible_light_camera_srf_2</t>
  </si>
  <si>
    <t>Emerald Visible Light Camera B</t>
  </si>
  <si>
    <t>file://C:/Kerbal Space Program/GameData/TantaresSP/parts/any_sensor/ye8/_ye8_sensor_xray_spectrometer.cfg</t>
  </si>
  <si>
    <t>ye8_sensor_xray_spectrometer_srf_1</t>
  </si>
  <si>
    <t>Emerald X-Ray Spectrometer</t>
  </si>
  <si>
    <t>file://C:/Kerbal Space Program/GameData/TantaresSP/parts/any_sensor/ye85/_ye85_sensor_surface_sample_srf_1.cfg</t>
  </si>
  <si>
    <t>ye85_sensor_surface_sample_srf_1</t>
  </si>
  <si>
    <t>Topaz Surface Sample Arm</t>
  </si>
  <si>
    <t>file://C:/Kerbal Space Program/GameData/TantaresSP/parts/any_solar/1f/_1f_solar_srf_1.cfg</t>
  </si>
  <si>
    <t>1f_solar_srf_1</t>
  </si>
  <si>
    <t>Pear Solar Wing</t>
  </si>
  <si>
    <t>file://C:/Kerbal Space Program/GameData/TantaresSP/parts/any_solar/1mv/_1mv_solar_srf_1.cfg</t>
  </si>
  <si>
    <t>1mv_solar_srf_1</t>
  </si>
  <si>
    <t>Opal Solar Wing</t>
  </si>
  <si>
    <t>file://C:/Kerbal Space Program/GameData/TantaresSP/parts/any_solar/4mv/_4mv_solar_srf_1.cfg</t>
  </si>
  <si>
    <t>4mv_solar_srf_1</t>
  </si>
  <si>
    <t>Amethyst Solar Wing</t>
  </si>
  <si>
    <t>file://C:/Kerbal Space Program/GameData/TantaresSP/parts/any_star_tracker/4mv/_4mv_star_tracker_srf_1.cfg</t>
  </si>
  <si>
    <t>4mv_star_tracker_srf_1</t>
  </si>
  <si>
    <t>Amethyst Radial Star Tracker</t>
  </si>
  <si>
    <t>file://C:/Kerbal Space Program/GameData/TantaresSP/parts/any_star_tracker/generic/_sp_star_tracker_srf_1.cfg</t>
  </si>
  <si>
    <t>sp_star_tracker_srf_1</t>
  </si>
  <si>
    <t>Zircon Star Tracker A</t>
  </si>
  <si>
    <t>file://C:/Kerbal Space Program/GameData/TantaresSP/parts/any_star_tracker/generic/_sp_star_tracker_srf_2.cfg</t>
  </si>
  <si>
    <t>sp_star_tracker_srf_2</t>
  </si>
  <si>
    <t>Zircon Star Tracker B</t>
  </si>
  <si>
    <t>file://C:/Kerbal Space Program/GameData/TantaresSP/parts/any_wheel/ye8/_ye8_rover_wheel_srf_1.cfg</t>
  </si>
  <si>
    <t>ye8_rover_wheel_srf_1</t>
  </si>
  <si>
    <t>Emerald Rover Wheel</t>
  </si>
  <si>
    <t>file://C:/Kerbal Space Program/GameData/TantaresSP/parts/core_1f/_1f_avionics_s0_1.cfg</t>
  </si>
  <si>
    <t>1f_avionics_s0_1</t>
  </si>
  <si>
    <t>Pearl 06-A "Smultring" Control Block</t>
  </si>
  <si>
    <t>0.155</t>
  </si>
  <si>
    <t>file://C:/Kerbal Space Program/GameData/TantaresSP/parts/core_1f/_1f_high_gain_antenna_s0_1.cfg</t>
  </si>
  <si>
    <t>1f_high_gain_antenna_s0_1</t>
  </si>
  <si>
    <t>Pearl Size 0 High Gain Antenna</t>
  </si>
  <si>
    <t>file://C:/Kerbal Space Program/GameData/TantaresSP/parts/core_1f/_1f_science_container_s0_1.cfg</t>
  </si>
  <si>
    <t>1f_science_container_s0_1</t>
  </si>
  <si>
    <t>Pearl Size 0 Science Container</t>
  </si>
  <si>
    <t>0.0875</t>
  </si>
  <si>
    <t>file://C:/Kerbal Space Program/GameData/TantaresSP/parts/core_1mv/_1mv_avionics_s0_1.cfg</t>
  </si>
  <si>
    <t>1mv_avionics_s0_1</t>
  </si>
  <si>
    <t>Opal 06-A "Kveldstromme" Control Block</t>
  </si>
  <si>
    <t>file://C:/Kerbal Space Program/GameData/TantaresSP/parts/core_1mv/_1mv_sensor_ultraviolet_light_camera_s0_1.cfg</t>
  </si>
  <si>
    <t>1mv_sensor_ultraviolet_light_camera_s0_1</t>
  </si>
  <si>
    <t>Opal Ultraviolet Light Camera</t>
  </si>
  <si>
    <t>file://C:/Kerbal Space Program/GameData/TantaresSP/parts/core_1mv/_1mv_sensor_visible_light_camera_s0_1.cfg</t>
  </si>
  <si>
    <t>1mv_sensor_visible_light_camera_s0_1</t>
  </si>
  <si>
    <t>Opal Visible Light Camera</t>
  </si>
  <si>
    <t>file://C:/Kerbal Space Program/GameData/TantaresSP/parts/core_4mv/_4mv_avionics_s0_1.cfg</t>
  </si>
  <si>
    <t>4mv_avionics_s0_1</t>
  </si>
  <si>
    <t>Amethyst 06-A "LÃ¸kstjerne" Control Block</t>
  </si>
  <si>
    <t>file://C:/Kerbal Space Program/GameData/TantaresSP/parts/core_4mv/_4mv_battery_s0_1.cfg</t>
  </si>
  <si>
    <t>4mv_battery_s0_1</t>
  </si>
  <si>
    <t>Amethyst Size 0 Battery A</t>
  </si>
  <si>
    <t>file://C:/Kerbal Space Program/GameData/TantaresSP/parts/core_4mv/_4mv_battery_s0_2.cfg</t>
  </si>
  <si>
    <t>4mv_battery_s0_2</t>
  </si>
  <si>
    <t>Amethyst Size 0 Battery B</t>
  </si>
  <si>
    <t>file://C:/Kerbal Space Program/GameData/TantaresSP/parts/core_4mv/_4mv_science_container_s0_1.cfg</t>
  </si>
  <si>
    <t>4mv_science_container_s0_1</t>
  </si>
  <si>
    <t>Amethyst Size 0 Science Container</t>
  </si>
  <si>
    <t>file://C:/Kerbal Space Program/GameData/TantaresSP/parts/core_4mv_vl/_4mv_vl_avionics_s0p5_1.cfg</t>
  </si>
  <si>
    <t>4mv_vl_avionics_s0p5_1</t>
  </si>
  <si>
    <t>Garnet 09-A "Ildkule" Control Block</t>
  </si>
  <si>
    <t>file://C:/Kerbal Space Program/GameData/TantaresSP/parts/core_4mv_vl/_4mv_vl_parachute_s0_1.cfg</t>
  </si>
  <si>
    <t>4mv_vl_parachute_s0_1</t>
  </si>
  <si>
    <t>Garnet Size 0 Parachute</t>
  </si>
  <si>
    <t>file://C:/Kerbal Space Program/GameData/TantaresSP/parts/core_ye8/_ye8_avionics_s1_1.cfg</t>
  </si>
  <si>
    <t>ye8_avionics_s1_1</t>
  </si>
  <si>
    <t>Emerald 12-A "Skilpadde" Control Block</t>
  </si>
  <si>
    <t>file://C:/Kerbal Space Program/GameData/TantaresSP/parts/core_ye8/_ye8_rover_platform_s0_1.cfg</t>
  </si>
  <si>
    <t>ye8_rover_platform_s0_1</t>
  </si>
  <si>
    <t>Emerald Rover Platform</t>
  </si>
  <si>
    <t>file://C:/Kerbal Space Program/GameData/TantaresSP/parts/core_ye8/_ye8_solar_s1_1.cfg</t>
  </si>
  <si>
    <t>ye8_solar_s1_1</t>
  </si>
  <si>
    <t>Emerald Size 1 Solar Panel</t>
  </si>
  <si>
    <t>file://C:/Kerbal Space Program/GameData/TantaresSP/parts/core_ye85/_ye85_avionics_s00_1.cfg</t>
  </si>
  <si>
    <t>ye85_avionics_s00_1</t>
  </si>
  <si>
    <t>Topaz 31-A "HjemmesÃ¸ker" Control Block</t>
  </si>
  <si>
    <t>file://C:/Kerbal Space Program/GameData/TantaresSP/parts/core_ye85/_ye85_avionics_s0_1.cfg</t>
  </si>
  <si>
    <t>ye85_avionics_s0_1</t>
  </si>
  <si>
    <t>Topaz 62-A "Belysningbagel" Control Block</t>
  </si>
  <si>
    <t>file://C:/Kerbal Space Program/GameData/TantaresSP/parts/core_ye85/_ye85_fuel_tank_s00_1.cfg</t>
  </si>
  <si>
    <t>ye85_fuel_tank_s00_1</t>
  </si>
  <si>
    <t>Topaz Compact Fuel Tank</t>
  </si>
  <si>
    <t>file://C:/Kerbal Space Program/GameData/TantaresSP/parts/core_ye85/_ye85_fuel_tank_s0_1.cfg</t>
  </si>
  <si>
    <t>ye85_fuel_tank_s0_1</t>
  </si>
  <si>
    <t>Topaz  Size 0 Fuel Tank</t>
  </si>
  <si>
    <t>file://C:/Kerbal Space Program/GameData/TantaresSP/parts/core_ye85/_ye85_science_container_s00_1.cfg</t>
  </si>
  <si>
    <t>ye85_science_container_s00_1</t>
  </si>
  <si>
    <t>Topaz Compact Science Container</t>
  </si>
  <si>
    <t>WildBlueIndustries</t>
  </si>
  <si>
    <t>file://C:/Kerbal Space Program/GameData/WildBlueIndustries/001KerbalActuators/Parts/Utility/SampleArm/SampleArm.cfg</t>
  </si>
  <si>
    <t>wbiSampleArm</t>
  </si>
  <si>
    <t>Mk1 Station Arm</t>
  </si>
  <si>
    <t>file://C:/Kerbal Space Program/GameData/WildBlueIndustries/001KerbalActuators/Parts/Utility/SampleCrane/SampleCrane.cfg</t>
  </si>
  <si>
    <t>wbiSampleCrane</t>
  </si>
  <si>
    <t>Konstruction Krane</t>
  </si>
  <si>
    <t>42740</t>
  </si>
  <si>
    <t>X-20-Moroz</t>
  </si>
  <si>
    <t>file://C:/Kerbal Space Program/GameData/X-20-Moroz/Parts/X20_Adapter125.cfg</t>
  </si>
  <si>
    <t>X20Adapter125</t>
  </si>
  <si>
    <t>X20 to 1.25m Adapter</t>
  </si>
  <si>
    <t>Mjolnir OKB</t>
  </si>
  <si>
    <t>x20</t>
  </si>
  <si>
    <t>file://C:/Kerbal Space Program/GameData/X-20-Moroz/Parts/X20_Butt.cfg</t>
  </si>
  <si>
    <t>X20Butt</t>
  </si>
  <si>
    <t>X20-SC "Silbervogel" Service Connector</t>
  </si>
  <si>
    <t>file://C:/Kerbal Space Program/GameData/X-20-Moroz/Parts/X20_Butt_Adapter125.cfg</t>
  </si>
  <si>
    <t>X20_Butt_Adapter125</t>
  </si>
  <si>
    <t>X20 Launch Adapter 1.25</t>
  </si>
  <si>
    <t>file://C:/Kerbal Space Program/GameData/X-20-Moroz/Parts/X20_Butt_Adapter1875.cfg</t>
  </si>
  <si>
    <t>X20Adapter</t>
  </si>
  <si>
    <t>X20 Launch Adapter 1.875</t>
  </si>
  <si>
    <t>file://C:/Kerbal Space Program/GameData/X-20-Moroz/Parts/X20_Cabin.cfg</t>
  </si>
  <si>
    <t>X20CrewCabin</t>
  </si>
  <si>
    <t>X20-CC "Hywards" Crew Cabin</t>
  </si>
  <si>
    <t>file://C:/Kerbal Space Program/GameData/X-20-Moroz/Parts/X20_CargoBay.cfg</t>
  </si>
  <si>
    <t>X20CargoBay</t>
  </si>
  <si>
    <t>X20-CRG "Bomi" Cargo Bay</t>
  </si>
  <si>
    <t>file://C:/Kerbal Space Program/GameData/X-20-Moroz/Parts/X20_Cockpit.cfg</t>
  </si>
  <si>
    <t>X20Cockpit</t>
  </si>
  <si>
    <t>X20-C "Moroz" Cockpit</t>
  </si>
  <si>
    <t>file://C:/Kerbal Space Program/GameData/X-20-Moroz/Parts/X20_Cockpit2.cfg</t>
  </si>
  <si>
    <t>X20Cockpit2</t>
  </si>
  <si>
    <t>X20-D "Sanger" Cockpit</t>
  </si>
  <si>
    <t>file://C:/Kerbal Space Program/GameData/X-20-Moroz/Parts/X20_Fin.cfg</t>
  </si>
  <si>
    <t>X20Fin</t>
  </si>
  <si>
    <t>X20 Tail Fin</t>
  </si>
  <si>
    <t>file://C:/Kerbal Space Program/GameData/X-20-Moroz/Parts/X20_Flap.cfg</t>
  </si>
  <si>
    <t>X20Flap</t>
  </si>
  <si>
    <t>X20 Elevon</t>
  </si>
  <si>
    <t>file://C:/Kerbal Space Program/GameData/X-20-Moroz/Parts/X20_Payload_CrewTube.cfg</t>
  </si>
  <si>
    <t>X20_Payload_CrewTube</t>
  </si>
  <si>
    <t>Payload CrewTube</t>
  </si>
  <si>
    <t>file://C:/Kerbal Space Program/GameData/X-20-Moroz/Parts/X20_Shield.cfg</t>
  </si>
  <si>
    <t>X20_Shield</t>
  </si>
  <si>
    <t>X20 "Blind" Windows Cover</t>
  </si>
  <si>
    <t>file://C:/Kerbal Space Program/GameData/X-20-Moroz/Parts/X20_Skid.cfg</t>
  </si>
  <si>
    <t>X20_Skid</t>
  </si>
  <si>
    <t>x20 Small Landing Skid</t>
  </si>
  <si>
    <t>file://C:/Kerbal Space Program/GameData/X-20-Moroz/Parts/X20_Wing.cfg</t>
  </si>
  <si>
    <t>X20Wing</t>
  </si>
  <si>
    <t>X20-DW Delta Wing</t>
  </si>
  <si>
    <t>standardCH4</t>
  </si>
  <si>
    <t>METHALOX</t>
  </si>
  <si>
    <t>compsognathus</t>
  </si>
  <si>
    <t>hawk</t>
  </si>
  <si>
    <t>buzzard</t>
  </si>
  <si>
    <t>deinonychus</t>
  </si>
  <si>
    <t>harrier</t>
  </si>
  <si>
    <t>iguanodon</t>
  </si>
  <si>
    <t>allosaur</t>
  </si>
  <si>
    <t>eagle</t>
  </si>
  <si>
    <t>tyrannosaur</t>
  </si>
  <si>
    <t>vulture</t>
  </si>
  <si>
    <t>Yes</t>
  </si>
  <si>
    <t>0 360</t>
  </si>
  <si>
    <t>1 310</t>
  </si>
  <si>
    <t>0 320</t>
  </si>
  <si>
    <t>4 280</t>
  </si>
  <si>
    <t>0 370</t>
  </si>
  <si>
    <t>0 325</t>
  </si>
  <si>
    <t>0 327</t>
  </si>
  <si>
    <t>1 90</t>
  </si>
  <si>
    <t>1 100</t>
  </si>
  <si>
    <t>1 320</t>
  </si>
  <si>
    <t>1 110</t>
  </si>
  <si>
    <t>1 315</t>
  </si>
  <si>
    <t>1 148</t>
  </si>
  <si>
    <t>1 325</t>
  </si>
  <si>
    <t>4 10</t>
  </si>
  <si>
    <t>4 20</t>
  </si>
  <si>
    <t>4 80</t>
  </si>
  <si>
    <t>4 30</t>
  </si>
  <si>
    <t>standardFusion</t>
  </si>
  <si>
    <t>standardAntimatter</t>
  </si>
  <si>
    <t>Mkk6f</t>
  </si>
  <si>
    <t>knesLiftingBody</t>
  </si>
  <si>
    <t>CA-2 "OME" Monoprop Engine</t>
  </si>
  <si>
    <t>CAOME</t>
  </si>
  <si>
    <t>MRK-6F "Tony" Thruster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</si>
</sst>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wrapText="1"/>
    </xf>
    <xf numFmtId="0" fontId="3" fillId="4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2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0" fillId="5" borderId="0" xfId="0" applyFill="1" applyAlignment="1">
      <alignment wrapText="1"/>
    </xf>
    <xf numFmtId="0" fontId="3" fillId="5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1" fillId="0" borderId="3" xfId="0" applyFont="1" applyBorder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C:\Kerbal%20Space%20Program\GameData\FarFutureTechnologies\Parts\Resources\fft-scanner-antimatter-1.cfg" TargetMode="External"/><Relationship Id="rId3" Type="http://schemas.openxmlformats.org/officeDocument/2006/relationships/hyperlink" Target="file:///C:\Kerbal%20Space%20Program\GameData\FarFutureTechnologies\Parts\Tanks\Antimatter\fft-fueltank-antimatter-tank-5-1.cfg" TargetMode="External"/><Relationship Id="rId7" Type="http://schemas.openxmlformats.org/officeDocument/2006/relationships/hyperlink" Target="file:///C:\Kerbal%20Space%20Program\GameData\FarFutureTechnologies\Parts\Resources\fft-scanner-gas-1.cfg" TargetMode="External"/><Relationship Id="rId2" Type="http://schemas.openxmlformats.org/officeDocument/2006/relationships/hyperlink" Target="file:///C:\Kerbal%20Space%20Program\GameData\FarFutureTechnologies\Parts\Tanks\FusionFuel\fft-fueltank-fusion-375-2.cfg" TargetMode="External"/><Relationship Id="rId1" Type="http://schemas.openxmlformats.org/officeDocument/2006/relationships/hyperlink" Target="file:///C:\Kerbal%20Space%20Program\GameData\FarFutureTechnologies\Parts\Tanks\Lithium\lithium-25-1.cfg" TargetMode="External"/><Relationship Id="rId6" Type="http://schemas.openxmlformats.org/officeDocument/2006/relationships/hyperlink" Target="file:///C:\Kerbal%20Space%20Program\GameData\FarFutureTechnologies\Parts\Tanks\FissionFuel\fft-fueltank-fission-radial-2.cfg" TargetMode="External"/><Relationship Id="rId5" Type="http://schemas.openxmlformats.org/officeDocument/2006/relationships/hyperlink" Target="file:///C:\Kerbal%20Space%20Program\GameData\FarFutureTechnologies\Parts\Tanks\FissionFuel\fft-fueltank-fission-25-2.cf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file:///C:\Kerbal%20Space%20Program\GameData\FarFutureTechnologies\Parts\Tanks\FissionFuel\fft-fueltank-fission-25-3.cfg" TargetMode="External"/><Relationship Id="rId9" Type="http://schemas.openxmlformats.org/officeDocument/2006/relationships/hyperlink" Target="file:///C:\Kerbal%20Space%20Program\GameData\Knes\Parts\ATV\_Knes_STEAM_CrystalLab.cf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C443-44ED-45D2-824E-4C1903D8B81D}">
  <sheetPr filterMode="1"/>
  <dimension ref="A1:AS2295"/>
  <sheetViews>
    <sheetView tabSelected="1" zoomScale="70" zoomScaleNormal="70" workbookViewId="0">
      <pane xSplit="3" ySplit="1" topLeftCell="S555" activePane="bottomRight" state="frozen"/>
      <selection pane="topRight" activeCell="C1" sqref="C1"/>
      <selection pane="bottomLeft" activeCell="A2" sqref="A2"/>
      <selection pane="bottomRight" activeCell="C582" sqref="C582"/>
    </sheetView>
  </sheetViews>
  <sheetFormatPr defaultRowHeight="14.5" x14ac:dyDescent="0.35"/>
  <cols>
    <col min="1" max="1" width="4.90625" customWidth="1"/>
    <col min="2" max="2" width="7.453125" customWidth="1"/>
    <col min="3" max="3" width="12.7265625" customWidth="1"/>
    <col min="4" max="4" width="26.36328125" customWidth="1"/>
    <col min="5" max="5" width="12.81640625" customWidth="1"/>
    <col min="6" max="6" width="14.08984375" bestFit="1" customWidth="1"/>
    <col min="7" max="7" width="8.81640625" customWidth="1"/>
    <col min="11" max="11" width="31.54296875" bestFit="1" customWidth="1"/>
    <col min="12" max="12" width="3.7265625" style="1" customWidth="1"/>
    <col min="13" max="13" width="63.08984375" style="11" customWidth="1"/>
    <col min="14" max="14" width="21.36328125" style="9" bestFit="1" customWidth="1"/>
    <col min="15" max="15" width="25.1796875" style="8" customWidth="1"/>
    <col min="16" max="16" width="5" style="8" customWidth="1"/>
    <col min="17" max="17" width="25.36328125" style="8" customWidth="1"/>
    <col min="18" max="18" width="21.36328125" style="10" customWidth="1"/>
    <col min="19" max="21" width="9.1796875" style="10" customWidth="1"/>
    <col min="22" max="22" width="18" style="10" bestFit="1" customWidth="1"/>
    <col min="23" max="23" width="24.7265625" style="10" bestFit="1" customWidth="1"/>
    <col min="24" max="24" width="26.36328125" style="10" bestFit="1" customWidth="1"/>
    <col min="25" max="26" width="26.36328125" style="10" customWidth="1"/>
    <col min="27" max="27" width="11" style="10" customWidth="1"/>
    <col min="28" max="28" width="3.6328125" customWidth="1"/>
    <col min="29" max="29" width="117.453125" style="11" customWidth="1"/>
    <col min="30" max="30" width="4.1796875" style="13" customWidth="1"/>
    <col min="31" max="31" width="22.7265625" style="17" customWidth="1"/>
    <col min="32" max="32" width="10.81640625" style="17" customWidth="1"/>
    <col min="33" max="37" width="9.08984375" style="17" customWidth="1"/>
    <col min="38" max="38" width="30" style="15" customWidth="1"/>
    <col min="39" max="39" width="4.1796875" style="13" customWidth="1"/>
    <col min="40" max="40" width="45.36328125" style="15" customWidth="1"/>
    <col min="41" max="41" width="21.26953125" style="16" customWidth="1"/>
    <col min="42" max="42" width="14.81640625" style="16" customWidth="1"/>
    <col min="43" max="43" width="39" style="16" customWidth="1"/>
    <col min="44" max="44" width="6.81640625" style="10" customWidth="1"/>
    <col min="45" max="45" width="13.90625" style="16" customWidth="1"/>
  </cols>
  <sheetData>
    <row r="1" spans="1:45" x14ac:dyDescent="0.35">
      <c r="A1" t="s">
        <v>0</v>
      </c>
      <c r="B1" t="s">
        <v>368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22</v>
      </c>
      <c r="I1" t="s">
        <v>23</v>
      </c>
      <c r="J1" t="s">
        <v>1167</v>
      </c>
      <c r="K1" t="s">
        <v>24</v>
      </c>
      <c r="M1" s="11" t="s">
        <v>332</v>
      </c>
      <c r="N1" s="9" t="s">
        <v>24</v>
      </c>
      <c r="O1" s="8" t="s">
        <v>211</v>
      </c>
      <c r="P1" s="8" t="s">
        <v>212</v>
      </c>
      <c r="Q1" s="8" t="s">
        <v>250</v>
      </c>
      <c r="R1" s="10" t="s">
        <v>248</v>
      </c>
      <c r="S1" s="10" t="s">
        <v>246</v>
      </c>
      <c r="T1" s="10" t="s">
        <v>247</v>
      </c>
      <c r="U1" s="10" t="s">
        <v>249</v>
      </c>
      <c r="V1" s="10" t="s">
        <v>300</v>
      </c>
      <c r="W1" s="10" t="s">
        <v>256</v>
      </c>
      <c r="X1" s="10" t="s">
        <v>299</v>
      </c>
      <c r="Y1" s="10" t="s">
        <v>321</v>
      </c>
      <c r="Z1" s="10" t="s">
        <v>320</v>
      </c>
      <c r="AA1" s="10" t="s">
        <v>367</v>
      </c>
      <c r="AC1" s="11" t="s">
        <v>333</v>
      </c>
      <c r="AE1" s="17" t="s">
        <v>342</v>
      </c>
      <c r="AF1" s="17" t="s">
        <v>343</v>
      </c>
      <c r="AG1" s="17" t="s">
        <v>334</v>
      </c>
      <c r="AH1" s="17" t="s">
        <v>335</v>
      </c>
      <c r="AI1" s="17" t="s">
        <v>336</v>
      </c>
      <c r="AJ1" s="17" t="s">
        <v>337</v>
      </c>
      <c r="AK1" s="17" t="s">
        <v>338</v>
      </c>
      <c r="AL1" s="15" t="s">
        <v>345</v>
      </c>
      <c r="AN1" s="15" t="s">
        <v>251</v>
      </c>
      <c r="AO1" s="16" t="s">
        <v>330</v>
      </c>
      <c r="AP1" s="16" t="s">
        <v>323</v>
      </c>
      <c r="AQ1" s="16" t="s">
        <v>331</v>
      </c>
      <c r="AR1" s="10" t="s">
        <v>1156</v>
      </c>
      <c r="AS1" s="16" t="s">
        <v>324</v>
      </c>
    </row>
    <row r="2" spans="1:45" ht="60.5" hidden="1" x14ac:dyDescent="0.35">
      <c r="A2" t="s">
        <v>1168</v>
      </c>
      <c r="B2" t="s">
        <v>1169</v>
      </c>
      <c r="C2" t="s">
        <v>1170</v>
      </c>
      <c r="D2" t="s">
        <v>1171</v>
      </c>
      <c r="E2" t="s">
        <v>1172</v>
      </c>
      <c r="F2" t="s">
        <v>6</v>
      </c>
      <c r="G2" t="s">
        <v>1173</v>
      </c>
      <c r="H2" t="s">
        <v>1174</v>
      </c>
      <c r="I2" t="s">
        <v>1175</v>
      </c>
      <c r="J2" t="s">
        <v>1176</v>
      </c>
      <c r="K2" t="s">
        <v>89</v>
      </c>
      <c r="M2" s="12" t="str">
        <f>_xlfn.CONCAT("@PART[",C2,"]:AFTER[",A2,"] // ",IF(R2="",D2,R2),CHAR(10),"{",CHAR(10),"    @TechRequired = ",N2,IF($R2&lt;&gt;"",_xlfn.CONCAT(CHAR(10),"    @",$R$1," = ",$R2),""),IF($S2&lt;&gt;"",_xlfn.CONCAT(CHAR(10),"    @",$S$1," = ",$S2),""),IF($T2&lt;&gt;"",_xlfn.CONCAT(CHAR(10),"    @",$T$1," = ",$T2),""),IF($U2&lt;&gt;"",_xlfn.CONCAT(CHAR(10),"    @",$U$1," = ",$U2),""),IF($AN2&lt;&gt;"",_xlfn.CONCAT(CHAR(10),$AN2),""),IF(AL2&lt;&gt;"",_xlfn.CONCAT(CHAR(10),AL2),""),CHAR(10),"}",IF(AA2="Yes",_xlfn.CONCAT(CHAR(10),"@PART[",C2,"]:NEEDS[KiwiDeprecate]:AFTER[",A2,"]",CHAR(10),"{",CHAR(10),"    kiwiDeprecate = true",CHAR(10),"}"),""))</f>
        <v>@PART[hanglel]:AFTER[AirplanePlus] // Angled Wing Connector A
{
    @TechRequired = beamedPowerPropulsion
    rcsUpgradeType = coldGas
}</v>
      </c>
      <c r="N2" s="9" t="str">
        <f>_xlfn.XLOOKUP(_xlfn.CONCAT(O2,P2),TechTree!$C$2:$C$500,TechTree!$D$2:$D$500,"Not Valid Combination",0,1)</f>
        <v>beamedPowerPropulsion</v>
      </c>
      <c r="O2" s="8" t="s">
        <v>1152</v>
      </c>
      <c r="P2" s="8">
        <v>10</v>
      </c>
      <c r="Q2" s="8" t="s">
        <v>1165</v>
      </c>
      <c r="V2" s="10" t="s">
        <v>255</v>
      </c>
      <c r="W2" s="10" t="s">
        <v>271</v>
      </c>
      <c r="X2" s="10" t="s">
        <v>1162</v>
      </c>
      <c r="Y2" s="10" t="s">
        <v>306</v>
      </c>
      <c r="Z2" s="10" t="s">
        <v>315</v>
      </c>
      <c r="AA2" s="10" t="s">
        <v>344</v>
      </c>
      <c r="AC2" s="12" t="str">
        <f>IF(Q2="Engine",_xlfn.CONCAT("PARTUPGRADE:NEEDS[",A2,"]",CHAR(10),"{",CHAR(10),"    name = ",X2,CHAR(10),"    partIcon = ",C2,CHAR(10),"    techRequired = ",AS2,CHAR(10),"    title = ",CHAR(10),"    basicInfo = Increased Thrust, Increased Specific Impulse",CHAR(10),"    manufacturer = Kiwi Imagineers",CHAR(10),"    description = ",CHAR(10),"}",CHAR(10),"@PARTUPGRADE[",X2,"]:NEEDS[",A2,"]:FOR[zKiwiTechTree]",CHAR(10),"{",CHAR(10),"    @entryCost = #$@PART[",C2,"]/entryCost$",CHAR(10),"    @entryCost *= #$@KIWI_ENGINE_MULTIPLIERS/",AP2,"/UPGRADE_ENTRYCOST_MULTIPLIER$",CHAR(10),"    @title = #$@PART[",C2,"]/title$ Upgrade",CHAR(10),"    @description = #Our imagineers dreamt about making the $@PART[",C2,"]/engineName$ thrustier and efficientier and have 'made it so'.",CHAR(10),"}",CHAR(10),"@PART[",C2,"]:NEEDS[",A2,"]:AFTER[zzKiwiTechTree]",CHAR(10),"{",CHAR(10),"    @description = #$description$ \n\n&lt;color=#ff0000&gt;This engine has an upgrade in $@PARTUPGRADE[",X2,"]/techRequired$!&lt;/color&gt; ",CHAR(10),"}"),IF(OR(Q2="System",Q2="System and Space Capability")=TRUE,_xlfn.CONCAT("// Choose the one with the part that you want to represent the system",CHAR(10),"PARTUPGRADE:NEEDS[",A2,"]",CHAR(10),"{",CHAR(10),"    name = ",X2,"Upgrade",CHAR(10),"    partIcon = ",C2,CHAR(10),"    techRequired = ",AS2,CHAR(10),"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System",CHAR(10),"}",CHAR(10),"@PART[*]:HAS[#spacePlaneSystemUpgradeType[",X2,"]]:FOR[zzzKiwiTechTree]",CHAR(10),"{",CHAR(10),"    @description = #$description$ \n\n&lt;color=#ff0000&gt;The INSERT HERE System has upgrades in $@PARTUPGRADE[",X2,"Upgrade]/techRequired$!&lt;/color&gt; ",CHAR(10),"}"),""))</f>
        <v/>
      </c>
      <c r="AD2" s="14"/>
      <c r="AE2" s="18" t="s">
        <v>344</v>
      </c>
      <c r="AF2" s="18">
        <v>5</v>
      </c>
      <c r="AG2" s="18" t="s">
        <v>339</v>
      </c>
      <c r="AH2" s="18" t="s">
        <v>340</v>
      </c>
      <c r="AI2" s="18" t="s">
        <v>341</v>
      </c>
      <c r="AJ2" s="18"/>
      <c r="AK2" s="18"/>
      <c r="AL2" s="19" t="str">
        <f>IF(AE2="Yes",_xlfn.CONCAT("    @MODULE[ModuleEngines*]",CHAR(10),"    {",IF(AF2&lt;&gt;"",_xlfn.CONCAT(CHAR(10),"        @maxThrust = ",AF2),""),IF(AG2&lt;&gt;"",_xlfn.CONCAT(CHAR(10),"        !atmosphereCurve {}",CHAR(10),"        atmosphereCurve",CHAR(10),"        {",IF(AG2&lt;&gt;"",_xlfn.CONCAT(CHAR(10),"            key = ",AG2),""),IF(AH2&lt;&gt;"",_xlfn.CONCAT(CHAR(10),"            key = ",AH2),""),IF(AI2&lt;&gt;"",_xlfn.CONCAT(CHAR(10),"            key = ",AI2),""),IF(AJ2&lt;&gt;"",_xlfn.CONCAT(CHAR(10),"            key = ",AJ2),""),IF(AK2&lt;&gt;"",_xlfn.CONCAT(CHAR(10),"            key = ",AK2),""),CHAR(10),"        }"),""),CHAR(10),"    }"),"")</f>
        <v/>
      </c>
      <c r="AM2" s="14"/>
      <c r="AN2" s="15" t="str">
        <f>IF(Q2="Structural",_xlfn.CONCAT("    ","structuralUpgradeType = ",IF(P2&lt;3,"0_2",IF(P2&lt;5,"3_4",IF(P2&lt;7,"5_6",IF(P2&lt;9,"7_8","9Plus"))))),IF(Q2="Command Module",_xlfn.CONCAT("    commandUpgradeType = standard",CHAR(10),"    commandUpgradeName = ",V2),IF(Q2="Engine",_xlfn.CONCAT("    engineUpgradeType = ",W2,CHAR(10),Parts!AQ2,CHAR(10),"    enginePartUpgradeName = ",X2),IF(Q2="Parachute","    parachuteUpgradeType = standard",IF(Q2="Solar",_xlfn.CONCAT("    solarPanelUpgradeTier = ",P2),IF(OR(Q2="System",Q2="System and Space Capability")=TRUE,_xlfn.CONCAT("    spacePlaneSystemUpgradeType = ",X2,IF(Q2="System and Space Capability",_xlfn.CONCAT(CHAR(10),"    spaceplaneUpgradeType = spaceCapable",CHAR(10),"    baseSkinTemp = ",CHAR(10),"    upgradeSkinTemp = "),"")),IF(Q2="Fuel Tank",IF(Y2="NA/Balloon","    KiwiFuelSwitchIgnore = true",IF(Y2="standardLiquidFuel",_xlfn.CONCAT("    fuelTankUpgradeType = ",Y2,CHAR(10),"    fuelTankSizeUpgrade = ",Z2),_xlfn.CONCAT("    fuelTankUpgradeType = ",Y2))),IF(Q2="RCS","    rcsUpgradeType = coldGas",""))))))))</f>
        <v xml:space="preserve">    rcsUpgradeType = coldGas</v>
      </c>
      <c r="AO2" s="16" t="str">
        <f>IF(Q2="Engine",VLOOKUP(W2,EngineUpgrades!$A$2:$C$17,2,FALSE),"")</f>
        <v/>
      </c>
      <c r="AP2" s="16" t="str">
        <f>IF(Q2="Engine",VLOOKUP(W2,EngineUpgrades!$A$2:$C$17,3,FALSE),"")</f>
        <v/>
      </c>
      <c r="AQ2" s="15" t="str">
        <f>IF(AO2=EngineUpgrades!$D$1,EngineUpgrades!$D$17,IF(AO2=EngineUpgrades!$E$1,EngineUpgrades!$E$17,IF(AO2=EngineUpgrades!$F$1,EngineUpgrades!$F$17,IF(AO2=EngineUpgrades!$G$1,EngineUpgrades!$G$17,IF(AO2=EngineUpgrades!$H$1,EngineUpgrades!$H$17,"")))))</f>
        <v/>
      </c>
      <c r="AR2" s="17">
        <v>1</v>
      </c>
      <c r="AS2" s="16" t="str">
        <f>IF(Q2="Engine",_xlfn.XLOOKUP(_xlfn.CONCAT(O2,P2+AR2),TechTree!$C$2:$C$500,TechTree!$D$2:$D$500,"Not Valid Combination",0,1),"")</f>
        <v/>
      </c>
    </row>
    <row r="3" spans="1:45" ht="252.5" hidden="1" x14ac:dyDescent="0.35">
      <c r="A3" t="s">
        <v>1168</v>
      </c>
      <c r="B3" t="s">
        <v>1177</v>
      </c>
      <c r="C3" t="s">
        <v>1178</v>
      </c>
      <c r="D3" t="s">
        <v>1179</v>
      </c>
      <c r="E3" t="s">
        <v>1172</v>
      </c>
      <c r="F3" t="s">
        <v>6</v>
      </c>
      <c r="G3" t="s">
        <v>1173</v>
      </c>
      <c r="H3" t="s">
        <v>1180</v>
      </c>
      <c r="I3" t="s">
        <v>1175</v>
      </c>
      <c r="J3" t="s">
        <v>1176</v>
      </c>
      <c r="K3" t="s">
        <v>89</v>
      </c>
      <c r="M3" s="12" t="str">
        <f t="shared" ref="M3:M66" si="0">_xlfn.CONCAT("@PART[",C3,"]:AFTER[",A3,"] // ",IF(R3="",D3,R3),CHAR(10),"{",CHAR(10),"    @TechRequired = ",N3,IF($R3&lt;&gt;"",_xlfn.CONCAT(CHAR(10),"    @",$R$1," = ",$R3),""),IF($S3&lt;&gt;"",_xlfn.CONCAT(CHAR(10),"    @",$S$1," = ",$S3),""),IF($T3&lt;&gt;"",_xlfn.CONCAT(CHAR(10),"    @",$T$1," = ",$T3),""),IF($U3&lt;&gt;"",_xlfn.CONCAT(CHAR(10),"    @",$U$1," = ",$U3),""),IF($AN3&lt;&gt;"",_xlfn.CONCAT(CHAR(10),$AN3),""),IF(AL3&lt;&gt;"",_xlfn.CONCAT(CHAR(10),AL3),""),CHAR(10),"}",IF(AA3="Yes",_xlfn.CONCAT(CHAR(10),"@PART[",C3,"]:NEEDS[KiwiDeprecate]:AFTER[",A3,"]",CHAR(10),"{",CHAR(10),"    kiwiDeprecate = true",CHAR(10),"}"),""))</f>
        <v>@PART[hangles]:AFTER[AirplanePlus] // Angled Wing Connector B
{
    @TechRequired = experimentalBeamedPowerPropulsion
    engineUpgradeType = standardOther
    engineNumber = 
    engineNumberUpgrade = 
    engineName = 
    engineNameUpgrade = 
    enginePartUpgradeName = unradioactiveUpgrade
}</v>
      </c>
      <c r="N3" s="9" t="str">
        <f>_xlfn.XLOOKUP(_xlfn.CONCAT(O3,P3),TechTree!$C$2:$C$500,TechTree!$D$2:$D$500,"Not Valid Combination",0,1)</f>
        <v>experimentalBeamedPowerPropulsion</v>
      </c>
      <c r="O3" s="8" t="s">
        <v>1152</v>
      </c>
      <c r="P3" s="8">
        <v>11</v>
      </c>
      <c r="Q3" s="8" t="s">
        <v>19</v>
      </c>
      <c r="V3" s="10" t="s">
        <v>255</v>
      </c>
      <c r="W3" s="10" t="s">
        <v>271</v>
      </c>
      <c r="X3" s="10" t="s">
        <v>1163</v>
      </c>
      <c r="Y3" s="10" t="s">
        <v>306</v>
      </c>
      <c r="Z3" s="10" t="s">
        <v>315</v>
      </c>
      <c r="AA3" s="10" t="s">
        <v>344</v>
      </c>
      <c r="AC3" s="12" t="str">
        <f>IF(Q3="Engine",_xlfn.CONCAT("PARTUPGRADE:NEEDS[",A3,"]",CHAR(10),"{",CHAR(10),"    name = ",X3,CHAR(10),"    partIcon = ",C3,CHAR(10),"    techRequired = ",AS3,CHAR(10),"    title = ",CHAR(10),"    basicInfo = Increased Thrust, Increased Specific Impulse",CHAR(10),"    manufacturer = Kiwi Imagineers",CHAR(10),"    description = ",CHAR(10),"}",CHAR(10),"@PARTUPGRADE[",X3,"]:NEEDS[",A3,"]:FOR[zKiwiTechTree]",CHAR(10),"{",CHAR(10),"    @entryCost = #$@PART[",C3,"]/entryCost$",CHAR(10),"    @entryCost *= #$@KIWI_ENGINE_MULTIPLIERS/",AP3,"/UPGRADE_ENTRYCOST_MULTIPLIER$",CHAR(10),"    @title = #$@PART[",C3,"]/title$ Upgrade",CHAR(10),"    @description = #Our imagineers dreamt about making the $@PART[",C3,"]/engineName$ thrustier and efficientier and have 'made it so'.",CHAR(10),"}",CHAR(10),"@PART[",C3,"]:NEEDS[",A3,"]:AFTER[zzKiwiTechTree]",CHAR(10),"{",CHAR(10),"    @description = #$description$ \n\n&lt;color=#ff0000&gt;This engine has an upgrade in $@PARTUPGRADE[",X3,"]/techRequired$!&lt;/color&gt; ",CHAR(10),"}"),IF(OR(Q3="System",Q3="System and Space Capability")=TRUE,_xlfn.CONCAT("// Choose the one with the part that you want to represent the system",CHAR(10),"PARTUPGRADE:NEEDS[",A3,"]",CHAR(10),"{",CHAR(10),"    name = ",X3,"Upgrade",CHAR(10),"    partIcon = ",C3,CHAR(10),"    techRequired = ",AS3,CHAR(10),"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System",CHAR(10),"}",CHAR(10),"@PART[*]:HAS[#spacePlaneSystemUpgradeType[",X3,"]]:FOR[zzzKiwiTechTree]",CHAR(10),"{",CHAR(10),"    @description = #$description$ \n\n&lt;color=#ff0000&gt;The INSERT HERE System has upgrades in $@PARTUPGRADE[",X3,"Upgrade]/techRequired$!&lt;/color&gt; ",CHAR(10),"}"),""))</f>
        <v>PARTUPGRADE:NEEDS[AirplanePlus]
{
    name = unradioactiveUpgrade
    partIcon = hangles
    techRequired = exoticBeamedPowerPropulsion
    title = 
    basicInfo = Increased Thrust, Increased Specific Impulse
    manufacturer = Kiwi Imagineers
    description = 
}
@PARTUPGRADE[unradioactiveUpgrade]:NEEDS[AirplanePlus]:FOR[zKiwiTechTree]
{
    @entryCost = #$@PART[hangles]/entryCost$
    @entryCost *= #$@KIWI_ENGINE_MULTIPLIERS/OTHER/UPGRADE_ENTRYCOST_MULTIPLIER$
    @title = #$@PART[hangles]/title$ Upgrade
    @description = #Our imagineers dreamt about making the $@PART[hangles]/engineName$ thrustier and efficientier and have 'made it so'.
}
@PART[hangles]:NEEDS[AirplanePlus]:AFTER[zzKiwiTechTree]
{
    @description = #$description$ \n\n&lt;color=#ff0000&gt;This engine has an upgrade in $@PARTUPGRADE[unradioactiveUpgrade]/techRequired$!&lt;/color&gt; 
}</v>
      </c>
      <c r="AD3" s="14"/>
      <c r="AE3" s="18" t="s">
        <v>344</v>
      </c>
      <c r="AF3" s="18">
        <v>5</v>
      </c>
      <c r="AG3" s="18" t="s">
        <v>339</v>
      </c>
      <c r="AH3" s="18" t="s">
        <v>340</v>
      </c>
      <c r="AI3" s="18" t="s">
        <v>341</v>
      </c>
      <c r="AJ3" s="18"/>
      <c r="AK3" s="18"/>
      <c r="AL3" s="19" t="str">
        <f>IF(AE3="Yes",_xlfn.CONCAT("    @MODULE[ModuleEngines*]",CHAR(10),"    {",IF(AF3&lt;&gt;"",_xlfn.CONCAT(CHAR(10),"        @maxThrust = ",AF3),""),IF(AG3&lt;&gt;"",_xlfn.CONCAT(CHAR(10),"        !atmosphereCurve {}",CHAR(10),"        atmosphereCurve",CHAR(10),"        {",IF(AG3&lt;&gt;"",_xlfn.CONCAT(CHAR(10),"            key = ",AG3),""),IF(AH3&lt;&gt;"",_xlfn.CONCAT(CHAR(10),"            key = ",AH3),""),IF(AI3&lt;&gt;"",_xlfn.CONCAT(CHAR(10),"            key = ",AI3),""),IF(AJ3&lt;&gt;"",_xlfn.CONCAT(CHAR(10),"            key = ",AJ3),""),IF(AK3&lt;&gt;"",_xlfn.CONCAT(CHAR(10),"            key = ",AK3),""),CHAR(10),"        }"),""),CHAR(10),"    }"),"")</f>
        <v/>
      </c>
      <c r="AM3" s="14"/>
      <c r="AN3" s="15" t="str">
        <f>IF(Q3="Structural",_xlfn.CONCAT("    ","structuralUpgradeType = ",IF(P3&lt;3,"0_2",IF(P3&lt;5,"3_4",IF(P3&lt;7,"5_6",IF(P3&lt;9,"7_8","9Plus"))))),IF(Q3="Command Module",_xlfn.CONCAT("    commandUpgradeType = standard",CHAR(10),"    commandUpgradeName = ",V3),IF(Q3="Engine",_xlfn.CONCAT("    engineUpgradeType = ",W3,CHAR(10),Parts!AQ3,CHAR(10),"    enginePartUpgradeName = ",X3),IF(Q3="Parachute","    parachuteUpgradeType = standard",IF(Q3="Solar",_xlfn.CONCAT("    solarPanelUpgradeTier = ",P3),IF(OR(Q3="System",Q3="System and Space Capability")=TRUE,_xlfn.CONCAT("    spacePlaneSystemUpgradeType = ",X3,IF(Q3="System and Space Capability",_xlfn.CONCAT(CHAR(10),"    spaceplaneUpgradeType = spaceCapable",CHAR(10),"    baseSkinTemp = ",CHAR(10),"    upgradeSkinTemp = "),"")),IF(Q3="Fuel Tank",IF(Y3="NA/Balloon","    KiwiFuelSwitchIgnore = true",IF(Y3="standardLiquidFuel",_xlfn.CONCAT("    fuelTankUpgradeType = ",Y3,CHAR(10),"    fuelTankSizeUpgrade = ",Z3),_xlfn.CONCAT("    fuelTankUpgradeType = ",Y3))),IF(Q3="RCS","    rcsUpgradeType = coldGas",""))))))))</f>
        <v xml:space="preserve">    engineUpgradeType = standardOther
    engineNumber = 
    engineNumberUpgrade = 
    engineName = 
    engineNameUpgrade = 
    enginePartUpgradeName = unradioactiveUpgrade</v>
      </c>
      <c r="AO3" s="16" t="str">
        <f>IF(Q3="Engine",VLOOKUP(W3,EngineUpgrades!$A$2:$C$17,2,FALSE),"")</f>
        <v>singleFuel</v>
      </c>
      <c r="AP3" s="16" t="str">
        <f>IF(Q3="Engine",VLOOKUP(W3,EngineUpgrades!$A$2:$C$17,3,FALSE),"")</f>
        <v>OTHER</v>
      </c>
      <c r="AQ3" s="15" t="str">
        <f>IF(AO3=EngineUpgrades!$D$1,EngineUpgrades!$D$17,IF(AO3=EngineUpgrades!$E$1,EngineUpgrades!$E$17,IF(AO3=EngineUpgrades!$F$1,EngineUpgrades!$F$17,IF(AO3=EngineUpgrades!$G$1,EngineUpgrades!$G$17,IF(AO3=EngineUpgrades!$H$1,EngineUpgrades!$H$17,"")))))</f>
        <v xml:space="preserve">    engineNumber = 
    engineNumberUpgrade = 
    engineName = 
    engineNameUpgrade = 
</v>
      </c>
      <c r="AR3" s="17">
        <v>1</v>
      </c>
      <c r="AS3" s="16" t="str">
        <f>IF(Q3="Engine",_xlfn.XLOOKUP(_xlfn.CONCAT(O3,P3+AR3),TechTree!$C$2:$C$500,TechTree!$D$2:$D$500,"Not Valid Combination",0,1),"")</f>
        <v>exoticBeamedPowerPropulsion</v>
      </c>
    </row>
    <row r="4" spans="1:45" ht="252.5" hidden="1" x14ac:dyDescent="0.35">
      <c r="A4" t="s">
        <v>1168</v>
      </c>
      <c r="B4" t="s">
        <v>1181</v>
      </c>
      <c r="C4" t="s">
        <v>1182</v>
      </c>
      <c r="D4" t="s">
        <v>1183</v>
      </c>
      <c r="E4" t="s">
        <v>1172</v>
      </c>
      <c r="F4" t="s">
        <v>6</v>
      </c>
      <c r="G4" t="s">
        <v>1173</v>
      </c>
      <c r="H4" t="s">
        <v>1180</v>
      </c>
      <c r="I4" t="s">
        <v>1175</v>
      </c>
      <c r="J4" t="s">
        <v>1176</v>
      </c>
      <c r="K4" t="s">
        <v>89</v>
      </c>
      <c r="M4" s="12" t="str">
        <f t="shared" si="0"/>
        <v>@PART[vanglel]:AFTER[AirplanePlus] // Angled Wing Connector C
{
    @TechRequired = experimentalBeamedPowerPropulsion
    engineUpgradeType = standardOther
    engineNumber = 
    engineNumberUpgrade = 
    engineName = 
    engineNameUpgrade = 
    enginePartUpgradeName = sublimationUpgrade
}</v>
      </c>
      <c r="N4" s="9" t="str">
        <f>_xlfn.XLOOKUP(_xlfn.CONCAT(O4,P4),TechTree!$C$2:$C$500,TechTree!$D$2:$D$500,"Not Valid Combination",0,1)</f>
        <v>experimentalBeamedPowerPropulsion</v>
      </c>
      <c r="O4" s="8" t="s">
        <v>1152</v>
      </c>
      <c r="P4" s="8">
        <v>11</v>
      </c>
      <c r="Q4" s="8" t="s">
        <v>19</v>
      </c>
      <c r="V4" s="10" t="s">
        <v>255</v>
      </c>
      <c r="W4" s="10" t="s">
        <v>271</v>
      </c>
      <c r="X4" s="10" t="s">
        <v>1164</v>
      </c>
      <c r="Y4" s="10" t="s">
        <v>306</v>
      </c>
      <c r="Z4" s="10" t="s">
        <v>315</v>
      </c>
      <c r="AA4" s="10" t="s">
        <v>344</v>
      </c>
      <c r="AC4" s="12" t="str">
        <f>IF(Q4="Engine",_xlfn.CONCAT("PARTUPGRADE:NEEDS[",A4,"]",CHAR(10),"{",CHAR(10),"    name = ",X4,CHAR(10),"    partIcon = ",C4,CHAR(10),"    techRequired = ",AS4,CHAR(10),"    title = ",CHAR(10),"    basicInfo = Increased Thrust, Increased Specific Impulse",CHAR(10),"    manufacturer = Kiwi Imagineers",CHAR(10),"    description = ",CHAR(10),"}",CHAR(10),"@PARTUPGRADE[",X4,"]:NEEDS[",A4,"]:FOR[zKiwiTechTree]",CHAR(10),"{",CHAR(10),"    @entryCost = #$@PART[",C4,"]/entryCost$",CHAR(10),"    @entryCost *= #$@KIWI_ENGINE_MULTIPLIERS/",AP4,"/UPGRADE_ENTRYCOST_MULTIPLIER$",CHAR(10),"    @title = #$@PART[",C4,"]/title$ Upgrade",CHAR(10),"    @description = #Our imagineers dreamt about making the $@PART[",C4,"]/engineName$ thrustier and efficientier and have 'made it so'.",CHAR(10),"}",CHAR(10),"@PART[",C4,"]:NEEDS[",A4,"]:AFTER[zzKiwiTechTree]",CHAR(10),"{",CHAR(10),"    @description = #$description$ \n\n&lt;color=#ff0000&gt;This engine has an upgrade in $@PARTUPGRADE[",X4,"]/techRequired$!&lt;/color&gt; ",CHAR(10),"}"),IF(OR(Q4="System",Q4="System and Space Capability")=TRUE,_xlfn.CONCAT("// Choose the one with the part that you want to represent the system",CHAR(10),"PARTUPGRADE:NEEDS[",A4,"]",CHAR(10),"{",CHAR(10),"    name = ",X4,"Upgrade",CHAR(10),"    partIcon = ",C4,CHAR(10),"    techRequired = ",AS4,CHAR(10),"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System",CHAR(10),"}",CHAR(10),"@PART[*]:HAS[#spacePlaneSystemUpgradeType[",X4,"]]:FOR[zzzKiwiTechTree]",CHAR(10),"{",CHAR(10),"    @description = #$description$ \n\n&lt;color=#ff0000&gt;The INSERT HERE System has upgrades in $@PARTUPGRADE[",X4,"Upgrade]/techRequired$!&lt;/color&gt; ",CHAR(10),"}"),""))</f>
        <v>PARTUPGRADE:NEEDS[AirplanePlus]
{
    name = sublimationUpgrade
    partIcon = vanglel
    techRequired = exoticBeamedPowerPropulsion
    title = 
    basicInfo = Increased Thrust, Increased Specific Impulse
    manufacturer = Kiwi Imagineers
    description = 
}
@PARTUPGRADE[sublimationUpgrade]:NEEDS[AirplanePlus]:FOR[zKiwiTechTree]
{
    @entryCost = #$@PART[vanglel]/entryCost$
    @entryCost *= #$@KIWI_ENGINE_MULTIPLIERS/OTHER/UPGRADE_ENTRYCOST_MULTIPLIER$
    @title = #$@PART[vanglel]/title$ Upgrade
    @description = #Our imagineers dreamt about making the $@PART[vanglel]/engineName$ thrustier and efficientier and have 'made it so'.
}
@PART[vanglel]:NEEDS[AirplanePlus]:AFTER[zzKiwiTechTree]
{
    @description = #$description$ \n\n&lt;color=#ff0000&gt;This engine has an upgrade in $@PARTUPGRADE[sublimationUpgrade]/techRequired$!&lt;/color&gt; 
}</v>
      </c>
      <c r="AD4" s="14"/>
      <c r="AE4" s="18" t="s">
        <v>344</v>
      </c>
      <c r="AF4" s="18">
        <v>5</v>
      </c>
      <c r="AG4" s="18" t="s">
        <v>339</v>
      </c>
      <c r="AH4" s="18" t="s">
        <v>340</v>
      </c>
      <c r="AI4" s="18" t="s">
        <v>341</v>
      </c>
      <c r="AJ4" s="18"/>
      <c r="AK4" s="18"/>
      <c r="AL4" s="19" t="str">
        <f>IF(AE4="Yes",_xlfn.CONCAT("    @MODULE[ModuleEngines*]",CHAR(10),"    {",IF(AF4&lt;&gt;"",_xlfn.CONCAT(CHAR(10),"        @maxThrust = ",AF4),""),IF(AG4&lt;&gt;"",_xlfn.CONCAT(CHAR(10),"        !atmosphereCurve {}",CHAR(10),"        atmosphereCurve",CHAR(10),"        {",IF(AG4&lt;&gt;"",_xlfn.CONCAT(CHAR(10),"            key = ",AG4),""),IF(AH4&lt;&gt;"",_xlfn.CONCAT(CHAR(10),"            key = ",AH4),""),IF(AI4&lt;&gt;"",_xlfn.CONCAT(CHAR(10),"            key = ",AI4),""),IF(AJ4&lt;&gt;"",_xlfn.CONCAT(CHAR(10),"            key = ",AJ4),""),IF(AK4&lt;&gt;"",_xlfn.CONCAT(CHAR(10),"            key = ",AK4),""),CHAR(10),"        }"),""),CHAR(10),"    }"),"")</f>
        <v/>
      </c>
      <c r="AM4" s="14"/>
      <c r="AN4" s="15" t="str">
        <f>IF(Q4="Structural",_xlfn.CONCAT("    ","structuralUpgradeType = ",IF(P4&lt;3,"0_2",IF(P4&lt;5,"3_4",IF(P4&lt;7,"5_6",IF(P4&lt;9,"7_8","9Plus"))))),IF(Q4="Command Module",_xlfn.CONCAT("    commandUpgradeType = standard",CHAR(10),"    commandUpgradeName = ",V4),IF(Q4="Engine",_xlfn.CONCAT("    engineUpgradeType = ",W4,CHAR(10),Parts!AQ4,CHAR(10),"    enginePartUpgradeName = ",X4),IF(Q4="Parachute","    parachuteUpgradeType = standard",IF(Q4="Solar",_xlfn.CONCAT("    solarPanelUpgradeTier = ",P4),IF(OR(Q4="System",Q4="System and Space Capability")=TRUE,_xlfn.CONCAT("    spacePlaneSystemUpgradeType = ",X4,IF(Q4="System and Space Capability",_xlfn.CONCAT(CHAR(10),"    spaceplaneUpgradeType = spaceCapable",CHAR(10),"    baseSkinTemp = ",CHAR(10),"    upgradeSkinTemp = "),"")),IF(Q4="Fuel Tank",IF(Y4="NA/Balloon","    KiwiFuelSwitchIgnore = true",IF(Y4="standardLiquidFuel",_xlfn.CONCAT("    fuelTankUpgradeType = ",Y4,CHAR(10),"    fuelTankSizeUpgrade = ",Z4),_xlfn.CONCAT("    fuelTankUpgradeType = ",Y4))),IF(Q4="RCS","    rcsUpgradeType = coldGas",""))))))))</f>
        <v xml:space="preserve">    engineUpgradeType = standardOther
    engineNumber = 
    engineNumberUpgrade = 
    engineName = 
    engineNameUpgrade = 
    enginePartUpgradeName = sublimationUpgrade</v>
      </c>
      <c r="AO4" s="16" t="str">
        <f>IF(Q4="Engine",VLOOKUP(W4,EngineUpgrades!$A$2:$C$17,2,FALSE),"")</f>
        <v>singleFuel</v>
      </c>
      <c r="AP4" s="16" t="str">
        <f>IF(Q4="Engine",VLOOKUP(W4,EngineUpgrades!$A$2:$C$17,3,FALSE),"")</f>
        <v>OTHER</v>
      </c>
      <c r="AQ4" s="15" t="str">
        <f>IF(AO4=EngineUpgrades!$D$1,EngineUpgrades!$D$17,IF(AO4=EngineUpgrades!$E$1,EngineUpgrades!$E$17,IF(AO4=EngineUpgrades!$F$1,EngineUpgrades!$F$17,IF(AO4=EngineUpgrades!$G$1,EngineUpgrades!$G$17,IF(AO4=EngineUpgrades!$H$1,EngineUpgrades!$H$17,"")))))</f>
        <v xml:space="preserve">    engineNumber = 
    engineNumberUpgrade = 
    engineName = 
    engineNameUpgrade = 
</v>
      </c>
      <c r="AR4" s="17">
        <v>1</v>
      </c>
      <c r="AS4" s="16" t="str">
        <f>IF(Q4="Engine",_xlfn.XLOOKUP(_xlfn.CONCAT(O4,P4+AR4),TechTree!$C$2:$C$500,TechTree!$D$2:$D$500,"Not Valid Combination",0,1),"")</f>
        <v>exoticBeamedPowerPropulsion</v>
      </c>
    </row>
    <row r="5" spans="1:45" ht="84.5" hidden="1" x14ac:dyDescent="0.35">
      <c r="A5" t="s">
        <v>1168</v>
      </c>
      <c r="B5" t="s">
        <v>1184</v>
      </c>
      <c r="C5" t="s">
        <v>1185</v>
      </c>
      <c r="D5" t="s">
        <v>1186</v>
      </c>
      <c r="E5" t="s">
        <v>1172</v>
      </c>
      <c r="F5" t="s">
        <v>6</v>
      </c>
      <c r="G5" t="s">
        <v>1173</v>
      </c>
      <c r="H5" t="s">
        <v>1187</v>
      </c>
      <c r="I5" t="s">
        <v>1175</v>
      </c>
      <c r="J5" t="s">
        <v>1176</v>
      </c>
      <c r="K5" t="s">
        <v>89</v>
      </c>
      <c r="M5" s="12" t="str">
        <f t="shared" si="0"/>
        <v>@PART[vangles]:AFTER[AirplanePlus] // Angled Wing Connector D
{
    @TechRequired = fuelSystems
    fuelTankUpgradeType = standardLiquidFuel
    fuelTankSizeUpgrade = size2
}</v>
      </c>
      <c r="N5" s="9" t="str">
        <f>_xlfn.XLOOKUP(_xlfn.CONCAT(O5,P5),TechTree!$C$2:$C$500,TechTree!$D$2:$D$500,"Not Valid Combination",0,1)</f>
        <v>fuelSystems</v>
      </c>
      <c r="O5" s="8" t="s">
        <v>351</v>
      </c>
      <c r="P5" s="8">
        <v>4</v>
      </c>
      <c r="Q5" s="8" t="s">
        <v>253</v>
      </c>
      <c r="V5" s="10" t="s">
        <v>255</v>
      </c>
      <c r="W5" s="10" t="s">
        <v>268</v>
      </c>
      <c r="X5" s="10" t="s">
        <v>1151</v>
      </c>
      <c r="Y5" s="10" t="s">
        <v>306</v>
      </c>
      <c r="Z5" s="10" t="s">
        <v>315</v>
      </c>
      <c r="AA5" s="10" t="s">
        <v>344</v>
      </c>
      <c r="AC5" s="12" t="str">
        <f>IF(Q5="Engine",_xlfn.CONCAT("PARTUPGRADE:NEEDS[",A5,"]",CHAR(10),"{",CHAR(10),"    name = ",X5,CHAR(10),"    partIcon = ",C5,CHAR(10),"    techRequired = ",AS5,CHAR(10),"    title = ",CHAR(10),"    basicInfo = Increased Thrust, Increased Specific Impulse",CHAR(10),"    manufacturer = Kiwi Imagineers",CHAR(10),"    description = ",CHAR(10),"}",CHAR(10),"@PARTUPGRADE[",X5,"]:NEEDS[",A5,"]:FOR[zKiwiTechTree]",CHAR(10),"{",CHAR(10),"    @entryCost = #$@PART[",C5,"]/entryCost$",CHAR(10),"    @entryCost *= #$@KIWI_ENGINE_MULTIPLIERS/",AP5,"/UPGRADE_ENTRYCOST_MULTIPLIER$",CHAR(10),"    @title = #$@PART[",C5,"]/title$ Upgrade",CHAR(10),"    @description = #Our imagineers dreamt about making the $@PART[",C5,"]/engineName$ thrustier and efficientier and have 'made it so'.",CHAR(10),"}",CHAR(10),"@PART[",C5,"]:NEEDS[",A5,"]:AFTER[zzKiwiTechTree]",CHAR(10),"{",CHAR(10),"    @description = #$description$ \n\n&lt;color=#ff0000&gt;This engine has an upgrade in $@PARTUPGRADE[",X5,"]/techRequired$!&lt;/color&gt; ",CHAR(10),"}"),IF(OR(Q5="System",Q5="System and Space Capability")=TRUE,_xlfn.CONCAT("// Choose the one with the part that you want to represent the system",CHAR(10),"PARTUPGRADE:NEEDS[",A5,"]",CHAR(10),"{",CHAR(10),"    name = ",X5,"Upgrade",CHAR(10),"    partIcon = ",C5,CHAR(10),"    techRequired = ",AS5,CHAR(10),"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System",CHAR(10),"}",CHAR(10),"@PART[*]:HAS[#spacePlaneSystemUpgradeType[",X5,"]]:FOR[zzzKiwiTechTree]",CHAR(10),"{",CHAR(10),"    @description = #$description$ \n\n&lt;color=#ff0000&gt;The INSERT HERE System has upgrades in $@PARTUPGRADE[",X5,"Upgrade]/techRequired$!&lt;/color&gt; ",CHAR(10),"}"),""))</f>
        <v/>
      </c>
      <c r="AD5" s="14"/>
      <c r="AE5" s="18" t="s">
        <v>344</v>
      </c>
      <c r="AF5" s="18">
        <v>5</v>
      </c>
      <c r="AG5" s="18" t="s">
        <v>339</v>
      </c>
      <c r="AH5" s="18" t="s">
        <v>340</v>
      </c>
      <c r="AI5" s="18" t="s">
        <v>341</v>
      </c>
      <c r="AJ5" s="18"/>
      <c r="AK5" s="18"/>
      <c r="AL5" s="19" t="str">
        <f>IF(AE5="Yes",_xlfn.CONCAT("    @MODULE[ModuleEngines*]",CHAR(10),"    {",IF(AF5&lt;&gt;"",_xlfn.CONCAT(CHAR(10),"        @maxThrust = ",AF5),""),IF(AG5&lt;&gt;"",_xlfn.CONCAT(CHAR(10),"        !atmosphereCurve {}",CHAR(10),"        atmosphereCurve",CHAR(10),"        {",IF(AG5&lt;&gt;"",_xlfn.CONCAT(CHAR(10),"            key = ",AG5),""),IF(AH5&lt;&gt;"",_xlfn.CONCAT(CHAR(10),"            key = ",AH5),""),IF(AI5&lt;&gt;"",_xlfn.CONCAT(CHAR(10),"            key = ",AI5),""),IF(AJ5&lt;&gt;"",_xlfn.CONCAT(CHAR(10),"            key = ",AJ5),""),IF(AK5&lt;&gt;"",_xlfn.CONCAT(CHAR(10),"            key = ",AK5),""),CHAR(10),"        }"),""),CHAR(10),"    }"),"")</f>
        <v/>
      </c>
      <c r="AM5" s="14"/>
      <c r="AN5" s="15" t="str">
        <f>IF(Q5="Structural",_xlfn.CONCAT("    ","structuralUpgradeType = ",IF(P5&lt;3,"0_2",IF(P5&lt;5,"3_4",IF(P5&lt;7,"5_6",IF(P5&lt;9,"7_8","9Plus"))))),IF(Q5="Command Module",_xlfn.CONCAT("    commandUpgradeType = standard",CHAR(10),"    commandUpgradeName = ",V5),IF(Q5="Engine",_xlfn.CONCAT("    engineUpgradeType = ",W5,CHAR(10),Parts!AQ5,CHAR(10),"    enginePartUpgradeName = ",X5),IF(Q5="Parachute","    parachuteUpgradeType = standard",IF(Q5="Solar",_xlfn.CONCAT("    solarPanelUpgradeTier = ",P5),IF(OR(Q5="System",Q5="System and Space Capability")=TRUE,_xlfn.CONCAT("    spacePlaneSystemUpgradeType = ",X5,IF(Q5="System and Space Capability",_xlfn.CONCAT(CHAR(10),"    spaceplaneUpgradeType = spaceCapable",CHAR(10),"    baseSkinTemp = ",CHAR(10),"    upgradeSkinTemp = "),"")),IF(Q5="Fuel Tank",IF(Y5="NA/Balloon","    KiwiFuelSwitchIgnore = true",IF(Y5="standardLiquidFuel",_xlfn.CONCAT("    fuelTankUpgradeType = ",Y5,CHAR(10),"    fuelTankSizeUpgrade = ",Z5),_xlfn.CONCAT("    fuelTankUpgradeType = ",Y5))),IF(Q5="RCS","    rcsUpgradeType = coldGas",""))))))))</f>
        <v xml:space="preserve">    fuelTankUpgradeType = standardLiquidFuel
    fuelTankSizeUpgrade = size2</v>
      </c>
      <c r="AO5" s="16" t="str">
        <f>IF(Q5="Engine",VLOOKUP(W5,EngineUpgrades!$A$2:$C$17,2,FALSE),"")</f>
        <v/>
      </c>
      <c r="AP5" s="16" t="str">
        <f>IF(Q5="Engine",VLOOKUP(W5,EngineUpgrades!$A$2:$C$17,3,FALSE),"")</f>
        <v/>
      </c>
      <c r="AQ5" s="15" t="str">
        <f>IF(AO5=EngineUpgrades!$D$1,EngineUpgrades!$D$17,IF(AO5=EngineUpgrades!$E$1,EngineUpgrades!$E$17,IF(AO5=EngineUpgrades!$F$1,EngineUpgrades!$F$17,IF(AO5=EngineUpgrades!$G$1,EngineUpgrades!$G$17,IF(AO5=EngineUpgrades!$H$1,EngineUpgrades!$H$17,"")))))</f>
        <v/>
      </c>
      <c r="AR5" s="17">
        <v>1</v>
      </c>
      <c r="AS5" s="16" t="str">
        <f>IF(Q5="Engine",_xlfn.XLOOKUP(_xlfn.CONCAT(O5,P5+AR5),TechTree!$C$2:$C$500,TechTree!$D$2:$D$500,"Not Valid Combination",0,1),"")</f>
        <v/>
      </c>
    </row>
    <row r="6" spans="1:45" ht="84.5" hidden="1" x14ac:dyDescent="0.35">
      <c r="A6" t="s">
        <v>1168</v>
      </c>
      <c r="B6" t="s">
        <v>1188</v>
      </c>
      <c r="C6" t="s">
        <v>1189</v>
      </c>
      <c r="D6" t="s">
        <v>1190</v>
      </c>
      <c r="E6" t="s">
        <v>1172</v>
      </c>
      <c r="F6" t="s">
        <v>6</v>
      </c>
      <c r="G6" t="s">
        <v>1191</v>
      </c>
      <c r="H6" t="s">
        <v>1192</v>
      </c>
      <c r="I6" t="s">
        <v>1193</v>
      </c>
      <c r="J6" t="s">
        <v>1176</v>
      </c>
      <c r="K6" t="s">
        <v>25</v>
      </c>
      <c r="M6" s="12" t="str">
        <f t="shared" si="0"/>
        <v>@PART[bigwing]:AFTER[AirplanePlus] // FAT-T3R Aeroplane Main Wing
{
    @TechRequired = advFuelSystems
    fuelTankUpgradeType = standardLiquidFuel
    fuelTankSizeUpgrade = size3
}</v>
      </c>
      <c r="N6" s="9" t="str">
        <f>_xlfn.XLOOKUP(_xlfn.CONCAT(O6,P6),TechTree!$C$2:$C$500,TechTree!$D$2:$D$500,"Not Valid Combination",0,1)</f>
        <v>advFuelSystems</v>
      </c>
      <c r="O6" s="8" t="s">
        <v>351</v>
      </c>
      <c r="P6" s="8">
        <v>5</v>
      </c>
      <c r="Q6" s="8" t="s">
        <v>253</v>
      </c>
      <c r="V6" s="10" t="s">
        <v>255</v>
      </c>
      <c r="W6" s="10" t="s">
        <v>268</v>
      </c>
      <c r="X6" s="10" t="s">
        <v>1151</v>
      </c>
      <c r="Y6" s="10" t="s">
        <v>306</v>
      </c>
      <c r="Z6" s="10" t="s">
        <v>316</v>
      </c>
      <c r="AA6" s="10" t="s">
        <v>344</v>
      </c>
      <c r="AC6" s="12" t="str">
        <f t="shared" ref="AC6:AC69" si="1">IF(Q6="Engine",_xlfn.CONCAT("PARTUPGRADE:NEEDS[",A6,"]",CHAR(10),"{",CHAR(10),"    name = ",X6,CHAR(10),"    partIcon = ",C6,CHAR(10),"    techRequired = ",AS6,CHAR(10),"    title = ",CHAR(10),"    basicInfo = Increased Thrust, Increased Specific Impulse",CHAR(10),"    manufacturer = Kiwi Imagineers",CHAR(10),"    description = ",CHAR(10),"}",CHAR(10),"@PARTUPGRADE[",X6,"]:NEEDS[",A6,"]:FOR[zKiwiTechTree]",CHAR(10),"{",CHAR(10),"    @entryCost = #$@PART[",C6,"]/entryCost$",CHAR(10),"    @entryCost *= #$@KIWI_ENGINE_MULTIPLIERS/",AP6,"/UPGRADE_ENTRYCOST_MULTIPLIER$",CHAR(10),"    @title = #$@PART[",C6,"]/title$ Upgrade",CHAR(10),"    @description = #Our imagineers dreamt about making the $@PART[",C6,"]/engineName$ thrustier and efficientier and have 'made it so'.",CHAR(10),"}",CHAR(10),"@PART[",C6,"]:NEEDS[",A6,"]:AFTER[zzKiwiTechTree]",CHAR(10),"{",CHAR(10),"    @description = #$description$ \n\n&lt;color=#ff0000&gt;This engine has an upgrade in $@PARTUPGRADE[",X6,"]/techRequired$!&lt;/color&gt; ",CHAR(10),"}"),IF(OR(Q6="System",Q6="System and Space Capability")=TRUE,_xlfn.CONCAT("// Choose the one with the part that you want to represent the system",CHAR(10),"PARTUPGRADE:NEEDS[",A6,"]",CHAR(10),"{",CHAR(10),"    name = ",X6,"Upgrade",CHAR(10),"    partIcon = ",C6,CHAR(10),"    techRequired = ",AS6,CHAR(10),"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System",CHAR(10),"}",CHAR(10),"@PART[*]:HAS[#spacePlaneSystemUpgradeType[",X6,"]]:FOR[zzzKiwiTechTree]",CHAR(10),"{",CHAR(10),"    @description = #$description$ \n\n&lt;color=#ff0000&gt;The INSERT HERE System has upgrades in $@PARTUPGRADE[",X6,"Upgrade]/techRequired$!&lt;/color&gt; ",CHAR(10),"}"),""))</f>
        <v/>
      </c>
      <c r="AD6" s="14"/>
      <c r="AE6" s="18" t="s">
        <v>344</v>
      </c>
      <c r="AF6" s="18">
        <v>6</v>
      </c>
      <c r="AG6" s="18" t="s">
        <v>371</v>
      </c>
      <c r="AH6" s="18" t="s">
        <v>372</v>
      </c>
      <c r="AI6" s="18" t="s">
        <v>373</v>
      </c>
      <c r="AJ6" s="18"/>
      <c r="AK6" s="18"/>
      <c r="AL6" s="19" t="str">
        <f t="shared" ref="AL6:AL69" si="2">IF(AE6="Yes",_xlfn.CONCAT("    @MODULE[ModuleEngines*]",CHAR(10),"    {",IF(AF6&lt;&gt;"",_xlfn.CONCAT(CHAR(10),"        @maxThrust = ",AF6),""),IF(AG6&lt;&gt;"",_xlfn.CONCAT(CHAR(10),"        !atmosphereCurve {}",CHAR(10),"        atmosphereCurve",CHAR(10),"        {",IF(AG6&lt;&gt;"",_xlfn.CONCAT(CHAR(10),"            key = ",AG6),""),IF(AH6&lt;&gt;"",_xlfn.CONCAT(CHAR(10),"            key = ",AH6),""),IF(AI6&lt;&gt;"",_xlfn.CONCAT(CHAR(10),"            key = ",AI6),""),IF(AJ6&lt;&gt;"",_xlfn.CONCAT(CHAR(10),"            key = ",AJ6),""),IF(AK6&lt;&gt;"",_xlfn.CONCAT(CHAR(10),"            key = ",AK6),""),CHAR(10),"        }"),""),CHAR(10),"    }"),"")</f>
        <v/>
      </c>
      <c r="AM6" s="14"/>
      <c r="AN6" s="15" t="str">
        <f>IF(Q6="Structural",_xlfn.CONCAT("    ","structuralUpgradeType = ",IF(P6&lt;3,"0_2",IF(P6&lt;5,"3_4",IF(P6&lt;7,"5_6",IF(P6&lt;9,"7_8","9Plus"))))),IF(Q6="Command Module",_xlfn.CONCAT("    commandUpgradeType = standard",CHAR(10),"    commandUpgradeName = ",V6),IF(Q6="Engine",_xlfn.CONCAT("    engineUpgradeType = ",W6,CHAR(10),Parts!AQ6,CHAR(10),"    enginePartUpgradeName = ",X6),IF(Q6="Parachute","    parachuteUpgradeType = standard",IF(Q6="Solar",_xlfn.CONCAT("    solarPanelUpgradeTier = ",P6),IF(OR(Q6="System",Q6="System and Space Capability")=TRUE,_xlfn.CONCAT("    spacePlaneSystemUpgradeType = ",X6,IF(Q6="System and Space Capability",_xlfn.CONCAT(CHAR(10),"    spaceplaneUpgradeType = spaceCapable",CHAR(10),"    baseSkinTemp = ",CHAR(10),"    upgradeSkinTemp = "),"")),IF(Q6="Fuel Tank",IF(Y6="NA/Balloon","    KiwiFuelSwitchIgnore = true",IF(Y6="standardLiquidFuel",_xlfn.CONCAT("    fuelTankUpgradeType = ",Y6,CHAR(10),"    fuelTankSizeUpgrade = ",Z6),_xlfn.CONCAT("    fuelTankUpgradeType = ",Y6))),IF(Q6="RCS","    rcsUpgradeType = coldGas",""))))))))</f>
        <v xml:space="preserve">    fuelTankUpgradeType = standardLiquidFuel
    fuelTankSizeUpgrade = size3</v>
      </c>
      <c r="AO6" s="16" t="str">
        <f>IF(Q6="Engine",VLOOKUP(W6,EngineUpgrades!$A$2:$C$17,2,FALSE),"")</f>
        <v/>
      </c>
      <c r="AP6" s="16" t="str">
        <f>IF(Q6="Engine",VLOOKUP(W6,EngineUpgrades!$A$2:$C$17,3,FALSE),"")</f>
        <v/>
      </c>
      <c r="AQ6" s="15" t="str">
        <f>IF(AO6=EngineUpgrades!$D$1,EngineUpgrades!$D$17,IF(AO6=EngineUpgrades!$E$1,EngineUpgrades!$E$17,IF(AO6=EngineUpgrades!$F$1,EngineUpgrades!$F$17,IF(AO6=EngineUpgrades!$G$1,EngineUpgrades!$G$17,IF(AO6=EngineUpgrades!$H$1,EngineUpgrades!$H$17,"")))))</f>
        <v/>
      </c>
      <c r="AR6" s="17">
        <v>1</v>
      </c>
      <c r="AS6" s="16" t="str">
        <f>IF(Q6="Engine",_xlfn.XLOOKUP(_xlfn.CONCAT(O6,P6+AR6),TechTree!$C$2:$C$500,TechTree!$D$2:$D$500,"Not Valid Combination",0,1),"")</f>
        <v/>
      </c>
    </row>
    <row r="7" spans="1:45" ht="72.5" hidden="1" x14ac:dyDescent="0.35">
      <c r="A7" t="s">
        <v>1168</v>
      </c>
      <c r="B7" t="s">
        <v>1194</v>
      </c>
      <c r="C7" t="s">
        <v>1195</v>
      </c>
      <c r="D7" t="s">
        <v>1196</v>
      </c>
      <c r="E7" t="s">
        <v>1172</v>
      </c>
      <c r="F7" t="s">
        <v>6</v>
      </c>
      <c r="G7" t="s">
        <v>1197</v>
      </c>
      <c r="H7" t="s">
        <v>1198</v>
      </c>
      <c r="I7" t="s">
        <v>1175</v>
      </c>
      <c r="J7" t="s">
        <v>1176</v>
      </c>
      <c r="K7" t="s">
        <v>88</v>
      </c>
      <c r="M7" s="12" t="str">
        <f t="shared" si="0"/>
        <v>@PART[hlfSrf]:AFTER[AirplanePlus] // Elevon 0
{
    @TechRequired = largeVolumeContainment
    fuelTankUpgradeType = standardLiquidFuel
    fuelTankSizeUpgrade = size4
}</v>
      </c>
      <c r="N7" s="9" t="str">
        <f>_xlfn.XLOOKUP(_xlfn.CONCAT(O7,P7),TechTree!$C$2:$C$500,TechTree!$D$2:$D$500,"Not Valid Combination",0,1)</f>
        <v>largeVolumeContainment</v>
      </c>
      <c r="O7" s="8" t="s">
        <v>351</v>
      </c>
      <c r="P7" s="8">
        <v>6</v>
      </c>
      <c r="Q7" s="8" t="s">
        <v>253</v>
      </c>
      <c r="V7" s="10" t="s">
        <v>255</v>
      </c>
      <c r="W7" s="10" t="s">
        <v>268</v>
      </c>
      <c r="X7" s="10" t="s">
        <v>1151</v>
      </c>
      <c r="Y7" s="10" t="s">
        <v>306</v>
      </c>
      <c r="Z7" s="10" t="s">
        <v>317</v>
      </c>
      <c r="AA7" s="10" t="s">
        <v>344</v>
      </c>
      <c r="AC7" s="12" t="str">
        <f t="shared" si="1"/>
        <v/>
      </c>
      <c r="AD7" s="14"/>
      <c r="AE7" s="18" t="s">
        <v>344</v>
      </c>
      <c r="AF7" s="18">
        <v>7</v>
      </c>
      <c r="AG7" s="18" t="s">
        <v>374</v>
      </c>
      <c r="AH7" s="18" t="s">
        <v>375</v>
      </c>
      <c r="AI7" s="18" t="s">
        <v>376</v>
      </c>
      <c r="AJ7" s="18"/>
      <c r="AK7" s="18"/>
      <c r="AL7" s="19" t="str">
        <f t="shared" si="2"/>
        <v/>
      </c>
      <c r="AM7" s="14"/>
      <c r="AN7" s="15" t="str">
        <f>IF(Q7="Structural",_xlfn.CONCAT("    ","structuralUpgradeType = ",IF(P7&lt;3,"0_2",IF(P7&lt;5,"3_4",IF(P7&lt;7,"5_6",IF(P7&lt;9,"7_8","9Plus"))))),IF(Q7="Command Module",_xlfn.CONCAT("    commandUpgradeType = standard",CHAR(10),"    commandUpgradeName = ",V7),IF(Q7="Engine",_xlfn.CONCAT("    engineUpgradeType = ",W7,CHAR(10),Parts!AQ7,CHAR(10),"    enginePartUpgradeName = ",X7),IF(Q7="Parachute","    parachuteUpgradeType = standard",IF(Q7="Solar",_xlfn.CONCAT("    solarPanelUpgradeTier = ",P7),IF(OR(Q7="System",Q7="System and Space Capability")=TRUE,_xlfn.CONCAT("    spacePlaneSystemUpgradeType = ",X7,IF(Q7="System and Space Capability",_xlfn.CONCAT(CHAR(10),"    spaceplaneUpgradeType = spaceCapable",CHAR(10),"    baseSkinTemp = ",CHAR(10),"    upgradeSkinTemp = "),"")),IF(Q7="Fuel Tank",IF(Y7="NA/Balloon","    KiwiFuelSwitchIgnore = true",IF(Y7="standardLiquidFuel",_xlfn.CONCAT("    fuelTankUpgradeType = ",Y7,CHAR(10),"    fuelTankSizeUpgrade = ",Z7),_xlfn.CONCAT("    fuelTankUpgradeType = ",Y7))),IF(Q7="RCS","    rcsUpgradeType = coldGas",""))))))))</f>
        <v xml:space="preserve">    fuelTankUpgradeType = standardLiquidFuel
    fuelTankSizeUpgrade = size4</v>
      </c>
      <c r="AO7" s="16" t="str">
        <f>IF(Q7="Engine",VLOOKUP(W7,EngineUpgrades!$A$2:$C$17,2,FALSE),"")</f>
        <v/>
      </c>
      <c r="AP7" s="16" t="str">
        <f>IF(Q7="Engine",VLOOKUP(W7,EngineUpgrades!$A$2:$C$17,3,FALSE),"")</f>
        <v/>
      </c>
      <c r="AQ7" s="15" t="str">
        <f>IF(AO7=EngineUpgrades!$D$1,EngineUpgrades!$D$17,IF(AO7=EngineUpgrades!$E$1,EngineUpgrades!$E$17,IF(AO7=EngineUpgrades!$F$1,EngineUpgrades!$F$17,IF(AO7=EngineUpgrades!$G$1,EngineUpgrades!$G$17,IF(AO7=EngineUpgrades!$H$1,EngineUpgrades!$H$17,"")))))</f>
        <v/>
      </c>
      <c r="AR7" s="17">
        <v>1</v>
      </c>
      <c r="AS7" s="16" t="str">
        <f>IF(Q7="Engine",_xlfn.XLOOKUP(_xlfn.CONCAT(O7,P7+AR7),TechTree!$C$2:$C$500,TechTree!$D$2:$D$500,"Not Valid Combination",0,1),"")</f>
        <v/>
      </c>
    </row>
    <row r="8" spans="1:45" ht="72.5" hidden="1" x14ac:dyDescent="0.35">
      <c r="A8" t="s">
        <v>1168</v>
      </c>
      <c r="B8" t="s">
        <v>1199</v>
      </c>
      <c r="C8" t="s">
        <v>1200</v>
      </c>
      <c r="D8" t="s">
        <v>1201</v>
      </c>
      <c r="E8" t="s">
        <v>1172</v>
      </c>
      <c r="F8" t="s">
        <v>6</v>
      </c>
      <c r="G8" t="s">
        <v>1202</v>
      </c>
      <c r="H8" t="s">
        <v>1198</v>
      </c>
      <c r="I8" t="s">
        <v>1203</v>
      </c>
      <c r="J8" t="s">
        <v>1176</v>
      </c>
      <c r="K8" t="s">
        <v>95</v>
      </c>
      <c r="M8" s="12" t="str">
        <f t="shared" si="0"/>
        <v>@PART[fatwing0]:AFTER[AirplanePlus] // FAT-A Wing Connector
{
    @TechRequired = highPerformanceFuelSystems
    fuelTankUpgradeType = standardLiquidFuel
    fuelTankSizeUpgrade = size5
}</v>
      </c>
      <c r="N8" s="9" t="str">
        <f>_xlfn.XLOOKUP(_xlfn.CONCAT(O8,P8),TechTree!$C$2:$C$500,TechTree!$D$2:$D$500,"Not Valid Combination",0,1)</f>
        <v>highPerformanceFuelSystems</v>
      </c>
      <c r="O8" s="8" t="s">
        <v>351</v>
      </c>
      <c r="P8" s="8">
        <v>7</v>
      </c>
      <c r="Q8" s="8" t="s">
        <v>253</v>
      </c>
      <c r="V8" s="10" t="s">
        <v>255</v>
      </c>
      <c r="W8" s="10" t="s">
        <v>268</v>
      </c>
      <c r="X8" s="10" t="s">
        <v>1151</v>
      </c>
      <c r="Y8" s="10" t="s">
        <v>306</v>
      </c>
      <c r="Z8" s="10" t="s">
        <v>319</v>
      </c>
      <c r="AA8" s="10" t="s">
        <v>344</v>
      </c>
      <c r="AC8" s="12" t="str">
        <f t="shared" si="1"/>
        <v/>
      </c>
      <c r="AD8" s="14"/>
      <c r="AE8" s="18" t="s">
        <v>344</v>
      </c>
      <c r="AF8" s="18">
        <v>8</v>
      </c>
      <c r="AG8" s="18" t="s">
        <v>377</v>
      </c>
      <c r="AH8" s="18" t="s">
        <v>378</v>
      </c>
      <c r="AI8" s="18" t="s">
        <v>379</v>
      </c>
      <c r="AJ8" s="18"/>
      <c r="AK8" s="18"/>
      <c r="AL8" s="19" t="str">
        <f t="shared" si="2"/>
        <v/>
      </c>
      <c r="AM8" s="14"/>
      <c r="AN8" s="15" t="str">
        <f>IF(Q8="Structural",_xlfn.CONCAT("    ","structuralUpgradeType = ",IF(P8&lt;3,"0_2",IF(P8&lt;5,"3_4",IF(P8&lt;7,"5_6",IF(P8&lt;9,"7_8","9Plus"))))),IF(Q8="Command Module",_xlfn.CONCAT("    commandUpgradeType = standard",CHAR(10),"    commandUpgradeName = ",V8),IF(Q8="Engine",_xlfn.CONCAT("    engineUpgradeType = ",W8,CHAR(10),Parts!AQ8,CHAR(10),"    enginePartUpgradeName = ",X8),IF(Q8="Parachute","    parachuteUpgradeType = standard",IF(Q8="Solar",_xlfn.CONCAT("    solarPanelUpgradeTier = ",P8),IF(OR(Q8="System",Q8="System and Space Capability")=TRUE,_xlfn.CONCAT("    spacePlaneSystemUpgradeType = ",X8,IF(Q8="System and Space Capability",_xlfn.CONCAT(CHAR(10),"    spaceplaneUpgradeType = spaceCapable",CHAR(10),"    baseSkinTemp = ",CHAR(10),"    upgradeSkinTemp = "),"")),IF(Q8="Fuel Tank",IF(Y8="NA/Balloon","    KiwiFuelSwitchIgnore = true",IF(Y8="standardLiquidFuel",_xlfn.CONCAT("    fuelTankUpgradeType = ",Y8,CHAR(10),"    fuelTankSizeUpgrade = ",Z8),_xlfn.CONCAT("    fuelTankUpgradeType = ",Y8))),IF(Q8="RCS","    rcsUpgradeType = coldGas",""))))))))</f>
        <v xml:space="preserve">    fuelTankUpgradeType = standardLiquidFuel
    fuelTankSizeUpgrade = size5</v>
      </c>
      <c r="AO8" s="16" t="str">
        <f>IF(Q8="Engine",VLOOKUP(W8,EngineUpgrades!$A$2:$C$17,2,FALSE),"")</f>
        <v/>
      </c>
      <c r="AP8" s="16" t="str">
        <f>IF(Q8="Engine",VLOOKUP(W8,EngineUpgrades!$A$2:$C$17,3,FALSE),"")</f>
        <v/>
      </c>
      <c r="AQ8" s="15" t="str">
        <f>IF(AO8=EngineUpgrades!$D$1,EngineUpgrades!$D$17,IF(AO8=EngineUpgrades!$E$1,EngineUpgrades!$E$17,IF(AO8=EngineUpgrades!$F$1,EngineUpgrades!$F$17,IF(AO8=EngineUpgrades!$G$1,EngineUpgrades!$G$17,IF(AO8=EngineUpgrades!$H$1,EngineUpgrades!$H$17,"")))))</f>
        <v/>
      </c>
      <c r="AR8" s="17">
        <v>1</v>
      </c>
      <c r="AS8" s="16" t="str">
        <f>IF(Q8="Engine",_xlfn.XLOOKUP(_xlfn.CONCAT(O8,P8+AR8),TechTree!$C$2:$C$500,TechTree!$D$2:$D$500,"Not Valid Combination",0,1),"")</f>
        <v/>
      </c>
    </row>
    <row r="9" spans="1:45" ht="65" hidden="1" customHeight="1" x14ac:dyDescent="0.35">
      <c r="A9" t="s">
        <v>1168</v>
      </c>
      <c r="B9" t="s">
        <v>1204</v>
      </c>
      <c r="C9" t="s">
        <v>1205</v>
      </c>
      <c r="D9" t="s">
        <v>1206</v>
      </c>
      <c r="E9" t="s">
        <v>1172</v>
      </c>
      <c r="F9" t="s">
        <v>6</v>
      </c>
      <c r="G9" t="s">
        <v>1202</v>
      </c>
      <c r="H9" t="s">
        <v>1198</v>
      </c>
      <c r="I9" t="s">
        <v>1203</v>
      </c>
      <c r="J9" t="s">
        <v>1176</v>
      </c>
      <c r="K9" t="s">
        <v>95</v>
      </c>
      <c r="M9" s="12" t="str">
        <f t="shared" si="0"/>
        <v>@PART[fatwing1]:AFTER[AirplanePlus] // FAT-B Wing Connector
{
    @TechRequired = specializedFuelStorage
    fuelTankUpgradeType = standardLiquidFuel
    fuelTankSizeUpgrade = size6
}</v>
      </c>
      <c r="N9" s="9" t="str">
        <f>_xlfn.XLOOKUP(_xlfn.CONCAT(O9,P9),TechTree!$C$2:$C$500,TechTree!$D$2:$D$500,"Not Valid Combination",0,1)</f>
        <v>specializedFuelStorage</v>
      </c>
      <c r="O9" s="8" t="s">
        <v>351</v>
      </c>
      <c r="P9" s="8">
        <v>8</v>
      </c>
      <c r="Q9" s="8" t="s">
        <v>253</v>
      </c>
      <c r="V9" s="10" t="s">
        <v>255</v>
      </c>
      <c r="W9" s="10" t="s">
        <v>268</v>
      </c>
      <c r="X9" s="10" t="s">
        <v>1151</v>
      </c>
      <c r="Y9" s="10" t="s">
        <v>306</v>
      </c>
      <c r="Z9" s="10" t="s">
        <v>383</v>
      </c>
      <c r="AA9" s="10" t="s">
        <v>344</v>
      </c>
      <c r="AC9" s="12" t="str">
        <f t="shared" si="1"/>
        <v/>
      </c>
      <c r="AD9" s="14"/>
      <c r="AE9" s="18" t="s">
        <v>344</v>
      </c>
      <c r="AF9" s="18">
        <v>9</v>
      </c>
      <c r="AG9" s="18" t="s">
        <v>380</v>
      </c>
      <c r="AH9" s="18" t="s">
        <v>381</v>
      </c>
      <c r="AI9" s="18" t="s">
        <v>382</v>
      </c>
      <c r="AJ9" s="18"/>
      <c r="AK9" s="18"/>
      <c r="AL9" s="19" t="str">
        <f t="shared" si="2"/>
        <v/>
      </c>
      <c r="AM9" s="14"/>
      <c r="AN9" s="15" t="str">
        <f>IF(Q9="Structural",_xlfn.CONCAT("    ","structuralUpgradeType = ",IF(P9&lt;3,"0_2",IF(P9&lt;5,"3_4",IF(P9&lt;7,"5_6",IF(P9&lt;9,"7_8","9Plus"))))),IF(Q9="Command Module",_xlfn.CONCAT("    commandUpgradeType = standard",CHAR(10),"    commandUpgradeName = ",V9),IF(Q9="Engine",_xlfn.CONCAT("    engineUpgradeType = ",W9,CHAR(10),Parts!AQ9,CHAR(10),"    enginePartUpgradeName = ",X9),IF(Q9="Parachute","    parachuteUpgradeType = standard",IF(Q9="Solar",_xlfn.CONCAT("    solarPanelUpgradeTier = ",P9),IF(OR(Q9="System",Q9="System and Space Capability")=TRUE,_xlfn.CONCAT("    spacePlaneSystemUpgradeType = ",X9,IF(Q9="System and Space Capability",_xlfn.CONCAT(CHAR(10),"    spaceplaneUpgradeType = spaceCapable",CHAR(10),"    baseSkinTemp = ",CHAR(10),"    upgradeSkinTemp = "),"")),IF(Q9="Fuel Tank",IF(Y9="NA/Balloon","    KiwiFuelSwitchIgnore = true",IF(Y9="standardLiquidFuel",_xlfn.CONCAT("    fuelTankUpgradeType = ",Y9,CHAR(10),"    fuelTankSizeUpgrade = ",Z9),_xlfn.CONCAT("    fuelTankUpgradeType = ",Y9))),IF(Q9="RCS","    rcsUpgradeType = coldGas",""))))))))</f>
        <v xml:space="preserve">    fuelTankUpgradeType = standardLiquidFuel
    fuelTankSizeUpgrade = size6</v>
      </c>
      <c r="AO9" s="16" t="str">
        <f>IF(Q9="Engine",VLOOKUP(W9,EngineUpgrades!$A$2:$C$17,2,FALSE),"")</f>
        <v/>
      </c>
      <c r="AP9" s="16" t="str">
        <f>IF(Q9="Engine",VLOOKUP(W9,EngineUpgrades!$A$2:$C$17,3,FALSE),"")</f>
        <v/>
      </c>
      <c r="AQ9" s="15" t="str">
        <f>IF(AO9=EngineUpgrades!$D$1,EngineUpgrades!$D$17,IF(AO9=EngineUpgrades!$E$1,EngineUpgrades!$E$17,IF(AO9=EngineUpgrades!$F$1,EngineUpgrades!$F$17,IF(AO9=EngineUpgrades!$G$1,EngineUpgrades!$G$17,IF(AO9=EngineUpgrades!$H$1,EngineUpgrades!$H$17,"")))))</f>
        <v/>
      </c>
      <c r="AR9" s="17">
        <v>1</v>
      </c>
      <c r="AS9" s="16" t="str">
        <f>IF(Q9="Engine",_xlfn.XLOOKUP(_xlfn.CONCAT(O9,P9+AR9),TechTree!$C$2:$C$500,TechTree!$D$2:$D$500,"Not Valid Combination",0,1),"")</f>
        <v/>
      </c>
    </row>
    <row r="10" spans="1:45" ht="65" hidden="1" customHeight="1" x14ac:dyDescent="0.35">
      <c r="A10" t="s">
        <v>1168</v>
      </c>
      <c r="B10" t="s">
        <v>1207</v>
      </c>
      <c r="C10" t="s">
        <v>1208</v>
      </c>
      <c r="D10" t="s">
        <v>1209</v>
      </c>
      <c r="E10" t="s">
        <v>1172</v>
      </c>
      <c r="F10" t="s">
        <v>6</v>
      </c>
      <c r="G10" t="s">
        <v>1202</v>
      </c>
      <c r="H10" t="s">
        <v>1210</v>
      </c>
      <c r="I10" t="s">
        <v>1211</v>
      </c>
      <c r="J10" t="s">
        <v>1176</v>
      </c>
      <c r="K10" t="s">
        <v>95</v>
      </c>
      <c r="M10" s="12" t="str">
        <f t="shared" si="0"/>
        <v>@PART[fatwing2]:AFTER[AirplanePlus] // FAT-C Wing Connector
{
    @TechRequired = exoticFuelStorage
    fuelTankUpgradeType = standardLiquidFuel
    fuelTankSizeUpgrade = size7
}</v>
      </c>
      <c r="N10" s="9" t="str">
        <f>_xlfn.XLOOKUP(_xlfn.CONCAT(O10,P10),TechTree!$C$2:$C$500,TechTree!$D$2:$D$500,"Not Valid Combination",0,1)</f>
        <v>exoticFuelStorage</v>
      </c>
      <c r="O10" s="8" t="s">
        <v>351</v>
      </c>
      <c r="P10" s="8">
        <v>9</v>
      </c>
      <c r="Q10" s="8" t="s">
        <v>253</v>
      </c>
      <c r="V10" s="10" t="s">
        <v>255</v>
      </c>
      <c r="W10" s="10" t="s">
        <v>268</v>
      </c>
      <c r="X10" s="10" t="s">
        <v>1151</v>
      </c>
      <c r="Y10" s="10" t="s">
        <v>306</v>
      </c>
      <c r="Z10" s="10" t="s">
        <v>387</v>
      </c>
      <c r="AA10" s="10" t="s">
        <v>344</v>
      </c>
      <c r="AC10" s="12" t="str">
        <f t="shared" si="1"/>
        <v/>
      </c>
      <c r="AD10" s="14"/>
      <c r="AE10" s="18" t="s">
        <v>344</v>
      </c>
      <c r="AF10" s="18">
        <v>10</v>
      </c>
      <c r="AG10" s="18" t="s">
        <v>384</v>
      </c>
      <c r="AH10" s="18" t="s">
        <v>385</v>
      </c>
      <c r="AI10" s="18" t="s">
        <v>386</v>
      </c>
      <c r="AJ10" s="18"/>
      <c r="AK10" s="18"/>
      <c r="AL10" s="19" t="str">
        <f t="shared" si="2"/>
        <v/>
      </c>
      <c r="AM10" s="14"/>
      <c r="AN10" s="15" t="str">
        <f>IF(Q10="Structural",_xlfn.CONCAT("    ","structuralUpgradeType = ",IF(P10&lt;3,"0_2",IF(P10&lt;5,"3_4",IF(P10&lt;7,"5_6",IF(P10&lt;9,"7_8","9Plus"))))),IF(Q10="Command Module",_xlfn.CONCAT("    commandUpgradeType = standard",CHAR(10),"    commandUpgradeName = ",V10),IF(Q10="Engine",_xlfn.CONCAT("    engineUpgradeType = ",W10,CHAR(10),Parts!AQ10,CHAR(10),"    enginePartUpgradeName = ",X10),IF(Q10="Parachute","    parachuteUpgradeType = standard",IF(Q10="Solar",_xlfn.CONCAT("    solarPanelUpgradeTier = ",P10),IF(OR(Q10="System",Q10="System and Space Capability")=TRUE,_xlfn.CONCAT("    spacePlaneSystemUpgradeType = ",X10,IF(Q10="System and Space Capability",_xlfn.CONCAT(CHAR(10),"    spaceplaneUpgradeType = spaceCapable",CHAR(10),"    baseSkinTemp = ",CHAR(10),"    upgradeSkinTemp = "),"")),IF(Q10="Fuel Tank",IF(Y10="NA/Balloon","    KiwiFuelSwitchIgnore = true",IF(Y10="standardLiquidFuel",_xlfn.CONCAT("    fuelTankUpgradeType = ",Y10,CHAR(10),"    fuelTankSizeUpgrade = ",Z10),_xlfn.CONCAT("    fuelTankUpgradeType = ",Y10))),IF(Q10="RCS","    rcsUpgradeType = coldGas",""))))))))</f>
        <v xml:space="preserve">    fuelTankUpgradeType = standardLiquidFuel
    fuelTankSizeUpgrade = size7</v>
      </c>
      <c r="AO10" s="16" t="str">
        <f>IF(Q10="Engine",VLOOKUP(W10,EngineUpgrades!$A$2:$C$17,2,FALSE),"")</f>
        <v/>
      </c>
      <c r="AP10" s="16" t="str">
        <f>IF(Q10="Engine",VLOOKUP(W10,EngineUpgrades!$A$2:$C$17,3,FALSE),"")</f>
        <v/>
      </c>
      <c r="AQ10" s="15" t="str">
        <f>IF(AO10=EngineUpgrades!$D$1,EngineUpgrades!$D$17,IF(AO10=EngineUpgrades!$E$1,EngineUpgrades!$E$17,IF(AO10=EngineUpgrades!$F$1,EngineUpgrades!$F$17,IF(AO10=EngineUpgrades!$G$1,EngineUpgrades!$G$17,IF(AO10=EngineUpgrades!$H$1,EngineUpgrades!$H$17,"")))))</f>
        <v/>
      </c>
      <c r="AR10" s="17">
        <v>1</v>
      </c>
      <c r="AS10" s="16" t="str">
        <f>IF(Q10="Engine",_xlfn.XLOOKUP(_xlfn.CONCAT(O10,P10+AR10),TechTree!$C$2:$C$500,TechTree!$D$2:$D$500,"Not Valid Combination",0,1),"")</f>
        <v/>
      </c>
    </row>
    <row r="11" spans="1:45" ht="65" hidden="1" customHeight="1" x14ac:dyDescent="0.35">
      <c r="A11" t="s">
        <v>1168</v>
      </c>
      <c r="B11" t="s">
        <v>1212</v>
      </c>
      <c r="C11" t="s">
        <v>1213</v>
      </c>
      <c r="D11" t="s">
        <v>1214</v>
      </c>
      <c r="E11" t="s">
        <v>1172</v>
      </c>
      <c r="F11" t="s">
        <v>6</v>
      </c>
      <c r="G11" t="s">
        <v>1202</v>
      </c>
      <c r="H11" t="s">
        <v>1210</v>
      </c>
      <c r="I11" t="s">
        <v>1211</v>
      </c>
      <c r="J11" t="s">
        <v>1176</v>
      </c>
      <c r="K11" t="s">
        <v>95</v>
      </c>
      <c r="M11" s="12" t="str">
        <f t="shared" si="0"/>
        <v>@PART[fatwing3]:AFTER[AirplanePlus] // FAT-D Wing Connector
{
    @TechRequired = extremeFuelStorage
    fuelTankUpgradeType = standardLiquidFuel
    fuelTankSizeUpgrade = size8
}</v>
      </c>
      <c r="N11" s="9" t="str">
        <f>_xlfn.XLOOKUP(_xlfn.CONCAT(O11,P11),TechTree!$C$2:$C$500,TechTree!$D$2:$D$500,"Not Valid Combination",0,1)</f>
        <v>extremeFuelStorage</v>
      </c>
      <c r="O11" s="8" t="s">
        <v>351</v>
      </c>
      <c r="P11" s="8">
        <v>10</v>
      </c>
      <c r="Q11" s="8" t="s">
        <v>253</v>
      </c>
      <c r="V11" s="10" t="s">
        <v>255</v>
      </c>
      <c r="W11" s="10" t="s">
        <v>268</v>
      </c>
      <c r="X11" s="10" t="s">
        <v>1151</v>
      </c>
      <c r="Y11" s="10" t="s">
        <v>306</v>
      </c>
      <c r="Z11" s="10" t="s">
        <v>391</v>
      </c>
      <c r="AA11" s="10" t="s">
        <v>344</v>
      </c>
      <c r="AC11" s="12" t="str">
        <f t="shared" si="1"/>
        <v/>
      </c>
      <c r="AD11" s="14"/>
      <c r="AE11" s="18" t="s">
        <v>344</v>
      </c>
      <c r="AF11" s="18">
        <v>11</v>
      </c>
      <c r="AG11" s="18" t="s">
        <v>388</v>
      </c>
      <c r="AH11" s="18" t="s">
        <v>389</v>
      </c>
      <c r="AI11" s="18" t="s">
        <v>390</v>
      </c>
      <c r="AJ11" s="18"/>
      <c r="AK11" s="18"/>
      <c r="AL11" s="19" t="str">
        <f t="shared" si="2"/>
        <v/>
      </c>
      <c r="AM11" s="14"/>
      <c r="AN11" s="15" t="str">
        <f>IF(Q11="Structural",_xlfn.CONCAT("    ","structuralUpgradeType = ",IF(P11&lt;3,"0_2",IF(P11&lt;5,"3_4",IF(P11&lt;7,"5_6",IF(P11&lt;9,"7_8","9Plus"))))),IF(Q11="Command Module",_xlfn.CONCAT("    commandUpgradeType = standard",CHAR(10),"    commandUpgradeName = ",V11),IF(Q11="Engine",_xlfn.CONCAT("    engineUpgradeType = ",W11,CHAR(10),Parts!AQ11,CHAR(10),"    enginePartUpgradeName = ",X11),IF(Q11="Parachute","    parachuteUpgradeType = standard",IF(Q11="Solar",_xlfn.CONCAT("    solarPanelUpgradeTier = ",P11),IF(OR(Q11="System",Q11="System and Space Capability")=TRUE,_xlfn.CONCAT("    spacePlaneSystemUpgradeType = ",X11,IF(Q11="System and Space Capability",_xlfn.CONCAT(CHAR(10),"    spaceplaneUpgradeType = spaceCapable",CHAR(10),"    baseSkinTemp = ",CHAR(10),"    upgradeSkinTemp = "),"")),IF(Q11="Fuel Tank",IF(Y11="NA/Balloon","    KiwiFuelSwitchIgnore = true",IF(Y11="standardLiquidFuel",_xlfn.CONCAT("    fuelTankUpgradeType = ",Y11,CHAR(10),"    fuelTankSizeUpgrade = ",Z11),_xlfn.CONCAT("    fuelTankUpgradeType = ",Y11))),IF(Q11="RCS","    rcsUpgradeType = coldGas",""))))))))</f>
        <v xml:space="preserve">    fuelTankUpgradeType = standardLiquidFuel
    fuelTankSizeUpgrade = size8</v>
      </c>
      <c r="AO11" s="16" t="str">
        <f>IF(Q11="Engine",VLOOKUP(W11,EngineUpgrades!$A$2:$C$17,2,FALSE),"")</f>
        <v/>
      </c>
      <c r="AP11" s="16" t="str">
        <f>IF(Q11="Engine",VLOOKUP(W11,EngineUpgrades!$A$2:$C$17,3,FALSE),"")</f>
        <v/>
      </c>
      <c r="AQ11" s="15" t="str">
        <f>IF(AO11=EngineUpgrades!$D$1,EngineUpgrades!$D$17,IF(AO11=EngineUpgrades!$E$1,EngineUpgrades!$E$17,IF(AO11=EngineUpgrades!$F$1,EngineUpgrades!$F$17,IF(AO11=EngineUpgrades!$G$1,EngineUpgrades!$G$17,IF(AO11=EngineUpgrades!$H$1,EngineUpgrades!$H$17,"")))))</f>
        <v/>
      </c>
      <c r="AR11" s="17">
        <v>1</v>
      </c>
      <c r="AS11" s="16" t="str">
        <f>IF(Q11="Engine",_xlfn.XLOOKUP(_xlfn.CONCAT(O11,P11+AR11),TechTree!$C$2:$C$500,TechTree!$D$2:$D$500,"Not Valid Combination",0,1),"")</f>
        <v/>
      </c>
    </row>
    <row r="12" spans="1:45" ht="65" hidden="1" customHeight="1" x14ac:dyDescent="0.35">
      <c r="A12" t="s">
        <v>1168</v>
      </c>
      <c r="B12" t="s">
        <v>1215</v>
      </c>
      <c r="C12" t="s">
        <v>1216</v>
      </c>
      <c r="D12" t="s">
        <v>1217</v>
      </c>
      <c r="E12" t="s">
        <v>1172</v>
      </c>
      <c r="F12" t="s">
        <v>6</v>
      </c>
      <c r="G12" t="s">
        <v>1202</v>
      </c>
      <c r="H12" t="s">
        <v>1218</v>
      </c>
      <c r="I12" t="s">
        <v>1219</v>
      </c>
      <c r="J12" t="s">
        <v>1176</v>
      </c>
      <c r="K12" t="s">
        <v>95</v>
      </c>
      <c r="M12" s="12" t="str">
        <f t="shared" si="0"/>
        <v>@PART[fatwing4]:AFTER[AirplanePlus] // FAT-E Wing Connector
{
    @TechRequired = Not Valid Combination
    fuelTankUpgradeType = standardLiquidFuel
    fuelTankSizeUpgrade = size9
}</v>
      </c>
      <c r="N12" s="9" t="str">
        <f>_xlfn.XLOOKUP(_xlfn.CONCAT(O12,P12),TechTree!$C$2:$C$500,TechTree!$D$2:$D$500,"Not Valid Combination",0,1)</f>
        <v>Not Valid Combination</v>
      </c>
      <c r="O12" s="8" t="s">
        <v>351</v>
      </c>
      <c r="P12" s="8">
        <v>11</v>
      </c>
      <c r="Q12" s="8" t="s">
        <v>253</v>
      </c>
      <c r="V12" s="10" t="s">
        <v>255</v>
      </c>
      <c r="W12" s="10" t="s">
        <v>268</v>
      </c>
      <c r="X12" s="10" t="s">
        <v>1151</v>
      </c>
      <c r="Y12" s="10" t="s">
        <v>306</v>
      </c>
      <c r="Z12" s="10" t="s">
        <v>395</v>
      </c>
      <c r="AA12" s="10" t="s">
        <v>344</v>
      </c>
      <c r="AC12" s="12" t="str">
        <f t="shared" si="1"/>
        <v/>
      </c>
      <c r="AD12" s="14"/>
      <c r="AE12" s="18" t="s">
        <v>344</v>
      </c>
      <c r="AF12" s="18">
        <v>12</v>
      </c>
      <c r="AG12" s="18" t="s">
        <v>392</v>
      </c>
      <c r="AH12" s="18" t="s">
        <v>393</v>
      </c>
      <c r="AI12" s="18" t="s">
        <v>394</v>
      </c>
      <c r="AJ12" s="18"/>
      <c r="AK12" s="18"/>
      <c r="AL12" s="19" t="str">
        <f t="shared" si="2"/>
        <v/>
      </c>
      <c r="AM12" s="14"/>
      <c r="AN12" s="15" t="str">
        <f>IF(Q12="Structural",_xlfn.CONCAT("    ","structuralUpgradeType = ",IF(P12&lt;3,"0_2",IF(P12&lt;5,"3_4",IF(P12&lt;7,"5_6",IF(P12&lt;9,"7_8","9Plus"))))),IF(Q12="Command Module",_xlfn.CONCAT("    commandUpgradeType = standard",CHAR(10),"    commandUpgradeName = ",V12),IF(Q12="Engine",_xlfn.CONCAT("    engineUpgradeType = ",W12,CHAR(10),Parts!AQ12,CHAR(10),"    enginePartUpgradeName = ",X12),IF(Q12="Parachute","    parachuteUpgradeType = standard",IF(Q12="Solar",_xlfn.CONCAT("    solarPanelUpgradeTier = ",P12),IF(OR(Q12="System",Q12="System and Space Capability")=TRUE,_xlfn.CONCAT("    spacePlaneSystemUpgradeType = ",X12,IF(Q12="System and Space Capability",_xlfn.CONCAT(CHAR(10),"    spaceplaneUpgradeType = spaceCapable",CHAR(10),"    baseSkinTemp = ",CHAR(10),"    upgradeSkinTemp = "),"")),IF(Q12="Fuel Tank",IF(Y12="NA/Balloon","    KiwiFuelSwitchIgnore = true",IF(Y12="standardLiquidFuel",_xlfn.CONCAT("    fuelTankUpgradeType = ",Y12,CHAR(10),"    fuelTankSizeUpgrade = ",Z12),_xlfn.CONCAT("    fuelTankUpgradeType = ",Y12))),IF(Q12="RCS","    rcsUpgradeType = coldGas",""))))))))</f>
        <v xml:space="preserve">    fuelTankUpgradeType = standardLiquidFuel
    fuelTankSizeUpgrade = size9</v>
      </c>
      <c r="AO12" s="16" t="str">
        <f>IF(Q12="Engine",VLOOKUP(W12,EngineUpgrades!$A$2:$C$17,2,FALSE),"")</f>
        <v/>
      </c>
      <c r="AP12" s="16" t="str">
        <f>IF(Q12="Engine",VLOOKUP(W12,EngineUpgrades!$A$2:$C$17,3,FALSE),"")</f>
        <v/>
      </c>
      <c r="AQ12" s="15" t="str">
        <f>IF(AO12=EngineUpgrades!$D$1,EngineUpgrades!$D$17,IF(AO12=EngineUpgrades!$E$1,EngineUpgrades!$E$17,IF(AO12=EngineUpgrades!$F$1,EngineUpgrades!$F$17,IF(AO12=EngineUpgrades!$G$1,EngineUpgrades!$G$17,IF(AO12=EngineUpgrades!$H$1,EngineUpgrades!$H$17,"")))))</f>
        <v/>
      </c>
      <c r="AR12" s="17">
        <v>1</v>
      </c>
      <c r="AS12" s="16" t="str">
        <f>IF(Q12="Engine",_xlfn.XLOOKUP(_xlfn.CONCAT(O12,P12+AR12),TechTree!$C$2:$C$500,TechTree!$D$2:$D$500,"Not Valid Combination",0,1),"")</f>
        <v/>
      </c>
    </row>
    <row r="13" spans="1:45" ht="65" hidden="1" customHeight="1" x14ac:dyDescent="0.35">
      <c r="A13" t="s">
        <v>1168</v>
      </c>
      <c r="B13" t="s">
        <v>1220</v>
      </c>
      <c r="C13" t="s">
        <v>1221</v>
      </c>
      <c r="D13" t="s">
        <v>1222</v>
      </c>
      <c r="E13" t="s">
        <v>1172</v>
      </c>
      <c r="F13" t="s">
        <v>6</v>
      </c>
      <c r="G13" t="s">
        <v>1202</v>
      </c>
      <c r="H13" t="s">
        <v>1198</v>
      </c>
      <c r="I13" t="s">
        <v>1223</v>
      </c>
      <c r="J13" t="s">
        <v>1176</v>
      </c>
      <c r="K13" t="s">
        <v>95</v>
      </c>
      <c r="M13" s="12" t="str">
        <f t="shared" si="0"/>
        <v>@PART[fatwing5]:AFTER[AirplanePlus] // FAT-F Wing Connector
{
    @TechRequired = Not Valid Combination
    fuelTankUpgradeType = standardLiquidFuel
    fuelTankSizeUpgrade = size10
}</v>
      </c>
      <c r="N13" s="9" t="str">
        <f>_xlfn.XLOOKUP(_xlfn.CONCAT(O13,P13),TechTree!$C$2:$C$500,TechTree!$D$2:$D$500,"Not Valid Combination",0,1)</f>
        <v>Not Valid Combination</v>
      </c>
      <c r="O13" s="8" t="s">
        <v>351</v>
      </c>
      <c r="P13" s="8">
        <v>12</v>
      </c>
      <c r="Q13" s="8" t="s">
        <v>253</v>
      </c>
      <c r="V13" s="10" t="s">
        <v>255</v>
      </c>
      <c r="W13" s="10" t="s">
        <v>268</v>
      </c>
      <c r="X13" s="10" t="s">
        <v>1151</v>
      </c>
      <c r="Y13" s="10" t="s">
        <v>306</v>
      </c>
      <c r="Z13" s="10" t="s">
        <v>399</v>
      </c>
      <c r="AA13" s="10" t="s">
        <v>344</v>
      </c>
      <c r="AC13" s="12" t="str">
        <f t="shared" si="1"/>
        <v/>
      </c>
      <c r="AD13" s="14"/>
      <c r="AE13" s="18" t="s">
        <v>344</v>
      </c>
      <c r="AF13" s="18">
        <v>13</v>
      </c>
      <c r="AG13" s="18" t="s">
        <v>396</v>
      </c>
      <c r="AH13" s="18" t="s">
        <v>397</v>
      </c>
      <c r="AI13" s="18" t="s">
        <v>398</v>
      </c>
      <c r="AJ13" s="18"/>
      <c r="AK13" s="18"/>
      <c r="AL13" s="19" t="str">
        <f t="shared" si="2"/>
        <v/>
      </c>
      <c r="AM13" s="14"/>
      <c r="AN13" s="15" t="str">
        <f>IF(Q13="Structural",_xlfn.CONCAT("    ","structuralUpgradeType = ",IF(P13&lt;3,"0_2",IF(P13&lt;5,"3_4",IF(P13&lt;7,"5_6",IF(P13&lt;9,"7_8","9Plus"))))),IF(Q13="Command Module",_xlfn.CONCAT("    commandUpgradeType = standard",CHAR(10),"    commandUpgradeName = ",V13),IF(Q13="Engine",_xlfn.CONCAT("    engineUpgradeType = ",W13,CHAR(10),Parts!AQ13,CHAR(10),"    enginePartUpgradeName = ",X13),IF(Q13="Parachute","    parachuteUpgradeType = standard",IF(Q13="Solar",_xlfn.CONCAT("    solarPanelUpgradeTier = ",P13),IF(OR(Q13="System",Q13="System and Space Capability")=TRUE,_xlfn.CONCAT("    spacePlaneSystemUpgradeType = ",X13,IF(Q13="System and Space Capability",_xlfn.CONCAT(CHAR(10),"    spaceplaneUpgradeType = spaceCapable",CHAR(10),"    baseSkinTemp = ",CHAR(10),"    upgradeSkinTemp = "),"")),IF(Q13="Fuel Tank",IF(Y13="NA/Balloon","    KiwiFuelSwitchIgnore = true",IF(Y13="standardLiquidFuel",_xlfn.CONCAT("    fuelTankUpgradeType = ",Y13,CHAR(10),"    fuelTankSizeUpgrade = ",Z13),_xlfn.CONCAT("    fuelTankUpgradeType = ",Y13))),IF(Q13="RCS","    rcsUpgradeType = coldGas",""))))))))</f>
        <v xml:space="preserve">    fuelTankUpgradeType = standardLiquidFuel
    fuelTankSizeUpgrade = size10</v>
      </c>
      <c r="AO13" s="16" t="str">
        <f>IF(Q13="Engine",VLOOKUP(W13,EngineUpgrades!$A$2:$C$17,2,FALSE),"")</f>
        <v/>
      </c>
      <c r="AP13" s="16" t="str">
        <f>IF(Q13="Engine",VLOOKUP(W13,EngineUpgrades!$A$2:$C$17,3,FALSE),"")</f>
        <v/>
      </c>
      <c r="AQ13" s="15" t="str">
        <f>IF(AO13=EngineUpgrades!$D$1,EngineUpgrades!$D$17,IF(AO13=EngineUpgrades!$E$1,EngineUpgrades!$E$17,IF(AO13=EngineUpgrades!$F$1,EngineUpgrades!$F$17,IF(AO13=EngineUpgrades!$G$1,EngineUpgrades!$G$17,IF(AO13=EngineUpgrades!$H$1,EngineUpgrades!$H$17,"")))))</f>
        <v/>
      </c>
      <c r="AR13" s="17">
        <v>1</v>
      </c>
      <c r="AS13" s="16" t="str">
        <f>IF(Q13="Engine",_xlfn.XLOOKUP(_xlfn.CONCAT(O13,P13+AR13),TechTree!$C$2:$C$500,TechTree!$D$2:$D$500,"Not Valid Combination",0,1),"")</f>
        <v/>
      </c>
    </row>
    <row r="14" spans="1:45" ht="65" hidden="1" customHeight="1" x14ac:dyDescent="0.35">
      <c r="A14" t="s">
        <v>1168</v>
      </c>
      <c r="B14" t="s">
        <v>1224</v>
      </c>
      <c r="C14" t="s">
        <v>1225</v>
      </c>
      <c r="D14" t="s">
        <v>1226</v>
      </c>
      <c r="E14" t="s">
        <v>1172</v>
      </c>
      <c r="F14" t="s">
        <v>6</v>
      </c>
      <c r="G14" t="s">
        <v>1202</v>
      </c>
      <c r="H14" t="s">
        <v>1198</v>
      </c>
      <c r="I14" t="s">
        <v>1223</v>
      </c>
      <c r="J14" t="s">
        <v>1176</v>
      </c>
      <c r="K14" t="s">
        <v>95</v>
      </c>
      <c r="M14" s="12" t="str">
        <f t="shared" si="0"/>
        <v>@PART[fatwing6]:AFTER[AirplanePlus] // FAT-G Wing Connector
{
    @TechRequired = Not Valid Combination
    fuelTankUpgradeType = standardLiquidFuel
    fuelTankSizeUpgrade = size11
}</v>
      </c>
      <c r="N14" s="9" t="str">
        <f>_xlfn.XLOOKUP(_xlfn.CONCAT(O14,P14),TechTree!$C$2:$C$500,TechTree!$D$2:$D$500,"Not Valid Combination",0,1)</f>
        <v>Not Valid Combination</v>
      </c>
      <c r="O14" s="8" t="s">
        <v>351</v>
      </c>
      <c r="P14" s="8">
        <v>13</v>
      </c>
      <c r="Q14" s="8" t="s">
        <v>253</v>
      </c>
      <c r="V14" s="10" t="s">
        <v>255</v>
      </c>
      <c r="W14" s="10" t="s">
        <v>268</v>
      </c>
      <c r="X14" s="10" t="s">
        <v>1151</v>
      </c>
      <c r="Y14" s="10" t="s">
        <v>306</v>
      </c>
      <c r="Z14" s="10" t="s">
        <v>403</v>
      </c>
      <c r="AA14" s="10" t="s">
        <v>344</v>
      </c>
      <c r="AC14" s="12" t="str">
        <f t="shared" si="1"/>
        <v/>
      </c>
      <c r="AD14" s="14"/>
      <c r="AE14" s="18" t="s">
        <v>344</v>
      </c>
      <c r="AF14" s="18">
        <v>14</v>
      </c>
      <c r="AG14" s="18" t="s">
        <v>400</v>
      </c>
      <c r="AH14" s="18" t="s">
        <v>401</v>
      </c>
      <c r="AI14" s="18" t="s">
        <v>402</v>
      </c>
      <c r="AJ14" s="18"/>
      <c r="AK14" s="18"/>
      <c r="AL14" s="19" t="str">
        <f t="shared" si="2"/>
        <v/>
      </c>
      <c r="AM14" s="14"/>
      <c r="AN14" s="15" t="str">
        <f>IF(Q14="Structural",_xlfn.CONCAT("    ","structuralUpgradeType = ",IF(P14&lt;3,"0_2",IF(P14&lt;5,"3_4",IF(P14&lt;7,"5_6",IF(P14&lt;9,"7_8","9Plus"))))),IF(Q14="Command Module",_xlfn.CONCAT("    commandUpgradeType = standard",CHAR(10),"    commandUpgradeName = ",V14),IF(Q14="Engine",_xlfn.CONCAT("    engineUpgradeType = ",W14,CHAR(10),Parts!AQ14,CHAR(10),"    enginePartUpgradeName = ",X14),IF(Q14="Parachute","    parachuteUpgradeType = standard",IF(Q14="Solar",_xlfn.CONCAT("    solarPanelUpgradeTier = ",P14),IF(OR(Q14="System",Q14="System and Space Capability")=TRUE,_xlfn.CONCAT("    spacePlaneSystemUpgradeType = ",X14,IF(Q14="System and Space Capability",_xlfn.CONCAT(CHAR(10),"    spaceplaneUpgradeType = spaceCapable",CHAR(10),"    baseSkinTemp = ",CHAR(10),"    upgradeSkinTemp = "),"")),IF(Q14="Fuel Tank",IF(Y14="NA/Balloon","    KiwiFuelSwitchIgnore = true",IF(Y14="standardLiquidFuel",_xlfn.CONCAT("    fuelTankUpgradeType = ",Y14,CHAR(10),"    fuelTankSizeUpgrade = ",Z14),_xlfn.CONCAT("    fuelTankUpgradeType = ",Y14))),IF(Q14="RCS","    rcsUpgradeType = coldGas",""))))))))</f>
        <v xml:space="preserve">    fuelTankUpgradeType = standardLiquidFuel
    fuelTankSizeUpgrade = size11</v>
      </c>
      <c r="AO14" s="16" t="str">
        <f>IF(Q14="Engine",VLOOKUP(W14,EngineUpgrades!$A$2:$C$17,2,FALSE),"")</f>
        <v/>
      </c>
      <c r="AP14" s="16" t="str">
        <f>IF(Q14="Engine",VLOOKUP(W14,EngineUpgrades!$A$2:$C$17,3,FALSE),"")</f>
        <v/>
      </c>
      <c r="AQ14" s="15" t="str">
        <f>IF(AO14=EngineUpgrades!$D$1,EngineUpgrades!$D$17,IF(AO14=EngineUpgrades!$E$1,EngineUpgrades!$E$17,IF(AO14=EngineUpgrades!$F$1,EngineUpgrades!$F$17,IF(AO14=EngineUpgrades!$G$1,EngineUpgrades!$G$17,IF(AO14=EngineUpgrades!$H$1,EngineUpgrades!$H$17,"")))))</f>
        <v/>
      </c>
      <c r="AR14" s="17">
        <v>1</v>
      </c>
      <c r="AS14" s="16" t="str">
        <f>IF(Q14="Engine",_xlfn.XLOOKUP(_xlfn.CONCAT(O14,P14+AR14),TechTree!$C$2:$C$500,TechTree!$D$2:$D$500,"Not Valid Combination",0,1),"")</f>
        <v/>
      </c>
    </row>
    <row r="15" spans="1:45" ht="65" hidden="1" customHeight="1" x14ac:dyDescent="0.35">
      <c r="A15" t="s">
        <v>1168</v>
      </c>
      <c r="B15" t="s">
        <v>1227</v>
      </c>
      <c r="C15" t="s">
        <v>1228</v>
      </c>
      <c r="D15" t="s">
        <v>1229</v>
      </c>
      <c r="E15" t="s">
        <v>1172</v>
      </c>
      <c r="F15" t="s">
        <v>6</v>
      </c>
      <c r="G15" t="s">
        <v>1230</v>
      </c>
      <c r="H15" t="s">
        <v>1231</v>
      </c>
      <c r="I15" t="s">
        <v>1232</v>
      </c>
      <c r="J15" t="s">
        <v>1176</v>
      </c>
      <c r="K15" t="s">
        <v>91</v>
      </c>
      <c r="M15" s="12" t="str">
        <f t="shared" si="0"/>
        <v>@PART[migfin]:AFTER[AirplanePlus] // Delta-Advanced Winglet
{
    @TechRequired = Not Valid Combination
    fuelTankUpgradeType = standardLiquidFuel
    fuelTankSizeUpgrade = size12
}</v>
      </c>
      <c r="N15" s="9" t="str">
        <f>_xlfn.XLOOKUP(_xlfn.CONCAT(O15,P15),TechTree!$C$2:$C$500,TechTree!$D$2:$D$500,"Not Valid Combination",0,1)</f>
        <v>Not Valid Combination</v>
      </c>
      <c r="O15" s="8" t="s">
        <v>351</v>
      </c>
      <c r="P15" s="8">
        <v>14</v>
      </c>
      <c r="Q15" s="8" t="s">
        <v>253</v>
      </c>
      <c r="V15" s="10" t="s">
        <v>255</v>
      </c>
      <c r="W15" s="10" t="s">
        <v>268</v>
      </c>
      <c r="X15" s="10" t="s">
        <v>1151</v>
      </c>
      <c r="Y15" s="10" t="s">
        <v>306</v>
      </c>
      <c r="Z15" s="10" t="s">
        <v>407</v>
      </c>
      <c r="AA15" s="10" t="s">
        <v>344</v>
      </c>
      <c r="AC15" s="12" t="str">
        <f t="shared" si="1"/>
        <v/>
      </c>
      <c r="AD15" s="14"/>
      <c r="AE15" s="18" t="s">
        <v>344</v>
      </c>
      <c r="AF15" s="18">
        <v>15</v>
      </c>
      <c r="AG15" s="18" t="s">
        <v>404</v>
      </c>
      <c r="AH15" s="18" t="s">
        <v>405</v>
      </c>
      <c r="AI15" s="18" t="s">
        <v>406</v>
      </c>
      <c r="AJ15" s="18"/>
      <c r="AK15" s="18"/>
      <c r="AL15" s="19" t="str">
        <f t="shared" si="2"/>
        <v/>
      </c>
      <c r="AM15" s="14"/>
      <c r="AN15" s="15" t="str">
        <f>IF(Q15="Structural",_xlfn.CONCAT("    ","structuralUpgradeType = ",IF(P15&lt;3,"0_2",IF(P15&lt;5,"3_4",IF(P15&lt;7,"5_6",IF(P15&lt;9,"7_8","9Plus"))))),IF(Q15="Command Module",_xlfn.CONCAT("    commandUpgradeType = standard",CHAR(10),"    commandUpgradeName = ",V15),IF(Q15="Engine",_xlfn.CONCAT("    engineUpgradeType = ",W15,CHAR(10),Parts!AQ15,CHAR(10),"    enginePartUpgradeName = ",X15),IF(Q15="Parachute","    parachuteUpgradeType = standard",IF(Q15="Solar",_xlfn.CONCAT("    solarPanelUpgradeTier = ",P15),IF(OR(Q15="System",Q15="System and Space Capability")=TRUE,_xlfn.CONCAT("    spacePlaneSystemUpgradeType = ",X15,IF(Q15="System and Space Capability",_xlfn.CONCAT(CHAR(10),"    spaceplaneUpgradeType = spaceCapable",CHAR(10),"    baseSkinTemp = ",CHAR(10),"    upgradeSkinTemp = "),"")),IF(Q15="Fuel Tank",IF(Y15="NA/Balloon","    KiwiFuelSwitchIgnore = true",IF(Y15="standardLiquidFuel",_xlfn.CONCAT("    fuelTankUpgradeType = ",Y15,CHAR(10),"    fuelTankSizeUpgrade = ",Z15),_xlfn.CONCAT("    fuelTankUpgradeType = ",Y15))),IF(Q15="RCS","    rcsUpgradeType = coldGas",""))))))))</f>
        <v xml:space="preserve">    fuelTankUpgradeType = standardLiquidFuel
    fuelTankSizeUpgrade = size12</v>
      </c>
      <c r="AO15" s="16" t="str">
        <f>IF(Q15="Engine",VLOOKUP(W15,EngineUpgrades!$A$2:$C$17,2,FALSE),"")</f>
        <v/>
      </c>
      <c r="AP15" s="16" t="str">
        <f>IF(Q15="Engine",VLOOKUP(W15,EngineUpgrades!$A$2:$C$17,3,FALSE),"")</f>
        <v/>
      </c>
      <c r="AQ15" s="15" t="str">
        <f>IF(AO15=EngineUpgrades!$D$1,EngineUpgrades!$D$17,IF(AO15=EngineUpgrades!$E$1,EngineUpgrades!$E$17,IF(AO15=EngineUpgrades!$F$1,EngineUpgrades!$F$17,IF(AO15=EngineUpgrades!$G$1,EngineUpgrades!$G$17,IF(AO15=EngineUpgrades!$H$1,EngineUpgrades!$H$17,"")))))</f>
        <v/>
      </c>
      <c r="AR15" s="17">
        <v>1</v>
      </c>
      <c r="AS15" s="16" t="str">
        <f>IF(Q15="Engine",_xlfn.XLOOKUP(_xlfn.CONCAT(O15,P15+AR15),TechTree!$C$2:$C$500,TechTree!$D$2:$D$500,"Not Valid Combination",0,1),"")</f>
        <v/>
      </c>
    </row>
    <row r="16" spans="1:45" ht="65" hidden="1" customHeight="1" x14ac:dyDescent="0.35">
      <c r="A16" t="s">
        <v>1168</v>
      </c>
      <c r="B16" t="s">
        <v>1233</v>
      </c>
      <c r="C16" t="s">
        <v>1234</v>
      </c>
      <c r="D16" t="s">
        <v>1235</v>
      </c>
      <c r="E16" t="s">
        <v>1172</v>
      </c>
      <c r="F16" t="s">
        <v>6</v>
      </c>
      <c r="G16" t="s">
        <v>1236</v>
      </c>
      <c r="H16" t="s">
        <v>1231</v>
      </c>
      <c r="I16" t="s">
        <v>1219</v>
      </c>
      <c r="J16" t="s">
        <v>1176</v>
      </c>
      <c r="K16" t="s">
        <v>91</v>
      </c>
      <c r="M16" s="12" t="str">
        <f t="shared" si="0"/>
        <v>@PART[warhawkfin]:AFTER[AirplanePlus] // Basic Curve Winglet
{
    @TechRequired = Not Valid Combination
    fuelTankUpgradeType = standardLiquidFuel
    fuelTankSizeUpgrade = size13
}</v>
      </c>
      <c r="N16" s="9" t="str">
        <f>_xlfn.XLOOKUP(_xlfn.CONCAT(O16,P16),TechTree!$C$2:$C$500,TechTree!$D$2:$D$500,"Not Valid Combination",0,1)</f>
        <v>Not Valid Combination</v>
      </c>
      <c r="O16" s="8" t="s">
        <v>351</v>
      </c>
      <c r="P16" s="8">
        <v>15</v>
      </c>
      <c r="Q16" s="8" t="s">
        <v>253</v>
      </c>
      <c r="V16" s="10" t="s">
        <v>255</v>
      </c>
      <c r="W16" s="10" t="s">
        <v>268</v>
      </c>
      <c r="X16" s="10" t="s">
        <v>1151</v>
      </c>
      <c r="Y16" s="10" t="s">
        <v>306</v>
      </c>
      <c r="Z16" s="10" t="s">
        <v>411</v>
      </c>
      <c r="AA16" s="10" t="s">
        <v>344</v>
      </c>
      <c r="AC16" s="12" t="str">
        <f t="shared" si="1"/>
        <v/>
      </c>
      <c r="AD16" s="14"/>
      <c r="AE16" s="18" t="s">
        <v>344</v>
      </c>
      <c r="AF16" s="18">
        <v>16</v>
      </c>
      <c r="AG16" s="18" t="s">
        <v>408</v>
      </c>
      <c r="AH16" s="18" t="s">
        <v>409</v>
      </c>
      <c r="AI16" s="18" t="s">
        <v>410</v>
      </c>
      <c r="AJ16" s="18"/>
      <c r="AK16" s="18"/>
      <c r="AL16" s="19" t="str">
        <f t="shared" si="2"/>
        <v/>
      </c>
      <c r="AM16" s="14"/>
      <c r="AN16" s="15" t="str">
        <f>IF(Q16="Structural",_xlfn.CONCAT("    ","structuralUpgradeType = ",IF(P16&lt;3,"0_2",IF(P16&lt;5,"3_4",IF(P16&lt;7,"5_6",IF(P16&lt;9,"7_8","9Plus"))))),IF(Q16="Command Module",_xlfn.CONCAT("    commandUpgradeType = standard",CHAR(10),"    commandUpgradeName = ",V16),IF(Q16="Engine",_xlfn.CONCAT("    engineUpgradeType = ",W16,CHAR(10),Parts!AQ16,CHAR(10),"    enginePartUpgradeName = ",X16),IF(Q16="Parachute","    parachuteUpgradeType = standard",IF(Q16="Solar",_xlfn.CONCAT("    solarPanelUpgradeTier = ",P16),IF(OR(Q16="System",Q16="System and Space Capability")=TRUE,_xlfn.CONCAT("    spacePlaneSystemUpgradeType = ",X16,IF(Q16="System and Space Capability",_xlfn.CONCAT(CHAR(10),"    spaceplaneUpgradeType = spaceCapable",CHAR(10),"    baseSkinTemp = ",CHAR(10),"    upgradeSkinTemp = "),"")),IF(Q16="Fuel Tank",IF(Y16="NA/Balloon","    KiwiFuelSwitchIgnore = true",IF(Y16="standardLiquidFuel",_xlfn.CONCAT("    fuelTankUpgradeType = ",Y16,CHAR(10),"    fuelTankSizeUpgrade = ",Z16),_xlfn.CONCAT("    fuelTankUpgradeType = ",Y16))),IF(Q16="RCS","    rcsUpgradeType = coldGas",""))))))))</f>
        <v xml:space="preserve">    fuelTankUpgradeType = standardLiquidFuel
    fuelTankSizeUpgrade = size13</v>
      </c>
      <c r="AO16" s="16" t="str">
        <f>IF(Q16="Engine",VLOOKUP(W16,EngineUpgrades!$A$2:$C$17,2,FALSE),"")</f>
        <v/>
      </c>
      <c r="AP16" s="16" t="str">
        <f>IF(Q16="Engine",VLOOKUP(W16,EngineUpgrades!$A$2:$C$17,3,FALSE),"")</f>
        <v/>
      </c>
      <c r="AQ16" s="15" t="str">
        <f>IF(AO16=EngineUpgrades!$D$1,EngineUpgrades!$D$17,IF(AO16=EngineUpgrades!$E$1,EngineUpgrades!$E$17,IF(AO16=EngineUpgrades!$F$1,EngineUpgrades!$F$17,IF(AO16=EngineUpgrades!$G$1,EngineUpgrades!$G$17,IF(AO16=EngineUpgrades!$H$1,EngineUpgrades!$H$17,"")))))</f>
        <v/>
      </c>
      <c r="AR16" s="17">
        <v>1</v>
      </c>
      <c r="AS16" s="16" t="str">
        <f>IF(Q16="Engine",_xlfn.XLOOKUP(_xlfn.CONCAT(O16,P16+AR16),TechTree!$C$2:$C$500,TechTree!$D$2:$D$500,"Not Valid Combination",0,1),"")</f>
        <v/>
      </c>
    </row>
    <row r="17" spans="1:45" ht="65" hidden="1" customHeight="1" x14ac:dyDescent="0.35">
      <c r="A17" t="s">
        <v>1168</v>
      </c>
      <c r="B17" t="s">
        <v>1237</v>
      </c>
      <c r="C17" t="s">
        <v>1238</v>
      </c>
      <c r="D17" t="s">
        <v>1239</v>
      </c>
      <c r="E17" t="s">
        <v>1172</v>
      </c>
      <c r="F17" t="s">
        <v>6</v>
      </c>
      <c r="G17" t="s">
        <v>1240</v>
      </c>
      <c r="H17" t="s">
        <v>1240</v>
      </c>
      <c r="I17" t="s">
        <v>1241</v>
      </c>
      <c r="J17" t="s">
        <v>1176</v>
      </c>
      <c r="K17" t="s">
        <v>121</v>
      </c>
      <c r="M17" s="12" t="str">
        <f t="shared" si="0"/>
        <v>@PART[doublefowlerflap]:AFTER[AirplanePlus] // Trailing Edge Two-slot Flap
{
    @TechRequired = Not Valid Combination
    fuelTankUpgradeType = standardLiquidFuel
    fuelTankSizeUpgrade = size14
}</v>
      </c>
      <c r="N17" s="9" t="str">
        <f>_xlfn.XLOOKUP(_xlfn.CONCAT(O17,P17),TechTree!$C$2:$C$500,TechTree!$D$2:$D$500,"Not Valid Combination",0,1)</f>
        <v>Not Valid Combination</v>
      </c>
      <c r="O17" s="8" t="s">
        <v>351</v>
      </c>
      <c r="P17" s="8">
        <v>16</v>
      </c>
      <c r="Q17" s="8" t="s">
        <v>253</v>
      </c>
      <c r="V17" s="10" t="s">
        <v>255</v>
      </c>
      <c r="W17" s="10" t="s">
        <v>268</v>
      </c>
      <c r="X17" s="10" t="s">
        <v>1151</v>
      </c>
      <c r="Y17" s="10" t="s">
        <v>306</v>
      </c>
      <c r="Z17" s="10" t="s">
        <v>415</v>
      </c>
      <c r="AA17" s="10" t="s">
        <v>344</v>
      </c>
      <c r="AC17" s="12" t="str">
        <f t="shared" si="1"/>
        <v/>
      </c>
      <c r="AD17" s="14"/>
      <c r="AE17" s="18" t="s">
        <v>344</v>
      </c>
      <c r="AF17" s="18">
        <v>17</v>
      </c>
      <c r="AG17" s="18" t="s">
        <v>412</v>
      </c>
      <c r="AH17" s="18" t="s">
        <v>413</v>
      </c>
      <c r="AI17" s="18" t="s">
        <v>414</v>
      </c>
      <c r="AJ17" s="18"/>
      <c r="AK17" s="18"/>
      <c r="AL17" s="19" t="str">
        <f t="shared" si="2"/>
        <v/>
      </c>
      <c r="AM17" s="14"/>
      <c r="AN17" s="15" t="str">
        <f>IF(Q17="Structural",_xlfn.CONCAT("    ","structuralUpgradeType = ",IF(P17&lt;3,"0_2",IF(P17&lt;5,"3_4",IF(P17&lt;7,"5_6",IF(P17&lt;9,"7_8","9Plus"))))),IF(Q17="Command Module",_xlfn.CONCAT("    commandUpgradeType = standard",CHAR(10),"    commandUpgradeName = ",V17),IF(Q17="Engine",_xlfn.CONCAT("    engineUpgradeType = ",W17,CHAR(10),Parts!AQ17,CHAR(10),"    enginePartUpgradeName = ",X17),IF(Q17="Parachute","    parachuteUpgradeType = standard",IF(Q17="Solar",_xlfn.CONCAT("    solarPanelUpgradeTier = ",P17),IF(OR(Q17="System",Q17="System and Space Capability")=TRUE,_xlfn.CONCAT("    spacePlaneSystemUpgradeType = ",X17,IF(Q17="System and Space Capability",_xlfn.CONCAT(CHAR(10),"    spaceplaneUpgradeType = spaceCapable",CHAR(10),"    baseSkinTemp = ",CHAR(10),"    upgradeSkinTemp = "),"")),IF(Q17="Fuel Tank",IF(Y17="NA/Balloon","    KiwiFuelSwitchIgnore = true",IF(Y17="standardLiquidFuel",_xlfn.CONCAT("    fuelTankUpgradeType = ",Y17,CHAR(10),"    fuelTankSizeUpgrade = ",Z17),_xlfn.CONCAT("    fuelTankUpgradeType = ",Y17))),IF(Q17="RCS","    rcsUpgradeType = coldGas",""))))))))</f>
        <v xml:space="preserve">    fuelTankUpgradeType = standardLiquidFuel
    fuelTankSizeUpgrade = size14</v>
      </c>
      <c r="AO17" s="16" t="str">
        <f>IF(Q17="Engine",VLOOKUP(W17,EngineUpgrades!$A$2:$C$17,2,FALSE),"")</f>
        <v/>
      </c>
      <c r="AP17" s="16" t="str">
        <f>IF(Q17="Engine",VLOOKUP(W17,EngineUpgrades!$A$2:$C$17,3,FALSE),"")</f>
        <v/>
      </c>
      <c r="AQ17" s="15" t="str">
        <f>IF(AO17=EngineUpgrades!$D$1,EngineUpgrades!$D$17,IF(AO17=EngineUpgrades!$E$1,EngineUpgrades!$E$17,IF(AO17=EngineUpgrades!$F$1,EngineUpgrades!$F$17,IF(AO17=EngineUpgrades!$G$1,EngineUpgrades!$G$17,IF(AO17=EngineUpgrades!$H$1,EngineUpgrades!$H$17,"")))))</f>
        <v/>
      </c>
      <c r="AR17" s="17">
        <v>1</v>
      </c>
      <c r="AS17" s="16" t="str">
        <f>IF(Q17="Engine",_xlfn.XLOOKUP(_xlfn.CONCAT(O17,P17+AR17),TechTree!$C$2:$C$500,TechTree!$D$2:$D$500,"Not Valid Combination",0,1),"")</f>
        <v/>
      </c>
    </row>
    <row r="18" spans="1:45" ht="65" hidden="1" customHeight="1" x14ac:dyDescent="0.35">
      <c r="A18" t="s">
        <v>1168</v>
      </c>
      <c r="B18" t="s">
        <v>1242</v>
      </c>
      <c r="C18" t="s">
        <v>1243</v>
      </c>
      <c r="D18" t="s">
        <v>1244</v>
      </c>
      <c r="E18" t="s">
        <v>1172</v>
      </c>
      <c r="F18" t="s">
        <v>6</v>
      </c>
      <c r="G18" t="s">
        <v>1240</v>
      </c>
      <c r="H18" t="s">
        <v>1245</v>
      </c>
      <c r="I18" t="s">
        <v>1246</v>
      </c>
      <c r="J18" t="s">
        <v>1176</v>
      </c>
      <c r="K18" t="s">
        <v>122</v>
      </c>
      <c r="M18" s="12" t="str">
        <f t="shared" si="0"/>
        <v>@PART[fowlerflap]:AFTER[AirplanePlus] // Trailing Edge Slotted Flap
{
    @TechRequired = Not Valid Combination
    fuelTankUpgradeType = standardLiquidFuel
    fuelTankSizeUpgrade = size15
}</v>
      </c>
      <c r="N18" s="9" t="str">
        <f>_xlfn.XLOOKUP(_xlfn.CONCAT(O18,P18),TechTree!$C$2:$C$500,TechTree!$D$2:$D$500,"Not Valid Combination",0,1)</f>
        <v>Not Valid Combination</v>
      </c>
      <c r="O18" s="8" t="s">
        <v>351</v>
      </c>
      <c r="P18" s="8">
        <v>17</v>
      </c>
      <c r="Q18" s="8" t="s">
        <v>253</v>
      </c>
      <c r="V18" s="10" t="s">
        <v>255</v>
      </c>
      <c r="W18" s="10" t="s">
        <v>268</v>
      </c>
      <c r="X18" s="10" t="s">
        <v>1151</v>
      </c>
      <c r="Y18" s="10" t="s">
        <v>306</v>
      </c>
      <c r="Z18" s="10" t="s">
        <v>419</v>
      </c>
      <c r="AA18" s="10" t="s">
        <v>344</v>
      </c>
      <c r="AC18" s="12" t="str">
        <f t="shared" si="1"/>
        <v/>
      </c>
      <c r="AD18" s="14"/>
      <c r="AE18" s="18" t="s">
        <v>344</v>
      </c>
      <c r="AF18" s="18">
        <v>18</v>
      </c>
      <c r="AG18" s="18" t="s">
        <v>416</v>
      </c>
      <c r="AH18" s="18" t="s">
        <v>417</v>
      </c>
      <c r="AI18" s="18" t="s">
        <v>418</v>
      </c>
      <c r="AJ18" s="18"/>
      <c r="AK18" s="18"/>
      <c r="AL18" s="19" t="str">
        <f t="shared" si="2"/>
        <v/>
      </c>
      <c r="AM18" s="14"/>
      <c r="AN18" s="15" t="str">
        <f>IF(Q18="Structural",_xlfn.CONCAT("    ","structuralUpgradeType = ",IF(P18&lt;3,"0_2",IF(P18&lt;5,"3_4",IF(P18&lt;7,"5_6",IF(P18&lt;9,"7_8","9Plus"))))),IF(Q18="Command Module",_xlfn.CONCAT("    commandUpgradeType = standard",CHAR(10),"    commandUpgradeName = ",V18),IF(Q18="Engine",_xlfn.CONCAT("    engineUpgradeType = ",W18,CHAR(10),Parts!AQ18,CHAR(10),"    enginePartUpgradeName = ",X18),IF(Q18="Parachute","    parachuteUpgradeType = standard",IF(Q18="Solar",_xlfn.CONCAT("    solarPanelUpgradeTier = ",P18),IF(OR(Q18="System",Q18="System and Space Capability")=TRUE,_xlfn.CONCAT("    spacePlaneSystemUpgradeType = ",X18,IF(Q18="System and Space Capability",_xlfn.CONCAT(CHAR(10),"    spaceplaneUpgradeType = spaceCapable",CHAR(10),"    baseSkinTemp = ",CHAR(10),"    upgradeSkinTemp = "),"")),IF(Q18="Fuel Tank",IF(Y18="NA/Balloon","    KiwiFuelSwitchIgnore = true",IF(Y18="standardLiquidFuel",_xlfn.CONCAT("    fuelTankUpgradeType = ",Y18,CHAR(10),"    fuelTankSizeUpgrade = ",Z18),_xlfn.CONCAT("    fuelTankUpgradeType = ",Y18))),IF(Q18="RCS","    rcsUpgradeType = coldGas",""))))))))</f>
        <v xml:space="preserve">    fuelTankUpgradeType = standardLiquidFuel
    fuelTankSizeUpgrade = size15</v>
      </c>
      <c r="AO18" s="16" t="str">
        <f>IF(Q18="Engine",VLOOKUP(W18,EngineUpgrades!$A$2:$C$17,2,FALSE),"")</f>
        <v/>
      </c>
      <c r="AP18" s="16" t="str">
        <f>IF(Q18="Engine",VLOOKUP(W18,EngineUpgrades!$A$2:$C$17,3,FALSE),"")</f>
        <v/>
      </c>
      <c r="AQ18" s="15" t="str">
        <f>IF(AO18=EngineUpgrades!$D$1,EngineUpgrades!$D$17,IF(AO18=EngineUpgrades!$E$1,EngineUpgrades!$E$17,IF(AO18=EngineUpgrades!$F$1,EngineUpgrades!$F$17,IF(AO18=EngineUpgrades!$G$1,EngineUpgrades!$G$17,IF(AO18=EngineUpgrades!$H$1,EngineUpgrades!$H$17,"")))))</f>
        <v/>
      </c>
      <c r="AR18" s="17">
        <v>1</v>
      </c>
      <c r="AS18" s="16" t="str">
        <f>IF(Q18="Engine",_xlfn.XLOOKUP(_xlfn.CONCAT(O18,P18+AR18),TechTree!$C$2:$C$500,TechTree!$D$2:$D$500,"Not Valid Combination",0,1),"")</f>
        <v/>
      </c>
    </row>
    <row r="19" spans="1:45" ht="65" hidden="1" customHeight="1" x14ac:dyDescent="0.35">
      <c r="A19" t="s">
        <v>1168</v>
      </c>
      <c r="B19" t="s">
        <v>1247</v>
      </c>
      <c r="C19" t="s">
        <v>1248</v>
      </c>
      <c r="D19" t="s">
        <v>1249</v>
      </c>
      <c r="E19" t="s">
        <v>1172</v>
      </c>
      <c r="F19" t="s">
        <v>6</v>
      </c>
      <c r="G19" t="s">
        <v>1231</v>
      </c>
      <c r="H19" t="s">
        <v>1240</v>
      </c>
      <c r="I19" t="s">
        <v>1250</v>
      </c>
      <c r="J19" t="s">
        <v>1176</v>
      </c>
      <c r="K19" t="s">
        <v>25</v>
      </c>
      <c r="M19" s="12" t="str">
        <f t="shared" si="0"/>
        <v>@PART[kruegerflap]:AFTER[AirplanePlus] // Leading Edge Krueger Flap
{
    @TechRequired = Not Valid Combination
    fuelTankUpgradeType = standardLiquidFuel
    fuelTankSizeUpgrade = size16
}</v>
      </c>
      <c r="N19" s="9" t="str">
        <f>_xlfn.XLOOKUP(_xlfn.CONCAT(O19,P19),TechTree!$C$2:$C$500,TechTree!$D$2:$D$500,"Not Valid Combination",0,1)</f>
        <v>Not Valid Combination</v>
      </c>
      <c r="O19" s="8" t="s">
        <v>351</v>
      </c>
      <c r="P19" s="8">
        <v>18</v>
      </c>
      <c r="Q19" s="8" t="s">
        <v>253</v>
      </c>
      <c r="V19" s="10" t="s">
        <v>255</v>
      </c>
      <c r="W19" s="10" t="s">
        <v>268</v>
      </c>
      <c r="X19" s="10" t="s">
        <v>1151</v>
      </c>
      <c r="Y19" s="10" t="s">
        <v>306</v>
      </c>
      <c r="Z19" s="10" t="s">
        <v>423</v>
      </c>
      <c r="AA19" s="10" t="s">
        <v>344</v>
      </c>
      <c r="AC19" s="12" t="str">
        <f t="shared" si="1"/>
        <v/>
      </c>
      <c r="AD19" s="14"/>
      <c r="AE19" s="18" t="s">
        <v>344</v>
      </c>
      <c r="AF19" s="18">
        <v>19</v>
      </c>
      <c r="AG19" s="18" t="s">
        <v>420</v>
      </c>
      <c r="AH19" s="18" t="s">
        <v>421</v>
      </c>
      <c r="AI19" s="18" t="s">
        <v>422</v>
      </c>
      <c r="AJ19" s="18"/>
      <c r="AK19" s="18"/>
      <c r="AL19" s="19" t="str">
        <f t="shared" si="2"/>
        <v/>
      </c>
      <c r="AM19" s="14"/>
      <c r="AN19" s="15" t="str">
        <f>IF(Q19="Structural",_xlfn.CONCAT("    ","structuralUpgradeType = ",IF(P19&lt;3,"0_2",IF(P19&lt;5,"3_4",IF(P19&lt;7,"5_6",IF(P19&lt;9,"7_8","9Plus"))))),IF(Q19="Command Module",_xlfn.CONCAT("    commandUpgradeType = standard",CHAR(10),"    commandUpgradeName = ",V19),IF(Q19="Engine",_xlfn.CONCAT("    engineUpgradeType = ",W19,CHAR(10),Parts!AQ19,CHAR(10),"    enginePartUpgradeName = ",X19),IF(Q19="Parachute","    parachuteUpgradeType = standard",IF(Q19="Solar",_xlfn.CONCAT("    solarPanelUpgradeTier = ",P19),IF(OR(Q19="System",Q19="System and Space Capability")=TRUE,_xlfn.CONCAT("    spacePlaneSystemUpgradeType = ",X19,IF(Q19="System and Space Capability",_xlfn.CONCAT(CHAR(10),"    spaceplaneUpgradeType = spaceCapable",CHAR(10),"    baseSkinTemp = ",CHAR(10),"    upgradeSkinTemp = "),"")),IF(Q19="Fuel Tank",IF(Y19="NA/Balloon","    KiwiFuelSwitchIgnore = true",IF(Y19="standardLiquidFuel",_xlfn.CONCAT("    fuelTankUpgradeType = ",Y19,CHAR(10),"    fuelTankSizeUpgrade = ",Z19),_xlfn.CONCAT("    fuelTankUpgradeType = ",Y19))),IF(Q19="RCS","    rcsUpgradeType = coldGas",""))))))))</f>
        <v xml:space="preserve">    fuelTankUpgradeType = standardLiquidFuel
    fuelTankSizeUpgrade = size16</v>
      </c>
      <c r="AO19" s="16" t="str">
        <f>IF(Q19="Engine",VLOOKUP(W19,EngineUpgrades!$A$2:$C$17,2,FALSE),"")</f>
        <v/>
      </c>
      <c r="AP19" s="16" t="str">
        <f>IF(Q19="Engine",VLOOKUP(W19,EngineUpgrades!$A$2:$C$17,3,FALSE),"")</f>
        <v/>
      </c>
      <c r="AQ19" s="15" t="str">
        <f>IF(AO19=EngineUpgrades!$D$1,EngineUpgrades!$D$17,IF(AO19=EngineUpgrades!$E$1,EngineUpgrades!$E$17,IF(AO19=EngineUpgrades!$F$1,EngineUpgrades!$F$17,IF(AO19=EngineUpgrades!$G$1,EngineUpgrades!$G$17,IF(AO19=EngineUpgrades!$H$1,EngineUpgrades!$H$17,"")))))</f>
        <v/>
      </c>
      <c r="AR19" s="17">
        <v>1</v>
      </c>
      <c r="AS19" s="16" t="str">
        <f>IF(Q19="Engine",_xlfn.XLOOKUP(_xlfn.CONCAT(O19,P19+AR19),TechTree!$C$2:$C$500,TechTree!$D$2:$D$500,"Not Valid Combination",0,1),"")</f>
        <v/>
      </c>
    </row>
    <row r="20" spans="1:45" ht="65" hidden="1" customHeight="1" x14ac:dyDescent="0.35">
      <c r="A20" t="s">
        <v>1168</v>
      </c>
      <c r="B20" t="s">
        <v>1251</v>
      </c>
      <c r="C20" t="s">
        <v>1252</v>
      </c>
      <c r="D20" t="s">
        <v>1253</v>
      </c>
      <c r="E20" t="s">
        <v>1172</v>
      </c>
      <c r="F20" t="s">
        <v>6</v>
      </c>
      <c r="G20" t="s">
        <v>1254</v>
      </c>
      <c r="H20" t="s">
        <v>1255</v>
      </c>
      <c r="I20" t="s">
        <v>1256</v>
      </c>
      <c r="J20" t="s">
        <v>1176</v>
      </c>
      <c r="K20" t="s">
        <v>121</v>
      </c>
      <c r="M20" s="12" t="str">
        <f t="shared" si="0"/>
        <v>@PART[spoilerflap]:AFTER[AirplanePlus] // S.P.O.I.L.E.R
{
    @TechRequired = Not Valid Combination
    fuelTankUpgradeType = standardLiquidFuel
    fuelTankSizeUpgrade = size17
}</v>
      </c>
      <c r="N20" s="9" t="str">
        <f>_xlfn.XLOOKUP(_xlfn.CONCAT(O20,P20),TechTree!$C$2:$C$500,TechTree!$D$2:$D$500,"Not Valid Combination",0,1)</f>
        <v>Not Valid Combination</v>
      </c>
      <c r="O20" s="8" t="s">
        <v>351</v>
      </c>
      <c r="P20" s="8">
        <v>19</v>
      </c>
      <c r="Q20" s="8" t="s">
        <v>253</v>
      </c>
      <c r="V20" s="10" t="s">
        <v>255</v>
      </c>
      <c r="W20" s="10" t="s">
        <v>268</v>
      </c>
      <c r="X20" s="10" t="s">
        <v>1151</v>
      </c>
      <c r="Y20" s="10" t="s">
        <v>306</v>
      </c>
      <c r="Z20" s="10" t="s">
        <v>427</v>
      </c>
      <c r="AA20" s="10" t="s">
        <v>344</v>
      </c>
      <c r="AC20" s="12" t="str">
        <f t="shared" si="1"/>
        <v/>
      </c>
      <c r="AD20" s="14"/>
      <c r="AE20" s="18" t="s">
        <v>344</v>
      </c>
      <c r="AF20" s="18">
        <v>20</v>
      </c>
      <c r="AG20" s="18" t="s">
        <v>424</v>
      </c>
      <c r="AH20" s="18" t="s">
        <v>425</v>
      </c>
      <c r="AI20" s="18" t="s">
        <v>426</v>
      </c>
      <c r="AJ20" s="18"/>
      <c r="AK20" s="18"/>
      <c r="AL20" s="19" t="str">
        <f t="shared" si="2"/>
        <v/>
      </c>
      <c r="AM20" s="14"/>
      <c r="AN20" s="15" t="str">
        <f>IF(Q20="Structural",_xlfn.CONCAT("    ","structuralUpgradeType = ",IF(P20&lt;3,"0_2",IF(P20&lt;5,"3_4",IF(P20&lt;7,"5_6",IF(P20&lt;9,"7_8","9Plus"))))),IF(Q20="Command Module",_xlfn.CONCAT("    commandUpgradeType = standard",CHAR(10),"    commandUpgradeName = ",V20),IF(Q20="Engine",_xlfn.CONCAT("    engineUpgradeType = ",W20,CHAR(10),Parts!AQ20,CHAR(10),"    enginePartUpgradeName = ",X20),IF(Q20="Parachute","    parachuteUpgradeType = standard",IF(Q20="Solar",_xlfn.CONCAT("    solarPanelUpgradeTier = ",P20),IF(OR(Q20="System",Q20="System and Space Capability")=TRUE,_xlfn.CONCAT("    spacePlaneSystemUpgradeType = ",X20,IF(Q20="System and Space Capability",_xlfn.CONCAT(CHAR(10),"    spaceplaneUpgradeType = spaceCapable",CHAR(10),"    baseSkinTemp = ",CHAR(10),"    upgradeSkinTemp = "),"")),IF(Q20="Fuel Tank",IF(Y20="NA/Balloon","    KiwiFuelSwitchIgnore = true",IF(Y20="standardLiquidFuel",_xlfn.CONCAT("    fuelTankUpgradeType = ",Y20,CHAR(10),"    fuelTankSizeUpgrade = ",Z20),_xlfn.CONCAT("    fuelTankUpgradeType = ",Y20))),IF(Q20="RCS","    rcsUpgradeType = coldGas",""))))))))</f>
        <v xml:space="preserve">    fuelTankUpgradeType = standardLiquidFuel
    fuelTankSizeUpgrade = size17</v>
      </c>
      <c r="AO20" s="16" t="str">
        <f>IF(Q20="Engine",VLOOKUP(W20,EngineUpgrades!$A$2:$C$17,2,FALSE),"")</f>
        <v/>
      </c>
      <c r="AP20" s="16" t="str">
        <f>IF(Q20="Engine",VLOOKUP(W20,EngineUpgrades!$A$2:$C$17,3,FALSE),"")</f>
        <v/>
      </c>
      <c r="AQ20" s="15" t="str">
        <f>IF(AO20=EngineUpgrades!$D$1,EngineUpgrades!$D$17,IF(AO20=EngineUpgrades!$E$1,EngineUpgrades!$E$17,IF(AO20=EngineUpgrades!$F$1,EngineUpgrades!$F$17,IF(AO20=EngineUpgrades!$G$1,EngineUpgrades!$G$17,IF(AO20=EngineUpgrades!$H$1,EngineUpgrades!$H$17,"")))))</f>
        <v/>
      </c>
      <c r="AR20" s="17">
        <v>1</v>
      </c>
      <c r="AS20" s="16" t="str">
        <f>IF(Q20="Engine",_xlfn.XLOOKUP(_xlfn.CONCAT(O20,P20+AR20),TechTree!$C$2:$C$500,TechTree!$D$2:$D$500,"Not Valid Combination",0,1),"")</f>
        <v/>
      </c>
    </row>
    <row r="21" spans="1:45" ht="65" hidden="1" customHeight="1" x14ac:dyDescent="0.35">
      <c r="A21" t="s">
        <v>1168</v>
      </c>
      <c r="B21" t="s">
        <v>1257</v>
      </c>
      <c r="C21" t="s">
        <v>1258</v>
      </c>
      <c r="D21" t="s">
        <v>1259</v>
      </c>
      <c r="E21" t="s">
        <v>1172</v>
      </c>
      <c r="F21" t="s">
        <v>6</v>
      </c>
      <c r="G21" t="s">
        <v>1260</v>
      </c>
      <c r="H21" t="s">
        <v>1240</v>
      </c>
      <c r="I21" t="s">
        <v>1250</v>
      </c>
      <c r="J21" t="s">
        <v>1176</v>
      </c>
      <c r="K21" t="s">
        <v>25</v>
      </c>
      <c r="M21" s="12" t="str">
        <f t="shared" si="0"/>
        <v>@PART[straightslat]:AFTER[AirplanePlus] // Leading Edge Slat Straight
{
    @TechRequired = Not Valid Combination
    fuelTankUpgradeType = standardLiquidFuel
    fuelTankSizeUpgrade = size18
}</v>
      </c>
      <c r="N21" s="9" t="str">
        <f>_xlfn.XLOOKUP(_xlfn.CONCAT(O21,P21),TechTree!$C$2:$C$500,TechTree!$D$2:$D$500,"Not Valid Combination",0,1)</f>
        <v>Not Valid Combination</v>
      </c>
      <c r="O21" s="8" t="s">
        <v>351</v>
      </c>
      <c r="P21" s="8">
        <v>20</v>
      </c>
      <c r="Q21" s="8" t="s">
        <v>253</v>
      </c>
      <c r="V21" s="10" t="s">
        <v>255</v>
      </c>
      <c r="W21" s="10" t="s">
        <v>268</v>
      </c>
      <c r="X21" s="10" t="s">
        <v>1151</v>
      </c>
      <c r="Y21" s="10" t="s">
        <v>306</v>
      </c>
      <c r="Z21" s="10" t="s">
        <v>431</v>
      </c>
      <c r="AA21" s="10" t="s">
        <v>344</v>
      </c>
      <c r="AC21" s="12" t="str">
        <f t="shared" si="1"/>
        <v/>
      </c>
      <c r="AD21" s="14"/>
      <c r="AE21" s="18" t="s">
        <v>344</v>
      </c>
      <c r="AF21" s="18">
        <v>21</v>
      </c>
      <c r="AG21" s="18" t="s">
        <v>428</v>
      </c>
      <c r="AH21" s="18" t="s">
        <v>429</v>
      </c>
      <c r="AI21" s="18" t="s">
        <v>430</v>
      </c>
      <c r="AJ21" s="18"/>
      <c r="AK21" s="18"/>
      <c r="AL21" s="19" t="str">
        <f t="shared" si="2"/>
        <v/>
      </c>
      <c r="AM21" s="14"/>
      <c r="AN21" s="15" t="str">
        <f>IF(Q21="Structural",_xlfn.CONCAT("    ","structuralUpgradeType = ",IF(P21&lt;3,"0_2",IF(P21&lt;5,"3_4",IF(P21&lt;7,"5_6",IF(P21&lt;9,"7_8","9Plus"))))),IF(Q21="Command Module",_xlfn.CONCAT("    commandUpgradeType = standard",CHAR(10),"    commandUpgradeName = ",V21),IF(Q21="Engine",_xlfn.CONCAT("    engineUpgradeType = ",W21,CHAR(10),Parts!AQ21,CHAR(10),"    enginePartUpgradeName = ",X21),IF(Q21="Parachute","    parachuteUpgradeType = standard",IF(Q21="Solar",_xlfn.CONCAT("    solarPanelUpgradeTier = ",P21),IF(OR(Q21="System",Q21="System and Space Capability")=TRUE,_xlfn.CONCAT("    spacePlaneSystemUpgradeType = ",X21,IF(Q21="System and Space Capability",_xlfn.CONCAT(CHAR(10),"    spaceplaneUpgradeType = spaceCapable",CHAR(10),"    baseSkinTemp = ",CHAR(10),"    upgradeSkinTemp = "),"")),IF(Q21="Fuel Tank",IF(Y21="NA/Balloon","    KiwiFuelSwitchIgnore = true",IF(Y21="standardLiquidFuel",_xlfn.CONCAT("    fuelTankUpgradeType = ",Y21,CHAR(10),"    fuelTankSizeUpgrade = ",Z21),_xlfn.CONCAT("    fuelTankUpgradeType = ",Y21))),IF(Q21="RCS","    rcsUpgradeType = coldGas",""))))))))</f>
        <v xml:space="preserve">    fuelTankUpgradeType = standardLiquidFuel
    fuelTankSizeUpgrade = size18</v>
      </c>
      <c r="AO21" s="16" t="str">
        <f>IF(Q21="Engine",VLOOKUP(W21,EngineUpgrades!$A$2:$C$17,2,FALSE),"")</f>
        <v/>
      </c>
      <c r="AP21" s="16" t="str">
        <f>IF(Q21="Engine",VLOOKUP(W21,EngineUpgrades!$A$2:$C$17,3,FALSE),"")</f>
        <v/>
      </c>
      <c r="AQ21" s="15" t="str">
        <f>IF(AO21=EngineUpgrades!$D$1,EngineUpgrades!$D$17,IF(AO21=EngineUpgrades!$E$1,EngineUpgrades!$E$17,IF(AO21=EngineUpgrades!$F$1,EngineUpgrades!$F$17,IF(AO21=EngineUpgrades!$G$1,EngineUpgrades!$G$17,IF(AO21=EngineUpgrades!$H$1,EngineUpgrades!$H$17,"")))))</f>
        <v/>
      </c>
      <c r="AR21" s="17">
        <v>1</v>
      </c>
      <c r="AS21" s="16" t="str">
        <f>IF(Q21="Engine",_xlfn.XLOOKUP(_xlfn.CONCAT(O21,P21+AR21),TechTree!$C$2:$C$500,TechTree!$D$2:$D$500,"Not Valid Combination",0,1),"")</f>
        <v/>
      </c>
    </row>
    <row r="22" spans="1:45" ht="65" hidden="1" customHeight="1" x14ac:dyDescent="0.35">
      <c r="A22" t="s">
        <v>1168</v>
      </c>
      <c r="B22" t="s">
        <v>1261</v>
      </c>
      <c r="C22" t="s">
        <v>1262</v>
      </c>
      <c r="D22" t="s">
        <v>1263</v>
      </c>
      <c r="E22" t="s">
        <v>1172</v>
      </c>
      <c r="F22" t="s">
        <v>6</v>
      </c>
      <c r="G22" t="s">
        <v>1264</v>
      </c>
      <c r="H22" t="s">
        <v>1265</v>
      </c>
      <c r="I22" t="s">
        <v>1266</v>
      </c>
      <c r="J22" t="s">
        <v>314</v>
      </c>
      <c r="K22" t="s">
        <v>91</v>
      </c>
      <c r="M22" s="12" t="str">
        <f t="shared" si="0"/>
        <v>@PART[mk1intake]:AFTER[AirplanePlus] // Mk1 Intake
{
    @TechRequired = Not Valid Combination
    fuelTankUpgradeType = standardLiquidFuel
    fuelTankSizeUpgrade = size19
}</v>
      </c>
      <c r="N22" s="9" t="str">
        <f>_xlfn.XLOOKUP(_xlfn.CONCAT(O22,P22),TechTree!$C$2:$C$500,TechTree!$D$2:$D$500,"Not Valid Combination",0,1)</f>
        <v>Not Valid Combination</v>
      </c>
      <c r="O22" s="8" t="s">
        <v>351</v>
      </c>
      <c r="P22" s="8">
        <v>21</v>
      </c>
      <c r="Q22" s="8" t="s">
        <v>253</v>
      </c>
      <c r="V22" s="10" t="s">
        <v>255</v>
      </c>
      <c r="W22" s="10" t="s">
        <v>268</v>
      </c>
      <c r="X22" s="10" t="s">
        <v>1151</v>
      </c>
      <c r="Y22" s="10" t="s">
        <v>306</v>
      </c>
      <c r="Z22" s="10" t="s">
        <v>435</v>
      </c>
      <c r="AA22" s="10" t="s">
        <v>344</v>
      </c>
      <c r="AC22" s="12" t="str">
        <f t="shared" si="1"/>
        <v/>
      </c>
      <c r="AD22" s="14"/>
      <c r="AE22" s="18" t="s">
        <v>344</v>
      </c>
      <c r="AF22" s="18">
        <v>22</v>
      </c>
      <c r="AG22" s="18" t="s">
        <v>432</v>
      </c>
      <c r="AH22" s="18" t="s">
        <v>433</v>
      </c>
      <c r="AI22" s="18" t="s">
        <v>434</v>
      </c>
      <c r="AJ22" s="18"/>
      <c r="AK22" s="18"/>
      <c r="AL22" s="19" t="str">
        <f t="shared" si="2"/>
        <v/>
      </c>
      <c r="AM22" s="14"/>
      <c r="AN22" s="15" t="str">
        <f>IF(Q22="Structural",_xlfn.CONCAT("    ","structuralUpgradeType = ",IF(P22&lt;3,"0_2",IF(P22&lt;5,"3_4",IF(P22&lt;7,"5_6",IF(P22&lt;9,"7_8","9Plus"))))),IF(Q22="Command Module",_xlfn.CONCAT("    commandUpgradeType = standard",CHAR(10),"    commandUpgradeName = ",V22),IF(Q22="Engine",_xlfn.CONCAT("    engineUpgradeType = ",W22,CHAR(10),Parts!AQ22,CHAR(10),"    enginePartUpgradeName = ",X22),IF(Q22="Parachute","    parachuteUpgradeType = standard",IF(Q22="Solar",_xlfn.CONCAT("    solarPanelUpgradeTier = ",P22),IF(OR(Q22="System",Q22="System and Space Capability")=TRUE,_xlfn.CONCAT("    spacePlaneSystemUpgradeType = ",X22,IF(Q22="System and Space Capability",_xlfn.CONCAT(CHAR(10),"    spaceplaneUpgradeType = spaceCapable",CHAR(10),"    baseSkinTemp = ",CHAR(10),"    upgradeSkinTemp = "),"")),IF(Q22="Fuel Tank",IF(Y22="NA/Balloon","    KiwiFuelSwitchIgnore = true",IF(Y22="standardLiquidFuel",_xlfn.CONCAT("    fuelTankUpgradeType = ",Y22,CHAR(10),"    fuelTankSizeUpgrade = ",Z22),_xlfn.CONCAT("    fuelTankUpgradeType = ",Y22))),IF(Q22="RCS","    rcsUpgradeType = coldGas",""))))))))</f>
        <v xml:space="preserve">    fuelTankUpgradeType = standardLiquidFuel
    fuelTankSizeUpgrade = size19</v>
      </c>
      <c r="AO22" s="16" t="str">
        <f>IF(Q22="Engine",VLOOKUP(W22,EngineUpgrades!$A$2:$C$17,2,FALSE),"")</f>
        <v/>
      </c>
      <c r="AP22" s="16" t="str">
        <f>IF(Q22="Engine",VLOOKUP(W22,EngineUpgrades!$A$2:$C$17,3,FALSE),"")</f>
        <v/>
      </c>
      <c r="AQ22" s="15" t="str">
        <f>IF(AO22=EngineUpgrades!$D$1,EngineUpgrades!$D$17,IF(AO22=EngineUpgrades!$E$1,EngineUpgrades!$E$17,IF(AO22=EngineUpgrades!$F$1,EngineUpgrades!$F$17,IF(AO22=EngineUpgrades!$G$1,EngineUpgrades!$G$17,IF(AO22=EngineUpgrades!$H$1,EngineUpgrades!$H$17,"")))))</f>
        <v/>
      </c>
      <c r="AR22" s="17">
        <v>1</v>
      </c>
      <c r="AS22" s="16" t="str">
        <f>IF(Q22="Engine",_xlfn.XLOOKUP(_xlfn.CONCAT(O22,P22+AR22),TechTree!$C$2:$C$500,TechTree!$D$2:$D$500,"Not Valid Combination",0,1),"")</f>
        <v/>
      </c>
    </row>
    <row r="23" spans="1:45" ht="65" hidden="1" customHeight="1" x14ac:dyDescent="0.35">
      <c r="A23" t="s">
        <v>1168</v>
      </c>
      <c r="B23" t="s">
        <v>1267</v>
      </c>
      <c r="C23" t="s">
        <v>1268</v>
      </c>
      <c r="D23" t="s">
        <v>1269</v>
      </c>
      <c r="E23" t="s">
        <v>1172</v>
      </c>
      <c r="F23" t="s">
        <v>6</v>
      </c>
      <c r="G23" t="s">
        <v>1270</v>
      </c>
      <c r="H23" t="s">
        <v>1271</v>
      </c>
      <c r="I23" t="s">
        <v>1250</v>
      </c>
      <c r="J23" t="s">
        <v>314</v>
      </c>
      <c r="K23" t="s">
        <v>91</v>
      </c>
      <c r="M23" s="12" t="str">
        <f t="shared" si="0"/>
        <v>@PART[noseconemk1]:AFTER[AirplanePlus] // Nosecone Mk1
{
    @TechRequired = Not Valid Combination
    fuelTankUpgradeType = standardLiquidFuel
    fuelTankSizeUpgrade = size20
}</v>
      </c>
      <c r="N23" s="9" t="str">
        <f>_xlfn.XLOOKUP(_xlfn.CONCAT(O23,P23),TechTree!$C$2:$C$500,TechTree!$D$2:$D$500,"Not Valid Combination",0,1)</f>
        <v>Not Valid Combination</v>
      </c>
      <c r="O23" s="8" t="s">
        <v>351</v>
      </c>
      <c r="P23" s="8">
        <v>22</v>
      </c>
      <c r="Q23" s="8" t="s">
        <v>253</v>
      </c>
      <c r="V23" s="10" t="s">
        <v>255</v>
      </c>
      <c r="W23" s="10" t="s">
        <v>268</v>
      </c>
      <c r="X23" s="10" t="s">
        <v>1151</v>
      </c>
      <c r="Y23" s="10" t="s">
        <v>306</v>
      </c>
      <c r="Z23" s="10" t="s">
        <v>439</v>
      </c>
      <c r="AA23" s="10" t="s">
        <v>344</v>
      </c>
      <c r="AC23" s="12" t="str">
        <f t="shared" si="1"/>
        <v/>
      </c>
      <c r="AD23" s="14"/>
      <c r="AE23" s="18" t="s">
        <v>344</v>
      </c>
      <c r="AF23" s="18">
        <v>23</v>
      </c>
      <c r="AG23" s="18" t="s">
        <v>436</v>
      </c>
      <c r="AH23" s="18" t="s">
        <v>437</v>
      </c>
      <c r="AI23" s="18" t="s">
        <v>438</v>
      </c>
      <c r="AJ23" s="18"/>
      <c r="AK23" s="18"/>
      <c r="AL23" s="19" t="str">
        <f t="shared" si="2"/>
        <v/>
      </c>
      <c r="AM23" s="14"/>
      <c r="AN23" s="15" t="str">
        <f>IF(Q23="Structural",_xlfn.CONCAT("    ","structuralUpgradeType = ",IF(P23&lt;3,"0_2",IF(P23&lt;5,"3_4",IF(P23&lt;7,"5_6",IF(P23&lt;9,"7_8","9Plus"))))),IF(Q23="Command Module",_xlfn.CONCAT("    commandUpgradeType = standard",CHAR(10),"    commandUpgradeName = ",V23),IF(Q23="Engine",_xlfn.CONCAT("    engineUpgradeType = ",W23,CHAR(10),Parts!AQ23,CHAR(10),"    enginePartUpgradeName = ",X23),IF(Q23="Parachute","    parachuteUpgradeType = standard",IF(Q23="Solar",_xlfn.CONCAT("    solarPanelUpgradeTier = ",P23),IF(OR(Q23="System",Q23="System and Space Capability")=TRUE,_xlfn.CONCAT("    spacePlaneSystemUpgradeType = ",X23,IF(Q23="System and Space Capability",_xlfn.CONCAT(CHAR(10),"    spaceplaneUpgradeType = spaceCapable",CHAR(10),"    baseSkinTemp = ",CHAR(10),"    upgradeSkinTemp = "),"")),IF(Q23="Fuel Tank",IF(Y23="NA/Balloon","    KiwiFuelSwitchIgnore = true",IF(Y23="standardLiquidFuel",_xlfn.CONCAT("    fuelTankUpgradeType = ",Y23,CHAR(10),"    fuelTankSizeUpgrade = ",Z23),_xlfn.CONCAT("    fuelTankUpgradeType = ",Y23))),IF(Q23="RCS","    rcsUpgradeType = coldGas",""))))))))</f>
        <v xml:space="preserve">    fuelTankUpgradeType = standardLiquidFuel
    fuelTankSizeUpgrade = size20</v>
      </c>
      <c r="AO23" s="16" t="str">
        <f>IF(Q23="Engine",VLOOKUP(W23,EngineUpgrades!$A$2:$C$17,2,FALSE),"")</f>
        <v/>
      </c>
      <c r="AP23" s="16" t="str">
        <f>IF(Q23="Engine",VLOOKUP(W23,EngineUpgrades!$A$2:$C$17,3,FALSE),"")</f>
        <v/>
      </c>
      <c r="AQ23" s="15" t="str">
        <f>IF(AO23=EngineUpgrades!$D$1,EngineUpgrades!$D$17,IF(AO23=EngineUpgrades!$E$1,EngineUpgrades!$E$17,IF(AO23=EngineUpgrades!$F$1,EngineUpgrades!$F$17,IF(AO23=EngineUpgrades!$G$1,EngineUpgrades!$G$17,IF(AO23=EngineUpgrades!$H$1,EngineUpgrades!$H$17,"")))))</f>
        <v/>
      </c>
      <c r="AR23" s="17">
        <v>1</v>
      </c>
      <c r="AS23" s="16" t="str">
        <f>IF(Q23="Engine",_xlfn.XLOOKUP(_xlfn.CONCAT(O23,P23+AR23),TechTree!$C$2:$C$500,TechTree!$D$2:$D$500,"Not Valid Combination",0,1),"")</f>
        <v/>
      </c>
    </row>
    <row r="24" spans="1:45" ht="65" hidden="1" customHeight="1" x14ac:dyDescent="0.35">
      <c r="A24" t="s">
        <v>1168</v>
      </c>
      <c r="B24" t="s">
        <v>1272</v>
      </c>
      <c r="C24" t="s">
        <v>1273</v>
      </c>
      <c r="D24" t="s">
        <v>1274</v>
      </c>
      <c r="E24" t="s">
        <v>1172</v>
      </c>
      <c r="F24" t="s">
        <v>6</v>
      </c>
      <c r="G24" t="s">
        <v>1236</v>
      </c>
      <c r="H24" t="s">
        <v>1275</v>
      </c>
      <c r="I24" t="s">
        <v>1223</v>
      </c>
      <c r="J24" t="s">
        <v>1176</v>
      </c>
      <c r="K24" t="s">
        <v>91</v>
      </c>
      <c r="M24" s="12" t="str">
        <f t="shared" si="0"/>
        <v>@PART[roundwinglet]:AFTER[AirplanePlus] // Round-Deluxe Winglet
{
    @TechRequired = Not Valid Combination
    fuelTankUpgradeType = standardLiquidFuel
    fuelTankSizeUpgrade = size21
}</v>
      </c>
      <c r="N24" s="9" t="str">
        <f>_xlfn.XLOOKUP(_xlfn.CONCAT(O24,P24),TechTree!$C$2:$C$500,TechTree!$D$2:$D$500,"Not Valid Combination",0,1)</f>
        <v>Not Valid Combination</v>
      </c>
      <c r="O24" s="8" t="s">
        <v>351</v>
      </c>
      <c r="P24" s="8">
        <v>23</v>
      </c>
      <c r="Q24" s="8" t="s">
        <v>253</v>
      </c>
      <c r="V24" s="10" t="s">
        <v>255</v>
      </c>
      <c r="W24" s="10" t="s">
        <v>268</v>
      </c>
      <c r="X24" s="10" t="s">
        <v>1151</v>
      </c>
      <c r="Y24" s="10" t="s">
        <v>306</v>
      </c>
      <c r="Z24" s="10" t="s">
        <v>443</v>
      </c>
      <c r="AA24" s="10" t="s">
        <v>344</v>
      </c>
      <c r="AC24" s="12" t="str">
        <f t="shared" si="1"/>
        <v/>
      </c>
      <c r="AD24" s="14"/>
      <c r="AE24" s="18" t="s">
        <v>344</v>
      </c>
      <c r="AF24" s="18">
        <v>24</v>
      </c>
      <c r="AG24" s="18" t="s">
        <v>440</v>
      </c>
      <c r="AH24" s="18" t="s">
        <v>441</v>
      </c>
      <c r="AI24" s="18" t="s">
        <v>442</v>
      </c>
      <c r="AJ24" s="18"/>
      <c r="AK24" s="18"/>
      <c r="AL24" s="19" t="str">
        <f t="shared" si="2"/>
        <v/>
      </c>
      <c r="AM24" s="14"/>
      <c r="AN24" s="15" t="str">
        <f>IF(Q24="Structural",_xlfn.CONCAT("    ","structuralUpgradeType = ",IF(P24&lt;3,"0_2",IF(P24&lt;5,"3_4",IF(P24&lt;7,"5_6",IF(P24&lt;9,"7_8","9Plus"))))),IF(Q24="Command Module",_xlfn.CONCAT("    commandUpgradeType = standard",CHAR(10),"    commandUpgradeName = ",V24),IF(Q24="Engine",_xlfn.CONCAT("    engineUpgradeType = ",W24,CHAR(10),Parts!AQ24,CHAR(10),"    enginePartUpgradeName = ",X24),IF(Q24="Parachute","    parachuteUpgradeType = standard",IF(Q24="Solar",_xlfn.CONCAT("    solarPanelUpgradeTier = ",P24),IF(OR(Q24="System",Q24="System and Space Capability")=TRUE,_xlfn.CONCAT("    spacePlaneSystemUpgradeType = ",X24,IF(Q24="System and Space Capability",_xlfn.CONCAT(CHAR(10),"    spaceplaneUpgradeType = spaceCapable",CHAR(10),"    baseSkinTemp = ",CHAR(10),"    upgradeSkinTemp = "),"")),IF(Q24="Fuel Tank",IF(Y24="NA/Balloon","    KiwiFuelSwitchIgnore = true",IF(Y24="standardLiquidFuel",_xlfn.CONCAT("    fuelTankUpgradeType = ",Y24,CHAR(10),"    fuelTankSizeUpgrade = ",Z24),_xlfn.CONCAT("    fuelTankUpgradeType = ",Y24))),IF(Q24="RCS","    rcsUpgradeType = coldGas",""))))))))</f>
        <v xml:space="preserve">    fuelTankUpgradeType = standardLiquidFuel
    fuelTankSizeUpgrade = size21</v>
      </c>
      <c r="AO24" s="16" t="str">
        <f>IF(Q24="Engine",VLOOKUP(W24,EngineUpgrades!$A$2:$C$17,2,FALSE),"")</f>
        <v/>
      </c>
      <c r="AP24" s="16" t="str">
        <f>IF(Q24="Engine",VLOOKUP(W24,EngineUpgrades!$A$2:$C$17,3,FALSE),"")</f>
        <v/>
      </c>
      <c r="AQ24" s="15" t="str">
        <f>IF(AO24=EngineUpgrades!$D$1,EngineUpgrades!$D$17,IF(AO24=EngineUpgrades!$E$1,EngineUpgrades!$E$17,IF(AO24=EngineUpgrades!$F$1,EngineUpgrades!$F$17,IF(AO24=EngineUpgrades!$G$1,EngineUpgrades!$G$17,IF(AO24=EngineUpgrades!$H$1,EngineUpgrades!$H$17,"")))))</f>
        <v/>
      </c>
      <c r="AR24" s="17">
        <v>1</v>
      </c>
      <c r="AS24" s="16" t="str">
        <f>IF(Q24="Engine",_xlfn.XLOOKUP(_xlfn.CONCAT(O24,P24+AR24),TechTree!$C$2:$C$500,TechTree!$D$2:$D$500,"Not Valid Combination",0,1),"")</f>
        <v/>
      </c>
    </row>
    <row r="25" spans="1:45" ht="65" hidden="1" customHeight="1" x14ac:dyDescent="0.35">
      <c r="A25" t="s">
        <v>1168</v>
      </c>
      <c r="B25" t="s">
        <v>1276</v>
      </c>
      <c r="C25" t="s">
        <v>1277</v>
      </c>
      <c r="D25" t="s">
        <v>1278</v>
      </c>
      <c r="E25" t="s">
        <v>1172</v>
      </c>
      <c r="F25" t="s">
        <v>6</v>
      </c>
      <c r="G25" t="s">
        <v>1197</v>
      </c>
      <c r="H25" t="s">
        <v>1279</v>
      </c>
      <c r="I25" t="s">
        <v>1246</v>
      </c>
      <c r="J25" t="s">
        <v>1176</v>
      </c>
      <c r="K25" t="s">
        <v>122</v>
      </c>
      <c r="M25" s="12" t="str">
        <f t="shared" si="0"/>
        <v>@PART[elevon2b]:AFTER[AirplanePlus] // Elevon 2B
{
    @TechRequired = Not Valid Combination
    fuelTankUpgradeType = standardLiquidFuel
    fuelTankSizeUpgrade = size22
}</v>
      </c>
      <c r="N25" s="9" t="str">
        <f>_xlfn.XLOOKUP(_xlfn.CONCAT(O25,P25),TechTree!$C$2:$C$500,TechTree!$D$2:$D$500,"Not Valid Combination",0,1)</f>
        <v>Not Valid Combination</v>
      </c>
      <c r="O25" s="8" t="s">
        <v>351</v>
      </c>
      <c r="P25" s="8">
        <v>24</v>
      </c>
      <c r="Q25" s="8" t="s">
        <v>253</v>
      </c>
      <c r="V25" s="10" t="s">
        <v>255</v>
      </c>
      <c r="W25" s="10" t="s">
        <v>268</v>
      </c>
      <c r="X25" s="10" t="s">
        <v>1151</v>
      </c>
      <c r="Y25" s="10" t="s">
        <v>306</v>
      </c>
      <c r="Z25" s="10" t="s">
        <v>447</v>
      </c>
      <c r="AA25" s="10" t="s">
        <v>344</v>
      </c>
      <c r="AC25" s="12" t="str">
        <f t="shared" si="1"/>
        <v/>
      </c>
      <c r="AD25" s="14"/>
      <c r="AE25" s="18" t="s">
        <v>344</v>
      </c>
      <c r="AF25" s="18">
        <v>25</v>
      </c>
      <c r="AG25" s="18" t="s">
        <v>444</v>
      </c>
      <c r="AH25" s="18" t="s">
        <v>445</v>
      </c>
      <c r="AI25" s="18" t="s">
        <v>446</v>
      </c>
      <c r="AJ25" s="18"/>
      <c r="AK25" s="18"/>
      <c r="AL25" s="19" t="str">
        <f t="shared" si="2"/>
        <v/>
      </c>
      <c r="AM25" s="14"/>
      <c r="AN25" s="15" t="str">
        <f>IF(Q25="Structural",_xlfn.CONCAT("    ","structuralUpgradeType = ",IF(P25&lt;3,"0_2",IF(P25&lt;5,"3_4",IF(P25&lt;7,"5_6",IF(P25&lt;9,"7_8","9Plus"))))),IF(Q25="Command Module",_xlfn.CONCAT("    commandUpgradeType = standard",CHAR(10),"    commandUpgradeName = ",V25),IF(Q25="Engine",_xlfn.CONCAT("    engineUpgradeType = ",W25,CHAR(10),Parts!AQ25,CHAR(10),"    enginePartUpgradeName = ",X25),IF(Q25="Parachute","    parachuteUpgradeType = standard",IF(Q25="Solar",_xlfn.CONCAT("    solarPanelUpgradeTier = ",P25),IF(OR(Q25="System",Q25="System and Space Capability")=TRUE,_xlfn.CONCAT("    spacePlaneSystemUpgradeType = ",X25,IF(Q25="System and Space Capability",_xlfn.CONCAT(CHAR(10),"    spaceplaneUpgradeType = spaceCapable",CHAR(10),"    baseSkinTemp = ",CHAR(10),"    upgradeSkinTemp = "),"")),IF(Q25="Fuel Tank",IF(Y25="NA/Balloon","    KiwiFuelSwitchIgnore = true",IF(Y25="standardLiquidFuel",_xlfn.CONCAT("    fuelTankUpgradeType = ",Y25,CHAR(10),"    fuelTankSizeUpgrade = ",Z25),_xlfn.CONCAT("    fuelTankUpgradeType = ",Y25))),IF(Q25="RCS","    rcsUpgradeType = coldGas",""))))))))</f>
        <v xml:space="preserve">    fuelTankUpgradeType = standardLiquidFuel
    fuelTankSizeUpgrade = size22</v>
      </c>
      <c r="AO25" s="16" t="str">
        <f>IF(Q25="Engine",VLOOKUP(W25,EngineUpgrades!$A$2:$C$17,2,FALSE),"")</f>
        <v/>
      </c>
      <c r="AP25" s="16" t="str">
        <f>IF(Q25="Engine",VLOOKUP(W25,EngineUpgrades!$A$2:$C$17,3,FALSE),"")</f>
        <v/>
      </c>
      <c r="AQ25" s="15" t="str">
        <f>IF(AO25=EngineUpgrades!$D$1,EngineUpgrades!$D$17,IF(AO25=EngineUpgrades!$E$1,EngineUpgrades!$E$17,IF(AO25=EngineUpgrades!$F$1,EngineUpgrades!$F$17,IF(AO25=EngineUpgrades!$G$1,EngineUpgrades!$G$17,IF(AO25=EngineUpgrades!$H$1,EngineUpgrades!$H$17,"")))))</f>
        <v/>
      </c>
      <c r="AR25" s="17">
        <v>1</v>
      </c>
      <c r="AS25" s="16" t="str">
        <f>IF(Q25="Engine",_xlfn.XLOOKUP(_xlfn.CONCAT(O25,P25+AR25),TechTree!$C$2:$C$500,TechTree!$D$2:$D$500,"Not Valid Combination",0,1),"")</f>
        <v/>
      </c>
    </row>
    <row r="26" spans="1:45" ht="65" hidden="1" customHeight="1" x14ac:dyDescent="0.35">
      <c r="A26" t="s">
        <v>1168</v>
      </c>
      <c r="B26" t="s">
        <v>1280</v>
      </c>
      <c r="C26" t="s">
        <v>1281</v>
      </c>
      <c r="D26" t="s">
        <v>1282</v>
      </c>
      <c r="E26" t="s">
        <v>1172</v>
      </c>
      <c r="F26" t="s">
        <v>6</v>
      </c>
      <c r="G26" t="s">
        <v>1173</v>
      </c>
      <c r="H26" t="s">
        <v>1283</v>
      </c>
      <c r="I26" t="s">
        <v>1175</v>
      </c>
      <c r="J26" t="s">
        <v>1176</v>
      </c>
      <c r="K26" t="s">
        <v>89</v>
      </c>
      <c r="M26" s="12" t="str">
        <f t="shared" si="0"/>
        <v>@PART[smallwingConnector1]:AFTER[AirplanePlus] // Wing Connector Type F
{
    @TechRequired = Not Valid Combination
    fuelTankUpgradeType = standardLiquidFuel
    fuelTankSizeUpgrade = size23
}</v>
      </c>
      <c r="N26" s="9" t="str">
        <f>_xlfn.XLOOKUP(_xlfn.CONCAT(O26,P26),TechTree!$C$2:$C$500,TechTree!$D$2:$D$500,"Not Valid Combination",0,1)</f>
        <v>Not Valid Combination</v>
      </c>
      <c r="O26" s="8" t="s">
        <v>351</v>
      </c>
      <c r="P26" s="8">
        <v>25</v>
      </c>
      <c r="Q26" s="8" t="s">
        <v>253</v>
      </c>
      <c r="V26" s="10" t="s">
        <v>255</v>
      </c>
      <c r="W26" s="10" t="s">
        <v>268</v>
      </c>
      <c r="X26" s="10" t="s">
        <v>1151</v>
      </c>
      <c r="Y26" s="10" t="s">
        <v>306</v>
      </c>
      <c r="Z26" s="10" t="s">
        <v>451</v>
      </c>
      <c r="AA26" s="10" t="s">
        <v>344</v>
      </c>
      <c r="AC26" s="12" t="str">
        <f t="shared" si="1"/>
        <v/>
      </c>
      <c r="AD26" s="14"/>
      <c r="AE26" s="18" t="s">
        <v>344</v>
      </c>
      <c r="AF26" s="18">
        <v>26</v>
      </c>
      <c r="AG26" s="18" t="s">
        <v>448</v>
      </c>
      <c r="AH26" s="18" t="s">
        <v>449</v>
      </c>
      <c r="AI26" s="18" t="s">
        <v>450</v>
      </c>
      <c r="AJ26" s="18"/>
      <c r="AK26" s="18"/>
      <c r="AL26" s="19" t="str">
        <f t="shared" si="2"/>
        <v/>
      </c>
      <c r="AM26" s="14"/>
      <c r="AN26" s="15" t="str">
        <f>IF(Q26="Structural",_xlfn.CONCAT("    ","structuralUpgradeType = ",IF(P26&lt;3,"0_2",IF(P26&lt;5,"3_4",IF(P26&lt;7,"5_6",IF(P26&lt;9,"7_8","9Plus"))))),IF(Q26="Command Module",_xlfn.CONCAT("    commandUpgradeType = standard",CHAR(10),"    commandUpgradeName = ",V26),IF(Q26="Engine",_xlfn.CONCAT("    engineUpgradeType = ",W26,CHAR(10),Parts!AQ26,CHAR(10),"    enginePartUpgradeName = ",X26),IF(Q26="Parachute","    parachuteUpgradeType = standard",IF(Q26="Solar",_xlfn.CONCAT("    solarPanelUpgradeTier = ",P26),IF(OR(Q26="System",Q26="System and Space Capability")=TRUE,_xlfn.CONCAT("    spacePlaneSystemUpgradeType = ",X26,IF(Q26="System and Space Capability",_xlfn.CONCAT(CHAR(10),"    spaceplaneUpgradeType = spaceCapable",CHAR(10),"    baseSkinTemp = ",CHAR(10),"    upgradeSkinTemp = "),"")),IF(Q26="Fuel Tank",IF(Y26="NA/Balloon","    KiwiFuelSwitchIgnore = true",IF(Y26="standardLiquidFuel",_xlfn.CONCAT("    fuelTankUpgradeType = ",Y26,CHAR(10),"    fuelTankSizeUpgrade = ",Z26),_xlfn.CONCAT("    fuelTankUpgradeType = ",Y26))),IF(Q26="RCS","    rcsUpgradeType = coldGas",""))))))))</f>
        <v xml:space="preserve">    fuelTankUpgradeType = standardLiquidFuel
    fuelTankSizeUpgrade = size23</v>
      </c>
      <c r="AO26" s="16" t="str">
        <f>IF(Q26="Engine",VLOOKUP(W26,EngineUpgrades!$A$2:$C$17,2,FALSE),"")</f>
        <v/>
      </c>
      <c r="AP26" s="16" t="str">
        <f>IF(Q26="Engine",VLOOKUP(W26,EngineUpgrades!$A$2:$C$17,3,FALSE),"")</f>
        <v/>
      </c>
      <c r="AQ26" s="15" t="str">
        <f>IF(AO26=EngineUpgrades!$D$1,EngineUpgrades!$D$17,IF(AO26=EngineUpgrades!$E$1,EngineUpgrades!$E$17,IF(AO26=EngineUpgrades!$F$1,EngineUpgrades!$F$17,IF(AO26=EngineUpgrades!$G$1,EngineUpgrades!$G$17,IF(AO26=EngineUpgrades!$H$1,EngineUpgrades!$H$17,"")))))</f>
        <v/>
      </c>
      <c r="AR26" s="17">
        <v>1</v>
      </c>
      <c r="AS26" s="16" t="str">
        <f>IF(Q26="Engine",_xlfn.XLOOKUP(_xlfn.CONCAT(O26,P26+AR26),TechTree!$C$2:$C$500,TechTree!$D$2:$D$500,"Not Valid Combination",0,1),"")</f>
        <v/>
      </c>
    </row>
    <row r="27" spans="1:45" ht="65" hidden="1" customHeight="1" x14ac:dyDescent="0.35">
      <c r="A27" t="s">
        <v>1168</v>
      </c>
      <c r="B27" t="s">
        <v>1284</v>
      </c>
      <c r="C27" t="s">
        <v>1285</v>
      </c>
      <c r="D27" t="s">
        <v>1286</v>
      </c>
      <c r="E27" t="s">
        <v>1172</v>
      </c>
      <c r="F27" t="s">
        <v>6</v>
      </c>
      <c r="G27" t="s">
        <v>1173</v>
      </c>
      <c r="H27" t="s">
        <v>1283</v>
      </c>
      <c r="I27" t="s">
        <v>1175</v>
      </c>
      <c r="J27" t="s">
        <v>1176</v>
      </c>
      <c r="K27" t="s">
        <v>89</v>
      </c>
      <c r="M27" s="12" t="str">
        <f t="shared" si="0"/>
        <v>@PART[smallwingConnector2]:AFTER[AirplanePlus] // Wing Connector Type G
{
    @TechRequired = Not Valid Combination
    fuelTankUpgradeType = standardLiquidFuel
    fuelTankSizeUpgrade = size24
}</v>
      </c>
      <c r="N27" s="9" t="str">
        <f>_xlfn.XLOOKUP(_xlfn.CONCAT(O27,P27),TechTree!$C$2:$C$500,TechTree!$D$2:$D$500,"Not Valid Combination",0,1)</f>
        <v>Not Valid Combination</v>
      </c>
      <c r="O27" s="8" t="s">
        <v>351</v>
      </c>
      <c r="P27" s="8">
        <v>26</v>
      </c>
      <c r="Q27" s="8" t="s">
        <v>253</v>
      </c>
      <c r="V27" s="10" t="s">
        <v>255</v>
      </c>
      <c r="W27" s="10" t="s">
        <v>268</v>
      </c>
      <c r="X27" s="10" t="s">
        <v>1151</v>
      </c>
      <c r="Y27" s="10" t="s">
        <v>306</v>
      </c>
      <c r="Z27" s="10" t="s">
        <v>455</v>
      </c>
      <c r="AA27" s="10" t="s">
        <v>344</v>
      </c>
      <c r="AC27" s="12" t="str">
        <f t="shared" si="1"/>
        <v/>
      </c>
      <c r="AD27" s="14"/>
      <c r="AE27" s="18" t="s">
        <v>344</v>
      </c>
      <c r="AF27" s="18">
        <v>27</v>
      </c>
      <c r="AG27" s="18" t="s">
        <v>452</v>
      </c>
      <c r="AH27" s="18" t="s">
        <v>453</v>
      </c>
      <c r="AI27" s="18" t="s">
        <v>454</v>
      </c>
      <c r="AJ27" s="18"/>
      <c r="AK27" s="18"/>
      <c r="AL27" s="19" t="str">
        <f t="shared" si="2"/>
        <v/>
      </c>
      <c r="AM27" s="14"/>
      <c r="AN27" s="15" t="str">
        <f>IF(Q27="Structural",_xlfn.CONCAT("    ","structuralUpgradeType = ",IF(P27&lt;3,"0_2",IF(P27&lt;5,"3_4",IF(P27&lt;7,"5_6",IF(P27&lt;9,"7_8","9Plus"))))),IF(Q27="Command Module",_xlfn.CONCAT("    commandUpgradeType = standard",CHAR(10),"    commandUpgradeName = ",V27),IF(Q27="Engine",_xlfn.CONCAT("    engineUpgradeType = ",W27,CHAR(10),Parts!AQ27,CHAR(10),"    enginePartUpgradeName = ",X27),IF(Q27="Parachute","    parachuteUpgradeType = standard",IF(Q27="Solar",_xlfn.CONCAT("    solarPanelUpgradeTier = ",P27),IF(OR(Q27="System",Q27="System and Space Capability")=TRUE,_xlfn.CONCAT("    spacePlaneSystemUpgradeType = ",X27,IF(Q27="System and Space Capability",_xlfn.CONCAT(CHAR(10),"    spaceplaneUpgradeType = spaceCapable",CHAR(10),"    baseSkinTemp = ",CHAR(10),"    upgradeSkinTemp = "),"")),IF(Q27="Fuel Tank",IF(Y27="NA/Balloon","    KiwiFuelSwitchIgnore = true",IF(Y27="standardLiquidFuel",_xlfn.CONCAT("    fuelTankUpgradeType = ",Y27,CHAR(10),"    fuelTankSizeUpgrade = ",Z27),_xlfn.CONCAT("    fuelTankUpgradeType = ",Y27))),IF(Q27="RCS","    rcsUpgradeType = coldGas",""))))))))</f>
        <v xml:space="preserve">    fuelTankUpgradeType = standardLiquidFuel
    fuelTankSizeUpgrade = size24</v>
      </c>
      <c r="AO27" s="16" t="str">
        <f>IF(Q27="Engine",VLOOKUP(W27,EngineUpgrades!$A$2:$C$17,2,FALSE),"")</f>
        <v/>
      </c>
      <c r="AP27" s="16" t="str">
        <f>IF(Q27="Engine",VLOOKUP(W27,EngineUpgrades!$A$2:$C$17,3,FALSE),"")</f>
        <v/>
      </c>
      <c r="AQ27" s="15" t="str">
        <f>IF(AO27=EngineUpgrades!$D$1,EngineUpgrades!$D$17,IF(AO27=EngineUpgrades!$E$1,EngineUpgrades!$E$17,IF(AO27=EngineUpgrades!$F$1,EngineUpgrades!$F$17,IF(AO27=EngineUpgrades!$G$1,EngineUpgrades!$G$17,IF(AO27=EngineUpgrades!$H$1,EngineUpgrades!$H$17,"")))))</f>
        <v/>
      </c>
      <c r="AR27" s="17">
        <v>1</v>
      </c>
      <c r="AS27" s="16" t="str">
        <f>IF(Q27="Engine",_xlfn.XLOOKUP(_xlfn.CONCAT(O27,P27+AR27),TechTree!$C$2:$C$500,TechTree!$D$2:$D$500,"Not Valid Combination",0,1),"")</f>
        <v/>
      </c>
    </row>
    <row r="28" spans="1:45" ht="65" hidden="1" customHeight="1" x14ac:dyDescent="0.35">
      <c r="A28" t="s">
        <v>1168</v>
      </c>
      <c r="B28" t="s">
        <v>1287</v>
      </c>
      <c r="C28" t="s">
        <v>1288</v>
      </c>
      <c r="D28" t="s">
        <v>1289</v>
      </c>
      <c r="E28" t="s">
        <v>1172</v>
      </c>
      <c r="F28" t="s">
        <v>6</v>
      </c>
      <c r="G28" t="s">
        <v>1173</v>
      </c>
      <c r="H28" t="s">
        <v>1283</v>
      </c>
      <c r="I28" t="s">
        <v>1175</v>
      </c>
      <c r="J28" t="s">
        <v>1176</v>
      </c>
      <c r="K28" t="s">
        <v>89</v>
      </c>
      <c r="M28" s="12" t="str">
        <f t="shared" si="0"/>
        <v>@PART[smallwingConnector3]:AFTER[AirplanePlus] // Wing Connector Type H
{
    @TechRequired = Not Valid Combination
    fuelTankUpgradeType = standardLiquidFuel
    fuelTankSizeUpgrade = size25
}</v>
      </c>
      <c r="N28" s="9" t="str">
        <f>_xlfn.XLOOKUP(_xlfn.CONCAT(O28,P28),TechTree!$C$2:$C$500,TechTree!$D$2:$D$500,"Not Valid Combination",0,1)</f>
        <v>Not Valid Combination</v>
      </c>
      <c r="O28" s="8" t="s">
        <v>351</v>
      </c>
      <c r="P28" s="8">
        <v>27</v>
      </c>
      <c r="Q28" s="8" t="s">
        <v>253</v>
      </c>
      <c r="V28" s="10" t="s">
        <v>255</v>
      </c>
      <c r="W28" s="10" t="s">
        <v>268</v>
      </c>
      <c r="X28" s="10" t="s">
        <v>1151</v>
      </c>
      <c r="Y28" s="10" t="s">
        <v>306</v>
      </c>
      <c r="Z28" s="10" t="s">
        <v>459</v>
      </c>
      <c r="AA28" s="10" t="s">
        <v>344</v>
      </c>
      <c r="AC28" s="12" t="str">
        <f t="shared" si="1"/>
        <v/>
      </c>
      <c r="AD28" s="14"/>
      <c r="AE28" s="18" t="s">
        <v>344</v>
      </c>
      <c r="AF28" s="18">
        <v>28</v>
      </c>
      <c r="AG28" s="18" t="s">
        <v>456</v>
      </c>
      <c r="AH28" s="18" t="s">
        <v>457</v>
      </c>
      <c r="AI28" s="18" t="s">
        <v>458</v>
      </c>
      <c r="AJ28" s="18"/>
      <c r="AK28" s="18"/>
      <c r="AL28" s="19" t="str">
        <f t="shared" si="2"/>
        <v/>
      </c>
      <c r="AM28" s="14"/>
      <c r="AN28" s="15" t="str">
        <f>IF(Q28="Structural",_xlfn.CONCAT("    ","structuralUpgradeType = ",IF(P28&lt;3,"0_2",IF(P28&lt;5,"3_4",IF(P28&lt;7,"5_6",IF(P28&lt;9,"7_8","9Plus"))))),IF(Q28="Command Module",_xlfn.CONCAT("    commandUpgradeType = standard",CHAR(10),"    commandUpgradeName = ",V28),IF(Q28="Engine",_xlfn.CONCAT("    engineUpgradeType = ",W28,CHAR(10),Parts!AQ28,CHAR(10),"    enginePartUpgradeName = ",X28),IF(Q28="Parachute","    parachuteUpgradeType = standard",IF(Q28="Solar",_xlfn.CONCAT("    solarPanelUpgradeTier = ",P28),IF(OR(Q28="System",Q28="System and Space Capability")=TRUE,_xlfn.CONCAT("    spacePlaneSystemUpgradeType = ",X28,IF(Q28="System and Space Capability",_xlfn.CONCAT(CHAR(10),"    spaceplaneUpgradeType = spaceCapable",CHAR(10),"    baseSkinTemp = ",CHAR(10),"    upgradeSkinTemp = "),"")),IF(Q28="Fuel Tank",IF(Y28="NA/Balloon","    KiwiFuelSwitchIgnore = true",IF(Y28="standardLiquidFuel",_xlfn.CONCAT("    fuelTankUpgradeType = ",Y28,CHAR(10),"    fuelTankSizeUpgrade = ",Z28),_xlfn.CONCAT("    fuelTankUpgradeType = ",Y28))),IF(Q28="RCS","    rcsUpgradeType = coldGas",""))))))))</f>
        <v xml:space="preserve">    fuelTankUpgradeType = standardLiquidFuel
    fuelTankSizeUpgrade = size25</v>
      </c>
      <c r="AO28" s="16" t="str">
        <f>IF(Q28="Engine",VLOOKUP(W28,EngineUpgrades!$A$2:$C$17,2,FALSE),"")</f>
        <v/>
      </c>
      <c r="AP28" s="16" t="str">
        <f>IF(Q28="Engine",VLOOKUP(W28,EngineUpgrades!$A$2:$C$17,3,FALSE),"")</f>
        <v/>
      </c>
      <c r="AQ28" s="15" t="str">
        <f>IF(AO28=EngineUpgrades!$D$1,EngineUpgrades!$D$17,IF(AO28=EngineUpgrades!$E$1,EngineUpgrades!$E$17,IF(AO28=EngineUpgrades!$F$1,EngineUpgrades!$F$17,IF(AO28=EngineUpgrades!$G$1,EngineUpgrades!$G$17,IF(AO28=EngineUpgrades!$H$1,EngineUpgrades!$H$17,"")))))</f>
        <v/>
      </c>
      <c r="AR28" s="17">
        <v>1</v>
      </c>
      <c r="AS28" s="16" t="str">
        <f>IF(Q28="Engine",_xlfn.XLOOKUP(_xlfn.CONCAT(O28,P28+AR28),TechTree!$C$2:$C$500,TechTree!$D$2:$D$500,"Not Valid Combination",0,1),"")</f>
        <v/>
      </c>
    </row>
    <row r="29" spans="1:45" ht="65.5" hidden="1" customHeight="1" x14ac:dyDescent="0.35">
      <c r="A29" t="s">
        <v>1168</v>
      </c>
      <c r="B29" t="s">
        <v>1290</v>
      </c>
      <c r="C29" t="s">
        <v>1291</v>
      </c>
      <c r="D29" t="s">
        <v>1292</v>
      </c>
      <c r="E29" t="s">
        <v>1172</v>
      </c>
      <c r="F29" t="s">
        <v>6</v>
      </c>
      <c r="G29" t="s">
        <v>1173</v>
      </c>
      <c r="H29" t="s">
        <v>1293</v>
      </c>
      <c r="I29" t="s">
        <v>1175</v>
      </c>
      <c r="J29" t="s">
        <v>1176</v>
      </c>
      <c r="K29" t="s">
        <v>89</v>
      </c>
      <c r="M29" s="12" t="str">
        <f t="shared" si="0"/>
        <v>@PART[smallwingConnector4]:AFTER[AirplanePlus] // Wing Connector Type I
{
    @TechRequired = Not Valid Combination
    fuelTankUpgradeType = standardLiquidFuel
    fuelTankSizeUpgrade = size26
}</v>
      </c>
      <c r="N29" s="9" t="str">
        <f>_xlfn.XLOOKUP(_xlfn.CONCAT(O29,P29),TechTree!$C$2:$C$500,TechTree!$D$2:$D$500,"Not Valid Combination",0,1)</f>
        <v>Not Valid Combination</v>
      </c>
      <c r="O29" s="8" t="s">
        <v>351</v>
      </c>
      <c r="P29" s="8">
        <v>28</v>
      </c>
      <c r="Q29" s="8" t="s">
        <v>253</v>
      </c>
      <c r="V29" s="10" t="s">
        <v>255</v>
      </c>
      <c r="W29" s="10" t="s">
        <v>268</v>
      </c>
      <c r="X29" s="10" t="s">
        <v>1151</v>
      </c>
      <c r="Y29" s="10" t="s">
        <v>306</v>
      </c>
      <c r="Z29" s="10" t="s">
        <v>463</v>
      </c>
      <c r="AA29" s="10" t="s">
        <v>344</v>
      </c>
      <c r="AC29" s="12" t="str">
        <f t="shared" si="1"/>
        <v/>
      </c>
      <c r="AD29" s="14"/>
      <c r="AE29" s="18" t="s">
        <v>344</v>
      </c>
      <c r="AF29" s="18">
        <v>29</v>
      </c>
      <c r="AG29" s="18" t="s">
        <v>460</v>
      </c>
      <c r="AH29" s="18" t="s">
        <v>461</v>
      </c>
      <c r="AI29" s="18" t="s">
        <v>462</v>
      </c>
      <c r="AJ29" s="18"/>
      <c r="AK29" s="18"/>
      <c r="AL29" s="19" t="str">
        <f t="shared" si="2"/>
        <v/>
      </c>
      <c r="AM29" s="14"/>
      <c r="AN29" s="15" t="str">
        <f>IF(Q29="Structural",_xlfn.CONCAT("    ","structuralUpgradeType = ",IF(P29&lt;3,"0_2",IF(P29&lt;5,"3_4",IF(P29&lt;7,"5_6",IF(P29&lt;9,"7_8","9Plus"))))),IF(Q29="Command Module",_xlfn.CONCAT("    commandUpgradeType = standard",CHAR(10),"    commandUpgradeName = ",V29),IF(Q29="Engine",_xlfn.CONCAT("    engineUpgradeType = ",W29,CHAR(10),Parts!AQ29,CHAR(10),"    enginePartUpgradeName = ",X29),IF(Q29="Parachute","    parachuteUpgradeType = standard",IF(Q29="Solar",_xlfn.CONCAT("    solarPanelUpgradeTier = ",P29),IF(OR(Q29="System",Q29="System and Space Capability")=TRUE,_xlfn.CONCAT("    spacePlaneSystemUpgradeType = ",X29,IF(Q29="System and Space Capability",_xlfn.CONCAT(CHAR(10),"    spaceplaneUpgradeType = spaceCapable",CHAR(10),"    baseSkinTemp = ",CHAR(10),"    upgradeSkinTemp = "),"")),IF(Q29="Fuel Tank",IF(Y29="NA/Balloon","    KiwiFuelSwitchIgnore = true",IF(Y29="standardLiquidFuel",_xlfn.CONCAT("    fuelTankUpgradeType = ",Y29,CHAR(10),"    fuelTankSizeUpgrade = ",Z29),_xlfn.CONCAT("    fuelTankUpgradeType = ",Y29))),IF(Q29="RCS","    rcsUpgradeType = coldGas",""))))))))</f>
        <v xml:space="preserve">    fuelTankUpgradeType = standardLiquidFuel
    fuelTankSizeUpgrade = size26</v>
      </c>
      <c r="AO29" s="16" t="str">
        <f>IF(Q29="Engine",VLOOKUP(W29,EngineUpgrades!$A$2:$C$17,2,FALSE),"")</f>
        <v/>
      </c>
      <c r="AP29" s="16" t="str">
        <f>IF(Q29="Engine",VLOOKUP(W29,EngineUpgrades!$A$2:$C$17,3,FALSE),"")</f>
        <v/>
      </c>
      <c r="AQ29" s="15" t="str">
        <f>IF(AO29=EngineUpgrades!$D$1,EngineUpgrades!$D$17,IF(AO29=EngineUpgrades!$E$1,EngineUpgrades!$E$17,IF(AO29=EngineUpgrades!$F$1,EngineUpgrades!$F$17,IF(AO29=EngineUpgrades!$G$1,EngineUpgrades!$G$17,IF(AO29=EngineUpgrades!$H$1,EngineUpgrades!$H$17,"")))))</f>
        <v/>
      </c>
      <c r="AR29" s="17">
        <v>1</v>
      </c>
      <c r="AS29" s="16" t="str">
        <f>IF(Q29="Engine",_xlfn.XLOOKUP(_xlfn.CONCAT(O29,P29+AR29),TechTree!$C$2:$C$500,TechTree!$D$2:$D$500,"Not Valid Combination",0,1),"")</f>
        <v/>
      </c>
    </row>
    <row r="30" spans="1:45" ht="65" hidden="1" customHeight="1" x14ac:dyDescent="0.35">
      <c r="A30" t="s">
        <v>1168</v>
      </c>
      <c r="B30" t="s">
        <v>1294</v>
      </c>
      <c r="C30" t="s">
        <v>1295</v>
      </c>
      <c r="D30" t="s">
        <v>1296</v>
      </c>
      <c r="E30" t="s">
        <v>1172</v>
      </c>
      <c r="F30" t="s">
        <v>6</v>
      </c>
      <c r="G30" t="s">
        <v>1173</v>
      </c>
      <c r="H30" t="s">
        <v>1297</v>
      </c>
      <c r="I30" t="s">
        <v>1175</v>
      </c>
      <c r="J30" t="s">
        <v>1176</v>
      </c>
      <c r="K30" t="s">
        <v>89</v>
      </c>
      <c r="M30" s="12" t="str">
        <f t="shared" si="0"/>
        <v>@PART[smallwingConnector6]:AFTER[AirplanePlus] // Wing Connector Type K
{
    @TechRequired = Not Valid Combination
    fuelTankUpgradeType = standardLiquidFuel
    fuelTankSizeUpgrade = size27
}</v>
      </c>
      <c r="N30" s="9" t="str">
        <f>_xlfn.XLOOKUP(_xlfn.CONCAT(O30,P30),TechTree!$C$2:$C$500,TechTree!$D$2:$D$500,"Not Valid Combination",0,1)</f>
        <v>Not Valid Combination</v>
      </c>
      <c r="O30" s="8" t="s">
        <v>351</v>
      </c>
      <c r="P30" s="8">
        <v>29</v>
      </c>
      <c r="Q30" s="8" t="s">
        <v>253</v>
      </c>
      <c r="V30" s="10" t="s">
        <v>255</v>
      </c>
      <c r="W30" s="10" t="s">
        <v>268</v>
      </c>
      <c r="X30" s="10" t="s">
        <v>1151</v>
      </c>
      <c r="Y30" s="10" t="s">
        <v>306</v>
      </c>
      <c r="Z30" s="10" t="s">
        <v>467</v>
      </c>
      <c r="AA30" s="10" t="s">
        <v>344</v>
      </c>
      <c r="AC30" s="12" t="str">
        <f t="shared" si="1"/>
        <v/>
      </c>
      <c r="AD30" s="14"/>
      <c r="AE30" s="18" t="s">
        <v>344</v>
      </c>
      <c r="AF30" s="18">
        <v>30</v>
      </c>
      <c r="AG30" s="18" t="s">
        <v>464</v>
      </c>
      <c r="AH30" s="18" t="s">
        <v>465</v>
      </c>
      <c r="AI30" s="18" t="s">
        <v>466</v>
      </c>
      <c r="AJ30" s="18"/>
      <c r="AK30" s="18"/>
      <c r="AL30" s="19" t="str">
        <f t="shared" si="2"/>
        <v/>
      </c>
      <c r="AM30" s="14"/>
      <c r="AN30" s="15" t="str">
        <f>IF(Q30="Structural",_xlfn.CONCAT("    ","structuralUpgradeType = ",IF(P30&lt;3,"0_2",IF(P30&lt;5,"3_4",IF(P30&lt;7,"5_6",IF(P30&lt;9,"7_8","9Plus"))))),IF(Q30="Command Module",_xlfn.CONCAT("    commandUpgradeType = standard",CHAR(10),"    commandUpgradeName = ",V30),IF(Q30="Engine",_xlfn.CONCAT("    engineUpgradeType = ",W30,CHAR(10),Parts!AQ30,CHAR(10),"    enginePartUpgradeName = ",X30),IF(Q30="Parachute","    parachuteUpgradeType = standard",IF(Q30="Solar",_xlfn.CONCAT("    solarPanelUpgradeTier = ",P30),IF(OR(Q30="System",Q30="System and Space Capability")=TRUE,_xlfn.CONCAT("    spacePlaneSystemUpgradeType = ",X30,IF(Q30="System and Space Capability",_xlfn.CONCAT(CHAR(10),"    spaceplaneUpgradeType = spaceCapable",CHAR(10),"    baseSkinTemp = ",CHAR(10),"    upgradeSkinTemp = "),"")),IF(Q30="Fuel Tank",IF(Y30="NA/Balloon","    KiwiFuelSwitchIgnore = true",IF(Y30="standardLiquidFuel",_xlfn.CONCAT("    fuelTankUpgradeType = ",Y30,CHAR(10),"    fuelTankSizeUpgrade = ",Z30),_xlfn.CONCAT("    fuelTankUpgradeType = ",Y30))),IF(Q30="RCS","    rcsUpgradeType = coldGas",""))))))))</f>
        <v xml:space="preserve">    fuelTankUpgradeType = standardLiquidFuel
    fuelTankSizeUpgrade = size27</v>
      </c>
      <c r="AO30" s="16" t="str">
        <f>IF(Q30="Engine",VLOOKUP(W30,EngineUpgrades!$A$2:$C$17,2,FALSE),"")</f>
        <v/>
      </c>
      <c r="AP30" s="16" t="str">
        <f>IF(Q30="Engine",VLOOKUP(W30,EngineUpgrades!$A$2:$C$17,3,FALSE),"")</f>
        <v/>
      </c>
      <c r="AQ30" s="15" t="str">
        <f>IF(AO30=EngineUpgrades!$D$1,EngineUpgrades!$D$17,IF(AO30=EngineUpgrades!$E$1,EngineUpgrades!$E$17,IF(AO30=EngineUpgrades!$F$1,EngineUpgrades!$F$17,IF(AO30=EngineUpgrades!$G$1,EngineUpgrades!$G$17,IF(AO30=EngineUpgrades!$H$1,EngineUpgrades!$H$17,"")))))</f>
        <v/>
      </c>
      <c r="AR30" s="17">
        <v>1</v>
      </c>
      <c r="AS30" s="16" t="str">
        <f>IF(Q30="Engine",_xlfn.XLOOKUP(_xlfn.CONCAT(O30,P30+AR30),TechTree!$C$2:$C$500,TechTree!$D$2:$D$500,"Not Valid Combination",0,1),"")</f>
        <v/>
      </c>
    </row>
    <row r="31" spans="1:45" ht="65" hidden="1" customHeight="1" x14ac:dyDescent="0.35">
      <c r="A31" t="s">
        <v>1168</v>
      </c>
      <c r="B31" t="s">
        <v>1298</v>
      </c>
      <c r="C31" t="s">
        <v>1299</v>
      </c>
      <c r="D31" t="s">
        <v>1300</v>
      </c>
      <c r="E31" t="s">
        <v>1172</v>
      </c>
      <c r="F31" t="s">
        <v>6</v>
      </c>
      <c r="G31" t="s">
        <v>1173</v>
      </c>
      <c r="H31" t="s">
        <v>1297</v>
      </c>
      <c r="I31" t="s">
        <v>1175</v>
      </c>
      <c r="J31" t="s">
        <v>1176</v>
      </c>
      <c r="K31" t="s">
        <v>89</v>
      </c>
      <c r="M31" s="12" t="str">
        <f t="shared" si="0"/>
        <v>@PART[smallwingConnector5]:AFTER[AirplanePlus] // Wing Connector Type J
{
    @TechRequired = Not Valid Combination
    fuelTankUpgradeType = standardLiquidFuel
    fuelTankSizeUpgrade = size28
}</v>
      </c>
      <c r="N31" s="9" t="str">
        <f>_xlfn.XLOOKUP(_xlfn.CONCAT(O31,P31),TechTree!$C$2:$C$500,TechTree!$D$2:$D$500,"Not Valid Combination",0,1)</f>
        <v>Not Valid Combination</v>
      </c>
      <c r="O31" s="8" t="s">
        <v>351</v>
      </c>
      <c r="P31" s="8">
        <v>30</v>
      </c>
      <c r="Q31" s="8" t="s">
        <v>253</v>
      </c>
      <c r="V31" s="10" t="s">
        <v>255</v>
      </c>
      <c r="W31" s="10" t="s">
        <v>268</v>
      </c>
      <c r="X31" s="10" t="s">
        <v>1151</v>
      </c>
      <c r="Y31" s="10" t="s">
        <v>306</v>
      </c>
      <c r="Z31" s="10" t="s">
        <v>471</v>
      </c>
      <c r="AA31" s="10" t="s">
        <v>344</v>
      </c>
      <c r="AC31" s="12" t="str">
        <f t="shared" si="1"/>
        <v/>
      </c>
      <c r="AD31" s="14"/>
      <c r="AE31" s="18" t="s">
        <v>344</v>
      </c>
      <c r="AF31" s="18">
        <v>31</v>
      </c>
      <c r="AG31" s="18" t="s">
        <v>468</v>
      </c>
      <c r="AH31" s="18" t="s">
        <v>469</v>
      </c>
      <c r="AI31" s="18" t="s">
        <v>470</v>
      </c>
      <c r="AJ31" s="18"/>
      <c r="AK31" s="18"/>
      <c r="AL31" s="19" t="str">
        <f t="shared" si="2"/>
        <v/>
      </c>
      <c r="AM31" s="14"/>
      <c r="AN31" s="15" t="str">
        <f>IF(Q31="Structural",_xlfn.CONCAT("    ","structuralUpgradeType = ",IF(P31&lt;3,"0_2",IF(P31&lt;5,"3_4",IF(P31&lt;7,"5_6",IF(P31&lt;9,"7_8","9Plus"))))),IF(Q31="Command Module",_xlfn.CONCAT("    commandUpgradeType = standard",CHAR(10),"    commandUpgradeName = ",V31),IF(Q31="Engine",_xlfn.CONCAT("    engineUpgradeType = ",W31,CHAR(10),Parts!AQ31,CHAR(10),"    enginePartUpgradeName = ",X31),IF(Q31="Parachute","    parachuteUpgradeType = standard",IF(Q31="Solar",_xlfn.CONCAT("    solarPanelUpgradeTier = ",P31),IF(OR(Q31="System",Q31="System and Space Capability")=TRUE,_xlfn.CONCAT("    spacePlaneSystemUpgradeType = ",X31,IF(Q31="System and Space Capability",_xlfn.CONCAT(CHAR(10),"    spaceplaneUpgradeType = spaceCapable",CHAR(10),"    baseSkinTemp = ",CHAR(10),"    upgradeSkinTemp = "),"")),IF(Q31="Fuel Tank",IF(Y31="NA/Balloon","    KiwiFuelSwitchIgnore = true",IF(Y31="standardLiquidFuel",_xlfn.CONCAT("    fuelTankUpgradeType = ",Y31,CHAR(10),"    fuelTankSizeUpgrade = ",Z31),_xlfn.CONCAT("    fuelTankUpgradeType = ",Y31))),IF(Q31="RCS","    rcsUpgradeType = coldGas",""))))))))</f>
        <v xml:space="preserve">    fuelTankUpgradeType = standardLiquidFuel
    fuelTankSizeUpgrade = size28</v>
      </c>
      <c r="AO31" s="16" t="str">
        <f>IF(Q31="Engine",VLOOKUP(W31,EngineUpgrades!$A$2:$C$17,2,FALSE),"")</f>
        <v/>
      </c>
      <c r="AP31" s="16" t="str">
        <f>IF(Q31="Engine",VLOOKUP(W31,EngineUpgrades!$A$2:$C$17,3,FALSE),"")</f>
        <v/>
      </c>
      <c r="AQ31" s="15" t="str">
        <f>IF(AO31=EngineUpgrades!$D$1,EngineUpgrades!$D$17,IF(AO31=EngineUpgrades!$E$1,EngineUpgrades!$E$17,IF(AO31=EngineUpgrades!$F$1,EngineUpgrades!$F$17,IF(AO31=EngineUpgrades!$G$1,EngineUpgrades!$G$17,IF(AO31=EngineUpgrades!$H$1,EngineUpgrades!$H$17,"")))))</f>
        <v/>
      </c>
      <c r="AR31" s="17">
        <v>1</v>
      </c>
      <c r="AS31" s="16" t="str">
        <f>IF(Q31="Engine",_xlfn.XLOOKUP(_xlfn.CONCAT(O31,P31+AR31),TechTree!$C$2:$C$500,TechTree!$D$2:$D$500,"Not Valid Combination",0,1),"")</f>
        <v/>
      </c>
    </row>
    <row r="32" spans="1:45" ht="65" hidden="1" customHeight="1" x14ac:dyDescent="0.35">
      <c r="A32" t="s">
        <v>1168</v>
      </c>
      <c r="B32" t="s">
        <v>1301</v>
      </c>
      <c r="C32" t="s">
        <v>1302</v>
      </c>
      <c r="D32" t="s">
        <v>1303</v>
      </c>
      <c r="E32" t="s">
        <v>1172</v>
      </c>
      <c r="F32" t="s">
        <v>6</v>
      </c>
      <c r="G32" t="s">
        <v>1173</v>
      </c>
      <c r="H32" t="s">
        <v>1297</v>
      </c>
      <c r="I32" t="s">
        <v>1304</v>
      </c>
      <c r="J32" t="s">
        <v>1176</v>
      </c>
      <c r="K32" t="s">
        <v>89</v>
      </c>
      <c r="M32" s="12" t="str">
        <f t="shared" si="0"/>
        <v>@PART[smallwingConnectortip]:AFTER[AirplanePlus] // Wing Connector Tip
{
    @TechRequired = Not Valid Combination
    fuelTankUpgradeType = standardLiquidFuel
    fuelTankSizeUpgrade = size29
}</v>
      </c>
      <c r="N32" s="9" t="str">
        <f>_xlfn.XLOOKUP(_xlfn.CONCAT(O32,P32),TechTree!$C$2:$C$500,TechTree!$D$2:$D$500,"Not Valid Combination",0,1)</f>
        <v>Not Valid Combination</v>
      </c>
      <c r="O32" s="8" t="s">
        <v>351</v>
      </c>
      <c r="P32" s="8">
        <v>31</v>
      </c>
      <c r="Q32" s="8" t="s">
        <v>253</v>
      </c>
      <c r="V32" s="10" t="s">
        <v>255</v>
      </c>
      <c r="W32" s="10" t="s">
        <v>268</v>
      </c>
      <c r="X32" s="10" t="s">
        <v>1151</v>
      </c>
      <c r="Y32" s="10" t="s">
        <v>306</v>
      </c>
      <c r="Z32" s="10" t="s">
        <v>475</v>
      </c>
      <c r="AA32" s="10" t="s">
        <v>344</v>
      </c>
      <c r="AC32" s="12" t="str">
        <f t="shared" si="1"/>
        <v/>
      </c>
      <c r="AD32" s="14"/>
      <c r="AE32" s="18" t="s">
        <v>344</v>
      </c>
      <c r="AF32" s="18">
        <v>32</v>
      </c>
      <c r="AG32" s="18" t="s">
        <v>472</v>
      </c>
      <c r="AH32" s="18" t="s">
        <v>473</v>
      </c>
      <c r="AI32" s="18" t="s">
        <v>474</v>
      </c>
      <c r="AJ32" s="18"/>
      <c r="AK32" s="18"/>
      <c r="AL32" s="19" t="str">
        <f t="shared" si="2"/>
        <v/>
      </c>
      <c r="AM32" s="14"/>
      <c r="AN32" s="15" t="str">
        <f>IF(Q32="Structural",_xlfn.CONCAT("    ","structuralUpgradeType = ",IF(P32&lt;3,"0_2",IF(P32&lt;5,"3_4",IF(P32&lt;7,"5_6",IF(P32&lt;9,"7_8","9Plus"))))),IF(Q32="Command Module",_xlfn.CONCAT("    commandUpgradeType = standard",CHAR(10),"    commandUpgradeName = ",V32),IF(Q32="Engine",_xlfn.CONCAT("    engineUpgradeType = ",W32,CHAR(10),Parts!AQ32,CHAR(10),"    enginePartUpgradeName = ",X32),IF(Q32="Parachute","    parachuteUpgradeType = standard",IF(Q32="Solar",_xlfn.CONCAT("    solarPanelUpgradeTier = ",P32),IF(OR(Q32="System",Q32="System and Space Capability")=TRUE,_xlfn.CONCAT("    spacePlaneSystemUpgradeType = ",X32,IF(Q32="System and Space Capability",_xlfn.CONCAT(CHAR(10),"    spaceplaneUpgradeType = spaceCapable",CHAR(10),"    baseSkinTemp = ",CHAR(10),"    upgradeSkinTemp = "),"")),IF(Q32="Fuel Tank",IF(Y32="NA/Balloon","    KiwiFuelSwitchIgnore = true",IF(Y32="standardLiquidFuel",_xlfn.CONCAT("    fuelTankUpgradeType = ",Y32,CHAR(10),"    fuelTankSizeUpgrade = ",Z32),_xlfn.CONCAT("    fuelTankUpgradeType = ",Y32))),IF(Q32="RCS","    rcsUpgradeType = coldGas",""))))))))</f>
        <v xml:space="preserve">    fuelTankUpgradeType = standardLiquidFuel
    fuelTankSizeUpgrade = size29</v>
      </c>
      <c r="AO32" s="16" t="str">
        <f>IF(Q32="Engine",VLOOKUP(W32,EngineUpgrades!$A$2:$C$17,2,FALSE),"")</f>
        <v/>
      </c>
      <c r="AP32" s="16" t="str">
        <f>IF(Q32="Engine",VLOOKUP(W32,EngineUpgrades!$A$2:$C$17,3,FALSE),"")</f>
        <v/>
      </c>
      <c r="AQ32" s="15" t="str">
        <f>IF(AO32=EngineUpgrades!$D$1,EngineUpgrades!$D$17,IF(AO32=EngineUpgrades!$E$1,EngineUpgrades!$E$17,IF(AO32=EngineUpgrades!$F$1,EngineUpgrades!$F$17,IF(AO32=EngineUpgrades!$G$1,EngineUpgrades!$G$17,IF(AO32=EngineUpgrades!$H$1,EngineUpgrades!$H$17,"")))))</f>
        <v/>
      </c>
      <c r="AR32" s="17">
        <v>1</v>
      </c>
      <c r="AS32" s="16" t="str">
        <f>IF(Q32="Engine",_xlfn.XLOOKUP(_xlfn.CONCAT(O32,P32+AR32),TechTree!$C$2:$C$500,TechTree!$D$2:$D$500,"Not Valid Combination",0,1),"")</f>
        <v/>
      </c>
    </row>
    <row r="33" spans="1:45" ht="65" hidden="1" customHeight="1" x14ac:dyDescent="0.35">
      <c r="A33" t="s">
        <v>1168</v>
      </c>
      <c r="B33" t="s">
        <v>1305</v>
      </c>
      <c r="C33" t="s">
        <v>1306</v>
      </c>
      <c r="D33" t="s">
        <v>1307</v>
      </c>
      <c r="E33" t="s">
        <v>1172</v>
      </c>
      <c r="F33" t="s">
        <v>6</v>
      </c>
      <c r="G33" t="s">
        <v>1270</v>
      </c>
      <c r="H33" t="s">
        <v>1308</v>
      </c>
      <c r="I33" t="s">
        <v>1309</v>
      </c>
      <c r="J33" t="s">
        <v>313</v>
      </c>
      <c r="K33" t="s">
        <v>95</v>
      </c>
      <c r="M33" s="12" t="str">
        <f t="shared" si="0"/>
        <v>@PART[stubbytinynose]:AFTER[AirplanePlus] // Small Nose Cone Stubby
{
    @TechRequired = Not Valid Combination
    fuelTankUpgradeType = standardLiquidFuel
    fuelTankSizeUpgrade = size30
}</v>
      </c>
      <c r="N33" s="9" t="str">
        <f>_xlfn.XLOOKUP(_xlfn.CONCAT(O33,P33),TechTree!$C$2:$C$500,TechTree!$D$2:$D$500,"Not Valid Combination",0,1)</f>
        <v>Not Valid Combination</v>
      </c>
      <c r="O33" s="8" t="s">
        <v>351</v>
      </c>
      <c r="P33" s="8">
        <v>32</v>
      </c>
      <c r="Q33" s="8" t="s">
        <v>253</v>
      </c>
      <c r="V33" s="10" t="s">
        <v>255</v>
      </c>
      <c r="W33" s="10" t="s">
        <v>268</v>
      </c>
      <c r="X33" s="10" t="s">
        <v>1151</v>
      </c>
      <c r="Y33" s="10" t="s">
        <v>306</v>
      </c>
      <c r="Z33" s="10" t="s">
        <v>479</v>
      </c>
      <c r="AA33" s="10" t="s">
        <v>344</v>
      </c>
      <c r="AC33" s="12" t="str">
        <f t="shared" si="1"/>
        <v/>
      </c>
      <c r="AD33" s="14"/>
      <c r="AE33" s="18" t="s">
        <v>344</v>
      </c>
      <c r="AF33" s="18">
        <v>33</v>
      </c>
      <c r="AG33" s="18" t="s">
        <v>476</v>
      </c>
      <c r="AH33" s="18" t="s">
        <v>477</v>
      </c>
      <c r="AI33" s="18" t="s">
        <v>478</v>
      </c>
      <c r="AJ33" s="18"/>
      <c r="AK33" s="18"/>
      <c r="AL33" s="19" t="str">
        <f t="shared" si="2"/>
        <v/>
      </c>
      <c r="AM33" s="14"/>
      <c r="AN33" s="15" t="str">
        <f>IF(Q33="Structural",_xlfn.CONCAT("    ","structuralUpgradeType = ",IF(P33&lt;3,"0_2",IF(P33&lt;5,"3_4",IF(P33&lt;7,"5_6",IF(P33&lt;9,"7_8","9Plus"))))),IF(Q33="Command Module",_xlfn.CONCAT("    commandUpgradeType = standard",CHAR(10),"    commandUpgradeName = ",V33),IF(Q33="Engine",_xlfn.CONCAT("    engineUpgradeType = ",W33,CHAR(10),Parts!AQ33,CHAR(10),"    enginePartUpgradeName = ",X33),IF(Q33="Parachute","    parachuteUpgradeType = standard",IF(Q33="Solar",_xlfn.CONCAT("    solarPanelUpgradeTier = ",P33),IF(OR(Q33="System",Q33="System and Space Capability")=TRUE,_xlfn.CONCAT("    spacePlaneSystemUpgradeType = ",X33,IF(Q33="System and Space Capability",_xlfn.CONCAT(CHAR(10),"    spaceplaneUpgradeType = spaceCapable",CHAR(10),"    baseSkinTemp = ",CHAR(10),"    upgradeSkinTemp = "),"")),IF(Q33="Fuel Tank",IF(Y33="NA/Balloon","    KiwiFuelSwitchIgnore = true",IF(Y33="standardLiquidFuel",_xlfn.CONCAT("    fuelTankUpgradeType = ",Y33,CHAR(10),"    fuelTankSizeUpgrade = ",Z33),_xlfn.CONCAT("    fuelTankUpgradeType = ",Y33))),IF(Q33="RCS","    rcsUpgradeType = coldGas",""))))))))</f>
        <v xml:space="preserve">    fuelTankUpgradeType = standardLiquidFuel
    fuelTankSizeUpgrade = size30</v>
      </c>
      <c r="AO33" s="16" t="str">
        <f>IF(Q33="Engine",VLOOKUP(W33,EngineUpgrades!$A$2:$C$17,2,FALSE),"")</f>
        <v/>
      </c>
      <c r="AP33" s="16" t="str">
        <f>IF(Q33="Engine",VLOOKUP(W33,EngineUpgrades!$A$2:$C$17,3,FALSE),"")</f>
        <v/>
      </c>
      <c r="AQ33" s="15" t="str">
        <f>IF(AO33=EngineUpgrades!$D$1,EngineUpgrades!$D$17,IF(AO33=EngineUpgrades!$E$1,EngineUpgrades!$E$17,IF(AO33=EngineUpgrades!$F$1,EngineUpgrades!$F$17,IF(AO33=EngineUpgrades!$G$1,EngineUpgrades!$G$17,IF(AO33=EngineUpgrades!$H$1,EngineUpgrades!$H$17,"")))))</f>
        <v/>
      </c>
      <c r="AR33" s="17">
        <v>1</v>
      </c>
      <c r="AS33" s="16" t="str">
        <f>IF(Q33="Engine",_xlfn.XLOOKUP(_xlfn.CONCAT(O33,P33+AR33),TechTree!$C$2:$C$500,TechTree!$D$2:$D$500,"Not Valid Combination",0,1),"")</f>
        <v/>
      </c>
    </row>
    <row r="34" spans="1:45" ht="65" hidden="1" customHeight="1" x14ac:dyDescent="0.35">
      <c r="A34" t="s">
        <v>1168</v>
      </c>
      <c r="B34" t="s">
        <v>1310</v>
      </c>
      <c r="C34" t="s">
        <v>1311</v>
      </c>
      <c r="D34" t="s">
        <v>1312</v>
      </c>
      <c r="E34" t="s">
        <v>1172</v>
      </c>
      <c r="F34" t="s">
        <v>6</v>
      </c>
      <c r="G34" t="s">
        <v>1270</v>
      </c>
      <c r="H34" t="s">
        <v>1308</v>
      </c>
      <c r="I34" t="s">
        <v>1309</v>
      </c>
      <c r="J34" t="s">
        <v>313</v>
      </c>
      <c r="K34" t="s">
        <v>95</v>
      </c>
      <c r="M34" s="12" t="str">
        <f t="shared" si="0"/>
        <v>@PART[tinynoseb]:AFTER[AirplanePlus] // Small Nose Cone B
{
    @TechRequired = Not Valid Combination
    fuelTankUpgradeType = standardLiquidFuel
    fuelTankSizeUpgrade = size31
}</v>
      </c>
      <c r="N34" s="9" t="str">
        <f>_xlfn.XLOOKUP(_xlfn.CONCAT(O34,P34),TechTree!$C$2:$C$500,TechTree!$D$2:$D$500,"Not Valid Combination",0,1)</f>
        <v>Not Valid Combination</v>
      </c>
      <c r="O34" s="8" t="s">
        <v>351</v>
      </c>
      <c r="P34" s="8">
        <v>33</v>
      </c>
      <c r="Q34" s="8" t="s">
        <v>253</v>
      </c>
      <c r="V34" s="10" t="s">
        <v>255</v>
      </c>
      <c r="W34" s="10" t="s">
        <v>268</v>
      </c>
      <c r="X34" s="10" t="s">
        <v>1151</v>
      </c>
      <c r="Y34" s="10" t="s">
        <v>306</v>
      </c>
      <c r="Z34" s="10" t="s">
        <v>483</v>
      </c>
      <c r="AA34" s="10" t="s">
        <v>344</v>
      </c>
      <c r="AC34" s="12" t="str">
        <f t="shared" si="1"/>
        <v/>
      </c>
      <c r="AD34" s="14"/>
      <c r="AE34" s="18" t="s">
        <v>344</v>
      </c>
      <c r="AF34" s="18">
        <v>34</v>
      </c>
      <c r="AG34" s="18" t="s">
        <v>480</v>
      </c>
      <c r="AH34" s="18" t="s">
        <v>481</v>
      </c>
      <c r="AI34" s="18" t="s">
        <v>482</v>
      </c>
      <c r="AJ34" s="18"/>
      <c r="AK34" s="18"/>
      <c r="AL34" s="19" t="str">
        <f t="shared" si="2"/>
        <v/>
      </c>
      <c r="AM34" s="14"/>
      <c r="AN34" s="15" t="str">
        <f>IF(Q34="Structural",_xlfn.CONCAT("    ","structuralUpgradeType = ",IF(P34&lt;3,"0_2",IF(P34&lt;5,"3_4",IF(P34&lt;7,"5_6",IF(P34&lt;9,"7_8","9Plus"))))),IF(Q34="Command Module",_xlfn.CONCAT("    commandUpgradeType = standard",CHAR(10),"    commandUpgradeName = ",V34),IF(Q34="Engine",_xlfn.CONCAT("    engineUpgradeType = ",W34,CHAR(10),Parts!AQ34,CHAR(10),"    enginePartUpgradeName = ",X34),IF(Q34="Parachute","    parachuteUpgradeType = standard",IF(Q34="Solar",_xlfn.CONCAT("    solarPanelUpgradeTier = ",P34),IF(OR(Q34="System",Q34="System and Space Capability")=TRUE,_xlfn.CONCAT("    spacePlaneSystemUpgradeType = ",X34,IF(Q34="System and Space Capability",_xlfn.CONCAT(CHAR(10),"    spaceplaneUpgradeType = spaceCapable",CHAR(10),"    baseSkinTemp = ",CHAR(10),"    upgradeSkinTemp = "),"")),IF(Q34="Fuel Tank",IF(Y34="NA/Balloon","    KiwiFuelSwitchIgnore = true",IF(Y34="standardLiquidFuel",_xlfn.CONCAT("    fuelTankUpgradeType = ",Y34,CHAR(10),"    fuelTankSizeUpgrade = ",Z34),_xlfn.CONCAT("    fuelTankUpgradeType = ",Y34))),IF(Q34="RCS","    rcsUpgradeType = coldGas",""))))))))</f>
        <v xml:space="preserve">    fuelTankUpgradeType = standardLiquidFuel
    fuelTankSizeUpgrade = size31</v>
      </c>
      <c r="AO34" s="16" t="str">
        <f>IF(Q34="Engine",VLOOKUP(W34,EngineUpgrades!$A$2:$C$17,2,FALSE),"")</f>
        <v/>
      </c>
      <c r="AP34" s="16" t="str">
        <f>IF(Q34="Engine",VLOOKUP(W34,EngineUpgrades!$A$2:$C$17,3,FALSE),"")</f>
        <v/>
      </c>
      <c r="AQ34" s="15" t="str">
        <f>IF(AO34=EngineUpgrades!$D$1,EngineUpgrades!$D$17,IF(AO34=EngineUpgrades!$E$1,EngineUpgrades!$E$17,IF(AO34=EngineUpgrades!$F$1,EngineUpgrades!$F$17,IF(AO34=EngineUpgrades!$G$1,EngineUpgrades!$G$17,IF(AO34=EngineUpgrades!$H$1,EngineUpgrades!$H$17,"")))))</f>
        <v/>
      </c>
      <c r="AR34" s="17">
        <v>1</v>
      </c>
      <c r="AS34" s="16" t="str">
        <f>IF(Q34="Engine",_xlfn.XLOOKUP(_xlfn.CONCAT(O34,P34+AR34),TechTree!$C$2:$C$500,TechTree!$D$2:$D$500,"Not Valid Combination",0,1),"")</f>
        <v/>
      </c>
    </row>
    <row r="35" spans="1:45" ht="65" hidden="1" customHeight="1" x14ac:dyDescent="0.35">
      <c r="A35" t="s">
        <v>1168</v>
      </c>
      <c r="B35" t="s">
        <v>1313</v>
      </c>
      <c r="C35" t="s">
        <v>1314</v>
      </c>
      <c r="D35" t="s">
        <v>1315</v>
      </c>
      <c r="E35" t="s">
        <v>1172</v>
      </c>
      <c r="F35" t="s">
        <v>10</v>
      </c>
      <c r="G35" t="s">
        <v>1316</v>
      </c>
      <c r="H35" t="s">
        <v>1317</v>
      </c>
      <c r="I35" t="s">
        <v>1318</v>
      </c>
      <c r="J35" t="s">
        <v>1319</v>
      </c>
      <c r="K35" t="s">
        <v>28</v>
      </c>
      <c r="M35" s="12" t="str">
        <f t="shared" si="0"/>
        <v>@PART[144cockpit]:AFTER[AirplanePlus] // Mk2/Object 1.44 Non-Commercial Cockpit
{
    @TechRequired = Not Valid Combination
    fuelTankUpgradeType = standardLiquidFuel
    fuelTankSizeUpgrade = size32
}</v>
      </c>
      <c r="N35" s="9" t="str">
        <f>_xlfn.XLOOKUP(_xlfn.CONCAT(O35,P35),TechTree!$C$2:$C$500,TechTree!$D$2:$D$500,"Not Valid Combination",0,1)</f>
        <v>Not Valid Combination</v>
      </c>
      <c r="O35" s="8" t="s">
        <v>351</v>
      </c>
      <c r="P35" s="8">
        <v>34</v>
      </c>
      <c r="Q35" s="8" t="s">
        <v>253</v>
      </c>
      <c r="V35" s="10" t="s">
        <v>255</v>
      </c>
      <c r="W35" s="10" t="s">
        <v>268</v>
      </c>
      <c r="X35" s="10" t="s">
        <v>1151</v>
      </c>
      <c r="Y35" s="10" t="s">
        <v>306</v>
      </c>
      <c r="Z35" s="10" t="s">
        <v>487</v>
      </c>
      <c r="AA35" s="10" t="s">
        <v>344</v>
      </c>
      <c r="AC35" s="12" t="str">
        <f t="shared" si="1"/>
        <v/>
      </c>
      <c r="AD35" s="14"/>
      <c r="AE35" s="18" t="s">
        <v>344</v>
      </c>
      <c r="AF35" s="18">
        <v>35</v>
      </c>
      <c r="AG35" s="18" t="s">
        <v>484</v>
      </c>
      <c r="AH35" s="18" t="s">
        <v>485</v>
      </c>
      <c r="AI35" s="18" t="s">
        <v>486</v>
      </c>
      <c r="AJ35" s="18"/>
      <c r="AK35" s="18"/>
      <c r="AL35" s="19" t="str">
        <f t="shared" si="2"/>
        <v/>
      </c>
      <c r="AM35" s="14"/>
      <c r="AN35" s="15" t="str">
        <f>IF(Q35="Structural",_xlfn.CONCAT("    ","structuralUpgradeType = ",IF(P35&lt;3,"0_2",IF(P35&lt;5,"3_4",IF(P35&lt;7,"5_6",IF(P35&lt;9,"7_8","9Plus"))))),IF(Q35="Command Module",_xlfn.CONCAT("    commandUpgradeType = standard",CHAR(10),"    commandUpgradeName = ",V35),IF(Q35="Engine",_xlfn.CONCAT("    engineUpgradeType = ",W35,CHAR(10),Parts!AQ35,CHAR(10),"    enginePartUpgradeName = ",X35),IF(Q35="Parachute","    parachuteUpgradeType = standard",IF(Q35="Solar",_xlfn.CONCAT("    solarPanelUpgradeTier = ",P35),IF(OR(Q35="System",Q35="System and Space Capability")=TRUE,_xlfn.CONCAT("    spacePlaneSystemUpgradeType = ",X35,IF(Q35="System and Space Capability",_xlfn.CONCAT(CHAR(10),"    spaceplaneUpgradeType = spaceCapable",CHAR(10),"    baseSkinTemp = ",CHAR(10),"    upgradeSkinTemp = "),"")),IF(Q35="Fuel Tank",IF(Y35="NA/Balloon","    KiwiFuelSwitchIgnore = true",IF(Y35="standardLiquidFuel",_xlfn.CONCAT("    fuelTankUpgradeType = ",Y35,CHAR(10),"    fuelTankSizeUpgrade = ",Z35),_xlfn.CONCAT("    fuelTankUpgradeType = ",Y35))),IF(Q35="RCS","    rcsUpgradeType = coldGas",""))))))))</f>
        <v xml:space="preserve">    fuelTankUpgradeType = standardLiquidFuel
    fuelTankSizeUpgrade = size32</v>
      </c>
      <c r="AO35" s="16" t="str">
        <f>IF(Q35="Engine",VLOOKUP(W35,EngineUpgrades!$A$2:$C$17,2,FALSE),"")</f>
        <v/>
      </c>
      <c r="AP35" s="16" t="str">
        <f>IF(Q35="Engine",VLOOKUP(W35,EngineUpgrades!$A$2:$C$17,3,FALSE),"")</f>
        <v/>
      </c>
      <c r="AQ35" s="15" t="str">
        <f>IF(AO35=EngineUpgrades!$D$1,EngineUpgrades!$D$17,IF(AO35=EngineUpgrades!$E$1,EngineUpgrades!$E$17,IF(AO35=EngineUpgrades!$F$1,EngineUpgrades!$F$17,IF(AO35=EngineUpgrades!$G$1,EngineUpgrades!$G$17,IF(AO35=EngineUpgrades!$H$1,EngineUpgrades!$H$17,"")))))</f>
        <v/>
      </c>
      <c r="AR35" s="17">
        <v>1</v>
      </c>
      <c r="AS35" s="16" t="str">
        <f>IF(Q35="Engine",_xlfn.XLOOKUP(_xlfn.CONCAT(O35,P35+AR35),TechTree!$C$2:$C$500,TechTree!$D$2:$D$500,"Not Valid Combination",0,1),"")</f>
        <v/>
      </c>
    </row>
    <row r="36" spans="1:45" ht="65" hidden="1" customHeight="1" x14ac:dyDescent="0.35">
      <c r="A36" t="s">
        <v>1168</v>
      </c>
      <c r="B36" t="s">
        <v>1320</v>
      </c>
      <c r="C36" t="s">
        <v>1321</v>
      </c>
      <c r="D36" t="s">
        <v>1322</v>
      </c>
      <c r="E36" t="s">
        <v>1172</v>
      </c>
      <c r="F36" t="s">
        <v>10</v>
      </c>
      <c r="G36" t="s">
        <v>1323</v>
      </c>
      <c r="H36" t="s">
        <v>1324</v>
      </c>
      <c r="I36" t="s">
        <v>1318</v>
      </c>
      <c r="J36" t="s">
        <v>315</v>
      </c>
      <c r="K36" t="s">
        <v>127</v>
      </c>
      <c r="M36" s="12" t="str">
        <f t="shared" si="0"/>
        <v>@PART[airbuscockpit]:AFTER[AirplanePlus] // Size 2 Commercial Cockpit
{
    @TechRequired = Not Valid Combination
    fuelTankUpgradeType = standardLiquidFuel
    fuelTankSizeUpgrade = size33
}</v>
      </c>
      <c r="N36" s="9" t="str">
        <f>_xlfn.XLOOKUP(_xlfn.CONCAT(O36,P36),TechTree!$C$2:$C$500,TechTree!$D$2:$D$500,"Not Valid Combination",0,1)</f>
        <v>Not Valid Combination</v>
      </c>
      <c r="O36" s="8" t="s">
        <v>351</v>
      </c>
      <c r="P36" s="8">
        <v>35</v>
      </c>
      <c r="Q36" s="8" t="s">
        <v>253</v>
      </c>
      <c r="V36" s="10" t="s">
        <v>255</v>
      </c>
      <c r="W36" s="10" t="s">
        <v>268</v>
      </c>
      <c r="X36" s="10" t="s">
        <v>1151</v>
      </c>
      <c r="Y36" s="10" t="s">
        <v>306</v>
      </c>
      <c r="Z36" s="10" t="s">
        <v>491</v>
      </c>
      <c r="AA36" s="10" t="s">
        <v>344</v>
      </c>
      <c r="AC36" s="12" t="str">
        <f t="shared" si="1"/>
        <v/>
      </c>
      <c r="AD36" s="14"/>
      <c r="AE36" s="18" t="s">
        <v>344</v>
      </c>
      <c r="AF36" s="18">
        <v>36</v>
      </c>
      <c r="AG36" s="18" t="s">
        <v>488</v>
      </c>
      <c r="AH36" s="18" t="s">
        <v>489</v>
      </c>
      <c r="AI36" s="18" t="s">
        <v>490</v>
      </c>
      <c r="AJ36" s="18"/>
      <c r="AK36" s="18"/>
      <c r="AL36" s="19" t="str">
        <f t="shared" si="2"/>
        <v/>
      </c>
      <c r="AM36" s="14"/>
      <c r="AN36" s="15" t="str">
        <f>IF(Q36="Structural",_xlfn.CONCAT("    ","structuralUpgradeType = ",IF(P36&lt;3,"0_2",IF(P36&lt;5,"3_4",IF(P36&lt;7,"5_6",IF(P36&lt;9,"7_8","9Plus"))))),IF(Q36="Command Module",_xlfn.CONCAT("    commandUpgradeType = standard",CHAR(10),"    commandUpgradeName = ",V36),IF(Q36="Engine",_xlfn.CONCAT("    engineUpgradeType = ",W36,CHAR(10),Parts!AQ36,CHAR(10),"    enginePartUpgradeName = ",X36),IF(Q36="Parachute","    parachuteUpgradeType = standard",IF(Q36="Solar",_xlfn.CONCAT("    solarPanelUpgradeTier = ",P36),IF(OR(Q36="System",Q36="System and Space Capability")=TRUE,_xlfn.CONCAT("    spacePlaneSystemUpgradeType = ",X36,IF(Q36="System and Space Capability",_xlfn.CONCAT(CHAR(10),"    spaceplaneUpgradeType = spaceCapable",CHAR(10),"    baseSkinTemp = ",CHAR(10),"    upgradeSkinTemp = "),"")),IF(Q36="Fuel Tank",IF(Y36="NA/Balloon","    KiwiFuelSwitchIgnore = true",IF(Y36="standardLiquidFuel",_xlfn.CONCAT("    fuelTankUpgradeType = ",Y36,CHAR(10),"    fuelTankSizeUpgrade = ",Z36),_xlfn.CONCAT("    fuelTankUpgradeType = ",Y36))),IF(Q36="RCS","    rcsUpgradeType = coldGas",""))))))))</f>
        <v xml:space="preserve">    fuelTankUpgradeType = standardLiquidFuel
    fuelTankSizeUpgrade = size33</v>
      </c>
      <c r="AO36" s="16" t="str">
        <f>IF(Q36="Engine",VLOOKUP(W36,EngineUpgrades!$A$2:$C$17,2,FALSE),"")</f>
        <v/>
      </c>
      <c r="AP36" s="16" t="str">
        <f>IF(Q36="Engine",VLOOKUP(W36,EngineUpgrades!$A$2:$C$17,3,FALSE),"")</f>
        <v/>
      </c>
      <c r="AQ36" s="15" t="str">
        <f>IF(AO36=EngineUpgrades!$D$1,EngineUpgrades!$D$17,IF(AO36=EngineUpgrades!$E$1,EngineUpgrades!$E$17,IF(AO36=EngineUpgrades!$F$1,EngineUpgrades!$F$17,IF(AO36=EngineUpgrades!$G$1,EngineUpgrades!$G$17,IF(AO36=EngineUpgrades!$H$1,EngineUpgrades!$H$17,"")))))</f>
        <v/>
      </c>
      <c r="AR36" s="17">
        <v>1</v>
      </c>
      <c r="AS36" s="16" t="str">
        <f>IF(Q36="Engine",_xlfn.XLOOKUP(_xlfn.CONCAT(O36,P36+AR36),TechTree!$C$2:$C$500,TechTree!$D$2:$D$500,"Not Valid Combination",0,1),"")</f>
        <v/>
      </c>
    </row>
    <row r="37" spans="1:45" ht="65" hidden="1" customHeight="1" x14ac:dyDescent="0.35">
      <c r="A37" t="s">
        <v>1168</v>
      </c>
      <c r="B37" t="s">
        <v>1325</v>
      </c>
      <c r="C37" t="s">
        <v>1326</v>
      </c>
      <c r="D37" t="s">
        <v>1327</v>
      </c>
      <c r="E37" t="s">
        <v>1172</v>
      </c>
      <c r="F37" t="s">
        <v>10</v>
      </c>
      <c r="G37" t="s">
        <v>1323</v>
      </c>
      <c r="H37" t="s">
        <v>1328</v>
      </c>
      <c r="I37" t="s">
        <v>1318</v>
      </c>
      <c r="J37" t="s">
        <v>315</v>
      </c>
      <c r="K37" t="s">
        <v>127</v>
      </c>
      <c r="M37" s="12" t="str">
        <f t="shared" si="0"/>
        <v>@PART[b29cockpit]:AFTER[AirplanePlus] // Size 2 Viewer's Cockpit II
{
    @TechRequired = Not Valid Combination
    fuelTankUpgradeType = standardLiquidFuel
    fuelTankSizeUpgrade = size34
}</v>
      </c>
      <c r="N37" s="9" t="str">
        <f>_xlfn.XLOOKUP(_xlfn.CONCAT(O37,P37),TechTree!$C$2:$C$500,TechTree!$D$2:$D$500,"Not Valid Combination",0,1)</f>
        <v>Not Valid Combination</v>
      </c>
      <c r="O37" s="8" t="s">
        <v>351</v>
      </c>
      <c r="P37" s="8">
        <v>36</v>
      </c>
      <c r="Q37" s="8" t="s">
        <v>253</v>
      </c>
      <c r="V37" s="10" t="s">
        <v>255</v>
      </c>
      <c r="W37" s="10" t="s">
        <v>268</v>
      </c>
      <c r="X37" s="10" t="s">
        <v>1151</v>
      </c>
      <c r="Y37" s="10" t="s">
        <v>306</v>
      </c>
      <c r="Z37" s="10" t="s">
        <v>495</v>
      </c>
      <c r="AA37" s="10" t="s">
        <v>344</v>
      </c>
      <c r="AC37" s="12" t="str">
        <f t="shared" si="1"/>
        <v/>
      </c>
      <c r="AD37" s="14"/>
      <c r="AE37" s="18" t="s">
        <v>344</v>
      </c>
      <c r="AF37" s="18">
        <v>37</v>
      </c>
      <c r="AG37" s="18" t="s">
        <v>492</v>
      </c>
      <c r="AH37" s="18" t="s">
        <v>493</v>
      </c>
      <c r="AI37" s="18" t="s">
        <v>494</v>
      </c>
      <c r="AJ37" s="18"/>
      <c r="AK37" s="18"/>
      <c r="AL37" s="19" t="str">
        <f t="shared" si="2"/>
        <v/>
      </c>
      <c r="AM37" s="14"/>
      <c r="AN37" s="15" t="str">
        <f>IF(Q37="Structural",_xlfn.CONCAT("    ","structuralUpgradeType = ",IF(P37&lt;3,"0_2",IF(P37&lt;5,"3_4",IF(P37&lt;7,"5_6",IF(P37&lt;9,"7_8","9Plus"))))),IF(Q37="Command Module",_xlfn.CONCAT("    commandUpgradeType = standard",CHAR(10),"    commandUpgradeName = ",V37),IF(Q37="Engine",_xlfn.CONCAT("    engineUpgradeType = ",W37,CHAR(10),Parts!AQ37,CHAR(10),"    enginePartUpgradeName = ",X37),IF(Q37="Parachute","    parachuteUpgradeType = standard",IF(Q37="Solar",_xlfn.CONCAT("    solarPanelUpgradeTier = ",P37),IF(OR(Q37="System",Q37="System and Space Capability")=TRUE,_xlfn.CONCAT("    spacePlaneSystemUpgradeType = ",X37,IF(Q37="System and Space Capability",_xlfn.CONCAT(CHAR(10),"    spaceplaneUpgradeType = spaceCapable",CHAR(10),"    baseSkinTemp = ",CHAR(10),"    upgradeSkinTemp = "),"")),IF(Q37="Fuel Tank",IF(Y37="NA/Balloon","    KiwiFuelSwitchIgnore = true",IF(Y37="standardLiquidFuel",_xlfn.CONCAT("    fuelTankUpgradeType = ",Y37,CHAR(10),"    fuelTankSizeUpgrade = ",Z37),_xlfn.CONCAT("    fuelTankUpgradeType = ",Y37))),IF(Q37="RCS","    rcsUpgradeType = coldGas",""))))))))</f>
        <v xml:space="preserve">    fuelTankUpgradeType = standardLiquidFuel
    fuelTankSizeUpgrade = size34</v>
      </c>
      <c r="AO37" s="16" t="str">
        <f>IF(Q37="Engine",VLOOKUP(W37,EngineUpgrades!$A$2:$C$17,2,FALSE),"")</f>
        <v/>
      </c>
      <c r="AP37" s="16" t="str">
        <f>IF(Q37="Engine",VLOOKUP(W37,EngineUpgrades!$A$2:$C$17,3,FALSE),"")</f>
        <v/>
      </c>
      <c r="AQ37" s="15" t="str">
        <f>IF(AO37=EngineUpgrades!$D$1,EngineUpgrades!$D$17,IF(AO37=EngineUpgrades!$E$1,EngineUpgrades!$E$17,IF(AO37=EngineUpgrades!$F$1,EngineUpgrades!$F$17,IF(AO37=EngineUpgrades!$G$1,EngineUpgrades!$G$17,IF(AO37=EngineUpgrades!$H$1,EngineUpgrades!$H$17,"")))))</f>
        <v/>
      </c>
      <c r="AR37" s="17">
        <v>1</v>
      </c>
      <c r="AS37" s="16" t="str">
        <f>IF(Q37="Engine",_xlfn.XLOOKUP(_xlfn.CONCAT(O37,P37+AR37),TechTree!$C$2:$C$500,TechTree!$D$2:$D$500,"Not Valid Combination",0,1),"")</f>
        <v/>
      </c>
    </row>
    <row r="38" spans="1:45" ht="65" hidden="1" customHeight="1" x14ac:dyDescent="0.35">
      <c r="A38" t="s">
        <v>1168</v>
      </c>
      <c r="B38" t="s">
        <v>1329</v>
      </c>
      <c r="C38" t="s">
        <v>1330</v>
      </c>
      <c r="D38" t="s">
        <v>1331</v>
      </c>
      <c r="E38" t="s">
        <v>1172</v>
      </c>
      <c r="F38" t="s">
        <v>10</v>
      </c>
      <c r="G38" t="s">
        <v>1323</v>
      </c>
      <c r="H38" t="s">
        <v>1332</v>
      </c>
      <c r="I38" t="s">
        <v>1318</v>
      </c>
      <c r="J38" t="s">
        <v>314</v>
      </c>
      <c r="K38" t="s">
        <v>89</v>
      </c>
      <c r="M38" s="12" t="str">
        <f t="shared" si="0"/>
        <v>@PART[bellcockpit]:AFTER[AirplanePlus] // MK1 Viewer's Cockpit
{
    @TechRequired = Not Valid Combination
    fuelTankUpgradeType = standardLiquidFuel
    fuelTankSizeUpgrade = size35
}</v>
      </c>
      <c r="N38" s="9" t="str">
        <f>_xlfn.XLOOKUP(_xlfn.CONCAT(O38,P38),TechTree!$C$2:$C$500,TechTree!$D$2:$D$500,"Not Valid Combination",0,1)</f>
        <v>Not Valid Combination</v>
      </c>
      <c r="O38" s="8" t="s">
        <v>351</v>
      </c>
      <c r="P38" s="8">
        <v>37</v>
      </c>
      <c r="Q38" s="8" t="s">
        <v>253</v>
      </c>
      <c r="V38" s="10" t="s">
        <v>255</v>
      </c>
      <c r="W38" s="10" t="s">
        <v>268</v>
      </c>
      <c r="X38" s="10" t="s">
        <v>1151</v>
      </c>
      <c r="Y38" s="10" t="s">
        <v>306</v>
      </c>
      <c r="Z38" s="10" t="s">
        <v>499</v>
      </c>
      <c r="AA38" s="10" t="s">
        <v>344</v>
      </c>
      <c r="AC38" s="12" t="str">
        <f t="shared" si="1"/>
        <v/>
      </c>
      <c r="AD38" s="14"/>
      <c r="AE38" s="18" t="s">
        <v>344</v>
      </c>
      <c r="AF38" s="18">
        <v>38</v>
      </c>
      <c r="AG38" s="18" t="s">
        <v>496</v>
      </c>
      <c r="AH38" s="18" t="s">
        <v>497</v>
      </c>
      <c r="AI38" s="18" t="s">
        <v>498</v>
      </c>
      <c r="AJ38" s="18"/>
      <c r="AK38" s="18"/>
      <c r="AL38" s="19" t="str">
        <f t="shared" si="2"/>
        <v/>
      </c>
      <c r="AM38" s="14"/>
      <c r="AN38" s="15" t="str">
        <f>IF(Q38="Structural",_xlfn.CONCAT("    ","structuralUpgradeType = ",IF(P38&lt;3,"0_2",IF(P38&lt;5,"3_4",IF(P38&lt;7,"5_6",IF(P38&lt;9,"7_8","9Plus"))))),IF(Q38="Command Module",_xlfn.CONCAT("    commandUpgradeType = standard",CHAR(10),"    commandUpgradeName = ",V38),IF(Q38="Engine",_xlfn.CONCAT("    engineUpgradeType = ",W38,CHAR(10),Parts!AQ38,CHAR(10),"    enginePartUpgradeName = ",X38),IF(Q38="Parachute","    parachuteUpgradeType = standard",IF(Q38="Solar",_xlfn.CONCAT("    solarPanelUpgradeTier = ",P38),IF(OR(Q38="System",Q38="System and Space Capability")=TRUE,_xlfn.CONCAT("    spacePlaneSystemUpgradeType = ",X38,IF(Q38="System and Space Capability",_xlfn.CONCAT(CHAR(10),"    spaceplaneUpgradeType = spaceCapable",CHAR(10),"    baseSkinTemp = ",CHAR(10),"    upgradeSkinTemp = "),"")),IF(Q38="Fuel Tank",IF(Y38="NA/Balloon","    KiwiFuelSwitchIgnore = true",IF(Y38="standardLiquidFuel",_xlfn.CONCAT("    fuelTankUpgradeType = ",Y38,CHAR(10),"    fuelTankSizeUpgrade = ",Z38),_xlfn.CONCAT("    fuelTankUpgradeType = ",Y38))),IF(Q38="RCS","    rcsUpgradeType = coldGas",""))))))))</f>
        <v xml:space="preserve">    fuelTankUpgradeType = standardLiquidFuel
    fuelTankSizeUpgrade = size35</v>
      </c>
      <c r="AO38" s="16" t="str">
        <f>IF(Q38="Engine",VLOOKUP(W38,EngineUpgrades!$A$2:$C$17,2,FALSE),"")</f>
        <v/>
      </c>
      <c r="AP38" s="16" t="str">
        <f>IF(Q38="Engine",VLOOKUP(W38,EngineUpgrades!$A$2:$C$17,3,FALSE),"")</f>
        <v/>
      </c>
      <c r="AQ38" s="15" t="str">
        <f>IF(AO38=EngineUpgrades!$D$1,EngineUpgrades!$D$17,IF(AO38=EngineUpgrades!$E$1,EngineUpgrades!$E$17,IF(AO38=EngineUpgrades!$F$1,EngineUpgrades!$F$17,IF(AO38=EngineUpgrades!$G$1,EngineUpgrades!$G$17,IF(AO38=EngineUpgrades!$H$1,EngineUpgrades!$H$17,"")))))</f>
        <v/>
      </c>
      <c r="AR38" s="17">
        <v>1</v>
      </c>
      <c r="AS38" s="16" t="str">
        <f>IF(Q38="Engine",_xlfn.XLOOKUP(_xlfn.CONCAT(O38,P38+AR38),TechTree!$C$2:$C$500,TechTree!$D$2:$D$500,"Not Valid Combination",0,1),"")</f>
        <v/>
      </c>
    </row>
    <row r="39" spans="1:45" ht="65" hidden="1" customHeight="1" x14ac:dyDescent="0.35">
      <c r="A39" t="s">
        <v>1168</v>
      </c>
      <c r="B39" t="s">
        <v>1333</v>
      </c>
      <c r="C39" t="s">
        <v>1334</v>
      </c>
      <c r="D39" t="s">
        <v>1335</v>
      </c>
      <c r="E39" t="s">
        <v>1172</v>
      </c>
      <c r="F39" t="s">
        <v>10</v>
      </c>
      <c r="G39" t="s">
        <v>1323</v>
      </c>
      <c r="H39" t="s">
        <v>1336</v>
      </c>
      <c r="I39" t="s">
        <v>1318</v>
      </c>
      <c r="J39" t="s">
        <v>1337</v>
      </c>
      <c r="K39" t="s">
        <v>95</v>
      </c>
      <c r="M39" s="12" t="str">
        <f t="shared" si="0"/>
        <v>@PART[bombardiercockpit]:AFTER[AirplanePlus] // Size 1.5 Cockpit
{
    @TechRequired = Not Valid Combination
    fuelTankUpgradeType = standardLiquidFuel
    fuelTankSizeUpgrade = size36
}</v>
      </c>
      <c r="N39" s="9" t="str">
        <f>_xlfn.XLOOKUP(_xlfn.CONCAT(O39,P39),TechTree!$C$2:$C$500,TechTree!$D$2:$D$500,"Not Valid Combination",0,1)</f>
        <v>Not Valid Combination</v>
      </c>
      <c r="O39" s="8" t="s">
        <v>351</v>
      </c>
      <c r="P39" s="8">
        <v>38</v>
      </c>
      <c r="Q39" s="8" t="s">
        <v>253</v>
      </c>
      <c r="V39" s="10" t="s">
        <v>255</v>
      </c>
      <c r="W39" s="10" t="s">
        <v>268</v>
      </c>
      <c r="X39" s="10" t="s">
        <v>1151</v>
      </c>
      <c r="Y39" s="10" t="s">
        <v>306</v>
      </c>
      <c r="Z39" s="10" t="s">
        <v>503</v>
      </c>
      <c r="AA39" s="10" t="s">
        <v>344</v>
      </c>
      <c r="AC39" s="12" t="str">
        <f t="shared" si="1"/>
        <v/>
      </c>
      <c r="AD39" s="14"/>
      <c r="AE39" s="18" t="s">
        <v>344</v>
      </c>
      <c r="AF39" s="18">
        <v>39</v>
      </c>
      <c r="AG39" s="18" t="s">
        <v>500</v>
      </c>
      <c r="AH39" s="18" t="s">
        <v>501</v>
      </c>
      <c r="AI39" s="18" t="s">
        <v>502</v>
      </c>
      <c r="AJ39" s="18"/>
      <c r="AK39" s="18"/>
      <c r="AL39" s="19" t="str">
        <f t="shared" si="2"/>
        <v/>
      </c>
      <c r="AM39" s="14"/>
      <c r="AN39" s="15" t="str">
        <f>IF(Q39="Structural",_xlfn.CONCAT("    ","structuralUpgradeType = ",IF(P39&lt;3,"0_2",IF(P39&lt;5,"3_4",IF(P39&lt;7,"5_6",IF(P39&lt;9,"7_8","9Plus"))))),IF(Q39="Command Module",_xlfn.CONCAT("    commandUpgradeType = standard",CHAR(10),"    commandUpgradeName = ",V39),IF(Q39="Engine",_xlfn.CONCAT("    engineUpgradeType = ",W39,CHAR(10),Parts!AQ39,CHAR(10),"    enginePartUpgradeName = ",X39),IF(Q39="Parachute","    parachuteUpgradeType = standard",IF(Q39="Solar",_xlfn.CONCAT("    solarPanelUpgradeTier = ",P39),IF(OR(Q39="System",Q39="System and Space Capability")=TRUE,_xlfn.CONCAT("    spacePlaneSystemUpgradeType = ",X39,IF(Q39="System and Space Capability",_xlfn.CONCAT(CHAR(10),"    spaceplaneUpgradeType = spaceCapable",CHAR(10),"    baseSkinTemp = ",CHAR(10),"    upgradeSkinTemp = "),"")),IF(Q39="Fuel Tank",IF(Y39="NA/Balloon","    KiwiFuelSwitchIgnore = true",IF(Y39="standardLiquidFuel",_xlfn.CONCAT("    fuelTankUpgradeType = ",Y39,CHAR(10),"    fuelTankSizeUpgrade = ",Z39),_xlfn.CONCAT("    fuelTankUpgradeType = ",Y39))),IF(Q39="RCS","    rcsUpgradeType = coldGas",""))))))))</f>
        <v xml:space="preserve">    fuelTankUpgradeType = standardLiquidFuel
    fuelTankSizeUpgrade = size36</v>
      </c>
      <c r="AO39" s="16" t="str">
        <f>IF(Q39="Engine",VLOOKUP(W39,EngineUpgrades!$A$2:$C$17,2,FALSE),"")</f>
        <v/>
      </c>
      <c r="AP39" s="16" t="str">
        <f>IF(Q39="Engine",VLOOKUP(W39,EngineUpgrades!$A$2:$C$17,3,FALSE),"")</f>
        <v/>
      </c>
      <c r="AQ39" s="15" t="str">
        <f>IF(AO39=EngineUpgrades!$D$1,EngineUpgrades!$D$17,IF(AO39=EngineUpgrades!$E$1,EngineUpgrades!$E$17,IF(AO39=EngineUpgrades!$F$1,EngineUpgrades!$F$17,IF(AO39=EngineUpgrades!$G$1,EngineUpgrades!$G$17,IF(AO39=EngineUpgrades!$H$1,EngineUpgrades!$H$17,"")))))</f>
        <v/>
      </c>
      <c r="AR39" s="17">
        <v>1</v>
      </c>
      <c r="AS39" s="16" t="str">
        <f>IF(Q39="Engine",_xlfn.XLOOKUP(_xlfn.CONCAT(O39,P39+AR39),TechTree!$C$2:$C$500,TechTree!$D$2:$D$500,"Not Valid Combination",0,1),"")</f>
        <v/>
      </c>
    </row>
    <row r="40" spans="1:45" ht="65" hidden="1" customHeight="1" x14ac:dyDescent="0.35">
      <c r="A40" t="s">
        <v>1168</v>
      </c>
      <c r="B40" t="s">
        <v>1338</v>
      </c>
      <c r="C40" t="s">
        <v>1339</v>
      </c>
      <c r="D40" t="s">
        <v>1340</v>
      </c>
      <c r="E40" t="s">
        <v>1172</v>
      </c>
      <c r="F40" t="s">
        <v>9</v>
      </c>
      <c r="G40" t="s">
        <v>1323</v>
      </c>
      <c r="H40" t="s">
        <v>1341</v>
      </c>
      <c r="I40" t="s">
        <v>1318</v>
      </c>
      <c r="J40" t="s">
        <v>1342</v>
      </c>
      <c r="K40" t="s">
        <v>89</v>
      </c>
      <c r="M40" s="12" t="str">
        <f t="shared" si="0"/>
        <v>@PART[cessnacabin]:AFTER[AirplanePlus] // MK3S1 Crew Cabin
{
    @TechRequired = Not Valid Combination
    fuelTankUpgradeType = standardLiquidFuel
    fuelTankSizeUpgrade = size37
}</v>
      </c>
      <c r="N40" s="9" t="str">
        <f>_xlfn.XLOOKUP(_xlfn.CONCAT(O40,P40),TechTree!$C$2:$C$500,TechTree!$D$2:$D$500,"Not Valid Combination",0,1)</f>
        <v>Not Valid Combination</v>
      </c>
      <c r="O40" s="8" t="s">
        <v>351</v>
      </c>
      <c r="P40" s="8">
        <v>39</v>
      </c>
      <c r="Q40" s="8" t="s">
        <v>253</v>
      </c>
      <c r="V40" s="10" t="s">
        <v>255</v>
      </c>
      <c r="W40" s="10" t="s">
        <v>268</v>
      </c>
      <c r="X40" s="10" t="s">
        <v>1151</v>
      </c>
      <c r="Y40" s="10" t="s">
        <v>306</v>
      </c>
      <c r="Z40" s="10" t="s">
        <v>507</v>
      </c>
      <c r="AA40" s="10" t="s">
        <v>344</v>
      </c>
      <c r="AC40" s="12" t="str">
        <f t="shared" si="1"/>
        <v/>
      </c>
      <c r="AD40" s="14"/>
      <c r="AE40" s="18" t="s">
        <v>344</v>
      </c>
      <c r="AF40" s="18">
        <v>40</v>
      </c>
      <c r="AG40" s="18" t="s">
        <v>504</v>
      </c>
      <c r="AH40" s="18" t="s">
        <v>505</v>
      </c>
      <c r="AI40" s="18" t="s">
        <v>506</v>
      </c>
      <c r="AJ40" s="18"/>
      <c r="AK40" s="18"/>
      <c r="AL40" s="19" t="str">
        <f t="shared" si="2"/>
        <v/>
      </c>
      <c r="AM40" s="14"/>
      <c r="AN40" s="15" t="str">
        <f>IF(Q40="Structural",_xlfn.CONCAT("    ","structuralUpgradeType = ",IF(P40&lt;3,"0_2",IF(P40&lt;5,"3_4",IF(P40&lt;7,"5_6",IF(P40&lt;9,"7_8","9Plus"))))),IF(Q40="Command Module",_xlfn.CONCAT("    commandUpgradeType = standard",CHAR(10),"    commandUpgradeName = ",V40),IF(Q40="Engine",_xlfn.CONCAT("    engineUpgradeType = ",W40,CHAR(10),Parts!AQ40,CHAR(10),"    enginePartUpgradeName = ",X40),IF(Q40="Parachute","    parachuteUpgradeType = standard",IF(Q40="Solar",_xlfn.CONCAT("    solarPanelUpgradeTier = ",P40),IF(OR(Q40="System",Q40="System and Space Capability")=TRUE,_xlfn.CONCAT("    spacePlaneSystemUpgradeType = ",X40,IF(Q40="System and Space Capability",_xlfn.CONCAT(CHAR(10),"    spaceplaneUpgradeType = spaceCapable",CHAR(10),"    baseSkinTemp = ",CHAR(10),"    upgradeSkinTemp = "),"")),IF(Q40="Fuel Tank",IF(Y40="NA/Balloon","    KiwiFuelSwitchIgnore = true",IF(Y40="standardLiquidFuel",_xlfn.CONCAT("    fuelTankUpgradeType = ",Y40,CHAR(10),"    fuelTankSizeUpgrade = ",Z40),_xlfn.CONCAT("    fuelTankUpgradeType = ",Y40))),IF(Q40="RCS","    rcsUpgradeType = coldGas",""))))))))</f>
        <v xml:space="preserve">    fuelTankUpgradeType = standardLiquidFuel
    fuelTankSizeUpgrade = size37</v>
      </c>
      <c r="AO40" s="16" t="str">
        <f>IF(Q40="Engine",VLOOKUP(W40,EngineUpgrades!$A$2:$C$17,2,FALSE),"")</f>
        <v/>
      </c>
      <c r="AP40" s="16" t="str">
        <f>IF(Q40="Engine",VLOOKUP(W40,EngineUpgrades!$A$2:$C$17,3,FALSE),"")</f>
        <v/>
      </c>
      <c r="AQ40" s="15" t="str">
        <f>IF(AO40=EngineUpgrades!$D$1,EngineUpgrades!$D$17,IF(AO40=EngineUpgrades!$E$1,EngineUpgrades!$E$17,IF(AO40=EngineUpgrades!$F$1,EngineUpgrades!$F$17,IF(AO40=EngineUpgrades!$G$1,EngineUpgrades!$G$17,IF(AO40=EngineUpgrades!$H$1,EngineUpgrades!$H$17,"")))))</f>
        <v/>
      </c>
      <c r="AR40" s="17">
        <v>1</v>
      </c>
      <c r="AS40" s="16" t="str">
        <f>IF(Q40="Engine",_xlfn.XLOOKUP(_xlfn.CONCAT(O40,P40+AR40),TechTree!$C$2:$C$500,TechTree!$D$2:$D$500,"Not Valid Combination",0,1),"")</f>
        <v/>
      </c>
    </row>
    <row r="41" spans="1:45" ht="65" hidden="1" customHeight="1" x14ac:dyDescent="0.35">
      <c r="A41" t="s">
        <v>1168</v>
      </c>
      <c r="B41" t="s">
        <v>1343</v>
      </c>
      <c r="C41" t="s">
        <v>1344</v>
      </c>
      <c r="D41" t="s">
        <v>1345</v>
      </c>
      <c r="E41" t="s">
        <v>1172</v>
      </c>
      <c r="F41" t="s">
        <v>10</v>
      </c>
      <c r="G41" t="s">
        <v>1323</v>
      </c>
      <c r="H41" t="s">
        <v>1346</v>
      </c>
      <c r="I41" t="s">
        <v>1318</v>
      </c>
      <c r="J41" t="s">
        <v>1342</v>
      </c>
      <c r="K41" t="s">
        <v>89</v>
      </c>
      <c r="M41" s="12" t="str">
        <f t="shared" si="0"/>
        <v>@PART[cessnacockpit]:AFTER[AirplanePlus] // MK3S1 Cockpit
{
    @TechRequired = Not Valid Combination
    fuelTankUpgradeType = standardLiquidFuel
    fuelTankSizeUpgrade = size38
}</v>
      </c>
      <c r="N41" s="9" t="str">
        <f>_xlfn.XLOOKUP(_xlfn.CONCAT(O41,P41),TechTree!$C$2:$C$500,TechTree!$D$2:$D$500,"Not Valid Combination",0,1)</f>
        <v>Not Valid Combination</v>
      </c>
      <c r="O41" s="8" t="s">
        <v>351</v>
      </c>
      <c r="P41" s="8">
        <v>40</v>
      </c>
      <c r="Q41" s="8" t="s">
        <v>253</v>
      </c>
      <c r="V41" s="10" t="s">
        <v>255</v>
      </c>
      <c r="W41" s="10" t="s">
        <v>268</v>
      </c>
      <c r="X41" s="10" t="s">
        <v>1151</v>
      </c>
      <c r="Y41" s="10" t="s">
        <v>306</v>
      </c>
      <c r="Z41" s="10" t="s">
        <v>511</v>
      </c>
      <c r="AA41" s="10" t="s">
        <v>344</v>
      </c>
      <c r="AC41" s="12" t="str">
        <f t="shared" si="1"/>
        <v/>
      </c>
      <c r="AD41" s="14"/>
      <c r="AE41" s="18" t="s">
        <v>344</v>
      </c>
      <c r="AF41" s="18">
        <v>41</v>
      </c>
      <c r="AG41" s="18" t="s">
        <v>508</v>
      </c>
      <c r="AH41" s="18" t="s">
        <v>509</v>
      </c>
      <c r="AI41" s="18" t="s">
        <v>510</v>
      </c>
      <c r="AJ41" s="18"/>
      <c r="AK41" s="18"/>
      <c r="AL41" s="19" t="str">
        <f t="shared" si="2"/>
        <v/>
      </c>
      <c r="AM41" s="14"/>
      <c r="AN41" s="15" t="str">
        <f>IF(Q41="Structural",_xlfn.CONCAT("    ","structuralUpgradeType = ",IF(P41&lt;3,"0_2",IF(P41&lt;5,"3_4",IF(P41&lt;7,"5_6",IF(P41&lt;9,"7_8","9Plus"))))),IF(Q41="Command Module",_xlfn.CONCAT("    commandUpgradeType = standard",CHAR(10),"    commandUpgradeName = ",V41),IF(Q41="Engine",_xlfn.CONCAT("    engineUpgradeType = ",W41,CHAR(10),Parts!AQ41,CHAR(10),"    enginePartUpgradeName = ",X41),IF(Q41="Parachute","    parachuteUpgradeType = standard",IF(Q41="Solar",_xlfn.CONCAT("    solarPanelUpgradeTier = ",P41),IF(OR(Q41="System",Q41="System and Space Capability")=TRUE,_xlfn.CONCAT("    spacePlaneSystemUpgradeType = ",X41,IF(Q41="System and Space Capability",_xlfn.CONCAT(CHAR(10),"    spaceplaneUpgradeType = spaceCapable",CHAR(10),"    baseSkinTemp = ",CHAR(10),"    upgradeSkinTemp = "),"")),IF(Q41="Fuel Tank",IF(Y41="NA/Balloon","    KiwiFuelSwitchIgnore = true",IF(Y41="standardLiquidFuel",_xlfn.CONCAT("    fuelTankUpgradeType = ",Y41,CHAR(10),"    fuelTankSizeUpgrade = ",Z41),_xlfn.CONCAT("    fuelTankUpgradeType = ",Y41))),IF(Q41="RCS","    rcsUpgradeType = coldGas",""))))))))</f>
        <v xml:space="preserve">    fuelTankUpgradeType = standardLiquidFuel
    fuelTankSizeUpgrade = size38</v>
      </c>
      <c r="AO41" s="16" t="str">
        <f>IF(Q41="Engine",VLOOKUP(W41,EngineUpgrades!$A$2:$C$17,2,FALSE),"")</f>
        <v/>
      </c>
      <c r="AP41" s="16" t="str">
        <f>IF(Q41="Engine",VLOOKUP(W41,EngineUpgrades!$A$2:$C$17,3,FALSE),"")</f>
        <v/>
      </c>
      <c r="AQ41" s="15" t="str">
        <f>IF(AO41=EngineUpgrades!$D$1,EngineUpgrades!$D$17,IF(AO41=EngineUpgrades!$E$1,EngineUpgrades!$E$17,IF(AO41=EngineUpgrades!$F$1,EngineUpgrades!$F$17,IF(AO41=EngineUpgrades!$G$1,EngineUpgrades!$G$17,IF(AO41=EngineUpgrades!$H$1,EngineUpgrades!$H$17,"")))))</f>
        <v/>
      </c>
      <c r="AR41" s="17">
        <v>1</v>
      </c>
      <c r="AS41" s="16" t="str">
        <f>IF(Q41="Engine",_xlfn.XLOOKUP(_xlfn.CONCAT(O41,P41+AR41),TechTree!$C$2:$C$500,TechTree!$D$2:$D$500,"Not Valid Combination",0,1),"")</f>
        <v/>
      </c>
    </row>
    <row r="42" spans="1:45" ht="65" hidden="1" customHeight="1" x14ac:dyDescent="0.35">
      <c r="A42" t="s">
        <v>1168</v>
      </c>
      <c r="B42" t="s">
        <v>1347</v>
      </c>
      <c r="C42" t="s">
        <v>1348</v>
      </c>
      <c r="D42" t="s">
        <v>1349</v>
      </c>
      <c r="E42" t="s">
        <v>1172</v>
      </c>
      <c r="F42" t="s">
        <v>10</v>
      </c>
      <c r="G42" t="s">
        <v>1323</v>
      </c>
      <c r="H42" t="s">
        <v>1350</v>
      </c>
      <c r="I42" t="s">
        <v>1318</v>
      </c>
      <c r="J42" t="s">
        <v>1351</v>
      </c>
      <c r="K42" t="s">
        <v>91</v>
      </c>
      <c r="M42" s="12" t="str">
        <f t="shared" si="0"/>
        <v>@PART[citationcockpit]:AFTER[AirplanePlus] // MK1 Business Cockpit
{
    @TechRequired = Not Valid Combination
    fuelTankUpgradeType = standardLiquidFuel
    fuelTankSizeUpgrade = size39
}</v>
      </c>
      <c r="N42" s="9" t="str">
        <f>_xlfn.XLOOKUP(_xlfn.CONCAT(O42,P42),TechTree!$C$2:$C$500,TechTree!$D$2:$D$500,"Not Valid Combination",0,1)</f>
        <v>Not Valid Combination</v>
      </c>
      <c r="O42" s="8" t="s">
        <v>351</v>
      </c>
      <c r="P42" s="8">
        <v>41</v>
      </c>
      <c r="Q42" s="8" t="s">
        <v>253</v>
      </c>
      <c r="V42" s="10" t="s">
        <v>255</v>
      </c>
      <c r="W42" s="10" t="s">
        <v>268</v>
      </c>
      <c r="X42" s="10" t="s">
        <v>1151</v>
      </c>
      <c r="Y42" s="10" t="s">
        <v>306</v>
      </c>
      <c r="Z42" s="10" t="s">
        <v>515</v>
      </c>
      <c r="AA42" s="10" t="s">
        <v>344</v>
      </c>
      <c r="AC42" s="12" t="str">
        <f t="shared" si="1"/>
        <v/>
      </c>
      <c r="AD42" s="14"/>
      <c r="AE42" s="18" t="s">
        <v>344</v>
      </c>
      <c r="AF42" s="18">
        <v>42</v>
      </c>
      <c r="AG42" s="18" t="s">
        <v>512</v>
      </c>
      <c r="AH42" s="18" t="s">
        <v>513</v>
      </c>
      <c r="AI42" s="18" t="s">
        <v>514</v>
      </c>
      <c r="AJ42" s="18"/>
      <c r="AK42" s="18"/>
      <c r="AL42" s="19" t="str">
        <f t="shared" si="2"/>
        <v/>
      </c>
      <c r="AM42" s="14"/>
      <c r="AN42" s="15" t="str">
        <f>IF(Q42="Structural",_xlfn.CONCAT("    ","structuralUpgradeType = ",IF(P42&lt;3,"0_2",IF(P42&lt;5,"3_4",IF(P42&lt;7,"5_6",IF(P42&lt;9,"7_8","9Plus"))))),IF(Q42="Command Module",_xlfn.CONCAT("    commandUpgradeType = standard",CHAR(10),"    commandUpgradeName = ",V42),IF(Q42="Engine",_xlfn.CONCAT("    engineUpgradeType = ",W42,CHAR(10),Parts!AQ42,CHAR(10),"    enginePartUpgradeName = ",X42),IF(Q42="Parachute","    parachuteUpgradeType = standard",IF(Q42="Solar",_xlfn.CONCAT("    solarPanelUpgradeTier = ",P42),IF(OR(Q42="System",Q42="System and Space Capability")=TRUE,_xlfn.CONCAT("    spacePlaneSystemUpgradeType = ",X42,IF(Q42="System and Space Capability",_xlfn.CONCAT(CHAR(10),"    spaceplaneUpgradeType = spaceCapable",CHAR(10),"    baseSkinTemp = ",CHAR(10),"    upgradeSkinTemp = "),"")),IF(Q42="Fuel Tank",IF(Y42="NA/Balloon","    KiwiFuelSwitchIgnore = true",IF(Y42="standardLiquidFuel",_xlfn.CONCAT("    fuelTankUpgradeType = ",Y42,CHAR(10),"    fuelTankSizeUpgrade = ",Z42),_xlfn.CONCAT("    fuelTankUpgradeType = ",Y42))),IF(Q42="RCS","    rcsUpgradeType = coldGas",""))))))))</f>
        <v xml:space="preserve">    fuelTankUpgradeType = standardLiquidFuel
    fuelTankSizeUpgrade = size39</v>
      </c>
      <c r="AO42" s="16" t="str">
        <f>IF(Q42="Engine",VLOOKUP(W42,EngineUpgrades!$A$2:$C$17,2,FALSE),"")</f>
        <v/>
      </c>
      <c r="AP42" s="16" t="str">
        <f>IF(Q42="Engine",VLOOKUP(W42,EngineUpgrades!$A$2:$C$17,3,FALSE),"")</f>
        <v/>
      </c>
      <c r="AQ42" s="15" t="str">
        <f>IF(AO42=EngineUpgrades!$D$1,EngineUpgrades!$D$17,IF(AO42=EngineUpgrades!$E$1,EngineUpgrades!$E$17,IF(AO42=EngineUpgrades!$F$1,EngineUpgrades!$F$17,IF(AO42=EngineUpgrades!$G$1,EngineUpgrades!$G$17,IF(AO42=EngineUpgrades!$H$1,EngineUpgrades!$H$17,"")))))</f>
        <v/>
      </c>
      <c r="AR42" s="17">
        <v>1</v>
      </c>
      <c r="AS42" s="16" t="str">
        <f>IF(Q42="Engine",_xlfn.XLOOKUP(_xlfn.CONCAT(O42,P42+AR42),TechTree!$C$2:$C$500,TechTree!$D$2:$D$500,"Not Valid Combination",0,1),"")</f>
        <v/>
      </c>
    </row>
    <row r="43" spans="1:45" ht="65" hidden="1" customHeight="1" x14ac:dyDescent="0.35">
      <c r="A43" t="s">
        <v>1168</v>
      </c>
      <c r="B43" t="s">
        <v>1352</v>
      </c>
      <c r="C43" t="s">
        <v>1353</v>
      </c>
      <c r="D43" t="s">
        <v>1354</v>
      </c>
      <c r="E43" t="s">
        <v>1172</v>
      </c>
      <c r="F43" t="s">
        <v>10</v>
      </c>
      <c r="G43" t="s">
        <v>1323</v>
      </c>
      <c r="H43" t="s">
        <v>1355</v>
      </c>
      <c r="I43" t="s">
        <v>1318</v>
      </c>
      <c r="J43" t="s">
        <v>315</v>
      </c>
      <c r="K43" t="s">
        <v>28</v>
      </c>
      <c r="M43" s="12" t="str">
        <f t="shared" si="0"/>
        <v>@PART[concordecockpit]:AFTER[AirplanePlus] // Size 2 Droopnose Cockpit
{
    @TechRequired = Not Valid Combination
    fuelTankUpgradeType = standardLiquidFuel
    fuelTankSizeUpgrade = size40
}</v>
      </c>
      <c r="N43" s="9" t="str">
        <f>_xlfn.XLOOKUP(_xlfn.CONCAT(O43,P43),TechTree!$C$2:$C$500,TechTree!$D$2:$D$500,"Not Valid Combination",0,1)</f>
        <v>Not Valid Combination</v>
      </c>
      <c r="O43" s="8" t="s">
        <v>351</v>
      </c>
      <c r="P43" s="8">
        <v>42</v>
      </c>
      <c r="Q43" s="8" t="s">
        <v>253</v>
      </c>
      <c r="V43" s="10" t="s">
        <v>255</v>
      </c>
      <c r="W43" s="10" t="s">
        <v>268</v>
      </c>
      <c r="X43" s="10" t="s">
        <v>1151</v>
      </c>
      <c r="Y43" s="10" t="s">
        <v>306</v>
      </c>
      <c r="Z43" s="10" t="s">
        <v>519</v>
      </c>
      <c r="AA43" s="10" t="s">
        <v>344</v>
      </c>
      <c r="AC43" s="12" t="str">
        <f t="shared" si="1"/>
        <v/>
      </c>
      <c r="AD43" s="14"/>
      <c r="AE43" s="18" t="s">
        <v>344</v>
      </c>
      <c r="AF43" s="18">
        <v>43</v>
      </c>
      <c r="AG43" s="18" t="s">
        <v>516</v>
      </c>
      <c r="AH43" s="18" t="s">
        <v>517</v>
      </c>
      <c r="AI43" s="18" t="s">
        <v>518</v>
      </c>
      <c r="AJ43" s="18"/>
      <c r="AK43" s="18"/>
      <c r="AL43" s="19" t="str">
        <f t="shared" si="2"/>
        <v/>
      </c>
      <c r="AM43" s="14"/>
      <c r="AN43" s="15" t="str">
        <f>IF(Q43="Structural",_xlfn.CONCAT("    ","structuralUpgradeType = ",IF(P43&lt;3,"0_2",IF(P43&lt;5,"3_4",IF(P43&lt;7,"5_6",IF(P43&lt;9,"7_8","9Plus"))))),IF(Q43="Command Module",_xlfn.CONCAT("    commandUpgradeType = standard",CHAR(10),"    commandUpgradeName = ",V43),IF(Q43="Engine",_xlfn.CONCAT("    engineUpgradeType = ",W43,CHAR(10),Parts!AQ43,CHAR(10),"    enginePartUpgradeName = ",X43),IF(Q43="Parachute","    parachuteUpgradeType = standard",IF(Q43="Solar",_xlfn.CONCAT("    solarPanelUpgradeTier = ",P43),IF(OR(Q43="System",Q43="System and Space Capability")=TRUE,_xlfn.CONCAT("    spacePlaneSystemUpgradeType = ",X43,IF(Q43="System and Space Capability",_xlfn.CONCAT(CHAR(10),"    spaceplaneUpgradeType = spaceCapable",CHAR(10),"    baseSkinTemp = ",CHAR(10),"    upgradeSkinTemp = "),"")),IF(Q43="Fuel Tank",IF(Y43="NA/Balloon","    KiwiFuelSwitchIgnore = true",IF(Y43="standardLiquidFuel",_xlfn.CONCAT("    fuelTankUpgradeType = ",Y43,CHAR(10),"    fuelTankSizeUpgrade = ",Z43),_xlfn.CONCAT("    fuelTankUpgradeType = ",Y43))),IF(Q43="RCS","    rcsUpgradeType = coldGas",""))))))))</f>
        <v xml:space="preserve">    fuelTankUpgradeType = standardLiquidFuel
    fuelTankSizeUpgrade = size40</v>
      </c>
      <c r="AO43" s="16" t="str">
        <f>IF(Q43="Engine",VLOOKUP(W43,EngineUpgrades!$A$2:$C$17,2,FALSE),"")</f>
        <v/>
      </c>
      <c r="AP43" s="16" t="str">
        <f>IF(Q43="Engine",VLOOKUP(W43,EngineUpgrades!$A$2:$C$17,3,FALSE),"")</f>
        <v/>
      </c>
      <c r="AQ43" s="15" t="str">
        <f>IF(AO43=EngineUpgrades!$D$1,EngineUpgrades!$D$17,IF(AO43=EngineUpgrades!$E$1,EngineUpgrades!$E$17,IF(AO43=EngineUpgrades!$F$1,EngineUpgrades!$F$17,IF(AO43=EngineUpgrades!$G$1,EngineUpgrades!$G$17,IF(AO43=EngineUpgrades!$H$1,EngineUpgrades!$H$17,"")))))</f>
        <v/>
      </c>
      <c r="AR43" s="17">
        <v>1</v>
      </c>
      <c r="AS43" s="16" t="str">
        <f>IF(Q43="Engine",_xlfn.XLOOKUP(_xlfn.CONCAT(O43,P43+AR43),TechTree!$C$2:$C$500,TechTree!$D$2:$D$500,"Not Valid Combination",0,1),"")</f>
        <v/>
      </c>
    </row>
    <row r="44" spans="1:45" ht="84.5" hidden="1" x14ac:dyDescent="0.35">
      <c r="A44" t="s">
        <v>1168</v>
      </c>
      <c r="B44" t="s">
        <v>1356</v>
      </c>
      <c r="C44" t="s">
        <v>1357</v>
      </c>
      <c r="D44" t="s">
        <v>1358</v>
      </c>
      <c r="E44" t="s">
        <v>1172</v>
      </c>
      <c r="F44" t="s">
        <v>10</v>
      </c>
      <c r="G44" t="s">
        <v>1316</v>
      </c>
      <c r="H44" t="s">
        <v>1359</v>
      </c>
      <c r="I44" t="s">
        <v>1318</v>
      </c>
      <c r="J44" t="s">
        <v>1319</v>
      </c>
      <c r="K44" t="s">
        <v>28</v>
      </c>
      <c r="M44" s="12" t="str">
        <f t="shared" si="0"/>
        <v>@PART[falconcockpit]:AFTER[AirplanePlus] // Mk2 Non-Commercial Cockpit
{
    @TechRequired = Not Valid Combination
    fuelTankUpgradeType = standardLiquidFuel
    fuelTankSizeUpgrade = size41
}</v>
      </c>
      <c r="N44" s="9" t="str">
        <f>_xlfn.XLOOKUP(_xlfn.CONCAT(O44,P44),TechTree!$C$2:$C$500,TechTree!$D$2:$D$500,"Not Valid Combination",0,1)</f>
        <v>Not Valid Combination</v>
      </c>
      <c r="O44" s="8" t="s">
        <v>351</v>
      </c>
      <c r="P44" s="8">
        <v>43</v>
      </c>
      <c r="Q44" s="8" t="s">
        <v>253</v>
      </c>
      <c r="V44" s="10" t="s">
        <v>255</v>
      </c>
      <c r="W44" s="10" t="s">
        <v>268</v>
      </c>
      <c r="X44" s="10" t="s">
        <v>1151</v>
      </c>
      <c r="Y44" s="10" t="s">
        <v>306</v>
      </c>
      <c r="Z44" s="10" t="s">
        <v>523</v>
      </c>
      <c r="AA44" s="10" t="s">
        <v>344</v>
      </c>
      <c r="AC44" s="12" t="str">
        <f t="shared" si="1"/>
        <v/>
      </c>
      <c r="AD44" s="14"/>
      <c r="AE44" s="18" t="s">
        <v>344</v>
      </c>
      <c r="AF44" s="18">
        <v>44</v>
      </c>
      <c r="AG44" s="18" t="s">
        <v>520</v>
      </c>
      <c r="AH44" s="18" t="s">
        <v>521</v>
      </c>
      <c r="AI44" s="18" t="s">
        <v>522</v>
      </c>
      <c r="AJ44" s="18"/>
      <c r="AK44" s="18"/>
      <c r="AL44" s="19" t="str">
        <f t="shared" si="2"/>
        <v/>
      </c>
      <c r="AM44" s="14"/>
      <c r="AN44" s="15" t="str">
        <f>IF(Q44="Structural",_xlfn.CONCAT("    ","structuralUpgradeType = ",IF(P44&lt;3,"0_2",IF(P44&lt;5,"3_4",IF(P44&lt;7,"5_6",IF(P44&lt;9,"7_8","9Plus"))))),IF(Q44="Command Module",_xlfn.CONCAT("    commandUpgradeType = standard",CHAR(10),"    commandUpgradeName = ",V44),IF(Q44="Engine",_xlfn.CONCAT("    engineUpgradeType = ",W44,CHAR(10),Parts!AQ44,CHAR(10),"    enginePartUpgradeName = ",X44),IF(Q44="Parachute","    parachuteUpgradeType = standard",IF(Q44="Solar",_xlfn.CONCAT("    solarPanelUpgradeTier = ",P44),IF(OR(Q44="System",Q44="System and Space Capability")=TRUE,_xlfn.CONCAT("    spacePlaneSystemUpgradeType = ",X44,IF(Q44="System and Space Capability",_xlfn.CONCAT(CHAR(10),"    spaceplaneUpgradeType = spaceCapable",CHAR(10),"    baseSkinTemp = ",CHAR(10),"    upgradeSkinTemp = "),"")),IF(Q44="Fuel Tank",IF(Y44="NA/Balloon","    KiwiFuelSwitchIgnore = true",IF(Y44="standardLiquidFuel",_xlfn.CONCAT("    fuelTankUpgradeType = ",Y44,CHAR(10),"    fuelTankSizeUpgrade = ",Z44),_xlfn.CONCAT("    fuelTankUpgradeType = ",Y44))),IF(Q44="RCS","    rcsUpgradeType = coldGas",""))))))))</f>
        <v xml:space="preserve">    fuelTankUpgradeType = standardLiquidFuel
    fuelTankSizeUpgrade = size41</v>
      </c>
      <c r="AO44" s="16" t="str">
        <f>IF(Q44="Engine",VLOOKUP(W44,EngineUpgrades!$A$2:$C$17,2,FALSE),"")</f>
        <v/>
      </c>
      <c r="AP44" s="16" t="str">
        <f>IF(Q44="Engine",VLOOKUP(W44,EngineUpgrades!$A$2:$C$17,3,FALSE),"")</f>
        <v/>
      </c>
      <c r="AQ44" s="15" t="str">
        <f>IF(AO44=EngineUpgrades!$D$1,EngineUpgrades!$D$17,IF(AO44=EngineUpgrades!$E$1,EngineUpgrades!$E$17,IF(AO44=EngineUpgrades!$F$1,EngineUpgrades!$F$17,IF(AO44=EngineUpgrades!$G$1,EngineUpgrades!$G$17,IF(AO44=EngineUpgrades!$H$1,EngineUpgrades!$H$17,"")))))</f>
        <v/>
      </c>
      <c r="AR44" s="17">
        <v>1</v>
      </c>
      <c r="AS44" s="16" t="str">
        <f>IF(Q44="Engine",_xlfn.XLOOKUP(_xlfn.CONCAT(O44,P44+AR44),TechTree!$C$2:$C$500,TechTree!$D$2:$D$500,"Not Valid Combination",0,1),"")</f>
        <v/>
      </c>
    </row>
    <row r="45" spans="1:45" ht="84.5" hidden="1" x14ac:dyDescent="0.35">
      <c r="A45" t="s">
        <v>1168</v>
      </c>
      <c r="B45" t="s">
        <v>1360</v>
      </c>
      <c r="C45" t="s">
        <v>1361</v>
      </c>
      <c r="D45" t="s">
        <v>1362</v>
      </c>
      <c r="E45" t="s">
        <v>1172</v>
      </c>
      <c r="F45" t="s">
        <v>10</v>
      </c>
      <c r="G45" t="s">
        <v>1323</v>
      </c>
      <c r="H45" t="s">
        <v>1363</v>
      </c>
      <c r="I45" t="s">
        <v>1318</v>
      </c>
      <c r="J45" t="s">
        <v>314</v>
      </c>
      <c r="K45" t="s">
        <v>95</v>
      </c>
      <c r="M45" s="12" t="str">
        <f t="shared" si="0"/>
        <v>@PART[fightercockpit]:AFTER[AirplanePlus] // MK1 Non-Commercial Cockpit
{
    @TechRequired = Not Valid Combination
    fuelTankUpgradeType = standardLiquidFuel
    fuelTankSizeUpgrade = size42
}</v>
      </c>
      <c r="N45" s="9" t="str">
        <f>_xlfn.XLOOKUP(_xlfn.CONCAT(O45,P45),TechTree!$C$2:$C$500,TechTree!$D$2:$D$500,"Not Valid Combination",0,1)</f>
        <v>Not Valid Combination</v>
      </c>
      <c r="O45" s="8" t="s">
        <v>351</v>
      </c>
      <c r="P45" s="8">
        <v>44</v>
      </c>
      <c r="Q45" s="8" t="s">
        <v>253</v>
      </c>
      <c r="V45" s="10" t="s">
        <v>255</v>
      </c>
      <c r="W45" s="10" t="s">
        <v>268</v>
      </c>
      <c r="X45" s="10" t="s">
        <v>1151</v>
      </c>
      <c r="Y45" s="10" t="s">
        <v>306</v>
      </c>
      <c r="Z45" s="10" t="s">
        <v>527</v>
      </c>
      <c r="AA45" s="10" t="s">
        <v>344</v>
      </c>
      <c r="AC45" s="12" t="str">
        <f t="shared" si="1"/>
        <v/>
      </c>
      <c r="AD45" s="14"/>
      <c r="AE45" s="18" t="s">
        <v>344</v>
      </c>
      <c r="AF45" s="18">
        <v>45</v>
      </c>
      <c r="AG45" s="18" t="s">
        <v>524</v>
      </c>
      <c r="AH45" s="18" t="s">
        <v>525</v>
      </c>
      <c r="AI45" s="18" t="s">
        <v>526</v>
      </c>
      <c r="AJ45" s="18"/>
      <c r="AK45" s="18"/>
      <c r="AL45" s="19" t="str">
        <f t="shared" si="2"/>
        <v/>
      </c>
      <c r="AM45" s="14"/>
      <c r="AN45" s="15" t="str">
        <f>IF(Q45="Structural",_xlfn.CONCAT("    ","structuralUpgradeType = ",IF(P45&lt;3,"0_2",IF(P45&lt;5,"3_4",IF(P45&lt;7,"5_6",IF(P45&lt;9,"7_8","9Plus"))))),IF(Q45="Command Module",_xlfn.CONCAT("    commandUpgradeType = standard",CHAR(10),"    commandUpgradeName = ",V45),IF(Q45="Engine",_xlfn.CONCAT("    engineUpgradeType = ",W45,CHAR(10),Parts!AQ45,CHAR(10),"    enginePartUpgradeName = ",X45),IF(Q45="Parachute","    parachuteUpgradeType = standard",IF(Q45="Solar",_xlfn.CONCAT("    solarPanelUpgradeTier = ",P45),IF(OR(Q45="System",Q45="System and Space Capability")=TRUE,_xlfn.CONCAT("    spacePlaneSystemUpgradeType = ",X45,IF(Q45="System and Space Capability",_xlfn.CONCAT(CHAR(10),"    spaceplaneUpgradeType = spaceCapable",CHAR(10),"    baseSkinTemp = ",CHAR(10),"    upgradeSkinTemp = "),"")),IF(Q45="Fuel Tank",IF(Y45="NA/Balloon","    KiwiFuelSwitchIgnore = true",IF(Y45="standardLiquidFuel",_xlfn.CONCAT("    fuelTankUpgradeType = ",Y45,CHAR(10),"    fuelTankSizeUpgrade = ",Z45),_xlfn.CONCAT("    fuelTankUpgradeType = ",Y45))),IF(Q45="RCS","    rcsUpgradeType = coldGas",""))))))))</f>
        <v xml:space="preserve">    fuelTankUpgradeType = standardLiquidFuel
    fuelTankSizeUpgrade = size42</v>
      </c>
      <c r="AO45" s="16" t="str">
        <f>IF(Q45="Engine",VLOOKUP(W45,EngineUpgrades!$A$2:$C$17,2,FALSE),"")</f>
        <v/>
      </c>
      <c r="AP45" s="16" t="str">
        <f>IF(Q45="Engine",VLOOKUP(W45,EngineUpgrades!$A$2:$C$17,3,FALSE),"")</f>
        <v/>
      </c>
      <c r="AQ45" s="15" t="str">
        <f>IF(AO45=EngineUpgrades!$D$1,EngineUpgrades!$D$17,IF(AO45=EngineUpgrades!$E$1,EngineUpgrades!$E$17,IF(AO45=EngineUpgrades!$F$1,EngineUpgrades!$F$17,IF(AO45=EngineUpgrades!$G$1,EngineUpgrades!$G$17,IF(AO45=EngineUpgrades!$H$1,EngineUpgrades!$H$17,"")))))</f>
        <v/>
      </c>
      <c r="AR45" s="17">
        <v>1</v>
      </c>
      <c r="AS45" s="16" t="str">
        <f>IF(Q45="Engine",_xlfn.XLOOKUP(_xlfn.CONCAT(O45,P45+AR45),TechTree!$C$2:$C$500,TechTree!$D$2:$D$500,"Not Valid Combination",0,1),"")</f>
        <v/>
      </c>
    </row>
    <row r="46" spans="1:45" ht="84.5" hidden="1" x14ac:dyDescent="0.35">
      <c r="A46" t="s">
        <v>1168</v>
      </c>
      <c r="B46" t="s">
        <v>1364</v>
      </c>
      <c r="C46" t="s">
        <v>1365</v>
      </c>
      <c r="D46" t="s">
        <v>1366</v>
      </c>
      <c r="E46" t="s">
        <v>1172</v>
      </c>
      <c r="F46" t="s">
        <v>10</v>
      </c>
      <c r="G46" t="s">
        <v>1323</v>
      </c>
      <c r="H46" t="s">
        <v>1367</v>
      </c>
      <c r="I46" t="s">
        <v>1318</v>
      </c>
      <c r="J46" t="s">
        <v>314</v>
      </c>
      <c r="K46" t="s">
        <v>95</v>
      </c>
      <c r="M46" s="12" t="str">
        <f t="shared" si="0"/>
        <v>@PART[fighterinlinecockpit]:AFTER[AirplanePlus] // MK1 Inline Non-Commercial Cockpit
{
    @TechRequired = Not Valid Combination
    fuelTankUpgradeType = standardLiquidFuel
    fuelTankSizeUpgrade = size43
}</v>
      </c>
      <c r="N46" s="9" t="str">
        <f>_xlfn.XLOOKUP(_xlfn.CONCAT(O46,P46),TechTree!$C$2:$C$500,TechTree!$D$2:$D$500,"Not Valid Combination",0,1)</f>
        <v>Not Valid Combination</v>
      </c>
      <c r="O46" s="8" t="s">
        <v>351</v>
      </c>
      <c r="P46" s="8">
        <v>45</v>
      </c>
      <c r="Q46" s="8" t="s">
        <v>253</v>
      </c>
      <c r="V46" s="10" t="s">
        <v>255</v>
      </c>
      <c r="W46" s="10" t="s">
        <v>268</v>
      </c>
      <c r="X46" s="10" t="s">
        <v>1151</v>
      </c>
      <c r="Y46" s="10" t="s">
        <v>306</v>
      </c>
      <c r="Z46" s="10" t="s">
        <v>531</v>
      </c>
      <c r="AA46" s="10" t="s">
        <v>344</v>
      </c>
      <c r="AC46" s="12" t="str">
        <f t="shared" si="1"/>
        <v/>
      </c>
      <c r="AD46" s="14"/>
      <c r="AE46" s="18" t="s">
        <v>344</v>
      </c>
      <c r="AF46" s="18">
        <v>46</v>
      </c>
      <c r="AG46" s="18" t="s">
        <v>528</v>
      </c>
      <c r="AH46" s="18" t="s">
        <v>529</v>
      </c>
      <c r="AI46" s="18" t="s">
        <v>530</v>
      </c>
      <c r="AJ46" s="18"/>
      <c r="AK46" s="18"/>
      <c r="AL46" s="19" t="str">
        <f t="shared" si="2"/>
        <v/>
      </c>
      <c r="AM46" s="14"/>
      <c r="AN46" s="15" t="str">
        <f>IF(Q46="Structural",_xlfn.CONCAT("    ","structuralUpgradeType = ",IF(P46&lt;3,"0_2",IF(P46&lt;5,"3_4",IF(P46&lt;7,"5_6",IF(P46&lt;9,"7_8","9Plus"))))),IF(Q46="Command Module",_xlfn.CONCAT("    commandUpgradeType = standard",CHAR(10),"    commandUpgradeName = ",V46),IF(Q46="Engine",_xlfn.CONCAT("    engineUpgradeType = ",W46,CHAR(10),Parts!AQ46,CHAR(10),"    enginePartUpgradeName = ",X46),IF(Q46="Parachute","    parachuteUpgradeType = standard",IF(Q46="Solar",_xlfn.CONCAT("    solarPanelUpgradeTier = ",P46),IF(OR(Q46="System",Q46="System and Space Capability")=TRUE,_xlfn.CONCAT("    spacePlaneSystemUpgradeType = ",X46,IF(Q46="System and Space Capability",_xlfn.CONCAT(CHAR(10),"    spaceplaneUpgradeType = spaceCapable",CHAR(10),"    baseSkinTemp = ",CHAR(10),"    upgradeSkinTemp = "),"")),IF(Q46="Fuel Tank",IF(Y46="NA/Balloon","    KiwiFuelSwitchIgnore = true",IF(Y46="standardLiquidFuel",_xlfn.CONCAT("    fuelTankUpgradeType = ",Y46,CHAR(10),"    fuelTankSizeUpgrade = ",Z46),_xlfn.CONCAT("    fuelTankUpgradeType = ",Y46))),IF(Q46="RCS","    rcsUpgradeType = coldGas",""))))))))</f>
        <v xml:space="preserve">    fuelTankUpgradeType = standardLiquidFuel
    fuelTankSizeUpgrade = size43</v>
      </c>
      <c r="AO46" s="16" t="str">
        <f>IF(Q46="Engine",VLOOKUP(W46,EngineUpgrades!$A$2:$C$17,2,FALSE),"")</f>
        <v/>
      </c>
      <c r="AP46" s="16" t="str">
        <f>IF(Q46="Engine",VLOOKUP(W46,EngineUpgrades!$A$2:$C$17,3,FALSE),"")</f>
        <v/>
      </c>
      <c r="AQ46" s="15" t="str">
        <f>IF(AO46=EngineUpgrades!$D$1,EngineUpgrades!$D$17,IF(AO46=EngineUpgrades!$E$1,EngineUpgrades!$E$17,IF(AO46=EngineUpgrades!$F$1,EngineUpgrades!$F$17,IF(AO46=EngineUpgrades!$G$1,EngineUpgrades!$G$17,IF(AO46=EngineUpgrades!$H$1,EngineUpgrades!$H$17,"")))))</f>
        <v/>
      </c>
      <c r="AR46" s="17">
        <v>1</v>
      </c>
      <c r="AS46" s="16" t="str">
        <f>IF(Q46="Engine",_xlfn.XLOOKUP(_xlfn.CONCAT(O46,P46+AR46),TechTree!$C$2:$C$500,TechTree!$D$2:$D$500,"Not Valid Combination",0,1),"")</f>
        <v/>
      </c>
    </row>
    <row r="47" spans="1:45" ht="84.5" hidden="1" x14ac:dyDescent="0.35">
      <c r="A47" t="s">
        <v>1168</v>
      </c>
      <c r="B47" t="s">
        <v>1368</v>
      </c>
      <c r="C47" t="s">
        <v>1369</v>
      </c>
      <c r="D47" t="s">
        <v>1370</v>
      </c>
      <c r="E47" t="s">
        <v>1172</v>
      </c>
      <c r="F47" t="s">
        <v>10</v>
      </c>
      <c r="G47" t="s">
        <v>1371</v>
      </c>
      <c r="H47" t="s">
        <v>1372</v>
      </c>
      <c r="I47" t="s">
        <v>1318</v>
      </c>
      <c r="J47" t="s">
        <v>1373</v>
      </c>
      <c r="K47" t="s">
        <v>155</v>
      </c>
      <c r="M47" s="12" t="str">
        <f t="shared" si="0"/>
        <v>@PART[mk3galaxy]:AFTER[AirplanePlus] // Mk3 Cargo Cockpit
{
    @TechRequired = Not Valid Combination
    fuelTankUpgradeType = standardLiquidFuel
    fuelTankSizeUpgrade = size44
}</v>
      </c>
      <c r="N47" s="9" t="str">
        <f>_xlfn.XLOOKUP(_xlfn.CONCAT(O47,P47),TechTree!$C$2:$C$500,TechTree!$D$2:$D$500,"Not Valid Combination",0,1)</f>
        <v>Not Valid Combination</v>
      </c>
      <c r="O47" s="8" t="s">
        <v>351</v>
      </c>
      <c r="P47" s="8">
        <v>46</v>
      </c>
      <c r="Q47" s="8" t="s">
        <v>253</v>
      </c>
      <c r="V47" s="10" t="s">
        <v>255</v>
      </c>
      <c r="W47" s="10" t="s">
        <v>268</v>
      </c>
      <c r="X47" s="10" t="s">
        <v>1151</v>
      </c>
      <c r="Y47" s="10" t="s">
        <v>306</v>
      </c>
      <c r="Z47" s="10" t="s">
        <v>535</v>
      </c>
      <c r="AA47" s="10" t="s">
        <v>344</v>
      </c>
      <c r="AC47" s="12" t="str">
        <f t="shared" si="1"/>
        <v/>
      </c>
      <c r="AD47" s="14"/>
      <c r="AE47" s="18" t="s">
        <v>344</v>
      </c>
      <c r="AF47" s="18">
        <v>47</v>
      </c>
      <c r="AG47" s="18" t="s">
        <v>532</v>
      </c>
      <c r="AH47" s="18" t="s">
        <v>533</v>
      </c>
      <c r="AI47" s="18" t="s">
        <v>534</v>
      </c>
      <c r="AJ47" s="18"/>
      <c r="AK47" s="18"/>
      <c r="AL47" s="19" t="str">
        <f t="shared" si="2"/>
        <v/>
      </c>
      <c r="AM47" s="14"/>
      <c r="AN47" s="15" t="str">
        <f>IF(Q47="Structural",_xlfn.CONCAT("    ","structuralUpgradeType = ",IF(P47&lt;3,"0_2",IF(P47&lt;5,"3_4",IF(P47&lt;7,"5_6",IF(P47&lt;9,"7_8","9Plus"))))),IF(Q47="Command Module",_xlfn.CONCAT("    commandUpgradeType = standard",CHAR(10),"    commandUpgradeName = ",V47),IF(Q47="Engine",_xlfn.CONCAT("    engineUpgradeType = ",W47,CHAR(10),Parts!AQ47,CHAR(10),"    enginePartUpgradeName = ",X47),IF(Q47="Parachute","    parachuteUpgradeType = standard",IF(Q47="Solar",_xlfn.CONCAT("    solarPanelUpgradeTier = ",P47),IF(OR(Q47="System",Q47="System and Space Capability")=TRUE,_xlfn.CONCAT("    spacePlaneSystemUpgradeType = ",X47,IF(Q47="System and Space Capability",_xlfn.CONCAT(CHAR(10),"    spaceplaneUpgradeType = spaceCapable",CHAR(10),"    baseSkinTemp = ",CHAR(10),"    upgradeSkinTemp = "),"")),IF(Q47="Fuel Tank",IF(Y47="NA/Balloon","    KiwiFuelSwitchIgnore = true",IF(Y47="standardLiquidFuel",_xlfn.CONCAT("    fuelTankUpgradeType = ",Y47,CHAR(10),"    fuelTankSizeUpgrade = ",Z47),_xlfn.CONCAT("    fuelTankUpgradeType = ",Y47))),IF(Q47="RCS","    rcsUpgradeType = coldGas",""))))))))</f>
        <v xml:space="preserve">    fuelTankUpgradeType = standardLiquidFuel
    fuelTankSizeUpgrade = size44</v>
      </c>
      <c r="AO47" s="16" t="str">
        <f>IF(Q47="Engine",VLOOKUP(W47,EngineUpgrades!$A$2:$C$17,2,FALSE),"")</f>
        <v/>
      </c>
      <c r="AP47" s="16" t="str">
        <f>IF(Q47="Engine",VLOOKUP(W47,EngineUpgrades!$A$2:$C$17,3,FALSE),"")</f>
        <v/>
      </c>
      <c r="AQ47" s="15" t="str">
        <f>IF(AO47=EngineUpgrades!$D$1,EngineUpgrades!$D$17,IF(AO47=EngineUpgrades!$E$1,EngineUpgrades!$E$17,IF(AO47=EngineUpgrades!$F$1,EngineUpgrades!$F$17,IF(AO47=EngineUpgrades!$G$1,EngineUpgrades!$G$17,IF(AO47=EngineUpgrades!$H$1,EngineUpgrades!$H$17,"")))))</f>
        <v/>
      </c>
      <c r="AR47" s="17">
        <v>1</v>
      </c>
      <c r="AS47" s="16" t="str">
        <f>IF(Q47="Engine",_xlfn.XLOOKUP(_xlfn.CONCAT(O47,P47+AR47),TechTree!$C$2:$C$500,TechTree!$D$2:$D$500,"Not Valid Combination",0,1),"")</f>
        <v/>
      </c>
    </row>
    <row r="48" spans="1:45" ht="84.5" hidden="1" x14ac:dyDescent="0.35">
      <c r="A48" t="s">
        <v>1168</v>
      </c>
      <c r="B48" t="s">
        <v>1374</v>
      </c>
      <c r="C48" t="s">
        <v>1375</v>
      </c>
      <c r="D48" t="s">
        <v>1376</v>
      </c>
      <c r="E48" t="s">
        <v>1172</v>
      </c>
      <c r="F48" t="s">
        <v>10</v>
      </c>
      <c r="G48" t="s">
        <v>1323</v>
      </c>
      <c r="H48" t="s">
        <v>1377</v>
      </c>
      <c r="I48" t="s">
        <v>1318</v>
      </c>
      <c r="J48" t="s">
        <v>315</v>
      </c>
      <c r="K48" t="s">
        <v>28</v>
      </c>
      <c r="M48" s="12" t="str">
        <f t="shared" si="0"/>
        <v>@PART[herculescockpit]:AFTER[AirplanePlus] // Size 2 Non-Commercial Cockpit
{
    @TechRequired = Not Valid Combination
    fuelTankUpgradeType = standardLiquidFuel
    fuelTankSizeUpgrade = size45
}</v>
      </c>
      <c r="N48" s="9" t="str">
        <f>_xlfn.XLOOKUP(_xlfn.CONCAT(O48,P48),TechTree!$C$2:$C$500,TechTree!$D$2:$D$500,"Not Valid Combination",0,1)</f>
        <v>Not Valid Combination</v>
      </c>
      <c r="O48" s="8" t="s">
        <v>351</v>
      </c>
      <c r="P48" s="8">
        <v>47</v>
      </c>
      <c r="Q48" s="8" t="s">
        <v>253</v>
      </c>
      <c r="V48" s="10" t="s">
        <v>255</v>
      </c>
      <c r="W48" s="10" t="s">
        <v>268</v>
      </c>
      <c r="X48" s="10" t="s">
        <v>1151</v>
      </c>
      <c r="Y48" s="10" t="s">
        <v>306</v>
      </c>
      <c r="Z48" s="10" t="s">
        <v>539</v>
      </c>
      <c r="AA48" s="10" t="s">
        <v>344</v>
      </c>
      <c r="AC48" s="12" t="str">
        <f t="shared" si="1"/>
        <v/>
      </c>
      <c r="AD48" s="14"/>
      <c r="AE48" s="18" t="s">
        <v>344</v>
      </c>
      <c r="AF48" s="18">
        <v>48</v>
      </c>
      <c r="AG48" s="18" t="s">
        <v>536</v>
      </c>
      <c r="AH48" s="18" t="s">
        <v>537</v>
      </c>
      <c r="AI48" s="18" t="s">
        <v>538</v>
      </c>
      <c r="AJ48" s="18"/>
      <c r="AK48" s="18"/>
      <c r="AL48" s="19" t="str">
        <f t="shared" si="2"/>
        <v/>
      </c>
      <c r="AM48" s="14"/>
      <c r="AN48" s="15" t="str">
        <f>IF(Q48="Structural",_xlfn.CONCAT("    ","structuralUpgradeType = ",IF(P48&lt;3,"0_2",IF(P48&lt;5,"3_4",IF(P48&lt;7,"5_6",IF(P48&lt;9,"7_8","9Plus"))))),IF(Q48="Command Module",_xlfn.CONCAT("    commandUpgradeType = standard",CHAR(10),"    commandUpgradeName = ",V48),IF(Q48="Engine",_xlfn.CONCAT("    engineUpgradeType = ",W48,CHAR(10),Parts!AQ48,CHAR(10),"    enginePartUpgradeName = ",X48),IF(Q48="Parachute","    parachuteUpgradeType = standard",IF(Q48="Solar",_xlfn.CONCAT("    solarPanelUpgradeTier = ",P48),IF(OR(Q48="System",Q48="System and Space Capability")=TRUE,_xlfn.CONCAT("    spacePlaneSystemUpgradeType = ",X48,IF(Q48="System and Space Capability",_xlfn.CONCAT(CHAR(10),"    spaceplaneUpgradeType = spaceCapable",CHAR(10),"    baseSkinTemp = ",CHAR(10),"    upgradeSkinTemp = "),"")),IF(Q48="Fuel Tank",IF(Y48="NA/Balloon","    KiwiFuelSwitchIgnore = true",IF(Y48="standardLiquidFuel",_xlfn.CONCAT("    fuelTankUpgradeType = ",Y48,CHAR(10),"    fuelTankSizeUpgrade = ",Z48),_xlfn.CONCAT("    fuelTankUpgradeType = ",Y48))),IF(Q48="RCS","    rcsUpgradeType = coldGas",""))))))))</f>
        <v xml:space="preserve">    fuelTankUpgradeType = standardLiquidFuel
    fuelTankSizeUpgrade = size45</v>
      </c>
      <c r="AO48" s="16" t="str">
        <f>IF(Q48="Engine",VLOOKUP(W48,EngineUpgrades!$A$2:$C$17,2,FALSE),"")</f>
        <v/>
      </c>
      <c r="AP48" s="16" t="str">
        <f>IF(Q48="Engine",VLOOKUP(W48,EngineUpgrades!$A$2:$C$17,3,FALSE),"")</f>
        <v/>
      </c>
      <c r="AQ48" s="15" t="str">
        <f>IF(AO48=EngineUpgrades!$D$1,EngineUpgrades!$D$17,IF(AO48=EngineUpgrades!$E$1,EngineUpgrades!$E$17,IF(AO48=EngineUpgrades!$F$1,EngineUpgrades!$F$17,IF(AO48=EngineUpgrades!$G$1,EngineUpgrades!$G$17,IF(AO48=EngineUpgrades!$H$1,EngineUpgrades!$H$17,"")))))</f>
        <v/>
      </c>
      <c r="AR48" s="17">
        <v>1</v>
      </c>
      <c r="AS48" s="16" t="str">
        <f>IF(Q48="Engine",_xlfn.XLOOKUP(_xlfn.CONCAT(O48,P48+AR48),TechTree!$C$2:$C$500,TechTree!$D$2:$D$500,"Not Valid Combination",0,1),"")</f>
        <v/>
      </c>
    </row>
    <row r="49" spans="1:45" ht="84.5" hidden="1" x14ac:dyDescent="0.35">
      <c r="A49" t="s">
        <v>1168</v>
      </c>
      <c r="B49" t="s">
        <v>1378</v>
      </c>
      <c r="C49" t="s">
        <v>1379</v>
      </c>
      <c r="D49" t="s">
        <v>1380</v>
      </c>
      <c r="E49" t="s">
        <v>1172</v>
      </c>
      <c r="F49" t="s">
        <v>10</v>
      </c>
      <c r="G49" t="s">
        <v>1323</v>
      </c>
      <c r="H49" t="s">
        <v>1197</v>
      </c>
      <c r="I49" t="s">
        <v>1318</v>
      </c>
      <c r="J49" t="s">
        <v>315</v>
      </c>
      <c r="K49" t="s">
        <v>28</v>
      </c>
      <c r="M49" s="12" t="str">
        <f t="shared" si="0"/>
        <v>@PART[hipcockpit]:AFTER[AirplanePlus] // Size 2 Viewer's Cockpit
{
    @TechRequired = Not Valid Combination
    fuelTankUpgradeType = standardLiquidFuel
    fuelTankSizeUpgrade = size46
}</v>
      </c>
      <c r="N49" s="9" t="str">
        <f>_xlfn.XLOOKUP(_xlfn.CONCAT(O49,P49),TechTree!$C$2:$C$500,TechTree!$D$2:$D$500,"Not Valid Combination",0,1)</f>
        <v>Not Valid Combination</v>
      </c>
      <c r="O49" s="8" t="s">
        <v>351</v>
      </c>
      <c r="P49" s="8">
        <v>48</v>
      </c>
      <c r="Q49" s="8" t="s">
        <v>253</v>
      </c>
      <c r="V49" s="10" t="s">
        <v>255</v>
      </c>
      <c r="W49" s="10" t="s">
        <v>268</v>
      </c>
      <c r="X49" s="10" t="s">
        <v>1151</v>
      </c>
      <c r="Y49" s="10" t="s">
        <v>306</v>
      </c>
      <c r="Z49" s="10" t="s">
        <v>543</v>
      </c>
      <c r="AA49" s="10" t="s">
        <v>344</v>
      </c>
      <c r="AC49" s="12" t="str">
        <f t="shared" si="1"/>
        <v/>
      </c>
      <c r="AD49" s="14"/>
      <c r="AE49" s="18" t="s">
        <v>344</v>
      </c>
      <c r="AF49" s="18">
        <v>49</v>
      </c>
      <c r="AG49" s="18" t="s">
        <v>540</v>
      </c>
      <c r="AH49" s="18" t="s">
        <v>541</v>
      </c>
      <c r="AI49" s="18" t="s">
        <v>542</v>
      </c>
      <c r="AJ49" s="18"/>
      <c r="AK49" s="18"/>
      <c r="AL49" s="19" t="str">
        <f t="shared" si="2"/>
        <v/>
      </c>
      <c r="AM49" s="14"/>
      <c r="AN49" s="15" t="str">
        <f>IF(Q49="Structural",_xlfn.CONCAT("    ","structuralUpgradeType = ",IF(P49&lt;3,"0_2",IF(P49&lt;5,"3_4",IF(P49&lt;7,"5_6",IF(P49&lt;9,"7_8","9Plus"))))),IF(Q49="Command Module",_xlfn.CONCAT("    commandUpgradeType = standard",CHAR(10),"    commandUpgradeName = ",V49),IF(Q49="Engine",_xlfn.CONCAT("    engineUpgradeType = ",W49,CHAR(10),Parts!AQ49,CHAR(10),"    enginePartUpgradeName = ",X49),IF(Q49="Parachute","    parachuteUpgradeType = standard",IF(Q49="Solar",_xlfn.CONCAT("    solarPanelUpgradeTier = ",P49),IF(OR(Q49="System",Q49="System and Space Capability")=TRUE,_xlfn.CONCAT("    spacePlaneSystemUpgradeType = ",X49,IF(Q49="System and Space Capability",_xlfn.CONCAT(CHAR(10),"    spaceplaneUpgradeType = spaceCapable",CHAR(10),"    baseSkinTemp = ",CHAR(10),"    upgradeSkinTemp = "),"")),IF(Q49="Fuel Tank",IF(Y49="NA/Balloon","    KiwiFuelSwitchIgnore = true",IF(Y49="standardLiquidFuel",_xlfn.CONCAT("    fuelTankUpgradeType = ",Y49,CHAR(10),"    fuelTankSizeUpgrade = ",Z49),_xlfn.CONCAT("    fuelTankUpgradeType = ",Y49))),IF(Q49="RCS","    rcsUpgradeType = coldGas",""))))))))</f>
        <v xml:space="preserve">    fuelTankUpgradeType = standardLiquidFuel
    fuelTankSizeUpgrade = size46</v>
      </c>
      <c r="AO49" s="16" t="str">
        <f>IF(Q49="Engine",VLOOKUP(W49,EngineUpgrades!$A$2:$C$17,2,FALSE),"")</f>
        <v/>
      </c>
      <c r="AP49" s="16" t="str">
        <f>IF(Q49="Engine",VLOOKUP(W49,EngineUpgrades!$A$2:$C$17,3,FALSE),"")</f>
        <v/>
      </c>
      <c r="AQ49" s="15" t="str">
        <f>IF(AO49=EngineUpgrades!$D$1,EngineUpgrades!$D$17,IF(AO49=EngineUpgrades!$E$1,EngineUpgrades!$E$17,IF(AO49=EngineUpgrades!$F$1,EngineUpgrades!$F$17,IF(AO49=EngineUpgrades!$G$1,EngineUpgrades!$G$17,IF(AO49=EngineUpgrades!$H$1,EngineUpgrades!$H$17,"")))))</f>
        <v/>
      </c>
      <c r="AR49" s="17">
        <v>1</v>
      </c>
      <c r="AS49" s="16" t="str">
        <f>IF(Q49="Engine",_xlfn.XLOOKUP(_xlfn.CONCAT(O49,P49+AR49),TechTree!$C$2:$C$500,TechTree!$D$2:$D$500,"Not Valid Combination",0,1),"")</f>
        <v/>
      </c>
    </row>
    <row r="50" spans="1:45" ht="84.5" hidden="1" x14ac:dyDescent="0.35">
      <c r="A50" t="s">
        <v>1168</v>
      </c>
      <c r="B50" t="s">
        <v>1381</v>
      </c>
      <c r="C50" t="s">
        <v>1382</v>
      </c>
      <c r="D50" t="s">
        <v>1383</v>
      </c>
      <c r="E50" t="s">
        <v>1172</v>
      </c>
      <c r="F50" t="s">
        <v>10</v>
      </c>
      <c r="G50" t="s">
        <v>1323</v>
      </c>
      <c r="H50" t="s">
        <v>1384</v>
      </c>
      <c r="I50" t="s">
        <v>1318</v>
      </c>
      <c r="J50" t="s">
        <v>1385</v>
      </c>
      <c r="K50" t="s">
        <v>91</v>
      </c>
      <c r="M50" s="12" t="str">
        <f t="shared" si="0"/>
        <v>@PART[hueycockpit]:AFTER[AirplanePlus] // MK3S1.5 Viewer's Cockpit
{
    @TechRequired = Not Valid Combination
    fuelTankUpgradeType = standardLiquidFuel
    fuelTankSizeUpgrade = size47
}</v>
      </c>
      <c r="N50" s="9" t="str">
        <f>_xlfn.XLOOKUP(_xlfn.CONCAT(O50,P50),TechTree!$C$2:$C$500,TechTree!$D$2:$D$500,"Not Valid Combination",0,1)</f>
        <v>Not Valid Combination</v>
      </c>
      <c r="O50" s="8" t="s">
        <v>351</v>
      </c>
      <c r="P50" s="8">
        <v>49</v>
      </c>
      <c r="Q50" s="8" t="s">
        <v>253</v>
      </c>
      <c r="V50" s="10" t="s">
        <v>255</v>
      </c>
      <c r="W50" s="10" t="s">
        <v>268</v>
      </c>
      <c r="X50" s="10" t="s">
        <v>1151</v>
      </c>
      <c r="Y50" s="10" t="s">
        <v>306</v>
      </c>
      <c r="Z50" s="10" t="s">
        <v>547</v>
      </c>
      <c r="AA50" s="10" t="s">
        <v>344</v>
      </c>
      <c r="AC50" s="12" t="str">
        <f t="shared" si="1"/>
        <v/>
      </c>
      <c r="AD50" s="14"/>
      <c r="AE50" s="18" t="s">
        <v>344</v>
      </c>
      <c r="AF50" s="18">
        <v>50</v>
      </c>
      <c r="AG50" s="18" t="s">
        <v>544</v>
      </c>
      <c r="AH50" s="18" t="s">
        <v>545</v>
      </c>
      <c r="AI50" s="18" t="s">
        <v>546</v>
      </c>
      <c r="AJ50" s="18"/>
      <c r="AK50" s="18"/>
      <c r="AL50" s="19" t="str">
        <f t="shared" si="2"/>
        <v/>
      </c>
      <c r="AM50" s="14"/>
      <c r="AN50" s="15" t="str">
        <f>IF(Q50="Structural",_xlfn.CONCAT("    ","structuralUpgradeType = ",IF(P50&lt;3,"0_2",IF(P50&lt;5,"3_4",IF(P50&lt;7,"5_6",IF(P50&lt;9,"7_8","9Plus"))))),IF(Q50="Command Module",_xlfn.CONCAT("    commandUpgradeType = standard",CHAR(10),"    commandUpgradeName = ",V50),IF(Q50="Engine",_xlfn.CONCAT("    engineUpgradeType = ",W50,CHAR(10),Parts!AQ50,CHAR(10),"    enginePartUpgradeName = ",X50),IF(Q50="Parachute","    parachuteUpgradeType = standard",IF(Q50="Solar",_xlfn.CONCAT("    solarPanelUpgradeTier = ",P50),IF(OR(Q50="System",Q50="System and Space Capability")=TRUE,_xlfn.CONCAT("    spacePlaneSystemUpgradeType = ",X50,IF(Q50="System and Space Capability",_xlfn.CONCAT(CHAR(10),"    spaceplaneUpgradeType = spaceCapable",CHAR(10),"    baseSkinTemp = ",CHAR(10),"    upgradeSkinTemp = "),"")),IF(Q50="Fuel Tank",IF(Y50="NA/Balloon","    KiwiFuelSwitchIgnore = true",IF(Y50="standardLiquidFuel",_xlfn.CONCAT("    fuelTankUpgradeType = ",Y50,CHAR(10),"    fuelTankSizeUpgrade = ",Z50),_xlfn.CONCAT("    fuelTankUpgradeType = ",Y50))),IF(Q50="RCS","    rcsUpgradeType = coldGas",""))))))))</f>
        <v xml:space="preserve">    fuelTankUpgradeType = standardLiquidFuel
    fuelTankSizeUpgrade = size47</v>
      </c>
      <c r="AO50" s="16" t="str">
        <f>IF(Q50="Engine",VLOOKUP(W50,EngineUpgrades!$A$2:$C$17,2,FALSE),"")</f>
        <v/>
      </c>
      <c r="AP50" s="16" t="str">
        <f>IF(Q50="Engine",VLOOKUP(W50,EngineUpgrades!$A$2:$C$17,3,FALSE),"")</f>
        <v/>
      </c>
      <c r="AQ50" s="15" t="str">
        <f>IF(AO50=EngineUpgrades!$D$1,EngineUpgrades!$D$17,IF(AO50=EngineUpgrades!$E$1,EngineUpgrades!$E$17,IF(AO50=EngineUpgrades!$F$1,EngineUpgrades!$F$17,IF(AO50=EngineUpgrades!$G$1,EngineUpgrades!$G$17,IF(AO50=EngineUpgrades!$H$1,EngineUpgrades!$H$17,"")))))</f>
        <v/>
      </c>
      <c r="AR50" s="17">
        <v>1</v>
      </c>
      <c r="AS50" s="16" t="str">
        <f>IF(Q50="Engine",_xlfn.XLOOKUP(_xlfn.CONCAT(O50,P50+AR50),TechTree!$C$2:$C$500,TechTree!$D$2:$D$500,"Not Valid Combination",0,1),"")</f>
        <v/>
      </c>
    </row>
    <row r="51" spans="1:45" ht="84.5" hidden="1" x14ac:dyDescent="0.35">
      <c r="A51" t="s">
        <v>1168</v>
      </c>
      <c r="B51" t="s">
        <v>1386</v>
      </c>
      <c r="C51" t="s">
        <v>1387</v>
      </c>
      <c r="D51" t="s">
        <v>1388</v>
      </c>
      <c r="E51" t="s">
        <v>1172</v>
      </c>
      <c r="F51" t="s">
        <v>10</v>
      </c>
      <c r="G51" t="s">
        <v>1389</v>
      </c>
      <c r="H51" t="s">
        <v>1390</v>
      </c>
      <c r="I51" t="s">
        <v>1391</v>
      </c>
      <c r="J51" t="s">
        <v>1392</v>
      </c>
      <c r="K51" t="s">
        <v>41</v>
      </c>
      <c r="M51" s="12" t="str">
        <f t="shared" si="0"/>
        <v>@PART[mk1DroneCore]:AFTER[AirplanePlus] // MK1 Drone Core
{
    @TechRequired = Not Valid Combination
    fuelTankUpgradeType = standardLiquidFuel
    fuelTankSizeUpgrade = size48
}</v>
      </c>
      <c r="N51" s="9" t="str">
        <f>_xlfn.XLOOKUP(_xlfn.CONCAT(O51,P51),TechTree!$C$2:$C$500,TechTree!$D$2:$D$500,"Not Valid Combination",0,1)</f>
        <v>Not Valid Combination</v>
      </c>
      <c r="O51" s="8" t="s">
        <v>351</v>
      </c>
      <c r="P51" s="8">
        <v>50</v>
      </c>
      <c r="Q51" s="8" t="s">
        <v>253</v>
      </c>
      <c r="V51" s="10" t="s">
        <v>255</v>
      </c>
      <c r="W51" s="10" t="s">
        <v>268</v>
      </c>
      <c r="X51" s="10" t="s">
        <v>1151</v>
      </c>
      <c r="Y51" s="10" t="s">
        <v>306</v>
      </c>
      <c r="Z51" s="10" t="s">
        <v>551</v>
      </c>
      <c r="AA51" s="10" t="s">
        <v>344</v>
      </c>
      <c r="AC51" s="12" t="str">
        <f t="shared" si="1"/>
        <v/>
      </c>
      <c r="AD51" s="14"/>
      <c r="AE51" s="18" t="s">
        <v>344</v>
      </c>
      <c r="AF51" s="18">
        <v>51</v>
      </c>
      <c r="AG51" s="18" t="s">
        <v>548</v>
      </c>
      <c r="AH51" s="18" t="s">
        <v>549</v>
      </c>
      <c r="AI51" s="18" t="s">
        <v>550</v>
      </c>
      <c r="AJ51" s="18"/>
      <c r="AK51" s="18"/>
      <c r="AL51" s="19" t="str">
        <f t="shared" si="2"/>
        <v/>
      </c>
      <c r="AM51" s="14"/>
      <c r="AN51" s="15" t="str">
        <f>IF(Q51="Structural",_xlfn.CONCAT("    ","structuralUpgradeType = ",IF(P51&lt;3,"0_2",IF(P51&lt;5,"3_4",IF(P51&lt;7,"5_6",IF(P51&lt;9,"7_8","9Plus"))))),IF(Q51="Command Module",_xlfn.CONCAT("    commandUpgradeType = standard",CHAR(10),"    commandUpgradeName = ",V51),IF(Q51="Engine",_xlfn.CONCAT("    engineUpgradeType = ",W51,CHAR(10),Parts!AQ51,CHAR(10),"    enginePartUpgradeName = ",X51),IF(Q51="Parachute","    parachuteUpgradeType = standard",IF(Q51="Solar",_xlfn.CONCAT("    solarPanelUpgradeTier = ",P51),IF(OR(Q51="System",Q51="System and Space Capability")=TRUE,_xlfn.CONCAT("    spacePlaneSystemUpgradeType = ",X51,IF(Q51="System and Space Capability",_xlfn.CONCAT(CHAR(10),"    spaceplaneUpgradeType = spaceCapable",CHAR(10),"    baseSkinTemp = ",CHAR(10),"    upgradeSkinTemp = "),"")),IF(Q51="Fuel Tank",IF(Y51="NA/Balloon","    KiwiFuelSwitchIgnore = true",IF(Y51="standardLiquidFuel",_xlfn.CONCAT("    fuelTankUpgradeType = ",Y51,CHAR(10),"    fuelTankSizeUpgrade = ",Z51),_xlfn.CONCAT("    fuelTankUpgradeType = ",Y51))),IF(Q51="RCS","    rcsUpgradeType = coldGas",""))))))))</f>
        <v xml:space="preserve">    fuelTankUpgradeType = standardLiquidFuel
    fuelTankSizeUpgrade = size48</v>
      </c>
      <c r="AO51" s="16" t="str">
        <f>IF(Q51="Engine",VLOOKUP(W51,EngineUpgrades!$A$2:$C$17,2,FALSE),"")</f>
        <v/>
      </c>
      <c r="AP51" s="16" t="str">
        <f>IF(Q51="Engine",VLOOKUP(W51,EngineUpgrades!$A$2:$C$17,3,FALSE),"")</f>
        <v/>
      </c>
      <c r="AQ51" s="15" t="str">
        <f>IF(AO51=EngineUpgrades!$D$1,EngineUpgrades!$D$17,IF(AO51=EngineUpgrades!$E$1,EngineUpgrades!$E$17,IF(AO51=EngineUpgrades!$F$1,EngineUpgrades!$F$17,IF(AO51=EngineUpgrades!$G$1,EngineUpgrades!$G$17,IF(AO51=EngineUpgrades!$H$1,EngineUpgrades!$H$17,"")))))</f>
        <v/>
      </c>
      <c r="AR51" s="17">
        <v>1</v>
      </c>
      <c r="AS51" s="16" t="str">
        <f>IF(Q51="Engine",_xlfn.XLOOKUP(_xlfn.CONCAT(O51,P51+AR51),TechTree!$C$2:$C$500,TechTree!$D$2:$D$500,"Not Valid Combination",0,1),"")</f>
        <v/>
      </c>
    </row>
    <row r="52" spans="1:45" ht="84.5" hidden="1" x14ac:dyDescent="0.35">
      <c r="A52" t="s">
        <v>1168</v>
      </c>
      <c r="B52" t="s">
        <v>1393</v>
      </c>
      <c r="C52" t="s">
        <v>1394</v>
      </c>
      <c r="D52" t="s">
        <v>1395</v>
      </c>
      <c r="E52" t="s">
        <v>1172</v>
      </c>
      <c r="F52" t="s">
        <v>13</v>
      </c>
      <c r="G52" t="s">
        <v>1396</v>
      </c>
      <c r="H52" t="s">
        <v>1397</v>
      </c>
      <c r="I52" t="s">
        <v>1398</v>
      </c>
      <c r="J52" t="s">
        <v>314</v>
      </c>
      <c r="K52" t="s">
        <v>33</v>
      </c>
      <c r="M52" s="12" t="str">
        <f t="shared" si="0"/>
        <v>@PART[mk1SasModule]:AFTER[AirplanePlus] // Mk1 Inline Stabilizer
{
    @TechRequired = Not Valid Combination
    fuelTankUpgradeType = standardLiquidFuel
    fuelTankSizeUpgrade = size49
}</v>
      </c>
      <c r="N52" s="9" t="str">
        <f>_xlfn.XLOOKUP(_xlfn.CONCAT(O52,P52),TechTree!$C$2:$C$500,TechTree!$D$2:$D$500,"Not Valid Combination",0,1)</f>
        <v>Not Valid Combination</v>
      </c>
      <c r="O52" s="8" t="s">
        <v>351</v>
      </c>
      <c r="P52" s="8">
        <v>51</v>
      </c>
      <c r="Q52" s="8" t="s">
        <v>253</v>
      </c>
      <c r="V52" s="10" t="s">
        <v>255</v>
      </c>
      <c r="W52" s="10" t="s">
        <v>268</v>
      </c>
      <c r="X52" s="10" t="s">
        <v>1151</v>
      </c>
      <c r="Y52" s="10" t="s">
        <v>306</v>
      </c>
      <c r="Z52" s="10" t="s">
        <v>555</v>
      </c>
      <c r="AA52" s="10" t="s">
        <v>344</v>
      </c>
      <c r="AC52" s="12" t="str">
        <f t="shared" si="1"/>
        <v/>
      </c>
      <c r="AD52" s="14"/>
      <c r="AE52" s="18" t="s">
        <v>344</v>
      </c>
      <c r="AF52" s="18">
        <v>52</v>
      </c>
      <c r="AG52" s="18" t="s">
        <v>552</v>
      </c>
      <c r="AH52" s="18" t="s">
        <v>553</v>
      </c>
      <c r="AI52" s="18" t="s">
        <v>554</v>
      </c>
      <c r="AJ52" s="18"/>
      <c r="AK52" s="18"/>
      <c r="AL52" s="19" t="str">
        <f t="shared" si="2"/>
        <v/>
      </c>
      <c r="AM52" s="14"/>
      <c r="AN52" s="15" t="str">
        <f>IF(Q52="Structural",_xlfn.CONCAT("    ","structuralUpgradeType = ",IF(P52&lt;3,"0_2",IF(P52&lt;5,"3_4",IF(P52&lt;7,"5_6",IF(P52&lt;9,"7_8","9Plus"))))),IF(Q52="Command Module",_xlfn.CONCAT("    commandUpgradeType = standard",CHAR(10),"    commandUpgradeName = ",V52),IF(Q52="Engine",_xlfn.CONCAT("    engineUpgradeType = ",W52,CHAR(10),Parts!AQ52,CHAR(10),"    enginePartUpgradeName = ",X52),IF(Q52="Parachute","    parachuteUpgradeType = standard",IF(Q52="Solar",_xlfn.CONCAT("    solarPanelUpgradeTier = ",P52),IF(OR(Q52="System",Q52="System and Space Capability")=TRUE,_xlfn.CONCAT("    spacePlaneSystemUpgradeType = ",X52,IF(Q52="System and Space Capability",_xlfn.CONCAT(CHAR(10),"    spaceplaneUpgradeType = spaceCapable",CHAR(10),"    baseSkinTemp = ",CHAR(10),"    upgradeSkinTemp = "),"")),IF(Q52="Fuel Tank",IF(Y52="NA/Balloon","    KiwiFuelSwitchIgnore = true",IF(Y52="standardLiquidFuel",_xlfn.CONCAT("    fuelTankUpgradeType = ",Y52,CHAR(10),"    fuelTankSizeUpgrade = ",Z52),_xlfn.CONCAT("    fuelTankUpgradeType = ",Y52))),IF(Q52="RCS","    rcsUpgradeType = coldGas",""))))))))</f>
        <v xml:space="preserve">    fuelTankUpgradeType = standardLiquidFuel
    fuelTankSizeUpgrade = size49</v>
      </c>
      <c r="AO52" s="16" t="str">
        <f>IF(Q52="Engine",VLOOKUP(W52,EngineUpgrades!$A$2:$C$17,2,FALSE),"")</f>
        <v/>
      </c>
      <c r="AP52" s="16" t="str">
        <f>IF(Q52="Engine",VLOOKUP(W52,EngineUpgrades!$A$2:$C$17,3,FALSE),"")</f>
        <v/>
      </c>
      <c r="AQ52" s="15" t="str">
        <f>IF(AO52=EngineUpgrades!$D$1,EngineUpgrades!$D$17,IF(AO52=EngineUpgrades!$E$1,EngineUpgrades!$E$17,IF(AO52=EngineUpgrades!$F$1,EngineUpgrades!$F$17,IF(AO52=EngineUpgrades!$G$1,EngineUpgrades!$G$17,IF(AO52=EngineUpgrades!$H$1,EngineUpgrades!$H$17,"")))))</f>
        <v/>
      </c>
      <c r="AR52" s="17">
        <v>1</v>
      </c>
      <c r="AS52" s="16" t="str">
        <f>IF(Q52="Engine",_xlfn.XLOOKUP(_xlfn.CONCAT(O52,P52+AR52),TechTree!$C$2:$C$500,TechTree!$D$2:$D$500,"Not Valid Combination",0,1),"")</f>
        <v/>
      </c>
    </row>
    <row r="53" spans="1:45" ht="84.5" hidden="1" x14ac:dyDescent="0.35">
      <c r="A53" t="s">
        <v>1168</v>
      </c>
      <c r="B53" t="s">
        <v>1399</v>
      </c>
      <c r="C53" t="s">
        <v>1400</v>
      </c>
      <c r="D53" t="s">
        <v>1401</v>
      </c>
      <c r="E53" t="s">
        <v>1172</v>
      </c>
      <c r="F53" t="s">
        <v>10</v>
      </c>
      <c r="G53" t="s">
        <v>1323</v>
      </c>
      <c r="H53" t="s">
        <v>1332</v>
      </c>
      <c r="I53" t="s">
        <v>1318</v>
      </c>
      <c r="J53" t="s">
        <v>314</v>
      </c>
      <c r="K53" t="s">
        <v>91</v>
      </c>
      <c r="M53" s="12" t="str">
        <f t="shared" si="0"/>
        <v>@PART[oh6cockpit]:AFTER[AirplanePlus] // MK1 Viewer's Cockpit II
{
    @TechRequired = Not Valid Combination
    fuelTankUpgradeType = standardLiquidFuel
    fuelTankSizeUpgrade = size50
}</v>
      </c>
      <c r="N53" s="9" t="str">
        <f>_xlfn.XLOOKUP(_xlfn.CONCAT(O53,P53),TechTree!$C$2:$C$500,TechTree!$D$2:$D$500,"Not Valid Combination",0,1)</f>
        <v>Not Valid Combination</v>
      </c>
      <c r="O53" s="8" t="s">
        <v>351</v>
      </c>
      <c r="P53" s="8">
        <v>52</v>
      </c>
      <c r="Q53" s="8" t="s">
        <v>253</v>
      </c>
      <c r="V53" s="10" t="s">
        <v>255</v>
      </c>
      <c r="W53" s="10" t="s">
        <v>268</v>
      </c>
      <c r="X53" s="10" t="s">
        <v>1151</v>
      </c>
      <c r="Y53" s="10" t="s">
        <v>306</v>
      </c>
      <c r="Z53" s="10" t="s">
        <v>559</v>
      </c>
      <c r="AA53" s="10" t="s">
        <v>344</v>
      </c>
      <c r="AC53" s="12" t="str">
        <f t="shared" si="1"/>
        <v/>
      </c>
      <c r="AD53" s="14"/>
      <c r="AE53" s="18" t="s">
        <v>344</v>
      </c>
      <c r="AF53" s="18">
        <v>53</v>
      </c>
      <c r="AG53" s="18" t="s">
        <v>556</v>
      </c>
      <c r="AH53" s="18" t="s">
        <v>557</v>
      </c>
      <c r="AI53" s="18" t="s">
        <v>558</v>
      </c>
      <c r="AJ53" s="18"/>
      <c r="AK53" s="18"/>
      <c r="AL53" s="19" t="str">
        <f t="shared" si="2"/>
        <v/>
      </c>
      <c r="AM53" s="14"/>
      <c r="AN53" s="15" t="str">
        <f>IF(Q53="Structural",_xlfn.CONCAT("    ","structuralUpgradeType = ",IF(P53&lt;3,"0_2",IF(P53&lt;5,"3_4",IF(P53&lt;7,"5_6",IF(P53&lt;9,"7_8","9Plus"))))),IF(Q53="Command Module",_xlfn.CONCAT("    commandUpgradeType = standard",CHAR(10),"    commandUpgradeName = ",V53),IF(Q53="Engine",_xlfn.CONCAT("    engineUpgradeType = ",W53,CHAR(10),Parts!AQ53,CHAR(10),"    enginePartUpgradeName = ",X53),IF(Q53="Parachute","    parachuteUpgradeType = standard",IF(Q53="Solar",_xlfn.CONCAT("    solarPanelUpgradeTier = ",P53),IF(OR(Q53="System",Q53="System and Space Capability")=TRUE,_xlfn.CONCAT("    spacePlaneSystemUpgradeType = ",X53,IF(Q53="System and Space Capability",_xlfn.CONCAT(CHAR(10),"    spaceplaneUpgradeType = spaceCapable",CHAR(10),"    baseSkinTemp = ",CHAR(10),"    upgradeSkinTemp = "),"")),IF(Q53="Fuel Tank",IF(Y53="NA/Balloon","    KiwiFuelSwitchIgnore = true",IF(Y53="standardLiquidFuel",_xlfn.CONCAT("    fuelTankUpgradeType = ",Y53,CHAR(10),"    fuelTankSizeUpgrade = ",Z53),_xlfn.CONCAT("    fuelTankUpgradeType = ",Y53))),IF(Q53="RCS","    rcsUpgradeType = coldGas",""))))))))</f>
        <v xml:space="preserve">    fuelTankUpgradeType = standardLiquidFuel
    fuelTankSizeUpgrade = size50</v>
      </c>
      <c r="AO53" s="16" t="str">
        <f>IF(Q53="Engine",VLOOKUP(W53,EngineUpgrades!$A$2:$C$17,2,FALSE),"")</f>
        <v/>
      </c>
      <c r="AP53" s="16" t="str">
        <f>IF(Q53="Engine",VLOOKUP(W53,EngineUpgrades!$A$2:$C$17,3,FALSE),"")</f>
        <v/>
      </c>
      <c r="AQ53" s="15" t="str">
        <f>IF(AO53=EngineUpgrades!$D$1,EngineUpgrades!$D$17,IF(AO53=EngineUpgrades!$E$1,EngineUpgrades!$E$17,IF(AO53=EngineUpgrades!$F$1,EngineUpgrades!$F$17,IF(AO53=EngineUpgrades!$G$1,EngineUpgrades!$G$17,IF(AO53=EngineUpgrades!$H$1,EngineUpgrades!$H$17,"")))))</f>
        <v/>
      </c>
      <c r="AR53" s="17">
        <v>1</v>
      </c>
      <c r="AS53" s="16" t="str">
        <f>IF(Q53="Engine",_xlfn.XLOOKUP(_xlfn.CONCAT(O53,P53+AR53),TechTree!$C$2:$C$500,TechTree!$D$2:$D$500,"Not Valid Combination",0,1),"")</f>
        <v/>
      </c>
    </row>
    <row r="54" spans="1:45" ht="84.5" hidden="1" x14ac:dyDescent="0.35">
      <c r="A54" t="s">
        <v>1168</v>
      </c>
      <c r="B54" t="s">
        <v>1402</v>
      </c>
      <c r="C54" t="s">
        <v>1403</v>
      </c>
      <c r="D54" t="s">
        <v>1404</v>
      </c>
      <c r="E54" t="s">
        <v>1172</v>
      </c>
      <c r="F54" t="s">
        <v>10</v>
      </c>
      <c r="G54" t="s">
        <v>1405</v>
      </c>
      <c r="H54" t="s">
        <v>1363</v>
      </c>
      <c r="I54" t="s">
        <v>1318</v>
      </c>
      <c r="J54" t="s">
        <v>314</v>
      </c>
      <c r="K54" t="s">
        <v>95</v>
      </c>
      <c r="M54" s="12" t="str">
        <f t="shared" si="0"/>
        <v>@PART[oldfightercockpit]:AFTER[AirplanePlus] // MK1 Caged Inline Cockpit
{
    @TechRequired = Not Valid Combination
    fuelTankUpgradeType = standardLiquidFuel
    fuelTankSizeUpgrade = size51
}</v>
      </c>
      <c r="N54" s="9" t="str">
        <f>_xlfn.XLOOKUP(_xlfn.CONCAT(O54,P54),TechTree!$C$2:$C$500,TechTree!$D$2:$D$500,"Not Valid Combination",0,1)</f>
        <v>Not Valid Combination</v>
      </c>
      <c r="O54" s="8" t="s">
        <v>351</v>
      </c>
      <c r="P54" s="8">
        <v>53</v>
      </c>
      <c r="Q54" s="8" t="s">
        <v>253</v>
      </c>
      <c r="V54" s="10" t="s">
        <v>255</v>
      </c>
      <c r="W54" s="10" t="s">
        <v>268</v>
      </c>
      <c r="X54" s="10" t="s">
        <v>1151</v>
      </c>
      <c r="Y54" s="10" t="s">
        <v>306</v>
      </c>
      <c r="Z54" s="10" t="s">
        <v>563</v>
      </c>
      <c r="AA54" s="10" t="s">
        <v>344</v>
      </c>
      <c r="AC54" s="12" t="str">
        <f t="shared" si="1"/>
        <v/>
      </c>
      <c r="AD54" s="14"/>
      <c r="AE54" s="18" t="s">
        <v>344</v>
      </c>
      <c r="AF54" s="18">
        <v>54</v>
      </c>
      <c r="AG54" s="18" t="s">
        <v>560</v>
      </c>
      <c r="AH54" s="18" t="s">
        <v>561</v>
      </c>
      <c r="AI54" s="18" t="s">
        <v>562</v>
      </c>
      <c r="AJ54" s="18"/>
      <c r="AK54" s="18"/>
      <c r="AL54" s="19" t="str">
        <f t="shared" si="2"/>
        <v/>
      </c>
      <c r="AM54" s="14"/>
      <c r="AN54" s="15" t="str">
        <f>IF(Q54="Structural",_xlfn.CONCAT("    ","structuralUpgradeType = ",IF(P54&lt;3,"0_2",IF(P54&lt;5,"3_4",IF(P54&lt;7,"5_6",IF(P54&lt;9,"7_8","9Plus"))))),IF(Q54="Command Module",_xlfn.CONCAT("    commandUpgradeType = standard",CHAR(10),"    commandUpgradeName = ",V54),IF(Q54="Engine",_xlfn.CONCAT("    engineUpgradeType = ",W54,CHAR(10),Parts!AQ54,CHAR(10),"    enginePartUpgradeName = ",X54),IF(Q54="Parachute","    parachuteUpgradeType = standard",IF(Q54="Solar",_xlfn.CONCAT("    solarPanelUpgradeTier = ",P54),IF(OR(Q54="System",Q54="System and Space Capability")=TRUE,_xlfn.CONCAT("    spacePlaneSystemUpgradeType = ",X54,IF(Q54="System and Space Capability",_xlfn.CONCAT(CHAR(10),"    spaceplaneUpgradeType = spaceCapable",CHAR(10),"    baseSkinTemp = ",CHAR(10),"    upgradeSkinTemp = "),"")),IF(Q54="Fuel Tank",IF(Y54="NA/Balloon","    KiwiFuelSwitchIgnore = true",IF(Y54="standardLiquidFuel",_xlfn.CONCAT("    fuelTankUpgradeType = ",Y54,CHAR(10),"    fuelTankSizeUpgrade = ",Z54),_xlfn.CONCAT("    fuelTankUpgradeType = ",Y54))),IF(Q54="RCS","    rcsUpgradeType = coldGas",""))))))))</f>
        <v xml:space="preserve">    fuelTankUpgradeType = standardLiquidFuel
    fuelTankSizeUpgrade = size51</v>
      </c>
      <c r="AO54" s="16" t="str">
        <f>IF(Q54="Engine",VLOOKUP(W54,EngineUpgrades!$A$2:$C$17,2,FALSE),"")</f>
        <v/>
      </c>
      <c r="AP54" s="16" t="str">
        <f>IF(Q54="Engine",VLOOKUP(W54,EngineUpgrades!$A$2:$C$17,3,FALSE),"")</f>
        <v/>
      </c>
      <c r="AQ54" s="15" t="str">
        <f>IF(AO54=EngineUpgrades!$D$1,EngineUpgrades!$D$17,IF(AO54=EngineUpgrades!$E$1,EngineUpgrades!$E$17,IF(AO54=EngineUpgrades!$F$1,EngineUpgrades!$F$17,IF(AO54=EngineUpgrades!$G$1,EngineUpgrades!$G$17,IF(AO54=EngineUpgrades!$H$1,EngineUpgrades!$H$17,"")))))</f>
        <v/>
      </c>
      <c r="AR54" s="17">
        <v>1</v>
      </c>
      <c r="AS54" s="16" t="str">
        <f>IF(Q54="Engine",_xlfn.XLOOKUP(_xlfn.CONCAT(O54,P54+AR54),TechTree!$C$2:$C$500,TechTree!$D$2:$D$500,"Not Valid Combination",0,1),"")</f>
        <v/>
      </c>
    </row>
    <row r="55" spans="1:45" ht="84.5" hidden="1" x14ac:dyDescent="0.35">
      <c r="A55" t="s">
        <v>1168</v>
      </c>
      <c r="B55" t="s">
        <v>1406</v>
      </c>
      <c r="C55" t="s">
        <v>1407</v>
      </c>
      <c r="D55" t="s">
        <v>1408</v>
      </c>
      <c r="E55" t="s">
        <v>1172</v>
      </c>
      <c r="F55" t="s">
        <v>10</v>
      </c>
      <c r="G55" t="s">
        <v>1323</v>
      </c>
      <c r="H55" t="s">
        <v>1390</v>
      </c>
      <c r="I55" t="s">
        <v>1318</v>
      </c>
      <c r="J55" t="s">
        <v>314</v>
      </c>
      <c r="K55" t="s">
        <v>95</v>
      </c>
      <c r="M55" s="12" t="str">
        <f t="shared" si="0"/>
        <v>@PART[x1cockpit]:AFTER[AirplanePlus] // MK1 Supersonic Cockpit
{
    @TechRequired = Not Valid Combination
    fuelTankUpgradeType = standardLiquidFuel
    fuelTankSizeUpgrade = size52
}</v>
      </c>
      <c r="N55" s="9" t="str">
        <f>_xlfn.XLOOKUP(_xlfn.CONCAT(O55,P55),TechTree!$C$2:$C$500,TechTree!$D$2:$D$500,"Not Valid Combination",0,1)</f>
        <v>Not Valid Combination</v>
      </c>
      <c r="O55" s="8" t="s">
        <v>351</v>
      </c>
      <c r="P55" s="8">
        <v>54</v>
      </c>
      <c r="Q55" s="8" t="s">
        <v>253</v>
      </c>
      <c r="V55" s="10" t="s">
        <v>255</v>
      </c>
      <c r="W55" s="10" t="s">
        <v>268</v>
      </c>
      <c r="X55" s="10" t="s">
        <v>1151</v>
      </c>
      <c r="Y55" s="10" t="s">
        <v>306</v>
      </c>
      <c r="Z55" s="10" t="s">
        <v>567</v>
      </c>
      <c r="AA55" s="10" t="s">
        <v>344</v>
      </c>
      <c r="AC55" s="12" t="str">
        <f t="shared" si="1"/>
        <v/>
      </c>
      <c r="AD55" s="14"/>
      <c r="AE55" s="18" t="s">
        <v>344</v>
      </c>
      <c r="AF55" s="18">
        <v>55</v>
      </c>
      <c r="AG55" s="18" t="s">
        <v>564</v>
      </c>
      <c r="AH55" s="18" t="s">
        <v>565</v>
      </c>
      <c r="AI55" s="18" t="s">
        <v>566</v>
      </c>
      <c r="AJ55" s="18"/>
      <c r="AK55" s="18"/>
      <c r="AL55" s="19" t="str">
        <f t="shared" si="2"/>
        <v/>
      </c>
      <c r="AM55" s="14"/>
      <c r="AN55" s="15" t="str">
        <f>IF(Q55="Structural",_xlfn.CONCAT("    ","structuralUpgradeType = ",IF(P55&lt;3,"0_2",IF(P55&lt;5,"3_4",IF(P55&lt;7,"5_6",IF(P55&lt;9,"7_8","9Plus"))))),IF(Q55="Command Module",_xlfn.CONCAT("    commandUpgradeType = standard",CHAR(10),"    commandUpgradeName = ",V55),IF(Q55="Engine",_xlfn.CONCAT("    engineUpgradeType = ",W55,CHAR(10),Parts!AQ55,CHAR(10),"    enginePartUpgradeName = ",X55),IF(Q55="Parachute","    parachuteUpgradeType = standard",IF(Q55="Solar",_xlfn.CONCAT("    solarPanelUpgradeTier = ",P55),IF(OR(Q55="System",Q55="System and Space Capability")=TRUE,_xlfn.CONCAT("    spacePlaneSystemUpgradeType = ",X55,IF(Q55="System and Space Capability",_xlfn.CONCAT(CHAR(10),"    spaceplaneUpgradeType = spaceCapable",CHAR(10),"    baseSkinTemp = ",CHAR(10),"    upgradeSkinTemp = "),"")),IF(Q55="Fuel Tank",IF(Y55="NA/Balloon","    KiwiFuelSwitchIgnore = true",IF(Y55="standardLiquidFuel",_xlfn.CONCAT("    fuelTankUpgradeType = ",Y55,CHAR(10),"    fuelTankSizeUpgrade = ",Z55),_xlfn.CONCAT("    fuelTankUpgradeType = ",Y55))),IF(Q55="RCS","    rcsUpgradeType = coldGas",""))))))))</f>
        <v xml:space="preserve">    fuelTankUpgradeType = standardLiquidFuel
    fuelTankSizeUpgrade = size52</v>
      </c>
      <c r="AO55" s="16" t="str">
        <f>IF(Q55="Engine",VLOOKUP(W55,EngineUpgrades!$A$2:$C$17,2,FALSE),"")</f>
        <v/>
      </c>
      <c r="AP55" s="16" t="str">
        <f>IF(Q55="Engine",VLOOKUP(W55,EngineUpgrades!$A$2:$C$17,3,FALSE),"")</f>
        <v/>
      </c>
      <c r="AQ55" s="15" t="str">
        <f>IF(AO55=EngineUpgrades!$D$1,EngineUpgrades!$D$17,IF(AO55=EngineUpgrades!$E$1,EngineUpgrades!$E$17,IF(AO55=EngineUpgrades!$F$1,EngineUpgrades!$F$17,IF(AO55=EngineUpgrades!$G$1,EngineUpgrades!$G$17,IF(AO55=EngineUpgrades!$H$1,EngineUpgrades!$H$17,"")))))</f>
        <v/>
      </c>
      <c r="AR55" s="17">
        <v>1</v>
      </c>
      <c r="AS55" s="16" t="str">
        <f>IF(Q55="Engine",_xlfn.XLOOKUP(_xlfn.CONCAT(O55,P55+AR55),TechTree!$C$2:$C$500,TechTree!$D$2:$D$500,"Not Valid Combination",0,1),"")</f>
        <v/>
      </c>
    </row>
    <row r="56" spans="1:45" ht="72.5" hidden="1" x14ac:dyDescent="0.35">
      <c r="A56" t="s">
        <v>1168</v>
      </c>
      <c r="B56" t="s">
        <v>1409</v>
      </c>
      <c r="C56" t="s">
        <v>1410</v>
      </c>
      <c r="D56" t="s">
        <v>1411</v>
      </c>
      <c r="E56" t="s">
        <v>1172</v>
      </c>
      <c r="F56" t="s">
        <v>10</v>
      </c>
      <c r="G56" t="s">
        <v>1405</v>
      </c>
      <c r="H56" t="s">
        <v>1412</v>
      </c>
      <c r="I56" t="s">
        <v>1318</v>
      </c>
      <c r="J56" t="s">
        <v>314</v>
      </c>
      <c r="K56" t="s">
        <v>95</v>
      </c>
      <c r="M56" s="12" t="str">
        <f t="shared" si="0"/>
        <v>@PART[zerocockpit]:AFTER[AirplanePlus] // MK1/0 Caged Inline Cockpit
{
    @TechRequired = Not Valid Combination
    fuelTankUpgradeType = standardLiquidFuel
    fuelTankSizeUpgrade = size53
}</v>
      </c>
      <c r="N56" s="9" t="str">
        <f>_xlfn.XLOOKUP(_xlfn.CONCAT(O56,P56),TechTree!$C$2:$C$500,TechTree!$D$2:$D$500,"Not Valid Combination",0,1)</f>
        <v>Not Valid Combination</v>
      </c>
      <c r="O56" s="8" t="s">
        <v>351</v>
      </c>
      <c r="P56" s="8">
        <v>55</v>
      </c>
      <c r="Q56" s="8" t="s">
        <v>253</v>
      </c>
      <c r="V56" s="10" t="s">
        <v>255</v>
      </c>
      <c r="W56" s="10" t="s">
        <v>268</v>
      </c>
      <c r="X56" s="10" t="s">
        <v>1151</v>
      </c>
      <c r="Y56" s="10" t="s">
        <v>306</v>
      </c>
      <c r="Z56" s="10" t="s">
        <v>571</v>
      </c>
      <c r="AA56" s="10" t="s">
        <v>344</v>
      </c>
      <c r="AC56" s="12" t="str">
        <f t="shared" si="1"/>
        <v/>
      </c>
      <c r="AD56" s="14"/>
      <c r="AE56" s="18" t="s">
        <v>344</v>
      </c>
      <c r="AF56" s="18">
        <v>56</v>
      </c>
      <c r="AG56" s="18" t="s">
        <v>568</v>
      </c>
      <c r="AH56" s="18" t="s">
        <v>569</v>
      </c>
      <c r="AI56" s="18" t="s">
        <v>570</v>
      </c>
      <c r="AJ56" s="18"/>
      <c r="AK56" s="18"/>
      <c r="AL56" s="19" t="str">
        <f t="shared" si="2"/>
        <v/>
      </c>
      <c r="AM56" s="14"/>
      <c r="AN56" s="15" t="str">
        <f>IF(Q56="Structural",_xlfn.CONCAT("    ","structuralUpgradeType = ",IF(P56&lt;3,"0_2",IF(P56&lt;5,"3_4",IF(P56&lt;7,"5_6",IF(P56&lt;9,"7_8","9Plus"))))),IF(Q56="Command Module",_xlfn.CONCAT("    commandUpgradeType = standard",CHAR(10),"    commandUpgradeName = ",V56),IF(Q56="Engine",_xlfn.CONCAT("    engineUpgradeType = ",W56,CHAR(10),Parts!AQ56,CHAR(10),"    enginePartUpgradeName = ",X56),IF(Q56="Parachute","    parachuteUpgradeType = standard",IF(Q56="Solar",_xlfn.CONCAT("    solarPanelUpgradeTier = ",P56),IF(OR(Q56="System",Q56="System and Space Capability")=TRUE,_xlfn.CONCAT("    spacePlaneSystemUpgradeType = ",X56,IF(Q56="System and Space Capability",_xlfn.CONCAT(CHAR(10),"    spaceplaneUpgradeType = spaceCapable",CHAR(10),"    baseSkinTemp = ",CHAR(10),"    upgradeSkinTemp = "),"")),IF(Q56="Fuel Tank",IF(Y56="NA/Balloon","    KiwiFuelSwitchIgnore = true",IF(Y56="standardLiquidFuel",_xlfn.CONCAT("    fuelTankUpgradeType = ",Y56,CHAR(10),"    fuelTankSizeUpgrade = ",Z56),_xlfn.CONCAT("    fuelTankUpgradeType = ",Y56))),IF(Q56="RCS","    rcsUpgradeType = coldGas",""))))))))</f>
        <v xml:space="preserve">    fuelTankUpgradeType = standardLiquidFuel
    fuelTankSizeUpgrade = size53</v>
      </c>
      <c r="AO56" s="16" t="str">
        <f>IF(Q56="Engine",VLOOKUP(W56,EngineUpgrades!$A$2:$C$17,2,FALSE),"")</f>
        <v/>
      </c>
      <c r="AP56" s="16" t="str">
        <f>IF(Q56="Engine",VLOOKUP(W56,EngineUpgrades!$A$2:$C$17,3,FALSE),"")</f>
        <v/>
      </c>
      <c r="AQ56" s="15" t="str">
        <f>IF(AO56=EngineUpgrades!$D$1,EngineUpgrades!$D$17,IF(AO56=EngineUpgrades!$E$1,EngineUpgrades!$E$17,IF(AO56=EngineUpgrades!$F$1,EngineUpgrades!$F$17,IF(AO56=EngineUpgrades!$G$1,EngineUpgrades!$G$17,IF(AO56=EngineUpgrades!$H$1,EngineUpgrades!$H$17,"")))))</f>
        <v/>
      </c>
      <c r="AR56" s="17">
        <v>1</v>
      </c>
      <c r="AS56" s="16" t="str">
        <f>IF(Q56="Engine",_xlfn.XLOOKUP(_xlfn.CONCAT(O56,P56+AR56),TechTree!$C$2:$C$500,TechTree!$D$2:$D$500,"Not Valid Combination",0,1),"")</f>
        <v/>
      </c>
    </row>
    <row r="57" spans="1:45" ht="84.5" hidden="1" x14ac:dyDescent="0.35">
      <c r="A57" t="s">
        <v>1168</v>
      </c>
      <c r="B57" t="s">
        <v>1413</v>
      </c>
      <c r="C57" t="s">
        <v>1414</v>
      </c>
      <c r="D57" t="s">
        <v>1415</v>
      </c>
      <c r="E57" t="s">
        <v>1172</v>
      </c>
      <c r="F57" t="s">
        <v>19</v>
      </c>
      <c r="G57" t="s">
        <v>1416</v>
      </c>
      <c r="H57" t="s">
        <v>1341</v>
      </c>
      <c r="I57" t="s">
        <v>1417</v>
      </c>
      <c r="J57" t="s">
        <v>314</v>
      </c>
      <c r="K57" t="s">
        <v>89</v>
      </c>
      <c r="M57" s="12" t="str">
        <f t="shared" si="0"/>
        <v>@PART[51prop]:AFTER[AirplanePlus] // WMB VI "Vortex" Engine
{
    @TechRequired = Not Valid Combination
    fuelTankUpgradeType = standardLiquidFuel
    fuelTankSizeUpgrade = size54
}</v>
      </c>
      <c r="N57" s="9" t="str">
        <f>_xlfn.XLOOKUP(_xlfn.CONCAT(O57,P57),TechTree!$C$2:$C$500,TechTree!$D$2:$D$500,"Not Valid Combination",0,1)</f>
        <v>Not Valid Combination</v>
      </c>
      <c r="O57" s="8" t="s">
        <v>351</v>
      </c>
      <c r="P57" s="8">
        <v>56</v>
      </c>
      <c r="Q57" s="8" t="s">
        <v>253</v>
      </c>
      <c r="V57" s="10" t="s">
        <v>255</v>
      </c>
      <c r="W57" s="10" t="s">
        <v>268</v>
      </c>
      <c r="X57" s="10" t="s">
        <v>1151</v>
      </c>
      <c r="Y57" s="10" t="s">
        <v>306</v>
      </c>
      <c r="Z57" s="10" t="s">
        <v>575</v>
      </c>
      <c r="AA57" s="10" t="s">
        <v>344</v>
      </c>
      <c r="AC57" s="12" t="str">
        <f t="shared" si="1"/>
        <v/>
      </c>
      <c r="AD57" s="14"/>
      <c r="AE57" s="18" t="s">
        <v>344</v>
      </c>
      <c r="AF57" s="18">
        <v>57</v>
      </c>
      <c r="AG57" s="18" t="s">
        <v>572</v>
      </c>
      <c r="AH57" s="18" t="s">
        <v>573</v>
      </c>
      <c r="AI57" s="18" t="s">
        <v>574</v>
      </c>
      <c r="AJ57" s="18"/>
      <c r="AK57" s="18"/>
      <c r="AL57" s="19" t="str">
        <f t="shared" si="2"/>
        <v/>
      </c>
      <c r="AM57" s="14"/>
      <c r="AN57" s="15" t="str">
        <f>IF(Q57="Structural",_xlfn.CONCAT("    ","structuralUpgradeType = ",IF(P57&lt;3,"0_2",IF(P57&lt;5,"3_4",IF(P57&lt;7,"5_6",IF(P57&lt;9,"7_8","9Plus"))))),IF(Q57="Command Module",_xlfn.CONCAT("    commandUpgradeType = standard",CHAR(10),"    commandUpgradeName = ",V57),IF(Q57="Engine",_xlfn.CONCAT("    engineUpgradeType = ",W57,CHAR(10),Parts!AQ57,CHAR(10),"    enginePartUpgradeName = ",X57),IF(Q57="Parachute","    parachuteUpgradeType = standard",IF(Q57="Solar",_xlfn.CONCAT("    solarPanelUpgradeTier = ",P57),IF(OR(Q57="System",Q57="System and Space Capability")=TRUE,_xlfn.CONCAT("    spacePlaneSystemUpgradeType = ",X57,IF(Q57="System and Space Capability",_xlfn.CONCAT(CHAR(10),"    spaceplaneUpgradeType = spaceCapable",CHAR(10),"    baseSkinTemp = ",CHAR(10),"    upgradeSkinTemp = "),"")),IF(Q57="Fuel Tank",IF(Y57="NA/Balloon","    KiwiFuelSwitchIgnore = true",IF(Y57="standardLiquidFuel",_xlfn.CONCAT("    fuelTankUpgradeType = ",Y57,CHAR(10),"    fuelTankSizeUpgrade = ",Z57),_xlfn.CONCAT("    fuelTankUpgradeType = ",Y57))),IF(Q57="RCS","    rcsUpgradeType = coldGas",""))))))))</f>
        <v xml:space="preserve">    fuelTankUpgradeType = standardLiquidFuel
    fuelTankSizeUpgrade = size54</v>
      </c>
      <c r="AO57" s="16" t="str">
        <f>IF(Q57="Engine",VLOOKUP(W57,EngineUpgrades!$A$2:$C$17,2,FALSE),"")</f>
        <v/>
      </c>
      <c r="AP57" s="16" t="str">
        <f>IF(Q57="Engine",VLOOKUP(W57,EngineUpgrades!$A$2:$C$17,3,FALSE),"")</f>
        <v/>
      </c>
      <c r="AQ57" s="15" t="str">
        <f>IF(AO57=EngineUpgrades!$D$1,EngineUpgrades!$D$17,IF(AO57=EngineUpgrades!$E$1,EngineUpgrades!$E$17,IF(AO57=EngineUpgrades!$F$1,EngineUpgrades!$F$17,IF(AO57=EngineUpgrades!$G$1,EngineUpgrades!$G$17,IF(AO57=EngineUpgrades!$H$1,EngineUpgrades!$H$17,"")))))</f>
        <v/>
      </c>
      <c r="AR57" s="17">
        <v>1</v>
      </c>
      <c r="AS57" s="16" t="str">
        <f>IF(Q57="Engine",_xlfn.XLOOKUP(_xlfn.CONCAT(O57,P57+AR57),TechTree!$C$2:$C$500,TechTree!$D$2:$D$500,"Not Valid Combination",0,1),"")</f>
        <v/>
      </c>
    </row>
    <row r="58" spans="1:45" ht="84.5" hidden="1" x14ac:dyDescent="0.35">
      <c r="A58" t="s">
        <v>1168</v>
      </c>
      <c r="B58" t="s">
        <v>1418</v>
      </c>
      <c r="C58" t="s">
        <v>1419</v>
      </c>
      <c r="D58" t="s">
        <v>1420</v>
      </c>
      <c r="E58" t="s">
        <v>1172</v>
      </c>
      <c r="F58" t="s">
        <v>19</v>
      </c>
      <c r="G58" t="s">
        <v>1421</v>
      </c>
      <c r="H58" t="s">
        <v>1422</v>
      </c>
      <c r="I58" t="s">
        <v>1423</v>
      </c>
      <c r="J58" t="s">
        <v>314</v>
      </c>
      <c r="K58" t="s">
        <v>91</v>
      </c>
      <c r="M58" s="12" t="str">
        <f t="shared" si="0"/>
        <v>@PART[chaikaprop]:AFTER[AirplanePlus] // K-25V "Cyclone" Radial Engine
{
    @TechRequired = Not Valid Combination
    fuelTankUpgradeType = standardLiquidFuel
    fuelTankSizeUpgrade = size55
}</v>
      </c>
      <c r="N58" s="9" t="str">
        <f>_xlfn.XLOOKUP(_xlfn.CONCAT(O58,P58),TechTree!$C$2:$C$500,TechTree!$D$2:$D$500,"Not Valid Combination",0,1)</f>
        <v>Not Valid Combination</v>
      </c>
      <c r="O58" s="8" t="s">
        <v>351</v>
      </c>
      <c r="P58" s="8">
        <v>57</v>
      </c>
      <c r="Q58" s="8" t="s">
        <v>253</v>
      </c>
      <c r="V58" s="10" t="s">
        <v>255</v>
      </c>
      <c r="W58" s="10" t="s">
        <v>268</v>
      </c>
      <c r="X58" s="10" t="s">
        <v>1151</v>
      </c>
      <c r="Y58" s="10" t="s">
        <v>306</v>
      </c>
      <c r="Z58" s="10" t="s">
        <v>579</v>
      </c>
      <c r="AA58" s="10" t="s">
        <v>344</v>
      </c>
      <c r="AC58" s="12" t="str">
        <f t="shared" si="1"/>
        <v/>
      </c>
      <c r="AD58" s="14"/>
      <c r="AE58" s="18" t="s">
        <v>344</v>
      </c>
      <c r="AF58" s="18">
        <v>58</v>
      </c>
      <c r="AG58" s="18" t="s">
        <v>576</v>
      </c>
      <c r="AH58" s="18" t="s">
        <v>577</v>
      </c>
      <c r="AI58" s="18" t="s">
        <v>578</v>
      </c>
      <c r="AJ58" s="18"/>
      <c r="AK58" s="18"/>
      <c r="AL58" s="19" t="str">
        <f t="shared" si="2"/>
        <v/>
      </c>
      <c r="AM58" s="14"/>
      <c r="AN58" s="15" t="str">
        <f>IF(Q58="Structural",_xlfn.CONCAT("    ","structuralUpgradeType = ",IF(P58&lt;3,"0_2",IF(P58&lt;5,"3_4",IF(P58&lt;7,"5_6",IF(P58&lt;9,"7_8","9Plus"))))),IF(Q58="Command Module",_xlfn.CONCAT("    commandUpgradeType = standard",CHAR(10),"    commandUpgradeName = ",V58),IF(Q58="Engine",_xlfn.CONCAT("    engineUpgradeType = ",W58,CHAR(10),Parts!AQ58,CHAR(10),"    enginePartUpgradeName = ",X58),IF(Q58="Parachute","    parachuteUpgradeType = standard",IF(Q58="Solar",_xlfn.CONCAT("    solarPanelUpgradeTier = ",P58),IF(OR(Q58="System",Q58="System and Space Capability")=TRUE,_xlfn.CONCAT("    spacePlaneSystemUpgradeType = ",X58,IF(Q58="System and Space Capability",_xlfn.CONCAT(CHAR(10),"    spaceplaneUpgradeType = spaceCapable",CHAR(10),"    baseSkinTemp = ",CHAR(10),"    upgradeSkinTemp = "),"")),IF(Q58="Fuel Tank",IF(Y58="NA/Balloon","    KiwiFuelSwitchIgnore = true",IF(Y58="standardLiquidFuel",_xlfn.CONCAT("    fuelTankUpgradeType = ",Y58,CHAR(10),"    fuelTankSizeUpgrade = ",Z58),_xlfn.CONCAT("    fuelTankUpgradeType = ",Y58))),IF(Q58="RCS","    rcsUpgradeType = coldGas",""))))))))</f>
        <v xml:space="preserve">    fuelTankUpgradeType = standardLiquidFuel
    fuelTankSizeUpgrade = size55</v>
      </c>
      <c r="AO58" s="16" t="str">
        <f>IF(Q58="Engine",VLOOKUP(W58,EngineUpgrades!$A$2:$C$17,2,FALSE),"")</f>
        <v/>
      </c>
      <c r="AP58" s="16" t="str">
        <f>IF(Q58="Engine",VLOOKUP(W58,EngineUpgrades!$A$2:$C$17,3,FALSE),"")</f>
        <v/>
      </c>
      <c r="AQ58" s="15" t="str">
        <f>IF(AO58=EngineUpgrades!$D$1,EngineUpgrades!$D$17,IF(AO58=EngineUpgrades!$E$1,EngineUpgrades!$E$17,IF(AO58=EngineUpgrades!$F$1,EngineUpgrades!$F$17,IF(AO58=EngineUpgrades!$G$1,EngineUpgrades!$G$17,IF(AO58=EngineUpgrades!$H$1,EngineUpgrades!$H$17,"")))))</f>
        <v/>
      </c>
      <c r="AR58" s="17">
        <v>1</v>
      </c>
      <c r="AS58" s="16" t="str">
        <f>IF(Q58="Engine",_xlfn.XLOOKUP(_xlfn.CONCAT(O58,P58+AR58),TechTree!$C$2:$C$500,TechTree!$D$2:$D$500,"Not Valid Combination",0,1),"")</f>
        <v/>
      </c>
    </row>
    <row r="59" spans="1:45" ht="84.5" hidden="1" x14ac:dyDescent="0.35">
      <c r="A59" t="s">
        <v>1168</v>
      </c>
      <c r="B59" t="s">
        <v>1424</v>
      </c>
      <c r="C59" t="s">
        <v>1425</v>
      </c>
      <c r="D59" t="s">
        <v>1426</v>
      </c>
      <c r="E59" t="s">
        <v>1172</v>
      </c>
      <c r="F59" t="s">
        <v>19</v>
      </c>
      <c r="G59" t="s">
        <v>1416</v>
      </c>
      <c r="H59" t="s">
        <v>1231</v>
      </c>
      <c r="I59" t="s">
        <v>1427</v>
      </c>
      <c r="J59" t="s">
        <v>314</v>
      </c>
      <c r="K59" t="s">
        <v>89</v>
      </c>
      <c r="M59" s="12" t="str">
        <f t="shared" si="0"/>
        <v>@PART[fokkerprop]:AFTER[AirplanePlus] // 9J "Baron" Rotary Engine
{
    @TechRequired = Not Valid Combination
    fuelTankUpgradeType = standardLiquidFuel
    fuelTankSizeUpgrade = size56
}</v>
      </c>
      <c r="N59" s="9" t="str">
        <f>_xlfn.XLOOKUP(_xlfn.CONCAT(O59,P59),TechTree!$C$2:$C$500,TechTree!$D$2:$D$500,"Not Valid Combination",0,1)</f>
        <v>Not Valid Combination</v>
      </c>
      <c r="O59" s="8" t="s">
        <v>351</v>
      </c>
      <c r="P59" s="8">
        <v>58</v>
      </c>
      <c r="Q59" s="8" t="s">
        <v>253</v>
      </c>
      <c r="V59" s="10" t="s">
        <v>255</v>
      </c>
      <c r="W59" s="10" t="s">
        <v>268</v>
      </c>
      <c r="X59" s="10" t="s">
        <v>1151</v>
      </c>
      <c r="Y59" s="10" t="s">
        <v>306</v>
      </c>
      <c r="Z59" s="10" t="s">
        <v>583</v>
      </c>
      <c r="AA59" s="10" t="s">
        <v>344</v>
      </c>
      <c r="AC59" s="12" t="str">
        <f t="shared" si="1"/>
        <v/>
      </c>
      <c r="AD59" s="14"/>
      <c r="AE59" s="18" t="s">
        <v>344</v>
      </c>
      <c r="AF59" s="18">
        <v>59</v>
      </c>
      <c r="AG59" s="18" t="s">
        <v>580</v>
      </c>
      <c r="AH59" s="18" t="s">
        <v>581</v>
      </c>
      <c r="AI59" s="18" t="s">
        <v>582</v>
      </c>
      <c r="AJ59" s="18"/>
      <c r="AK59" s="18"/>
      <c r="AL59" s="19" t="str">
        <f t="shared" si="2"/>
        <v/>
      </c>
      <c r="AM59" s="14"/>
      <c r="AN59" s="15" t="str">
        <f>IF(Q59="Structural",_xlfn.CONCAT("    ","structuralUpgradeType = ",IF(P59&lt;3,"0_2",IF(P59&lt;5,"3_4",IF(P59&lt;7,"5_6",IF(P59&lt;9,"7_8","9Plus"))))),IF(Q59="Command Module",_xlfn.CONCAT("    commandUpgradeType = standard",CHAR(10),"    commandUpgradeName = ",V59),IF(Q59="Engine",_xlfn.CONCAT("    engineUpgradeType = ",W59,CHAR(10),Parts!AQ59,CHAR(10),"    enginePartUpgradeName = ",X59),IF(Q59="Parachute","    parachuteUpgradeType = standard",IF(Q59="Solar",_xlfn.CONCAT("    solarPanelUpgradeTier = ",P59),IF(OR(Q59="System",Q59="System and Space Capability")=TRUE,_xlfn.CONCAT("    spacePlaneSystemUpgradeType = ",X59,IF(Q59="System and Space Capability",_xlfn.CONCAT(CHAR(10),"    spaceplaneUpgradeType = spaceCapable",CHAR(10),"    baseSkinTemp = ",CHAR(10),"    upgradeSkinTemp = "),"")),IF(Q59="Fuel Tank",IF(Y59="NA/Balloon","    KiwiFuelSwitchIgnore = true",IF(Y59="standardLiquidFuel",_xlfn.CONCAT("    fuelTankUpgradeType = ",Y59,CHAR(10),"    fuelTankSizeUpgrade = ",Z59),_xlfn.CONCAT("    fuelTankUpgradeType = ",Y59))),IF(Q59="RCS","    rcsUpgradeType = coldGas",""))))))))</f>
        <v xml:space="preserve">    fuelTankUpgradeType = standardLiquidFuel
    fuelTankSizeUpgrade = size56</v>
      </c>
      <c r="AO59" s="16" t="str">
        <f>IF(Q59="Engine",VLOOKUP(W59,EngineUpgrades!$A$2:$C$17,2,FALSE),"")</f>
        <v/>
      </c>
      <c r="AP59" s="16" t="str">
        <f>IF(Q59="Engine",VLOOKUP(W59,EngineUpgrades!$A$2:$C$17,3,FALSE),"")</f>
        <v/>
      </c>
      <c r="AQ59" s="15" t="str">
        <f>IF(AO59=EngineUpgrades!$D$1,EngineUpgrades!$D$17,IF(AO59=EngineUpgrades!$E$1,EngineUpgrades!$E$17,IF(AO59=EngineUpgrades!$F$1,EngineUpgrades!$F$17,IF(AO59=EngineUpgrades!$G$1,EngineUpgrades!$G$17,IF(AO59=EngineUpgrades!$H$1,EngineUpgrades!$H$17,"")))))</f>
        <v/>
      </c>
      <c r="AR59" s="17">
        <v>1</v>
      </c>
      <c r="AS59" s="16" t="str">
        <f>IF(Q59="Engine",_xlfn.XLOOKUP(_xlfn.CONCAT(O59,P59+AR59),TechTree!$C$2:$C$500,TechTree!$D$2:$D$500,"Not Valid Combination",0,1),"")</f>
        <v/>
      </c>
    </row>
    <row r="60" spans="1:45" ht="84.5" hidden="1" x14ac:dyDescent="0.35">
      <c r="A60" t="s">
        <v>1168</v>
      </c>
      <c r="B60" t="s">
        <v>1428</v>
      </c>
      <c r="C60" t="s">
        <v>1429</v>
      </c>
      <c r="D60" t="s">
        <v>1430</v>
      </c>
      <c r="E60" t="s">
        <v>1172</v>
      </c>
      <c r="F60" t="s">
        <v>19</v>
      </c>
      <c r="G60" t="s">
        <v>1416</v>
      </c>
      <c r="H60" t="s">
        <v>1431</v>
      </c>
      <c r="I60" t="s">
        <v>1432</v>
      </c>
      <c r="J60" t="s">
        <v>314</v>
      </c>
      <c r="K60" t="s">
        <v>89</v>
      </c>
      <c r="M60" s="12" t="str">
        <f t="shared" si="0"/>
        <v>@PART[hawkerprop]:AFTER[AirplanePlus] // RR "Count" K.XI Engine
{
    @TechRequired = Not Valid Combination
    fuelTankUpgradeType = standardLiquidFuel
    fuelTankSizeUpgrade = size57
}</v>
      </c>
      <c r="N60" s="9" t="str">
        <f>_xlfn.XLOOKUP(_xlfn.CONCAT(O60,P60),TechTree!$C$2:$C$500,TechTree!$D$2:$D$500,"Not Valid Combination",0,1)</f>
        <v>Not Valid Combination</v>
      </c>
      <c r="O60" s="8" t="s">
        <v>351</v>
      </c>
      <c r="P60" s="8">
        <v>59</v>
      </c>
      <c r="Q60" s="8" t="s">
        <v>253</v>
      </c>
      <c r="V60" s="10" t="s">
        <v>255</v>
      </c>
      <c r="W60" s="10" t="s">
        <v>268</v>
      </c>
      <c r="X60" s="10" t="s">
        <v>1151</v>
      </c>
      <c r="Y60" s="10" t="s">
        <v>306</v>
      </c>
      <c r="Z60" s="10" t="s">
        <v>587</v>
      </c>
      <c r="AA60" s="10" t="s">
        <v>344</v>
      </c>
      <c r="AC60" s="12" t="str">
        <f t="shared" si="1"/>
        <v/>
      </c>
      <c r="AD60" s="14"/>
      <c r="AE60" s="18" t="s">
        <v>344</v>
      </c>
      <c r="AF60" s="18">
        <v>60</v>
      </c>
      <c r="AG60" s="18" t="s">
        <v>584</v>
      </c>
      <c r="AH60" s="18" t="s">
        <v>585</v>
      </c>
      <c r="AI60" s="18" t="s">
        <v>586</v>
      </c>
      <c r="AJ60" s="18"/>
      <c r="AK60" s="18"/>
      <c r="AL60" s="19" t="str">
        <f t="shared" si="2"/>
        <v/>
      </c>
      <c r="AM60" s="14"/>
      <c r="AN60" s="15" t="str">
        <f>IF(Q60="Structural",_xlfn.CONCAT("    ","structuralUpgradeType = ",IF(P60&lt;3,"0_2",IF(P60&lt;5,"3_4",IF(P60&lt;7,"5_6",IF(P60&lt;9,"7_8","9Plus"))))),IF(Q60="Command Module",_xlfn.CONCAT("    commandUpgradeType = standard",CHAR(10),"    commandUpgradeName = ",V60),IF(Q60="Engine",_xlfn.CONCAT("    engineUpgradeType = ",W60,CHAR(10),Parts!AQ60,CHAR(10),"    enginePartUpgradeName = ",X60),IF(Q60="Parachute","    parachuteUpgradeType = standard",IF(Q60="Solar",_xlfn.CONCAT("    solarPanelUpgradeTier = ",P60),IF(OR(Q60="System",Q60="System and Space Capability")=TRUE,_xlfn.CONCAT("    spacePlaneSystemUpgradeType = ",X60,IF(Q60="System and Space Capability",_xlfn.CONCAT(CHAR(10),"    spaceplaneUpgradeType = spaceCapable",CHAR(10),"    baseSkinTemp = ",CHAR(10),"    upgradeSkinTemp = "),"")),IF(Q60="Fuel Tank",IF(Y60="NA/Balloon","    KiwiFuelSwitchIgnore = true",IF(Y60="standardLiquidFuel",_xlfn.CONCAT("    fuelTankUpgradeType = ",Y60,CHAR(10),"    fuelTankSizeUpgrade = ",Z60),_xlfn.CONCAT("    fuelTankUpgradeType = ",Y60))),IF(Q60="RCS","    rcsUpgradeType = coldGas",""))))))))</f>
        <v xml:space="preserve">    fuelTankUpgradeType = standardLiquidFuel
    fuelTankSizeUpgrade = size57</v>
      </c>
      <c r="AO60" s="16" t="str">
        <f>IF(Q60="Engine",VLOOKUP(W60,EngineUpgrades!$A$2:$C$17,2,FALSE),"")</f>
        <v/>
      </c>
      <c r="AP60" s="16" t="str">
        <f>IF(Q60="Engine",VLOOKUP(W60,EngineUpgrades!$A$2:$C$17,3,FALSE),"")</f>
        <v/>
      </c>
      <c r="AQ60" s="15" t="str">
        <f>IF(AO60=EngineUpgrades!$D$1,EngineUpgrades!$D$17,IF(AO60=EngineUpgrades!$E$1,EngineUpgrades!$E$17,IF(AO60=EngineUpgrades!$F$1,EngineUpgrades!$F$17,IF(AO60=EngineUpgrades!$G$1,EngineUpgrades!$G$17,IF(AO60=EngineUpgrades!$H$1,EngineUpgrades!$H$17,"")))))</f>
        <v/>
      </c>
      <c r="AR60" s="17">
        <v>1</v>
      </c>
      <c r="AS60" s="16" t="str">
        <f>IF(Q60="Engine",_xlfn.XLOOKUP(_xlfn.CONCAT(O60,P60+AR60),TechTree!$C$2:$C$500,TechTree!$D$2:$D$500,"Not Valid Combination",0,1),"")</f>
        <v/>
      </c>
    </row>
    <row r="61" spans="1:45" ht="84.5" hidden="1" x14ac:dyDescent="0.35">
      <c r="A61" t="s">
        <v>1168</v>
      </c>
      <c r="B61" t="s">
        <v>1433</v>
      </c>
      <c r="C61" t="s">
        <v>1434</v>
      </c>
      <c r="D61" t="s">
        <v>1435</v>
      </c>
      <c r="E61" t="s">
        <v>1172</v>
      </c>
      <c r="F61" t="s">
        <v>19</v>
      </c>
      <c r="G61" t="s">
        <v>1416</v>
      </c>
      <c r="H61" t="s">
        <v>1431</v>
      </c>
      <c r="I61" t="s">
        <v>1436</v>
      </c>
      <c r="J61" t="s">
        <v>314</v>
      </c>
      <c r="K61" t="s">
        <v>88</v>
      </c>
      <c r="M61" s="12" t="str">
        <f t="shared" si="0"/>
        <v>@PART[spadprop]:AFTER[AirplanePlus] // 8A "Spud" Engine
{
    @TechRequired = Not Valid Combination
    fuelTankUpgradeType = standardLiquidFuel
    fuelTankSizeUpgrade = size58
}</v>
      </c>
      <c r="N61" s="9" t="str">
        <f>_xlfn.XLOOKUP(_xlfn.CONCAT(O61,P61),TechTree!$C$2:$C$500,TechTree!$D$2:$D$500,"Not Valid Combination",0,1)</f>
        <v>Not Valid Combination</v>
      </c>
      <c r="O61" s="8" t="s">
        <v>351</v>
      </c>
      <c r="P61" s="8">
        <v>60</v>
      </c>
      <c r="Q61" s="8" t="s">
        <v>253</v>
      </c>
      <c r="V61" s="10" t="s">
        <v>255</v>
      </c>
      <c r="W61" s="10" t="s">
        <v>268</v>
      </c>
      <c r="X61" s="10" t="s">
        <v>1151</v>
      </c>
      <c r="Y61" s="10" t="s">
        <v>306</v>
      </c>
      <c r="Z61" s="10" t="s">
        <v>591</v>
      </c>
      <c r="AA61" s="10" t="s">
        <v>344</v>
      </c>
      <c r="AC61" s="12" t="str">
        <f t="shared" si="1"/>
        <v/>
      </c>
      <c r="AD61" s="14"/>
      <c r="AE61" s="18" t="s">
        <v>344</v>
      </c>
      <c r="AF61" s="18">
        <v>61</v>
      </c>
      <c r="AG61" s="18" t="s">
        <v>588</v>
      </c>
      <c r="AH61" s="18" t="s">
        <v>589</v>
      </c>
      <c r="AI61" s="18" t="s">
        <v>590</v>
      </c>
      <c r="AJ61" s="18"/>
      <c r="AK61" s="18"/>
      <c r="AL61" s="19" t="str">
        <f t="shared" si="2"/>
        <v/>
      </c>
      <c r="AM61" s="14"/>
      <c r="AN61" s="15" t="str">
        <f>IF(Q61="Structural",_xlfn.CONCAT("    ","structuralUpgradeType = ",IF(P61&lt;3,"0_2",IF(P61&lt;5,"3_4",IF(P61&lt;7,"5_6",IF(P61&lt;9,"7_8","9Plus"))))),IF(Q61="Command Module",_xlfn.CONCAT("    commandUpgradeType = standard",CHAR(10),"    commandUpgradeName = ",V61),IF(Q61="Engine",_xlfn.CONCAT("    engineUpgradeType = ",W61,CHAR(10),Parts!AQ61,CHAR(10),"    enginePartUpgradeName = ",X61),IF(Q61="Parachute","    parachuteUpgradeType = standard",IF(Q61="Solar",_xlfn.CONCAT("    solarPanelUpgradeTier = ",P61),IF(OR(Q61="System",Q61="System and Space Capability")=TRUE,_xlfn.CONCAT("    spacePlaneSystemUpgradeType = ",X61,IF(Q61="System and Space Capability",_xlfn.CONCAT(CHAR(10),"    spaceplaneUpgradeType = spaceCapable",CHAR(10),"    baseSkinTemp = ",CHAR(10),"    upgradeSkinTemp = "),"")),IF(Q61="Fuel Tank",IF(Y61="NA/Balloon","    KiwiFuelSwitchIgnore = true",IF(Y61="standardLiquidFuel",_xlfn.CONCAT("    fuelTankUpgradeType = ",Y61,CHAR(10),"    fuelTankSizeUpgrade = ",Z61),_xlfn.CONCAT("    fuelTankUpgradeType = ",Y61))),IF(Q61="RCS","    rcsUpgradeType = coldGas",""))))))))</f>
        <v xml:space="preserve">    fuelTankUpgradeType = standardLiquidFuel
    fuelTankSizeUpgrade = size58</v>
      </c>
      <c r="AO61" s="16" t="str">
        <f>IF(Q61="Engine",VLOOKUP(W61,EngineUpgrades!$A$2:$C$17,2,FALSE),"")</f>
        <v/>
      </c>
      <c r="AP61" s="16" t="str">
        <f>IF(Q61="Engine",VLOOKUP(W61,EngineUpgrades!$A$2:$C$17,3,FALSE),"")</f>
        <v/>
      </c>
      <c r="AQ61" s="15" t="str">
        <f>IF(AO61=EngineUpgrades!$D$1,EngineUpgrades!$D$17,IF(AO61=EngineUpgrades!$E$1,EngineUpgrades!$E$17,IF(AO61=EngineUpgrades!$F$1,EngineUpgrades!$F$17,IF(AO61=EngineUpgrades!$G$1,EngineUpgrades!$G$17,IF(AO61=EngineUpgrades!$H$1,EngineUpgrades!$H$17,"")))))</f>
        <v/>
      </c>
      <c r="AR61" s="17">
        <v>1</v>
      </c>
      <c r="AS61" s="16" t="str">
        <f>IF(Q61="Engine",_xlfn.XLOOKUP(_xlfn.CONCAT(O61,P61+AR61),TechTree!$C$2:$C$500,TechTree!$D$2:$D$500,"Not Valid Combination",0,1),"")</f>
        <v/>
      </c>
    </row>
    <row r="62" spans="1:45" ht="84.5" hidden="1" x14ac:dyDescent="0.35">
      <c r="A62" t="s">
        <v>1168</v>
      </c>
      <c r="B62" t="s">
        <v>1437</v>
      </c>
      <c r="C62" t="s">
        <v>1438</v>
      </c>
      <c r="D62" t="s">
        <v>1439</v>
      </c>
      <c r="E62" t="s">
        <v>1172</v>
      </c>
      <c r="F62" t="s">
        <v>19</v>
      </c>
      <c r="G62" t="s">
        <v>1440</v>
      </c>
      <c r="H62" t="s">
        <v>1255</v>
      </c>
      <c r="I62" t="s">
        <v>1441</v>
      </c>
      <c r="J62" t="s">
        <v>313</v>
      </c>
      <c r="K62" t="s">
        <v>91</v>
      </c>
      <c r="M62" s="12" t="str">
        <f t="shared" si="0"/>
        <v>@PART[152Prop]:AFTER[AirplanePlus] // L K-235 "Cat" Turboprop Engine
{
    @TechRequired = Not Valid Combination
    fuelTankUpgradeType = standardLiquidFuel
    fuelTankSizeUpgrade = size59
}</v>
      </c>
      <c r="N62" s="9" t="str">
        <f>_xlfn.XLOOKUP(_xlfn.CONCAT(O62,P62),TechTree!$C$2:$C$500,TechTree!$D$2:$D$500,"Not Valid Combination",0,1)</f>
        <v>Not Valid Combination</v>
      </c>
      <c r="O62" s="8" t="s">
        <v>351</v>
      </c>
      <c r="P62" s="8">
        <v>61</v>
      </c>
      <c r="Q62" s="8" t="s">
        <v>253</v>
      </c>
      <c r="V62" s="10" t="s">
        <v>255</v>
      </c>
      <c r="W62" s="10" t="s">
        <v>268</v>
      </c>
      <c r="X62" s="10" t="s">
        <v>1151</v>
      </c>
      <c r="Y62" s="10" t="s">
        <v>306</v>
      </c>
      <c r="Z62" s="10" t="s">
        <v>595</v>
      </c>
      <c r="AA62" s="10" t="s">
        <v>344</v>
      </c>
      <c r="AC62" s="12" t="str">
        <f t="shared" si="1"/>
        <v/>
      </c>
      <c r="AD62" s="14"/>
      <c r="AE62" s="18" t="s">
        <v>344</v>
      </c>
      <c r="AF62" s="18">
        <v>62</v>
      </c>
      <c r="AG62" s="18" t="s">
        <v>592</v>
      </c>
      <c r="AH62" s="18" t="s">
        <v>593</v>
      </c>
      <c r="AI62" s="18" t="s">
        <v>594</v>
      </c>
      <c r="AJ62" s="18"/>
      <c r="AK62" s="18"/>
      <c r="AL62" s="19" t="str">
        <f t="shared" si="2"/>
        <v/>
      </c>
      <c r="AM62" s="14"/>
      <c r="AN62" s="15" t="str">
        <f>IF(Q62="Structural",_xlfn.CONCAT("    ","structuralUpgradeType = ",IF(P62&lt;3,"0_2",IF(P62&lt;5,"3_4",IF(P62&lt;7,"5_6",IF(P62&lt;9,"7_8","9Plus"))))),IF(Q62="Command Module",_xlfn.CONCAT("    commandUpgradeType = standard",CHAR(10),"    commandUpgradeName = ",V62),IF(Q62="Engine",_xlfn.CONCAT("    engineUpgradeType = ",W62,CHAR(10),Parts!AQ62,CHAR(10),"    enginePartUpgradeName = ",X62),IF(Q62="Parachute","    parachuteUpgradeType = standard",IF(Q62="Solar",_xlfn.CONCAT("    solarPanelUpgradeTier = ",P62),IF(OR(Q62="System",Q62="System and Space Capability")=TRUE,_xlfn.CONCAT("    spacePlaneSystemUpgradeType = ",X62,IF(Q62="System and Space Capability",_xlfn.CONCAT(CHAR(10),"    spaceplaneUpgradeType = spaceCapable",CHAR(10),"    baseSkinTemp = ",CHAR(10),"    upgradeSkinTemp = "),"")),IF(Q62="Fuel Tank",IF(Y62="NA/Balloon","    KiwiFuelSwitchIgnore = true",IF(Y62="standardLiquidFuel",_xlfn.CONCAT("    fuelTankUpgradeType = ",Y62,CHAR(10),"    fuelTankSizeUpgrade = ",Z62),_xlfn.CONCAT("    fuelTankUpgradeType = ",Y62))),IF(Q62="RCS","    rcsUpgradeType = coldGas",""))))))))</f>
        <v xml:space="preserve">    fuelTankUpgradeType = standardLiquidFuel
    fuelTankSizeUpgrade = size59</v>
      </c>
      <c r="AO62" s="16" t="str">
        <f>IF(Q62="Engine",VLOOKUP(W62,EngineUpgrades!$A$2:$C$17,2,FALSE),"")</f>
        <v/>
      </c>
      <c r="AP62" s="16" t="str">
        <f>IF(Q62="Engine",VLOOKUP(W62,EngineUpgrades!$A$2:$C$17,3,FALSE),"")</f>
        <v/>
      </c>
      <c r="AQ62" s="15" t="str">
        <f>IF(AO62=EngineUpgrades!$D$1,EngineUpgrades!$D$17,IF(AO62=EngineUpgrades!$E$1,EngineUpgrades!$E$17,IF(AO62=EngineUpgrades!$F$1,EngineUpgrades!$F$17,IF(AO62=EngineUpgrades!$G$1,EngineUpgrades!$G$17,IF(AO62=EngineUpgrades!$H$1,EngineUpgrades!$H$17,"")))))</f>
        <v/>
      </c>
      <c r="AR62" s="17">
        <v>1</v>
      </c>
      <c r="AS62" s="16" t="str">
        <f>IF(Q62="Engine",_xlfn.XLOOKUP(_xlfn.CONCAT(O62,P62+AR62),TechTree!$C$2:$C$500,TechTree!$D$2:$D$500,"Not Valid Combination",0,1),"")</f>
        <v/>
      </c>
    </row>
    <row r="63" spans="1:45" ht="84.5" hidden="1" x14ac:dyDescent="0.35">
      <c r="A63" t="s">
        <v>1168</v>
      </c>
      <c r="B63" t="s">
        <v>1442</v>
      </c>
      <c r="C63" t="s">
        <v>1443</v>
      </c>
      <c r="D63" t="s">
        <v>1444</v>
      </c>
      <c r="E63" t="s">
        <v>1172</v>
      </c>
      <c r="F63" t="s">
        <v>19</v>
      </c>
      <c r="G63" t="s">
        <v>1445</v>
      </c>
      <c r="H63" t="s">
        <v>1446</v>
      </c>
      <c r="I63" t="s">
        <v>1447</v>
      </c>
      <c r="J63" t="s">
        <v>1176</v>
      </c>
      <c r="K63" t="s">
        <v>96</v>
      </c>
      <c r="M63" s="12" t="str">
        <f t="shared" si="0"/>
        <v>@PART[609prop]:AFTER[AirplanePlus] // KT6C "Kitty" Turboshaft Engine
{
    @TechRequired = Not Valid Combination
    fuelTankUpgradeType = standardLiquidFuel
    fuelTankSizeUpgrade = size60
}</v>
      </c>
      <c r="N63" s="9" t="str">
        <f>_xlfn.XLOOKUP(_xlfn.CONCAT(O63,P63),TechTree!$C$2:$C$500,TechTree!$D$2:$D$500,"Not Valid Combination",0,1)</f>
        <v>Not Valid Combination</v>
      </c>
      <c r="O63" s="8" t="s">
        <v>351</v>
      </c>
      <c r="P63" s="8">
        <v>62</v>
      </c>
      <c r="Q63" s="8" t="s">
        <v>253</v>
      </c>
      <c r="V63" s="10" t="s">
        <v>255</v>
      </c>
      <c r="W63" s="10" t="s">
        <v>268</v>
      </c>
      <c r="X63" s="10" t="s">
        <v>1151</v>
      </c>
      <c r="Y63" s="10" t="s">
        <v>306</v>
      </c>
      <c r="Z63" s="10" t="s">
        <v>599</v>
      </c>
      <c r="AA63" s="10" t="s">
        <v>344</v>
      </c>
      <c r="AC63" s="12" t="str">
        <f t="shared" si="1"/>
        <v/>
      </c>
      <c r="AD63" s="14"/>
      <c r="AE63" s="18" t="s">
        <v>344</v>
      </c>
      <c r="AF63" s="18">
        <v>63</v>
      </c>
      <c r="AG63" s="18" t="s">
        <v>596</v>
      </c>
      <c r="AH63" s="18" t="s">
        <v>597</v>
      </c>
      <c r="AI63" s="18" t="s">
        <v>598</v>
      </c>
      <c r="AJ63" s="18"/>
      <c r="AK63" s="18"/>
      <c r="AL63" s="19" t="str">
        <f t="shared" si="2"/>
        <v/>
      </c>
      <c r="AM63" s="14"/>
      <c r="AN63" s="15" t="str">
        <f>IF(Q63="Structural",_xlfn.CONCAT("    ","structuralUpgradeType = ",IF(P63&lt;3,"0_2",IF(P63&lt;5,"3_4",IF(P63&lt;7,"5_6",IF(P63&lt;9,"7_8","9Plus"))))),IF(Q63="Command Module",_xlfn.CONCAT("    commandUpgradeType = standard",CHAR(10),"    commandUpgradeName = ",V63),IF(Q63="Engine",_xlfn.CONCAT("    engineUpgradeType = ",W63,CHAR(10),Parts!AQ63,CHAR(10),"    enginePartUpgradeName = ",X63),IF(Q63="Parachute","    parachuteUpgradeType = standard",IF(Q63="Solar",_xlfn.CONCAT("    solarPanelUpgradeTier = ",P63),IF(OR(Q63="System",Q63="System and Space Capability")=TRUE,_xlfn.CONCAT("    spacePlaneSystemUpgradeType = ",X63,IF(Q63="System and Space Capability",_xlfn.CONCAT(CHAR(10),"    spaceplaneUpgradeType = spaceCapable",CHAR(10),"    baseSkinTemp = ",CHAR(10),"    upgradeSkinTemp = "),"")),IF(Q63="Fuel Tank",IF(Y63="NA/Balloon","    KiwiFuelSwitchIgnore = true",IF(Y63="standardLiquidFuel",_xlfn.CONCAT("    fuelTankUpgradeType = ",Y63,CHAR(10),"    fuelTankSizeUpgrade = ",Z63),_xlfn.CONCAT("    fuelTankUpgradeType = ",Y63))),IF(Q63="RCS","    rcsUpgradeType = coldGas",""))))))))</f>
        <v xml:space="preserve">    fuelTankUpgradeType = standardLiquidFuel
    fuelTankSizeUpgrade = size60</v>
      </c>
      <c r="AO63" s="16" t="str">
        <f>IF(Q63="Engine",VLOOKUP(W63,EngineUpgrades!$A$2:$C$17,2,FALSE),"")</f>
        <v/>
      </c>
      <c r="AP63" s="16" t="str">
        <f>IF(Q63="Engine",VLOOKUP(W63,EngineUpgrades!$A$2:$C$17,3,FALSE),"")</f>
        <v/>
      </c>
      <c r="AQ63" s="15" t="str">
        <f>IF(AO63=EngineUpgrades!$D$1,EngineUpgrades!$D$17,IF(AO63=EngineUpgrades!$E$1,EngineUpgrades!$E$17,IF(AO63=EngineUpgrades!$F$1,EngineUpgrades!$F$17,IF(AO63=EngineUpgrades!$G$1,EngineUpgrades!$G$17,IF(AO63=EngineUpgrades!$H$1,EngineUpgrades!$H$17,"")))))</f>
        <v/>
      </c>
      <c r="AR63" s="17">
        <v>1</v>
      </c>
      <c r="AS63" s="16" t="str">
        <f>IF(Q63="Engine",_xlfn.XLOOKUP(_xlfn.CONCAT(O63,P63+AR63),TechTree!$C$2:$C$500,TechTree!$D$2:$D$500,"Not Valid Combination",0,1),"")</f>
        <v/>
      </c>
    </row>
    <row r="64" spans="1:45" ht="84.5" hidden="1" x14ac:dyDescent="0.35">
      <c r="A64" t="s">
        <v>1168</v>
      </c>
      <c r="B64" t="s">
        <v>1448</v>
      </c>
      <c r="C64" t="s">
        <v>1449</v>
      </c>
      <c r="D64" t="s">
        <v>1450</v>
      </c>
      <c r="E64" t="s">
        <v>1172</v>
      </c>
      <c r="F64" t="s">
        <v>19</v>
      </c>
      <c r="G64" t="s">
        <v>1451</v>
      </c>
      <c r="H64" t="s">
        <v>1240</v>
      </c>
      <c r="I64" t="s">
        <v>1452</v>
      </c>
      <c r="J64" t="s">
        <v>1176</v>
      </c>
      <c r="K64" t="s">
        <v>95</v>
      </c>
      <c r="M64" s="12" t="str">
        <f t="shared" si="0"/>
        <v>@PART[cf34]:AFTER[AirplanePlus] // J-34 "Chevron" High-Bypass Turbofan Engine
{
    @TechRequired = Not Valid Combination
    fuelTankUpgradeType = standardLiquidFuel
    fuelTankSizeUpgrade = size61
}</v>
      </c>
      <c r="N64" s="9" t="str">
        <f>_xlfn.XLOOKUP(_xlfn.CONCAT(O64,P64),TechTree!$C$2:$C$500,TechTree!$D$2:$D$500,"Not Valid Combination",0,1)</f>
        <v>Not Valid Combination</v>
      </c>
      <c r="O64" s="8" t="s">
        <v>351</v>
      </c>
      <c r="P64" s="8">
        <v>63</v>
      </c>
      <c r="Q64" s="8" t="s">
        <v>253</v>
      </c>
      <c r="V64" s="10" t="s">
        <v>255</v>
      </c>
      <c r="W64" s="10" t="s">
        <v>268</v>
      </c>
      <c r="X64" s="10" t="s">
        <v>1151</v>
      </c>
      <c r="Y64" s="10" t="s">
        <v>306</v>
      </c>
      <c r="Z64" s="10" t="s">
        <v>603</v>
      </c>
      <c r="AA64" s="10" t="s">
        <v>344</v>
      </c>
      <c r="AC64" s="12" t="str">
        <f t="shared" si="1"/>
        <v/>
      </c>
      <c r="AD64" s="14"/>
      <c r="AE64" s="18" t="s">
        <v>344</v>
      </c>
      <c r="AF64" s="18">
        <v>64</v>
      </c>
      <c r="AG64" s="18" t="s">
        <v>600</v>
      </c>
      <c r="AH64" s="18" t="s">
        <v>601</v>
      </c>
      <c r="AI64" s="18" t="s">
        <v>602</v>
      </c>
      <c r="AJ64" s="18"/>
      <c r="AK64" s="18"/>
      <c r="AL64" s="19" t="str">
        <f t="shared" si="2"/>
        <v/>
      </c>
      <c r="AM64" s="14"/>
      <c r="AN64" s="15" t="str">
        <f>IF(Q64="Structural",_xlfn.CONCAT("    ","structuralUpgradeType = ",IF(P64&lt;3,"0_2",IF(P64&lt;5,"3_4",IF(P64&lt;7,"5_6",IF(P64&lt;9,"7_8","9Plus"))))),IF(Q64="Command Module",_xlfn.CONCAT("    commandUpgradeType = standard",CHAR(10),"    commandUpgradeName = ",V64),IF(Q64="Engine",_xlfn.CONCAT("    engineUpgradeType = ",W64,CHAR(10),Parts!AQ64,CHAR(10),"    enginePartUpgradeName = ",X64),IF(Q64="Parachute","    parachuteUpgradeType = standard",IF(Q64="Solar",_xlfn.CONCAT("    solarPanelUpgradeTier = ",P64),IF(OR(Q64="System",Q64="System and Space Capability")=TRUE,_xlfn.CONCAT("    spacePlaneSystemUpgradeType = ",X64,IF(Q64="System and Space Capability",_xlfn.CONCAT(CHAR(10),"    spaceplaneUpgradeType = spaceCapable",CHAR(10),"    baseSkinTemp = ",CHAR(10),"    upgradeSkinTemp = "),"")),IF(Q64="Fuel Tank",IF(Y64="NA/Balloon","    KiwiFuelSwitchIgnore = true",IF(Y64="standardLiquidFuel",_xlfn.CONCAT("    fuelTankUpgradeType = ",Y64,CHAR(10),"    fuelTankSizeUpgrade = ",Z64),_xlfn.CONCAT("    fuelTankUpgradeType = ",Y64))),IF(Q64="RCS","    rcsUpgradeType = coldGas",""))))))))</f>
        <v xml:space="preserve">    fuelTankUpgradeType = standardLiquidFuel
    fuelTankSizeUpgrade = size61</v>
      </c>
      <c r="AO64" s="16" t="str">
        <f>IF(Q64="Engine",VLOOKUP(W64,EngineUpgrades!$A$2:$C$17,2,FALSE),"")</f>
        <v/>
      </c>
      <c r="AP64" s="16" t="str">
        <f>IF(Q64="Engine",VLOOKUP(W64,EngineUpgrades!$A$2:$C$17,3,FALSE),"")</f>
        <v/>
      </c>
      <c r="AQ64" s="15" t="str">
        <f>IF(AO64=EngineUpgrades!$D$1,EngineUpgrades!$D$17,IF(AO64=EngineUpgrades!$E$1,EngineUpgrades!$E$17,IF(AO64=EngineUpgrades!$F$1,EngineUpgrades!$F$17,IF(AO64=EngineUpgrades!$G$1,EngineUpgrades!$G$17,IF(AO64=EngineUpgrades!$H$1,EngineUpgrades!$H$17,"")))))</f>
        <v/>
      </c>
      <c r="AR64" s="17">
        <v>1</v>
      </c>
      <c r="AS64" s="16" t="str">
        <f>IF(Q64="Engine",_xlfn.XLOOKUP(_xlfn.CONCAT(O64,P64+AR64),TechTree!$C$2:$C$500,TechTree!$D$2:$D$500,"Not Valid Combination",0,1),"")</f>
        <v/>
      </c>
    </row>
    <row r="65" spans="1:45" ht="84.5" hidden="1" x14ac:dyDescent="0.35">
      <c r="A65" t="s">
        <v>1168</v>
      </c>
      <c r="B65" t="s">
        <v>1453</v>
      </c>
      <c r="C65" t="s">
        <v>1454</v>
      </c>
      <c r="D65" t="s">
        <v>1455</v>
      </c>
      <c r="E65" t="s">
        <v>1172</v>
      </c>
      <c r="F65" t="s">
        <v>19</v>
      </c>
      <c r="G65" t="s">
        <v>1254</v>
      </c>
      <c r="H65" t="s">
        <v>1456</v>
      </c>
      <c r="I65" t="s">
        <v>1457</v>
      </c>
      <c r="J65" t="s">
        <v>1458</v>
      </c>
      <c r="K65" t="s">
        <v>127</v>
      </c>
      <c r="M65" s="12" t="str">
        <f t="shared" si="0"/>
        <v>@PART[cfm56]:AFTER[AirplanePlus] // J-56 "Lotus" High-Bypass Turbofan Engine
{
    @TechRequired = Not Valid Combination
    fuelTankUpgradeType = standardLiquidFuel
    fuelTankSizeUpgrade = size62
}</v>
      </c>
      <c r="N65" s="9" t="str">
        <f>_xlfn.XLOOKUP(_xlfn.CONCAT(O65,P65),TechTree!$C$2:$C$500,TechTree!$D$2:$D$500,"Not Valid Combination",0,1)</f>
        <v>Not Valid Combination</v>
      </c>
      <c r="O65" s="8" t="s">
        <v>351</v>
      </c>
      <c r="P65" s="8">
        <v>64</v>
      </c>
      <c r="Q65" s="8" t="s">
        <v>253</v>
      </c>
      <c r="V65" s="10" t="s">
        <v>255</v>
      </c>
      <c r="W65" s="10" t="s">
        <v>268</v>
      </c>
      <c r="X65" s="10" t="s">
        <v>1151</v>
      </c>
      <c r="Y65" s="10" t="s">
        <v>306</v>
      </c>
      <c r="Z65" s="10" t="s">
        <v>607</v>
      </c>
      <c r="AA65" s="10" t="s">
        <v>344</v>
      </c>
      <c r="AC65" s="12" t="str">
        <f t="shared" si="1"/>
        <v/>
      </c>
      <c r="AD65" s="14"/>
      <c r="AE65" s="18" t="s">
        <v>344</v>
      </c>
      <c r="AF65" s="18">
        <v>65</v>
      </c>
      <c r="AG65" s="18" t="s">
        <v>604</v>
      </c>
      <c r="AH65" s="18" t="s">
        <v>605</v>
      </c>
      <c r="AI65" s="18" t="s">
        <v>606</v>
      </c>
      <c r="AJ65" s="18"/>
      <c r="AK65" s="18"/>
      <c r="AL65" s="19" t="str">
        <f t="shared" si="2"/>
        <v/>
      </c>
      <c r="AM65" s="14"/>
      <c r="AN65" s="15" t="str">
        <f>IF(Q65="Structural",_xlfn.CONCAT("    ","structuralUpgradeType = ",IF(P65&lt;3,"0_2",IF(P65&lt;5,"3_4",IF(P65&lt;7,"5_6",IF(P65&lt;9,"7_8","9Plus"))))),IF(Q65="Command Module",_xlfn.CONCAT("    commandUpgradeType = standard",CHAR(10),"    commandUpgradeName = ",V65),IF(Q65="Engine",_xlfn.CONCAT("    engineUpgradeType = ",W65,CHAR(10),Parts!AQ65,CHAR(10),"    enginePartUpgradeName = ",X65),IF(Q65="Parachute","    parachuteUpgradeType = standard",IF(Q65="Solar",_xlfn.CONCAT("    solarPanelUpgradeTier = ",P65),IF(OR(Q65="System",Q65="System and Space Capability")=TRUE,_xlfn.CONCAT("    spacePlaneSystemUpgradeType = ",X65,IF(Q65="System and Space Capability",_xlfn.CONCAT(CHAR(10),"    spaceplaneUpgradeType = spaceCapable",CHAR(10),"    baseSkinTemp = ",CHAR(10),"    upgradeSkinTemp = "),"")),IF(Q65="Fuel Tank",IF(Y65="NA/Balloon","    KiwiFuelSwitchIgnore = true",IF(Y65="standardLiquidFuel",_xlfn.CONCAT("    fuelTankUpgradeType = ",Y65,CHAR(10),"    fuelTankSizeUpgrade = ",Z65),_xlfn.CONCAT("    fuelTankUpgradeType = ",Y65))),IF(Q65="RCS","    rcsUpgradeType = coldGas",""))))))))</f>
        <v xml:space="preserve">    fuelTankUpgradeType = standardLiquidFuel
    fuelTankSizeUpgrade = size62</v>
      </c>
      <c r="AO65" s="16" t="str">
        <f>IF(Q65="Engine",VLOOKUP(W65,EngineUpgrades!$A$2:$C$17,2,FALSE),"")</f>
        <v/>
      </c>
      <c r="AP65" s="16" t="str">
        <f>IF(Q65="Engine",VLOOKUP(W65,EngineUpgrades!$A$2:$C$17,3,FALSE),"")</f>
        <v/>
      </c>
      <c r="AQ65" s="15" t="str">
        <f>IF(AO65=EngineUpgrades!$D$1,EngineUpgrades!$D$17,IF(AO65=EngineUpgrades!$E$1,EngineUpgrades!$E$17,IF(AO65=EngineUpgrades!$F$1,EngineUpgrades!$F$17,IF(AO65=EngineUpgrades!$G$1,EngineUpgrades!$G$17,IF(AO65=EngineUpgrades!$H$1,EngineUpgrades!$H$17,"")))))</f>
        <v/>
      </c>
      <c r="AR65" s="17">
        <v>1</v>
      </c>
      <c r="AS65" s="16" t="str">
        <f>IF(Q65="Engine",_xlfn.XLOOKUP(_xlfn.CONCAT(O65,P65+AR65),TechTree!$C$2:$C$500,TechTree!$D$2:$D$500,"Not Valid Combination",0,1),"")</f>
        <v/>
      </c>
    </row>
    <row r="66" spans="1:45" ht="84.5" hidden="1" x14ac:dyDescent="0.35">
      <c r="A66" t="s">
        <v>1168</v>
      </c>
      <c r="B66" t="s">
        <v>1459</v>
      </c>
      <c r="C66" t="s">
        <v>1460</v>
      </c>
      <c r="D66" t="s">
        <v>1461</v>
      </c>
      <c r="E66" t="s">
        <v>1172</v>
      </c>
      <c r="F66" t="s">
        <v>19</v>
      </c>
      <c r="G66" t="s">
        <v>1451</v>
      </c>
      <c r="H66" t="s">
        <v>1462</v>
      </c>
      <c r="I66" t="s">
        <v>1447</v>
      </c>
      <c r="J66" t="s">
        <v>313</v>
      </c>
      <c r="K66" t="s">
        <v>91</v>
      </c>
      <c r="M66" s="12" t="str">
        <f t="shared" si="0"/>
        <v>@PART[f5jet]:AFTER[AirplanePlus] // J-85 "Tiger" Afterburning Turbofan
{
    @TechRequired = Not Valid Combination
    fuelTankUpgradeType = standardLiquidFuel
    fuelTankSizeUpgrade = size63
}</v>
      </c>
      <c r="N66" s="9" t="str">
        <f>_xlfn.XLOOKUP(_xlfn.CONCAT(O66,P66),TechTree!$C$2:$C$500,TechTree!$D$2:$D$500,"Not Valid Combination",0,1)</f>
        <v>Not Valid Combination</v>
      </c>
      <c r="O66" s="8" t="s">
        <v>351</v>
      </c>
      <c r="P66" s="8">
        <v>65</v>
      </c>
      <c r="Q66" s="8" t="s">
        <v>253</v>
      </c>
      <c r="V66" s="10" t="s">
        <v>255</v>
      </c>
      <c r="W66" s="10" t="s">
        <v>268</v>
      </c>
      <c r="X66" s="10" t="s">
        <v>1151</v>
      </c>
      <c r="Y66" s="10" t="s">
        <v>306</v>
      </c>
      <c r="Z66" s="10" t="s">
        <v>611</v>
      </c>
      <c r="AA66" s="10" t="s">
        <v>344</v>
      </c>
      <c r="AC66" s="12" t="str">
        <f t="shared" si="1"/>
        <v/>
      </c>
      <c r="AD66" s="14"/>
      <c r="AE66" s="18" t="s">
        <v>344</v>
      </c>
      <c r="AF66" s="18">
        <v>66</v>
      </c>
      <c r="AG66" s="18" t="s">
        <v>608</v>
      </c>
      <c r="AH66" s="18" t="s">
        <v>609</v>
      </c>
      <c r="AI66" s="18" t="s">
        <v>610</v>
      </c>
      <c r="AJ66" s="18"/>
      <c r="AK66" s="18"/>
      <c r="AL66" s="19" t="str">
        <f t="shared" si="2"/>
        <v/>
      </c>
      <c r="AM66" s="14"/>
      <c r="AN66" s="15" t="str">
        <f>IF(Q66="Structural",_xlfn.CONCAT("    ","structuralUpgradeType = ",IF(P66&lt;3,"0_2",IF(P66&lt;5,"3_4",IF(P66&lt;7,"5_6",IF(P66&lt;9,"7_8","9Plus"))))),IF(Q66="Command Module",_xlfn.CONCAT("    commandUpgradeType = standard",CHAR(10),"    commandUpgradeName = ",V66),IF(Q66="Engine",_xlfn.CONCAT("    engineUpgradeType = ",W66,CHAR(10),Parts!AQ66,CHAR(10),"    enginePartUpgradeName = ",X66),IF(Q66="Parachute","    parachuteUpgradeType = standard",IF(Q66="Solar",_xlfn.CONCAT("    solarPanelUpgradeTier = ",P66),IF(OR(Q66="System",Q66="System and Space Capability")=TRUE,_xlfn.CONCAT("    spacePlaneSystemUpgradeType = ",X66,IF(Q66="System and Space Capability",_xlfn.CONCAT(CHAR(10),"    spaceplaneUpgradeType = spaceCapable",CHAR(10),"    baseSkinTemp = ",CHAR(10),"    upgradeSkinTemp = "),"")),IF(Q66="Fuel Tank",IF(Y66="NA/Balloon","    KiwiFuelSwitchIgnore = true",IF(Y66="standardLiquidFuel",_xlfn.CONCAT("    fuelTankUpgradeType = ",Y66,CHAR(10),"    fuelTankSizeUpgrade = ",Z66),_xlfn.CONCAT("    fuelTankUpgradeType = ",Y66))),IF(Q66="RCS","    rcsUpgradeType = coldGas",""))))))))</f>
        <v xml:space="preserve">    fuelTankUpgradeType = standardLiquidFuel
    fuelTankSizeUpgrade = size63</v>
      </c>
      <c r="AO66" s="16" t="str">
        <f>IF(Q66="Engine",VLOOKUP(W66,EngineUpgrades!$A$2:$C$17,2,FALSE),"")</f>
        <v/>
      </c>
      <c r="AP66" s="16" t="str">
        <f>IF(Q66="Engine",VLOOKUP(W66,EngineUpgrades!$A$2:$C$17,3,FALSE),"")</f>
        <v/>
      </c>
      <c r="AQ66" s="15" t="str">
        <f>IF(AO66=EngineUpgrades!$D$1,EngineUpgrades!$D$17,IF(AO66=EngineUpgrades!$E$1,EngineUpgrades!$E$17,IF(AO66=EngineUpgrades!$F$1,EngineUpgrades!$F$17,IF(AO66=EngineUpgrades!$G$1,EngineUpgrades!$G$17,IF(AO66=EngineUpgrades!$H$1,EngineUpgrades!$H$17,"")))))</f>
        <v/>
      </c>
      <c r="AR66" s="17">
        <v>1</v>
      </c>
      <c r="AS66" s="16" t="str">
        <f>IF(Q66="Engine",_xlfn.XLOOKUP(_xlfn.CONCAT(O66,P66+AR66),TechTree!$C$2:$C$500,TechTree!$D$2:$D$500,"Not Valid Combination",0,1),"")</f>
        <v/>
      </c>
    </row>
    <row r="67" spans="1:45" ht="84.5" hidden="1" x14ac:dyDescent="0.35">
      <c r="A67" t="s">
        <v>1168</v>
      </c>
      <c r="B67" t="s">
        <v>1463</v>
      </c>
      <c r="C67" t="s">
        <v>1464</v>
      </c>
      <c r="D67" t="s">
        <v>1465</v>
      </c>
      <c r="E67" t="s">
        <v>1172</v>
      </c>
      <c r="F67" t="s">
        <v>19</v>
      </c>
      <c r="G67" t="s">
        <v>1445</v>
      </c>
      <c r="H67" t="s">
        <v>1466</v>
      </c>
      <c r="I67" t="s">
        <v>1467</v>
      </c>
      <c r="J67" t="s">
        <v>314</v>
      </c>
      <c r="K67" t="s">
        <v>96</v>
      </c>
      <c r="M67" s="12" t="str">
        <f t="shared" ref="M67:M130" si="3">_xlfn.CONCAT("@PART[",C67,"]:AFTER[",A67,"] // ",IF(R67="",D67,R67),CHAR(10),"{",CHAR(10),"    @TechRequired = ",N67,IF($R67&lt;&gt;"",_xlfn.CONCAT(CHAR(10),"    @",$R$1," = ",$R67),""),IF($S67&lt;&gt;"",_xlfn.CONCAT(CHAR(10),"    @",$S$1," = ",$S67),""),IF($T67&lt;&gt;"",_xlfn.CONCAT(CHAR(10),"    @",$T$1," = ",$T67),""),IF($U67&lt;&gt;"",_xlfn.CONCAT(CHAR(10),"    @",$U$1," = ",$U67),""),IF($AN67&lt;&gt;"",_xlfn.CONCAT(CHAR(10),$AN67),""),IF(AL67&lt;&gt;"",_xlfn.CONCAT(CHAR(10),AL67),""),CHAR(10),"}",IF(AA67="Yes",_xlfn.CONCAT(CHAR(10),"@PART[",C67,"]:NEEDS[KiwiDeprecate]:AFTER[",A67,"]",CHAR(10),"{",CHAR(10),"    kiwiDeprecate = true",CHAR(10),"}"),""))</f>
        <v>@PART[herculesprop]:AFTER[AirplanePlus] // RR K56 "Titan" Turboprop Engine
{
    @TechRequired = Not Valid Combination
    fuelTankUpgradeType = standardLiquidFuel
    fuelTankSizeUpgrade = size64
}</v>
      </c>
      <c r="N67" s="9" t="str">
        <f>_xlfn.XLOOKUP(_xlfn.CONCAT(O67,P67),TechTree!$C$2:$C$500,TechTree!$D$2:$D$500,"Not Valid Combination",0,1)</f>
        <v>Not Valid Combination</v>
      </c>
      <c r="O67" s="8" t="s">
        <v>351</v>
      </c>
      <c r="P67" s="8">
        <v>66</v>
      </c>
      <c r="Q67" s="8" t="s">
        <v>253</v>
      </c>
      <c r="V67" s="10" t="s">
        <v>255</v>
      </c>
      <c r="W67" s="10" t="s">
        <v>268</v>
      </c>
      <c r="X67" s="10" t="s">
        <v>1151</v>
      </c>
      <c r="Y67" s="10" t="s">
        <v>306</v>
      </c>
      <c r="Z67" s="10" t="s">
        <v>615</v>
      </c>
      <c r="AA67" s="10" t="s">
        <v>344</v>
      </c>
      <c r="AC67" s="12" t="str">
        <f t="shared" si="1"/>
        <v/>
      </c>
      <c r="AD67" s="14"/>
      <c r="AE67" s="18" t="s">
        <v>344</v>
      </c>
      <c r="AF67" s="18">
        <v>67</v>
      </c>
      <c r="AG67" s="18" t="s">
        <v>612</v>
      </c>
      <c r="AH67" s="18" t="s">
        <v>613</v>
      </c>
      <c r="AI67" s="18" t="s">
        <v>614</v>
      </c>
      <c r="AJ67" s="18"/>
      <c r="AK67" s="18"/>
      <c r="AL67" s="19" t="str">
        <f t="shared" si="2"/>
        <v/>
      </c>
      <c r="AM67" s="14"/>
      <c r="AN67" s="15" t="str">
        <f>IF(Q67="Structural",_xlfn.CONCAT("    ","structuralUpgradeType = ",IF(P67&lt;3,"0_2",IF(P67&lt;5,"3_4",IF(P67&lt;7,"5_6",IF(P67&lt;9,"7_8","9Plus"))))),IF(Q67="Command Module",_xlfn.CONCAT("    commandUpgradeType = standard",CHAR(10),"    commandUpgradeName = ",V67),IF(Q67="Engine",_xlfn.CONCAT("    engineUpgradeType = ",W67,CHAR(10),Parts!AQ67,CHAR(10),"    enginePartUpgradeName = ",X67),IF(Q67="Parachute","    parachuteUpgradeType = standard",IF(Q67="Solar",_xlfn.CONCAT("    solarPanelUpgradeTier = ",P67),IF(OR(Q67="System",Q67="System and Space Capability")=TRUE,_xlfn.CONCAT("    spacePlaneSystemUpgradeType = ",X67,IF(Q67="System and Space Capability",_xlfn.CONCAT(CHAR(10),"    spaceplaneUpgradeType = spaceCapable",CHAR(10),"    baseSkinTemp = ",CHAR(10),"    upgradeSkinTemp = "),"")),IF(Q67="Fuel Tank",IF(Y67="NA/Balloon","    KiwiFuelSwitchIgnore = true",IF(Y67="standardLiquidFuel",_xlfn.CONCAT("    fuelTankUpgradeType = ",Y67,CHAR(10),"    fuelTankSizeUpgrade = ",Z67),_xlfn.CONCAT("    fuelTankUpgradeType = ",Y67))),IF(Q67="RCS","    rcsUpgradeType = coldGas",""))))))))</f>
        <v xml:space="preserve">    fuelTankUpgradeType = standardLiquidFuel
    fuelTankSizeUpgrade = size64</v>
      </c>
      <c r="AO67" s="16" t="str">
        <f>IF(Q67="Engine",VLOOKUP(W67,EngineUpgrades!$A$2:$C$17,2,FALSE),"")</f>
        <v/>
      </c>
      <c r="AP67" s="16" t="str">
        <f>IF(Q67="Engine",VLOOKUP(W67,EngineUpgrades!$A$2:$C$17,3,FALSE),"")</f>
        <v/>
      </c>
      <c r="AQ67" s="15" t="str">
        <f>IF(AO67=EngineUpgrades!$D$1,EngineUpgrades!$D$17,IF(AO67=EngineUpgrades!$E$1,EngineUpgrades!$E$17,IF(AO67=EngineUpgrades!$F$1,EngineUpgrades!$F$17,IF(AO67=EngineUpgrades!$G$1,EngineUpgrades!$G$17,IF(AO67=EngineUpgrades!$H$1,EngineUpgrades!$H$17,"")))))</f>
        <v/>
      </c>
      <c r="AR67" s="17">
        <v>1</v>
      </c>
      <c r="AS67" s="16" t="str">
        <f>IF(Q67="Engine",_xlfn.XLOOKUP(_xlfn.CONCAT(O67,P67+AR67),TechTree!$C$2:$C$500,TechTree!$D$2:$D$500,"Not Valid Combination",0,1),"")</f>
        <v/>
      </c>
    </row>
    <row r="68" spans="1:45" ht="84.5" hidden="1" x14ac:dyDescent="0.35">
      <c r="A68" t="s">
        <v>1168</v>
      </c>
      <c r="B68" t="s">
        <v>1468</v>
      </c>
      <c r="C68" t="s">
        <v>1469</v>
      </c>
      <c r="D68" t="s">
        <v>1470</v>
      </c>
      <c r="E68" t="s">
        <v>1172</v>
      </c>
      <c r="F68" t="s">
        <v>19</v>
      </c>
      <c r="G68" t="s">
        <v>1445</v>
      </c>
      <c r="H68" t="s">
        <v>1471</v>
      </c>
      <c r="I68" t="s">
        <v>1472</v>
      </c>
      <c r="J68" t="s">
        <v>314</v>
      </c>
      <c r="K68" t="s">
        <v>96</v>
      </c>
      <c r="M68" s="12" t="str">
        <f t="shared" si="3"/>
        <v>@PART[KP12]:AFTER[AirplanePlus] // KP-12 "Bear" Kontraprop Engine
{
    @TechRequired = Not Valid Combination
    fuelTankUpgradeType = standardLiquidFuel
    fuelTankSizeUpgrade = size65
}</v>
      </c>
      <c r="N68" s="9" t="str">
        <f>_xlfn.XLOOKUP(_xlfn.CONCAT(O68,P68),TechTree!$C$2:$C$500,TechTree!$D$2:$D$500,"Not Valid Combination",0,1)</f>
        <v>Not Valid Combination</v>
      </c>
      <c r="O68" s="8" t="s">
        <v>351</v>
      </c>
      <c r="P68" s="8">
        <v>67</v>
      </c>
      <c r="Q68" s="8" t="s">
        <v>253</v>
      </c>
      <c r="V68" s="10" t="s">
        <v>255</v>
      </c>
      <c r="W68" s="10" t="s">
        <v>268</v>
      </c>
      <c r="X68" s="10" t="s">
        <v>1151</v>
      </c>
      <c r="Y68" s="10" t="s">
        <v>306</v>
      </c>
      <c r="Z68" s="10" t="s">
        <v>619</v>
      </c>
      <c r="AA68" s="10" t="s">
        <v>344</v>
      </c>
      <c r="AC68" s="12" t="str">
        <f t="shared" si="1"/>
        <v/>
      </c>
      <c r="AD68" s="14"/>
      <c r="AE68" s="18" t="s">
        <v>344</v>
      </c>
      <c r="AF68" s="18">
        <v>68</v>
      </c>
      <c r="AG68" s="18" t="s">
        <v>616</v>
      </c>
      <c r="AH68" s="18" t="s">
        <v>617</v>
      </c>
      <c r="AI68" s="18" t="s">
        <v>618</v>
      </c>
      <c r="AJ68" s="18"/>
      <c r="AK68" s="18"/>
      <c r="AL68" s="19" t="str">
        <f t="shared" si="2"/>
        <v/>
      </c>
      <c r="AM68" s="14"/>
      <c r="AN68" s="15" t="str">
        <f>IF(Q68="Structural",_xlfn.CONCAT("    ","structuralUpgradeType = ",IF(P68&lt;3,"0_2",IF(P68&lt;5,"3_4",IF(P68&lt;7,"5_6",IF(P68&lt;9,"7_8","9Plus"))))),IF(Q68="Command Module",_xlfn.CONCAT("    commandUpgradeType = standard",CHAR(10),"    commandUpgradeName = ",V68),IF(Q68="Engine",_xlfn.CONCAT("    engineUpgradeType = ",W68,CHAR(10),Parts!AQ68,CHAR(10),"    enginePartUpgradeName = ",X68),IF(Q68="Parachute","    parachuteUpgradeType = standard",IF(Q68="Solar",_xlfn.CONCAT("    solarPanelUpgradeTier = ",P68),IF(OR(Q68="System",Q68="System and Space Capability")=TRUE,_xlfn.CONCAT("    spacePlaneSystemUpgradeType = ",X68,IF(Q68="System and Space Capability",_xlfn.CONCAT(CHAR(10),"    spaceplaneUpgradeType = spaceCapable",CHAR(10),"    baseSkinTemp = ",CHAR(10),"    upgradeSkinTemp = "),"")),IF(Q68="Fuel Tank",IF(Y68="NA/Balloon","    KiwiFuelSwitchIgnore = true",IF(Y68="standardLiquidFuel",_xlfn.CONCAT("    fuelTankUpgradeType = ",Y68,CHAR(10),"    fuelTankSizeUpgrade = ",Z68),_xlfn.CONCAT("    fuelTankUpgradeType = ",Y68))),IF(Q68="RCS","    rcsUpgradeType = coldGas",""))))))))</f>
        <v xml:space="preserve">    fuelTankUpgradeType = standardLiquidFuel
    fuelTankSizeUpgrade = size65</v>
      </c>
      <c r="AO68" s="16" t="str">
        <f>IF(Q68="Engine",VLOOKUP(W68,EngineUpgrades!$A$2:$C$17,2,FALSE),"")</f>
        <v/>
      </c>
      <c r="AP68" s="16" t="str">
        <f>IF(Q68="Engine",VLOOKUP(W68,EngineUpgrades!$A$2:$C$17,3,FALSE),"")</f>
        <v/>
      </c>
      <c r="AQ68" s="15" t="str">
        <f>IF(AO68=EngineUpgrades!$D$1,EngineUpgrades!$D$17,IF(AO68=EngineUpgrades!$E$1,EngineUpgrades!$E$17,IF(AO68=EngineUpgrades!$F$1,EngineUpgrades!$F$17,IF(AO68=EngineUpgrades!$G$1,EngineUpgrades!$G$17,IF(AO68=EngineUpgrades!$H$1,EngineUpgrades!$H$17,"")))))</f>
        <v/>
      </c>
      <c r="AR68" s="17">
        <v>1</v>
      </c>
      <c r="AS68" s="16" t="str">
        <f>IF(Q68="Engine",_xlfn.XLOOKUP(_xlfn.CONCAT(O68,P68+AR68),TechTree!$C$2:$C$500,TechTree!$D$2:$D$500,"Not Valid Combination",0,1),"")</f>
        <v/>
      </c>
    </row>
    <row r="69" spans="1:45" ht="84.5" hidden="1" x14ac:dyDescent="0.35">
      <c r="A69" t="s">
        <v>1168</v>
      </c>
      <c r="B69" t="s">
        <v>1473</v>
      </c>
      <c r="C69" t="s">
        <v>1474</v>
      </c>
      <c r="D69" t="s">
        <v>1475</v>
      </c>
      <c r="E69" t="s">
        <v>1172</v>
      </c>
      <c r="F69" t="s">
        <v>19</v>
      </c>
      <c r="G69" t="s">
        <v>1359</v>
      </c>
      <c r="H69" t="s">
        <v>1476</v>
      </c>
      <c r="I69" t="s">
        <v>1477</v>
      </c>
      <c r="J69" t="s">
        <v>314</v>
      </c>
      <c r="K69" t="s">
        <v>95</v>
      </c>
      <c r="M69" s="12" t="str">
        <f t="shared" si="3"/>
        <v>@PART[predatorprop]:AFTER[AirplanePlus] // K76 "Predator" Turboprop Engine
{
    @TechRequired = Not Valid Combination
    fuelTankUpgradeType = standardLiquidFuel
    fuelTankSizeUpgrade = size66
}</v>
      </c>
      <c r="N69" s="9" t="str">
        <f>_xlfn.XLOOKUP(_xlfn.CONCAT(O69,P69),TechTree!$C$2:$C$500,TechTree!$D$2:$D$500,"Not Valid Combination",0,1)</f>
        <v>Not Valid Combination</v>
      </c>
      <c r="O69" s="8" t="s">
        <v>351</v>
      </c>
      <c r="P69" s="8">
        <v>68</v>
      </c>
      <c r="Q69" s="8" t="s">
        <v>253</v>
      </c>
      <c r="V69" s="10" t="s">
        <v>255</v>
      </c>
      <c r="W69" s="10" t="s">
        <v>268</v>
      </c>
      <c r="X69" s="10" t="s">
        <v>1151</v>
      </c>
      <c r="Y69" s="10" t="s">
        <v>306</v>
      </c>
      <c r="Z69" s="10" t="s">
        <v>623</v>
      </c>
      <c r="AA69" s="10" t="s">
        <v>344</v>
      </c>
      <c r="AC69" s="12" t="str">
        <f t="shared" si="1"/>
        <v/>
      </c>
      <c r="AD69" s="14"/>
      <c r="AE69" s="18" t="s">
        <v>344</v>
      </c>
      <c r="AF69" s="18">
        <v>69</v>
      </c>
      <c r="AG69" s="18" t="s">
        <v>620</v>
      </c>
      <c r="AH69" s="18" t="s">
        <v>621</v>
      </c>
      <c r="AI69" s="18" t="s">
        <v>622</v>
      </c>
      <c r="AJ69" s="18"/>
      <c r="AK69" s="18"/>
      <c r="AL69" s="19" t="str">
        <f t="shared" si="2"/>
        <v/>
      </c>
      <c r="AM69" s="14"/>
      <c r="AN69" s="15" t="str">
        <f>IF(Q69="Structural",_xlfn.CONCAT("    ","structuralUpgradeType = ",IF(P69&lt;3,"0_2",IF(P69&lt;5,"3_4",IF(P69&lt;7,"5_6",IF(P69&lt;9,"7_8","9Plus"))))),IF(Q69="Command Module",_xlfn.CONCAT("    commandUpgradeType = standard",CHAR(10),"    commandUpgradeName = ",V69),IF(Q69="Engine",_xlfn.CONCAT("    engineUpgradeType = ",W69,CHAR(10),Parts!AQ69,CHAR(10),"    enginePartUpgradeName = ",X69),IF(Q69="Parachute","    parachuteUpgradeType = standard",IF(Q69="Solar",_xlfn.CONCAT("    solarPanelUpgradeTier = ",P69),IF(OR(Q69="System",Q69="System and Space Capability")=TRUE,_xlfn.CONCAT("    spacePlaneSystemUpgradeType = ",X69,IF(Q69="System and Space Capability",_xlfn.CONCAT(CHAR(10),"    spaceplaneUpgradeType = spaceCapable",CHAR(10),"    baseSkinTemp = ",CHAR(10),"    upgradeSkinTemp = "),"")),IF(Q69="Fuel Tank",IF(Y69="NA/Balloon","    KiwiFuelSwitchIgnore = true",IF(Y69="standardLiquidFuel",_xlfn.CONCAT("    fuelTankUpgradeType = ",Y69,CHAR(10),"    fuelTankSizeUpgrade = ",Z69),_xlfn.CONCAT("    fuelTankUpgradeType = ",Y69))),IF(Q69="RCS","    rcsUpgradeType = coldGas",""))))))))</f>
        <v xml:space="preserve">    fuelTankUpgradeType = standardLiquidFuel
    fuelTankSizeUpgrade = size66</v>
      </c>
      <c r="AO69" s="16" t="str">
        <f>IF(Q69="Engine",VLOOKUP(W69,EngineUpgrades!$A$2:$C$17,2,FALSE),"")</f>
        <v/>
      </c>
      <c r="AP69" s="16" t="str">
        <f>IF(Q69="Engine",VLOOKUP(W69,EngineUpgrades!$A$2:$C$17,3,FALSE),"")</f>
        <v/>
      </c>
      <c r="AQ69" s="15" t="str">
        <f>IF(AO69=EngineUpgrades!$D$1,EngineUpgrades!$D$17,IF(AO69=EngineUpgrades!$E$1,EngineUpgrades!$E$17,IF(AO69=EngineUpgrades!$F$1,EngineUpgrades!$F$17,IF(AO69=EngineUpgrades!$G$1,EngineUpgrades!$G$17,IF(AO69=EngineUpgrades!$H$1,EngineUpgrades!$H$17,"")))))</f>
        <v/>
      </c>
      <c r="AR69" s="17">
        <v>1</v>
      </c>
      <c r="AS69" s="16" t="str">
        <f>IF(Q69="Engine",_xlfn.XLOOKUP(_xlfn.CONCAT(O69,P69+AR69),TechTree!$C$2:$C$500,TechTree!$D$2:$D$500,"Not Valid Combination",0,1),"")</f>
        <v/>
      </c>
    </row>
    <row r="70" spans="1:45" ht="72.5" hidden="1" x14ac:dyDescent="0.35">
      <c r="A70" t="s">
        <v>1168</v>
      </c>
      <c r="B70" t="s">
        <v>1478</v>
      </c>
      <c r="C70" t="s">
        <v>1479</v>
      </c>
      <c r="D70" t="s">
        <v>1480</v>
      </c>
      <c r="E70" t="s">
        <v>1172</v>
      </c>
      <c r="F70" t="s">
        <v>19</v>
      </c>
      <c r="G70" t="s">
        <v>1471</v>
      </c>
      <c r="H70" t="s">
        <v>1462</v>
      </c>
      <c r="I70" t="s">
        <v>1427</v>
      </c>
      <c r="J70" t="s">
        <v>314</v>
      </c>
      <c r="K70" t="s">
        <v>28</v>
      </c>
      <c r="M70" s="12" t="str">
        <f t="shared" si="3"/>
        <v>@PART[raptorjet]:AFTER[AirplanePlus] // J-119 "Cheetah" Afterburning Turbofan
{
    @TechRequired = Not Valid Combination
    fuelTankUpgradeType = standardLiquidFuel
    fuelTankSizeUpgrade = size67
}</v>
      </c>
      <c r="N70" s="9" t="str">
        <f>_xlfn.XLOOKUP(_xlfn.CONCAT(O70,P70),TechTree!$C$2:$C$500,TechTree!$D$2:$D$500,"Not Valid Combination",0,1)</f>
        <v>Not Valid Combination</v>
      </c>
      <c r="O70" s="8" t="s">
        <v>351</v>
      </c>
      <c r="P70" s="8">
        <v>69</v>
      </c>
      <c r="Q70" s="8" t="s">
        <v>253</v>
      </c>
      <c r="V70" s="10" t="s">
        <v>255</v>
      </c>
      <c r="W70" s="10" t="s">
        <v>268</v>
      </c>
      <c r="X70" s="10" t="s">
        <v>1151</v>
      </c>
      <c r="Y70" s="10" t="s">
        <v>306</v>
      </c>
      <c r="Z70" s="10" t="s">
        <v>627</v>
      </c>
      <c r="AA70" s="10" t="s">
        <v>344</v>
      </c>
      <c r="AC70" s="12" t="str">
        <f t="shared" ref="AC70:AC133" si="4">IF(Q70="Engine",_xlfn.CONCAT("PARTUPGRADE:NEEDS[",A70,"]",CHAR(10),"{",CHAR(10),"    name = ",X70,CHAR(10),"    partIcon = ",C70,CHAR(10),"    techRequired = ",AS70,CHAR(10),"    title = ",CHAR(10),"    basicInfo = Increased Thrust, Increased Specific Impulse",CHAR(10),"    manufacturer = Kiwi Imagineers",CHAR(10),"    description = ",CHAR(10),"}",CHAR(10),"@PARTUPGRADE[",X70,"]:NEEDS[",A70,"]:FOR[zKiwiTechTree]",CHAR(10),"{",CHAR(10),"    @entryCost = #$@PART[",C70,"]/entryCost$",CHAR(10),"    @entryCost *= #$@KIWI_ENGINE_MULTIPLIERS/",AP70,"/UPGRADE_ENTRYCOST_MULTIPLIER$",CHAR(10),"    @title = #$@PART[",C70,"]/title$ Upgrade",CHAR(10),"    @description = #Our imagineers dreamt about making the $@PART[",C70,"]/engineName$ thrustier and efficientier and have 'made it so'.",CHAR(10),"}",CHAR(10),"@PART[",C70,"]:NEEDS[",A70,"]:AFTER[zzKiwiTechTree]",CHAR(10),"{",CHAR(10),"    @description = #$description$ \n\n&lt;color=#ff0000&gt;This engine has an upgrade in $@PARTUPGRADE[",X70,"]/techRequired$!&lt;/color&gt; ",CHAR(10),"}"),IF(OR(Q70="System",Q70="System and Space Capability")=TRUE,_xlfn.CONCAT("// Choose the one with the part that you want to represent the system",CHAR(10),"PARTUPGRADE:NEEDS[",A70,"]",CHAR(10),"{",CHAR(10),"    name = ",X70,"Upgrade",CHAR(10),"    partIcon = ",C70,CHAR(10),"    techRequired = ",AS70,CHAR(10),"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System",CHAR(10),"}",CHAR(10),"@PART[*]:HAS[#spacePlaneSystemUpgradeType[",X70,"]]:FOR[zzzKiwiTechTree]",CHAR(10),"{",CHAR(10),"    @description = #$description$ \n\n&lt;color=#ff0000&gt;The INSERT HERE System has upgrades in $@PARTUPGRADE[",X70,"Upgrade]/techRequired$!&lt;/color&gt; ",CHAR(10),"}"),""))</f>
        <v/>
      </c>
      <c r="AD70" s="14"/>
      <c r="AE70" s="18" t="s">
        <v>344</v>
      </c>
      <c r="AF70" s="18">
        <v>70</v>
      </c>
      <c r="AG70" s="18" t="s">
        <v>624</v>
      </c>
      <c r="AH70" s="18" t="s">
        <v>625</v>
      </c>
      <c r="AI70" s="18" t="s">
        <v>626</v>
      </c>
      <c r="AJ70" s="18"/>
      <c r="AK70" s="18"/>
      <c r="AL70" s="19" t="str">
        <f t="shared" ref="AL70:AL133" si="5">IF(AE70="Yes",_xlfn.CONCAT("    @MODULE[ModuleEngines*]",CHAR(10),"    {",IF(AF70&lt;&gt;"",_xlfn.CONCAT(CHAR(10),"        @maxThrust = ",AF70),""),IF(AG70&lt;&gt;"",_xlfn.CONCAT(CHAR(10),"        !atmosphereCurve {}",CHAR(10),"        atmosphereCurve",CHAR(10),"        {",IF(AG70&lt;&gt;"",_xlfn.CONCAT(CHAR(10),"            key = ",AG70),""),IF(AH70&lt;&gt;"",_xlfn.CONCAT(CHAR(10),"            key = ",AH70),""),IF(AI70&lt;&gt;"",_xlfn.CONCAT(CHAR(10),"            key = ",AI70),""),IF(AJ70&lt;&gt;"",_xlfn.CONCAT(CHAR(10),"            key = ",AJ70),""),IF(AK70&lt;&gt;"",_xlfn.CONCAT(CHAR(10),"            key = ",AK70),""),CHAR(10),"        }"),""),CHAR(10),"    }"),"")</f>
        <v/>
      </c>
      <c r="AM70" s="14"/>
      <c r="AN70" s="15" t="str">
        <f>IF(Q70="Structural",_xlfn.CONCAT("    ","structuralUpgradeType = ",IF(P70&lt;3,"0_2",IF(P70&lt;5,"3_4",IF(P70&lt;7,"5_6",IF(P70&lt;9,"7_8","9Plus"))))),IF(Q70="Command Module",_xlfn.CONCAT("    commandUpgradeType = standard",CHAR(10),"    commandUpgradeName = ",V70),IF(Q70="Engine",_xlfn.CONCAT("    engineUpgradeType = ",W70,CHAR(10),Parts!AQ70,CHAR(10),"    enginePartUpgradeName = ",X70),IF(Q70="Parachute","    parachuteUpgradeType = standard",IF(Q70="Solar",_xlfn.CONCAT("    solarPanelUpgradeTier = ",P70),IF(OR(Q70="System",Q70="System and Space Capability")=TRUE,_xlfn.CONCAT("    spacePlaneSystemUpgradeType = ",X70,IF(Q70="System and Space Capability",_xlfn.CONCAT(CHAR(10),"    spaceplaneUpgradeType = spaceCapable",CHAR(10),"    baseSkinTemp = ",CHAR(10),"    upgradeSkinTemp = "),"")),IF(Q70="Fuel Tank",IF(Y70="NA/Balloon","    KiwiFuelSwitchIgnore = true",IF(Y70="standardLiquidFuel",_xlfn.CONCAT("    fuelTankUpgradeType = ",Y70,CHAR(10),"    fuelTankSizeUpgrade = ",Z70),_xlfn.CONCAT("    fuelTankUpgradeType = ",Y70))),IF(Q70="RCS","    rcsUpgradeType = coldGas",""))))))))</f>
        <v xml:space="preserve">    fuelTankUpgradeType = standardLiquidFuel
    fuelTankSizeUpgrade = size67</v>
      </c>
      <c r="AO70" s="16" t="str">
        <f>IF(Q70="Engine",VLOOKUP(W70,EngineUpgrades!$A$2:$C$17,2,FALSE),"")</f>
        <v/>
      </c>
      <c r="AP70" s="16" t="str">
        <f>IF(Q70="Engine",VLOOKUP(W70,EngineUpgrades!$A$2:$C$17,3,FALSE),"")</f>
        <v/>
      </c>
      <c r="AQ70" s="15" t="str">
        <f>IF(AO70=EngineUpgrades!$D$1,EngineUpgrades!$D$17,IF(AO70=EngineUpgrades!$E$1,EngineUpgrades!$E$17,IF(AO70=EngineUpgrades!$F$1,EngineUpgrades!$F$17,IF(AO70=EngineUpgrades!$G$1,EngineUpgrades!$G$17,IF(AO70=EngineUpgrades!$H$1,EngineUpgrades!$H$17,"")))))</f>
        <v/>
      </c>
      <c r="AR70" s="17">
        <v>1</v>
      </c>
      <c r="AS70" s="16" t="str">
        <f>IF(Q70="Engine",_xlfn.XLOOKUP(_xlfn.CONCAT(O70,P70+AR70),TechTree!$C$2:$C$500,TechTree!$D$2:$D$500,"Not Valid Combination",0,1),"")</f>
        <v/>
      </c>
    </row>
    <row r="71" spans="1:45" ht="84.5" hidden="1" x14ac:dyDescent="0.35">
      <c r="A71" t="s">
        <v>1168</v>
      </c>
      <c r="B71" t="s">
        <v>1481</v>
      </c>
      <c r="C71" t="s">
        <v>1482</v>
      </c>
      <c r="D71" t="s">
        <v>1483</v>
      </c>
      <c r="E71" t="s">
        <v>1172</v>
      </c>
      <c r="F71" t="s">
        <v>19</v>
      </c>
      <c r="G71" t="s">
        <v>1440</v>
      </c>
      <c r="H71" t="s">
        <v>1476</v>
      </c>
      <c r="I71" t="s">
        <v>1203</v>
      </c>
      <c r="J71" t="s">
        <v>313</v>
      </c>
      <c r="K71" t="s">
        <v>96</v>
      </c>
      <c r="M71" s="12" t="str">
        <f t="shared" si="3"/>
        <v>@PART[tbmProp]:AFTER[AirplanePlus] // KT6A "Tracker" Turboprop Engine
{
    @TechRequired = Not Valid Combination
    fuelTankUpgradeType = standardLiquidFuel
    fuelTankSizeUpgrade = size68
}</v>
      </c>
      <c r="N71" s="9" t="str">
        <f>_xlfn.XLOOKUP(_xlfn.CONCAT(O71,P71),TechTree!$C$2:$C$500,TechTree!$D$2:$D$500,"Not Valid Combination",0,1)</f>
        <v>Not Valid Combination</v>
      </c>
      <c r="O71" s="8" t="s">
        <v>351</v>
      </c>
      <c r="P71" s="8">
        <v>70</v>
      </c>
      <c r="Q71" s="8" t="s">
        <v>253</v>
      </c>
      <c r="V71" s="10" t="s">
        <v>255</v>
      </c>
      <c r="W71" s="10" t="s">
        <v>268</v>
      </c>
      <c r="X71" s="10" t="s">
        <v>1151</v>
      </c>
      <c r="Y71" s="10" t="s">
        <v>306</v>
      </c>
      <c r="Z71" s="10" t="s">
        <v>631</v>
      </c>
      <c r="AA71" s="10" t="s">
        <v>344</v>
      </c>
      <c r="AC71" s="12" t="str">
        <f t="shared" si="4"/>
        <v/>
      </c>
      <c r="AD71" s="14"/>
      <c r="AE71" s="18" t="s">
        <v>344</v>
      </c>
      <c r="AF71" s="18">
        <v>71</v>
      </c>
      <c r="AG71" s="18" t="s">
        <v>628</v>
      </c>
      <c r="AH71" s="18" t="s">
        <v>629</v>
      </c>
      <c r="AI71" s="18" t="s">
        <v>630</v>
      </c>
      <c r="AJ71" s="18"/>
      <c r="AK71" s="18"/>
      <c r="AL71" s="19" t="str">
        <f t="shared" si="5"/>
        <v/>
      </c>
      <c r="AM71" s="14"/>
      <c r="AN71" s="15" t="str">
        <f>IF(Q71="Structural",_xlfn.CONCAT("    ","structuralUpgradeType = ",IF(P71&lt;3,"0_2",IF(P71&lt;5,"3_4",IF(P71&lt;7,"5_6",IF(P71&lt;9,"7_8","9Plus"))))),IF(Q71="Command Module",_xlfn.CONCAT("    commandUpgradeType = standard",CHAR(10),"    commandUpgradeName = ",V71),IF(Q71="Engine",_xlfn.CONCAT("    engineUpgradeType = ",W71,CHAR(10),Parts!AQ71,CHAR(10),"    enginePartUpgradeName = ",X71),IF(Q71="Parachute","    parachuteUpgradeType = standard",IF(Q71="Solar",_xlfn.CONCAT("    solarPanelUpgradeTier = ",P71),IF(OR(Q71="System",Q71="System and Space Capability")=TRUE,_xlfn.CONCAT("    spacePlaneSystemUpgradeType = ",X71,IF(Q71="System and Space Capability",_xlfn.CONCAT(CHAR(10),"    spaceplaneUpgradeType = spaceCapable",CHAR(10),"    baseSkinTemp = ",CHAR(10),"    upgradeSkinTemp = "),"")),IF(Q71="Fuel Tank",IF(Y71="NA/Balloon","    KiwiFuelSwitchIgnore = true",IF(Y71="standardLiquidFuel",_xlfn.CONCAT("    fuelTankUpgradeType = ",Y71,CHAR(10),"    fuelTankSizeUpgrade = ",Z71),_xlfn.CONCAT("    fuelTankUpgradeType = ",Y71))),IF(Q71="RCS","    rcsUpgradeType = coldGas",""))))))))</f>
        <v xml:space="preserve">    fuelTankUpgradeType = standardLiquidFuel
    fuelTankSizeUpgrade = size68</v>
      </c>
      <c r="AO71" s="16" t="str">
        <f>IF(Q71="Engine",VLOOKUP(W71,EngineUpgrades!$A$2:$C$17,2,FALSE),"")</f>
        <v/>
      </c>
      <c r="AP71" s="16" t="str">
        <f>IF(Q71="Engine",VLOOKUP(W71,EngineUpgrades!$A$2:$C$17,3,FALSE),"")</f>
        <v/>
      </c>
      <c r="AQ71" s="15" t="str">
        <f>IF(AO71=EngineUpgrades!$D$1,EngineUpgrades!$D$17,IF(AO71=EngineUpgrades!$E$1,EngineUpgrades!$E$17,IF(AO71=EngineUpgrades!$F$1,EngineUpgrades!$F$17,IF(AO71=EngineUpgrades!$G$1,EngineUpgrades!$G$17,IF(AO71=EngineUpgrades!$H$1,EngineUpgrades!$H$17,"")))))</f>
        <v/>
      </c>
      <c r="AR71" s="17">
        <v>1</v>
      </c>
      <c r="AS71" s="16" t="str">
        <f>IF(Q71="Engine",_xlfn.XLOOKUP(_xlfn.CONCAT(O71,P71+AR71),TechTree!$C$2:$C$500,TechTree!$D$2:$D$500,"Not Valid Combination",0,1),"")</f>
        <v/>
      </c>
    </row>
    <row r="72" spans="1:45" ht="84.5" hidden="1" x14ac:dyDescent="0.35">
      <c r="A72" t="s">
        <v>1168</v>
      </c>
      <c r="B72" t="s">
        <v>1484</v>
      </c>
      <c r="C72" t="s">
        <v>1485</v>
      </c>
      <c r="D72" t="s">
        <v>1486</v>
      </c>
      <c r="E72" t="s">
        <v>1172</v>
      </c>
      <c r="F72" t="s">
        <v>19</v>
      </c>
      <c r="G72" t="s">
        <v>1173</v>
      </c>
      <c r="H72" t="s">
        <v>1487</v>
      </c>
      <c r="I72" t="s">
        <v>1488</v>
      </c>
      <c r="J72" t="s">
        <v>314</v>
      </c>
      <c r="K72" t="s">
        <v>91</v>
      </c>
      <c r="M72" s="12" t="str">
        <f t="shared" si="3"/>
        <v>@PART[109Prop]:AFTER[AirplanePlus] // KB 601 "Tornado" Engine
{
    @TechRequired = Not Valid Combination
    fuelTankUpgradeType = standardLiquidFuel
    fuelTankSizeUpgrade = size69
}</v>
      </c>
      <c r="N72" s="9" t="str">
        <f>_xlfn.XLOOKUP(_xlfn.CONCAT(O72,P72),TechTree!$C$2:$C$500,TechTree!$D$2:$D$500,"Not Valid Combination",0,1)</f>
        <v>Not Valid Combination</v>
      </c>
      <c r="O72" s="8" t="s">
        <v>351</v>
      </c>
      <c r="P72" s="8">
        <v>71</v>
      </c>
      <c r="Q72" s="8" t="s">
        <v>253</v>
      </c>
      <c r="V72" s="10" t="s">
        <v>255</v>
      </c>
      <c r="W72" s="10" t="s">
        <v>268</v>
      </c>
      <c r="X72" s="10" t="s">
        <v>1151</v>
      </c>
      <c r="Y72" s="10" t="s">
        <v>306</v>
      </c>
      <c r="Z72" s="10" t="s">
        <v>635</v>
      </c>
      <c r="AA72" s="10" t="s">
        <v>344</v>
      </c>
      <c r="AC72" s="12" t="str">
        <f t="shared" si="4"/>
        <v/>
      </c>
      <c r="AD72" s="14"/>
      <c r="AE72" s="18" t="s">
        <v>344</v>
      </c>
      <c r="AF72" s="18">
        <v>72</v>
      </c>
      <c r="AG72" s="18" t="s">
        <v>632</v>
      </c>
      <c r="AH72" s="18" t="s">
        <v>633</v>
      </c>
      <c r="AI72" s="18" t="s">
        <v>634</v>
      </c>
      <c r="AJ72" s="18"/>
      <c r="AK72" s="18"/>
      <c r="AL72" s="19" t="str">
        <f t="shared" si="5"/>
        <v/>
      </c>
      <c r="AM72" s="14"/>
      <c r="AN72" s="15" t="str">
        <f>IF(Q72="Structural",_xlfn.CONCAT("    ","structuralUpgradeType = ",IF(P72&lt;3,"0_2",IF(P72&lt;5,"3_4",IF(P72&lt;7,"5_6",IF(P72&lt;9,"7_8","9Plus"))))),IF(Q72="Command Module",_xlfn.CONCAT("    commandUpgradeType = standard",CHAR(10),"    commandUpgradeName = ",V72),IF(Q72="Engine",_xlfn.CONCAT("    engineUpgradeType = ",W72,CHAR(10),Parts!AQ72,CHAR(10),"    enginePartUpgradeName = ",X72),IF(Q72="Parachute","    parachuteUpgradeType = standard",IF(Q72="Solar",_xlfn.CONCAT("    solarPanelUpgradeTier = ",P72),IF(OR(Q72="System",Q72="System and Space Capability")=TRUE,_xlfn.CONCAT("    spacePlaneSystemUpgradeType = ",X72,IF(Q72="System and Space Capability",_xlfn.CONCAT(CHAR(10),"    spaceplaneUpgradeType = spaceCapable",CHAR(10),"    baseSkinTemp = ",CHAR(10),"    upgradeSkinTemp = "),"")),IF(Q72="Fuel Tank",IF(Y72="NA/Balloon","    KiwiFuelSwitchIgnore = true",IF(Y72="standardLiquidFuel",_xlfn.CONCAT("    fuelTankUpgradeType = ",Y72,CHAR(10),"    fuelTankSizeUpgrade = ",Z72),_xlfn.CONCAT("    fuelTankUpgradeType = ",Y72))),IF(Q72="RCS","    rcsUpgradeType = coldGas",""))))))))</f>
        <v xml:space="preserve">    fuelTankUpgradeType = standardLiquidFuel
    fuelTankSizeUpgrade = size69</v>
      </c>
      <c r="AO72" s="16" t="str">
        <f>IF(Q72="Engine",VLOOKUP(W72,EngineUpgrades!$A$2:$C$17,2,FALSE),"")</f>
        <v/>
      </c>
      <c r="AP72" s="16" t="str">
        <f>IF(Q72="Engine",VLOOKUP(W72,EngineUpgrades!$A$2:$C$17,3,FALSE),"")</f>
        <v/>
      </c>
      <c r="AQ72" s="15" t="str">
        <f>IF(AO72=EngineUpgrades!$D$1,EngineUpgrades!$D$17,IF(AO72=EngineUpgrades!$E$1,EngineUpgrades!$E$17,IF(AO72=EngineUpgrades!$F$1,EngineUpgrades!$F$17,IF(AO72=EngineUpgrades!$G$1,EngineUpgrades!$G$17,IF(AO72=EngineUpgrades!$H$1,EngineUpgrades!$H$17,"")))))</f>
        <v/>
      </c>
      <c r="AR72" s="17">
        <v>1</v>
      </c>
      <c r="AS72" s="16" t="str">
        <f>IF(Q72="Engine",_xlfn.XLOOKUP(_xlfn.CONCAT(O72,P72+AR72),TechTree!$C$2:$C$500,TechTree!$D$2:$D$500,"Not Valid Combination",0,1),"")</f>
        <v/>
      </c>
    </row>
    <row r="73" spans="1:45" ht="84.5" hidden="1" x14ac:dyDescent="0.35">
      <c r="A73" t="s">
        <v>1168</v>
      </c>
      <c r="B73" t="s">
        <v>1489</v>
      </c>
      <c r="C73" t="s">
        <v>1490</v>
      </c>
      <c r="D73" t="s">
        <v>1491</v>
      </c>
      <c r="E73" t="s">
        <v>1172</v>
      </c>
      <c r="F73" t="s">
        <v>19</v>
      </c>
      <c r="G73" t="s">
        <v>1492</v>
      </c>
      <c r="H73" t="s">
        <v>1384</v>
      </c>
      <c r="I73" t="s">
        <v>1493</v>
      </c>
      <c r="J73" t="s">
        <v>314</v>
      </c>
      <c r="K73" t="s">
        <v>95</v>
      </c>
      <c r="M73" s="12" t="str">
        <f t="shared" si="3"/>
        <v>@PART[corsairprop]:AFTER[AirplanePlus] // K-2800 "Bumblebee" Radial Engine
{
    @TechRequired = Not Valid Combination
    fuelTankUpgradeType = standardLiquidFuel
    fuelTankSizeUpgrade = size70
}</v>
      </c>
      <c r="N73" s="9" t="str">
        <f>_xlfn.XLOOKUP(_xlfn.CONCAT(O73,P73),TechTree!$C$2:$C$500,TechTree!$D$2:$D$500,"Not Valid Combination",0,1)</f>
        <v>Not Valid Combination</v>
      </c>
      <c r="O73" s="8" t="s">
        <v>351</v>
      </c>
      <c r="P73" s="8">
        <v>72</v>
      </c>
      <c r="Q73" s="8" t="s">
        <v>253</v>
      </c>
      <c r="V73" s="10" t="s">
        <v>255</v>
      </c>
      <c r="W73" s="10" t="s">
        <v>268</v>
      </c>
      <c r="X73" s="10" t="s">
        <v>1151</v>
      </c>
      <c r="Y73" s="10" t="s">
        <v>306</v>
      </c>
      <c r="Z73" s="10" t="s">
        <v>639</v>
      </c>
      <c r="AA73" s="10" t="s">
        <v>344</v>
      </c>
      <c r="AC73" s="12" t="str">
        <f t="shared" si="4"/>
        <v/>
      </c>
      <c r="AD73" s="14"/>
      <c r="AE73" s="18" t="s">
        <v>344</v>
      </c>
      <c r="AF73" s="18">
        <v>73</v>
      </c>
      <c r="AG73" s="18" t="s">
        <v>636</v>
      </c>
      <c r="AH73" s="18" t="s">
        <v>637</v>
      </c>
      <c r="AI73" s="18" t="s">
        <v>638</v>
      </c>
      <c r="AJ73" s="18"/>
      <c r="AK73" s="18"/>
      <c r="AL73" s="19" t="str">
        <f t="shared" si="5"/>
        <v/>
      </c>
      <c r="AM73" s="14"/>
      <c r="AN73" s="15" t="str">
        <f>IF(Q73="Structural",_xlfn.CONCAT("    ","structuralUpgradeType = ",IF(P73&lt;3,"0_2",IF(P73&lt;5,"3_4",IF(P73&lt;7,"5_6",IF(P73&lt;9,"7_8","9Plus"))))),IF(Q73="Command Module",_xlfn.CONCAT("    commandUpgradeType = standard",CHAR(10),"    commandUpgradeName = ",V73),IF(Q73="Engine",_xlfn.CONCAT("    engineUpgradeType = ",W73,CHAR(10),Parts!AQ73,CHAR(10),"    enginePartUpgradeName = ",X73),IF(Q73="Parachute","    parachuteUpgradeType = standard",IF(Q73="Solar",_xlfn.CONCAT("    solarPanelUpgradeTier = ",P73),IF(OR(Q73="System",Q73="System and Space Capability")=TRUE,_xlfn.CONCAT("    spacePlaneSystemUpgradeType = ",X73,IF(Q73="System and Space Capability",_xlfn.CONCAT(CHAR(10),"    spaceplaneUpgradeType = spaceCapable",CHAR(10),"    baseSkinTemp = ",CHAR(10),"    upgradeSkinTemp = "),"")),IF(Q73="Fuel Tank",IF(Y73="NA/Balloon","    KiwiFuelSwitchIgnore = true",IF(Y73="standardLiquidFuel",_xlfn.CONCAT("    fuelTankUpgradeType = ",Y73,CHAR(10),"    fuelTankSizeUpgrade = ",Z73),_xlfn.CONCAT("    fuelTankUpgradeType = ",Y73))),IF(Q73="RCS","    rcsUpgradeType = coldGas",""))))))))</f>
        <v xml:space="preserve">    fuelTankUpgradeType = standardLiquidFuel
    fuelTankSizeUpgrade = size70</v>
      </c>
      <c r="AO73" s="16" t="str">
        <f>IF(Q73="Engine",VLOOKUP(W73,EngineUpgrades!$A$2:$C$17,2,FALSE),"")</f>
        <v/>
      </c>
      <c r="AP73" s="16" t="str">
        <f>IF(Q73="Engine",VLOOKUP(W73,EngineUpgrades!$A$2:$C$17,3,FALSE),"")</f>
        <v/>
      </c>
      <c r="AQ73" s="15" t="str">
        <f>IF(AO73=EngineUpgrades!$D$1,EngineUpgrades!$D$17,IF(AO73=EngineUpgrades!$E$1,EngineUpgrades!$E$17,IF(AO73=EngineUpgrades!$F$1,EngineUpgrades!$F$17,IF(AO73=EngineUpgrades!$G$1,EngineUpgrades!$G$17,IF(AO73=EngineUpgrades!$H$1,EngineUpgrades!$H$17,"")))))</f>
        <v/>
      </c>
      <c r="AR73" s="17">
        <v>1</v>
      </c>
      <c r="AS73" s="16" t="str">
        <f>IF(Q73="Engine",_xlfn.XLOOKUP(_xlfn.CONCAT(O73,P73+AR73),TechTree!$C$2:$C$500,TechTree!$D$2:$D$500,"Not Valid Combination",0,1),"")</f>
        <v/>
      </c>
    </row>
    <row r="74" spans="1:45" ht="84.5" hidden="1" x14ac:dyDescent="0.35">
      <c r="A74" t="s">
        <v>1168</v>
      </c>
      <c r="B74" t="s">
        <v>1494</v>
      </c>
      <c r="C74" t="s">
        <v>1495</v>
      </c>
      <c r="D74" t="s">
        <v>1496</v>
      </c>
      <c r="E74" t="s">
        <v>1172</v>
      </c>
      <c r="F74" t="s">
        <v>19</v>
      </c>
      <c r="G74" t="s">
        <v>1492</v>
      </c>
      <c r="H74" t="s">
        <v>1384</v>
      </c>
      <c r="I74" t="s">
        <v>1497</v>
      </c>
      <c r="J74" t="s">
        <v>314</v>
      </c>
      <c r="K74" t="s">
        <v>95</v>
      </c>
      <c r="M74" s="12" t="str">
        <f t="shared" si="3"/>
        <v>@PART[duplexcyclone]:AFTER[AirplanePlus] // K-3350 "Tempest" Radial Engine
{
    @TechRequired = Not Valid Combination
    fuelTankUpgradeType = standardLiquidFuel
    fuelTankSizeUpgrade = size71
}</v>
      </c>
      <c r="N74" s="9" t="str">
        <f>_xlfn.XLOOKUP(_xlfn.CONCAT(O74,P74),TechTree!$C$2:$C$500,TechTree!$D$2:$D$500,"Not Valid Combination",0,1)</f>
        <v>Not Valid Combination</v>
      </c>
      <c r="O74" s="8" t="s">
        <v>351</v>
      </c>
      <c r="P74" s="8">
        <v>73</v>
      </c>
      <c r="Q74" s="8" t="s">
        <v>253</v>
      </c>
      <c r="V74" s="10" t="s">
        <v>255</v>
      </c>
      <c r="W74" s="10" t="s">
        <v>268</v>
      </c>
      <c r="X74" s="10" t="s">
        <v>1151</v>
      </c>
      <c r="Y74" s="10" t="s">
        <v>306</v>
      </c>
      <c r="Z74" s="10" t="s">
        <v>643</v>
      </c>
      <c r="AA74" s="10" t="s">
        <v>344</v>
      </c>
      <c r="AC74" s="12" t="str">
        <f t="shared" si="4"/>
        <v/>
      </c>
      <c r="AD74" s="14"/>
      <c r="AE74" s="18" t="s">
        <v>344</v>
      </c>
      <c r="AF74" s="18">
        <v>74</v>
      </c>
      <c r="AG74" s="18" t="s">
        <v>640</v>
      </c>
      <c r="AH74" s="18" t="s">
        <v>641</v>
      </c>
      <c r="AI74" s="18" t="s">
        <v>642</v>
      </c>
      <c r="AJ74" s="18"/>
      <c r="AK74" s="18"/>
      <c r="AL74" s="19" t="str">
        <f t="shared" si="5"/>
        <v/>
      </c>
      <c r="AM74" s="14"/>
      <c r="AN74" s="15" t="str">
        <f>IF(Q74="Structural",_xlfn.CONCAT("    ","structuralUpgradeType = ",IF(P74&lt;3,"0_2",IF(P74&lt;5,"3_4",IF(P74&lt;7,"5_6",IF(P74&lt;9,"7_8","9Plus"))))),IF(Q74="Command Module",_xlfn.CONCAT("    commandUpgradeType = standard",CHAR(10),"    commandUpgradeName = ",V74),IF(Q74="Engine",_xlfn.CONCAT("    engineUpgradeType = ",W74,CHAR(10),Parts!AQ74,CHAR(10),"    enginePartUpgradeName = ",X74),IF(Q74="Parachute","    parachuteUpgradeType = standard",IF(Q74="Solar",_xlfn.CONCAT("    solarPanelUpgradeTier = ",P74),IF(OR(Q74="System",Q74="System and Space Capability")=TRUE,_xlfn.CONCAT("    spacePlaneSystemUpgradeType = ",X74,IF(Q74="System and Space Capability",_xlfn.CONCAT(CHAR(10),"    spaceplaneUpgradeType = spaceCapable",CHAR(10),"    baseSkinTemp = ",CHAR(10),"    upgradeSkinTemp = "),"")),IF(Q74="Fuel Tank",IF(Y74="NA/Balloon","    KiwiFuelSwitchIgnore = true",IF(Y74="standardLiquidFuel",_xlfn.CONCAT("    fuelTankUpgradeType = ",Y74,CHAR(10),"    fuelTankSizeUpgrade = ",Z74),_xlfn.CONCAT("    fuelTankUpgradeType = ",Y74))),IF(Q74="RCS","    rcsUpgradeType = coldGas",""))))))))</f>
        <v xml:space="preserve">    fuelTankUpgradeType = standardLiquidFuel
    fuelTankSizeUpgrade = size71</v>
      </c>
      <c r="AO74" s="16" t="str">
        <f>IF(Q74="Engine",VLOOKUP(W74,EngineUpgrades!$A$2:$C$17,2,FALSE),"")</f>
        <v/>
      </c>
      <c r="AP74" s="16" t="str">
        <f>IF(Q74="Engine",VLOOKUP(W74,EngineUpgrades!$A$2:$C$17,3,FALSE),"")</f>
        <v/>
      </c>
      <c r="AQ74" s="15" t="str">
        <f>IF(AO74=EngineUpgrades!$D$1,EngineUpgrades!$D$17,IF(AO74=EngineUpgrades!$E$1,EngineUpgrades!$E$17,IF(AO74=EngineUpgrades!$F$1,EngineUpgrades!$F$17,IF(AO74=EngineUpgrades!$G$1,EngineUpgrades!$G$17,IF(AO74=EngineUpgrades!$H$1,EngineUpgrades!$H$17,"")))))</f>
        <v/>
      </c>
      <c r="AR74" s="17">
        <v>1</v>
      </c>
      <c r="AS74" s="16" t="str">
        <f>IF(Q74="Engine",_xlfn.XLOOKUP(_xlfn.CONCAT(O74,P74+AR74),TechTree!$C$2:$C$500,TechTree!$D$2:$D$500,"Not Valid Combination",0,1),"")</f>
        <v/>
      </c>
    </row>
    <row r="75" spans="1:45" ht="84.5" hidden="1" x14ac:dyDescent="0.35">
      <c r="A75" t="s">
        <v>1168</v>
      </c>
      <c r="B75" t="s">
        <v>1498</v>
      </c>
      <c r="C75" t="s">
        <v>1499</v>
      </c>
      <c r="D75" t="s">
        <v>1500</v>
      </c>
      <c r="E75" t="s">
        <v>1172</v>
      </c>
      <c r="F75" t="s">
        <v>19</v>
      </c>
      <c r="G75" t="s">
        <v>1192</v>
      </c>
      <c r="H75" t="s">
        <v>1476</v>
      </c>
      <c r="I75" t="s">
        <v>1501</v>
      </c>
      <c r="J75" t="s">
        <v>314</v>
      </c>
      <c r="K75" t="s">
        <v>91</v>
      </c>
      <c r="M75" s="12" t="str">
        <f t="shared" si="3"/>
        <v>@PART[fighterProp]:AFTER[AirplanePlus] // K1710 "Whirlwind" Engine
{
    @TechRequired = Not Valid Combination
    fuelTankUpgradeType = standardLiquidFuel
    fuelTankSizeUpgrade = size72
}</v>
      </c>
      <c r="N75" s="9" t="str">
        <f>_xlfn.XLOOKUP(_xlfn.CONCAT(O75,P75),TechTree!$C$2:$C$500,TechTree!$D$2:$D$500,"Not Valid Combination",0,1)</f>
        <v>Not Valid Combination</v>
      </c>
      <c r="O75" s="8" t="s">
        <v>351</v>
      </c>
      <c r="P75" s="8">
        <v>74</v>
      </c>
      <c r="Q75" s="8" t="s">
        <v>253</v>
      </c>
      <c r="V75" s="10" t="s">
        <v>255</v>
      </c>
      <c r="W75" s="10" t="s">
        <v>268</v>
      </c>
      <c r="X75" s="10" t="s">
        <v>1151</v>
      </c>
      <c r="Y75" s="10" t="s">
        <v>306</v>
      </c>
      <c r="Z75" s="10" t="s">
        <v>647</v>
      </c>
      <c r="AA75" s="10" t="s">
        <v>344</v>
      </c>
      <c r="AC75" s="12" t="str">
        <f t="shared" si="4"/>
        <v/>
      </c>
      <c r="AD75" s="14"/>
      <c r="AE75" s="18" t="s">
        <v>344</v>
      </c>
      <c r="AF75" s="18">
        <v>75</v>
      </c>
      <c r="AG75" s="18" t="s">
        <v>644</v>
      </c>
      <c r="AH75" s="18" t="s">
        <v>645</v>
      </c>
      <c r="AI75" s="18" t="s">
        <v>646</v>
      </c>
      <c r="AJ75" s="18"/>
      <c r="AK75" s="18"/>
      <c r="AL75" s="19" t="str">
        <f t="shared" si="5"/>
        <v/>
      </c>
      <c r="AM75" s="14"/>
      <c r="AN75" s="15" t="str">
        <f>IF(Q75="Structural",_xlfn.CONCAT("    ","structuralUpgradeType = ",IF(P75&lt;3,"0_2",IF(P75&lt;5,"3_4",IF(P75&lt;7,"5_6",IF(P75&lt;9,"7_8","9Plus"))))),IF(Q75="Command Module",_xlfn.CONCAT("    commandUpgradeType = standard",CHAR(10),"    commandUpgradeName = ",V75),IF(Q75="Engine",_xlfn.CONCAT("    engineUpgradeType = ",W75,CHAR(10),Parts!AQ75,CHAR(10),"    enginePartUpgradeName = ",X75),IF(Q75="Parachute","    parachuteUpgradeType = standard",IF(Q75="Solar",_xlfn.CONCAT("    solarPanelUpgradeTier = ",P75),IF(OR(Q75="System",Q75="System and Space Capability")=TRUE,_xlfn.CONCAT("    spacePlaneSystemUpgradeType = ",X75,IF(Q75="System and Space Capability",_xlfn.CONCAT(CHAR(10),"    spaceplaneUpgradeType = spaceCapable",CHAR(10),"    baseSkinTemp = ",CHAR(10),"    upgradeSkinTemp = "),"")),IF(Q75="Fuel Tank",IF(Y75="NA/Balloon","    KiwiFuelSwitchIgnore = true",IF(Y75="standardLiquidFuel",_xlfn.CONCAT("    fuelTankUpgradeType = ",Y75,CHAR(10),"    fuelTankSizeUpgrade = ",Z75),_xlfn.CONCAT("    fuelTankUpgradeType = ",Y75))),IF(Q75="RCS","    rcsUpgradeType = coldGas",""))))))))</f>
        <v xml:space="preserve">    fuelTankUpgradeType = standardLiquidFuel
    fuelTankSizeUpgrade = size72</v>
      </c>
      <c r="AO75" s="16" t="str">
        <f>IF(Q75="Engine",VLOOKUP(W75,EngineUpgrades!$A$2:$C$17,2,FALSE),"")</f>
        <v/>
      </c>
      <c r="AP75" s="16" t="str">
        <f>IF(Q75="Engine",VLOOKUP(W75,EngineUpgrades!$A$2:$C$17,3,FALSE),"")</f>
        <v/>
      </c>
      <c r="AQ75" s="15" t="str">
        <f>IF(AO75=EngineUpgrades!$D$1,EngineUpgrades!$D$17,IF(AO75=EngineUpgrades!$E$1,EngineUpgrades!$E$17,IF(AO75=EngineUpgrades!$F$1,EngineUpgrades!$F$17,IF(AO75=EngineUpgrades!$G$1,EngineUpgrades!$G$17,IF(AO75=EngineUpgrades!$H$1,EngineUpgrades!$H$17,"")))))</f>
        <v/>
      </c>
      <c r="AR75" s="17">
        <v>1</v>
      </c>
      <c r="AS75" s="16" t="str">
        <f>IF(Q75="Engine",_xlfn.XLOOKUP(_xlfn.CONCAT(O75,P75+AR75),TechTree!$C$2:$C$500,TechTree!$D$2:$D$500,"Not Valid Combination",0,1),"")</f>
        <v/>
      </c>
    </row>
    <row r="76" spans="1:45" ht="84.5" hidden="1" x14ac:dyDescent="0.35">
      <c r="A76" t="s">
        <v>1168</v>
      </c>
      <c r="B76" t="s">
        <v>1502</v>
      </c>
      <c r="C76" t="s">
        <v>1503</v>
      </c>
      <c r="D76" t="s">
        <v>1504</v>
      </c>
      <c r="E76" t="s">
        <v>1172</v>
      </c>
      <c r="F76" t="s">
        <v>19</v>
      </c>
      <c r="G76" t="s">
        <v>1323</v>
      </c>
      <c r="H76" t="s">
        <v>1456</v>
      </c>
      <c r="I76" t="s">
        <v>1501</v>
      </c>
      <c r="J76" t="s">
        <v>314</v>
      </c>
      <c r="K76" t="s">
        <v>95</v>
      </c>
      <c r="M76" s="12" t="str">
        <f t="shared" si="3"/>
        <v>@PART[merlin]:AFTER[AirplanePlus] // RR "Marlin" Engine
{
    @TechRequired = Not Valid Combination
    fuelTankUpgradeType = standardLiquidFuel
    fuelTankSizeUpgrade = size73
}</v>
      </c>
      <c r="N76" s="9" t="str">
        <f>_xlfn.XLOOKUP(_xlfn.CONCAT(O76,P76),TechTree!$C$2:$C$500,TechTree!$D$2:$D$500,"Not Valid Combination",0,1)</f>
        <v>Not Valid Combination</v>
      </c>
      <c r="O76" s="8" t="s">
        <v>351</v>
      </c>
      <c r="P76" s="8">
        <v>75</v>
      </c>
      <c r="Q76" s="8" t="s">
        <v>253</v>
      </c>
      <c r="V76" s="10" t="s">
        <v>255</v>
      </c>
      <c r="W76" s="10" t="s">
        <v>268</v>
      </c>
      <c r="X76" s="10" t="s">
        <v>1151</v>
      </c>
      <c r="Y76" s="10" t="s">
        <v>306</v>
      </c>
      <c r="Z76" s="10" t="s">
        <v>651</v>
      </c>
      <c r="AA76" s="10" t="s">
        <v>344</v>
      </c>
      <c r="AC76" s="12" t="str">
        <f t="shared" si="4"/>
        <v/>
      </c>
      <c r="AD76" s="14"/>
      <c r="AE76" s="18" t="s">
        <v>344</v>
      </c>
      <c r="AF76" s="18">
        <v>76</v>
      </c>
      <c r="AG76" s="18" t="s">
        <v>648</v>
      </c>
      <c r="AH76" s="18" t="s">
        <v>649</v>
      </c>
      <c r="AI76" s="18" t="s">
        <v>650</v>
      </c>
      <c r="AJ76" s="18"/>
      <c r="AK76" s="18"/>
      <c r="AL76" s="19" t="str">
        <f t="shared" si="5"/>
        <v/>
      </c>
      <c r="AM76" s="14"/>
      <c r="AN76" s="15" t="str">
        <f>IF(Q76="Structural",_xlfn.CONCAT("    ","structuralUpgradeType = ",IF(P76&lt;3,"0_2",IF(P76&lt;5,"3_4",IF(P76&lt;7,"5_6",IF(P76&lt;9,"7_8","9Plus"))))),IF(Q76="Command Module",_xlfn.CONCAT("    commandUpgradeType = standard",CHAR(10),"    commandUpgradeName = ",V76),IF(Q76="Engine",_xlfn.CONCAT("    engineUpgradeType = ",W76,CHAR(10),Parts!AQ76,CHAR(10),"    enginePartUpgradeName = ",X76),IF(Q76="Parachute","    parachuteUpgradeType = standard",IF(Q76="Solar",_xlfn.CONCAT("    solarPanelUpgradeTier = ",P76),IF(OR(Q76="System",Q76="System and Space Capability")=TRUE,_xlfn.CONCAT("    spacePlaneSystemUpgradeType = ",X76,IF(Q76="System and Space Capability",_xlfn.CONCAT(CHAR(10),"    spaceplaneUpgradeType = spaceCapable",CHAR(10),"    baseSkinTemp = ",CHAR(10),"    upgradeSkinTemp = "),"")),IF(Q76="Fuel Tank",IF(Y76="NA/Balloon","    KiwiFuelSwitchIgnore = true",IF(Y76="standardLiquidFuel",_xlfn.CONCAT("    fuelTankUpgradeType = ",Y76,CHAR(10),"    fuelTankSizeUpgrade = ",Z76),_xlfn.CONCAT("    fuelTankUpgradeType = ",Y76))),IF(Q76="RCS","    rcsUpgradeType = coldGas",""))))))))</f>
        <v xml:space="preserve">    fuelTankUpgradeType = standardLiquidFuel
    fuelTankSizeUpgrade = size73</v>
      </c>
      <c r="AO76" s="16" t="str">
        <f>IF(Q76="Engine",VLOOKUP(W76,EngineUpgrades!$A$2:$C$17,2,FALSE),"")</f>
        <v/>
      </c>
      <c r="AP76" s="16" t="str">
        <f>IF(Q76="Engine",VLOOKUP(W76,EngineUpgrades!$A$2:$C$17,3,FALSE),"")</f>
        <v/>
      </c>
      <c r="AQ76" s="15" t="str">
        <f>IF(AO76=EngineUpgrades!$D$1,EngineUpgrades!$D$17,IF(AO76=EngineUpgrades!$E$1,EngineUpgrades!$E$17,IF(AO76=EngineUpgrades!$F$1,EngineUpgrades!$F$17,IF(AO76=EngineUpgrades!$G$1,EngineUpgrades!$G$17,IF(AO76=EngineUpgrades!$H$1,EngineUpgrades!$H$17,"")))))</f>
        <v/>
      </c>
      <c r="AR76" s="17">
        <v>1</v>
      </c>
      <c r="AS76" s="16" t="str">
        <f>IF(Q76="Engine",_xlfn.XLOOKUP(_xlfn.CONCAT(O76,P76+AR76),TechTree!$C$2:$C$500,TechTree!$D$2:$D$500,"Not Valid Combination",0,1),"")</f>
        <v/>
      </c>
    </row>
    <row r="77" spans="1:45" ht="84.5" hidden="1" x14ac:dyDescent="0.35">
      <c r="A77" t="s">
        <v>1168</v>
      </c>
      <c r="B77" t="s">
        <v>1505</v>
      </c>
      <c r="C77" t="s">
        <v>1506</v>
      </c>
      <c r="D77" t="s">
        <v>1507</v>
      </c>
      <c r="E77" t="s">
        <v>1172</v>
      </c>
      <c r="F77" t="s">
        <v>19</v>
      </c>
      <c r="G77" t="s">
        <v>1508</v>
      </c>
      <c r="H77" t="s">
        <v>1270</v>
      </c>
      <c r="I77" t="s">
        <v>1256</v>
      </c>
      <c r="J77" t="s">
        <v>314</v>
      </c>
      <c r="K77" t="s">
        <v>95</v>
      </c>
      <c r="M77" s="12" t="str">
        <f t="shared" si="3"/>
        <v>@PART[spitfiremerlin]:AFTER[AirplanePlus] // RR "Kraken" Engine
{
    @TechRequired = Not Valid Combination
    fuelTankUpgradeType = standardLiquidFuel
    fuelTankSizeUpgrade = size74
}</v>
      </c>
      <c r="N77" s="9" t="str">
        <f>_xlfn.XLOOKUP(_xlfn.CONCAT(O77,P77),TechTree!$C$2:$C$500,TechTree!$D$2:$D$500,"Not Valid Combination",0,1)</f>
        <v>Not Valid Combination</v>
      </c>
      <c r="O77" s="8" t="s">
        <v>351</v>
      </c>
      <c r="P77" s="8">
        <v>76</v>
      </c>
      <c r="Q77" s="8" t="s">
        <v>253</v>
      </c>
      <c r="V77" s="10" t="s">
        <v>255</v>
      </c>
      <c r="W77" s="10" t="s">
        <v>268</v>
      </c>
      <c r="X77" s="10" t="s">
        <v>1151</v>
      </c>
      <c r="Y77" s="10" t="s">
        <v>306</v>
      </c>
      <c r="Z77" s="10" t="s">
        <v>655</v>
      </c>
      <c r="AA77" s="10" t="s">
        <v>344</v>
      </c>
      <c r="AC77" s="12" t="str">
        <f t="shared" si="4"/>
        <v/>
      </c>
      <c r="AD77" s="14"/>
      <c r="AE77" s="18" t="s">
        <v>344</v>
      </c>
      <c r="AF77" s="18">
        <v>77</v>
      </c>
      <c r="AG77" s="18" t="s">
        <v>652</v>
      </c>
      <c r="AH77" s="18" t="s">
        <v>653</v>
      </c>
      <c r="AI77" s="18" t="s">
        <v>654</v>
      </c>
      <c r="AJ77" s="18"/>
      <c r="AK77" s="18"/>
      <c r="AL77" s="19" t="str">
        <f t="shared" si="5"/>
        <v/>
      </c>
      <c r="AM77" s="14"/>
      <c r="AN77" s="15" t="str">
        <f>IF(Q77="Structural",_xlfn.CONCAT("    ","structuralUpgradeType = ",IF(P77&lt;3,"0_2",IF(P77&lt;5,"3_4",IF(P77&lt;7,"5_6",IF(P77&lt;9,"7_8","9Plus"))))),IF(Q77="Command Module",_xlfn.CONCAT("    commandUpgradeType = standard",CHAR(10),"    commandUpgradeName = ",V77),IF(Q77="Engine",_xlfn.CONCAT("    engineUpgradeType = ",W77,CHAR(10),Parts!AQ77,CHAR(10),"    enginePartUpgradeName = ",X77),IF(Q77="Parachute","    parachuteUpgradeType = standard",IF(Q77="Solar",_xlfn.CONCAT("    solarPanelUpgradeTier = ",P77),IF(OR(Q77="System",Q77="System and Space Capability")=TRUE,_xlfn.CONCAT("    spacePlaneSystemUpgradeType = ",X77,IF(Q77="System and Space Capability",_xlfn.CONCAT(CHAR(10),"    spaceplaneUpgradeType = spaceCapable",CHAR(10),"    baseSkinTemp = ",CHAR(10),"    upgradeSkinTemp = "),"")),IF(Q77="Fuel Tank",IF(Y77="NA/Balloon","    KiwiFuelSwitchIgnore = true",IF(Y77="standardLiquidFuel",_xlfn.CONCAT("    fuelTankUpgradeType = ",Y77,CHAR(10),"    fuelTankSizeUpgrade = ",Z77),_xlfn.CONCAT("    fuelTankUpgradeType = ",Y77))),IF(Q77="RCS","    rcsUpgradeType = coldGas",""))))))))</f>
        <v xml:space="preserve">    fuelTankUpgradeType = standardLiquidFuel
    fuelTankSizeUpgrade = size74</v>
      </c>
      <c r="AO77" s="16" t="str">
        <f>IF(Q77="Engine",VLOOKUP(W77,EngineUpgrades!$A$2:$C$17,2,FALSE),"")</f>
        <v/>
      </c>
      <c r="AP77" s="16" t="str">
        <f>IF(Q77="Engine",VLOOKUP(W77,EngineUpgrades!$A$2:$C$17,3,FALSE),"")</f>
        <v/>
      </c>
      <c r="AQ77" s="15" t="str">
        <f>IF(AO77=EngineUpgrades!$D$1,EngineUpgrades!$D$17,IF(AO77=EngineUpgrades!$E$1,EngineUpgrades!$E$17,IF(AO77=EngineUpgrades!$F$1,EngineUpgrades!$F$17,IF(AO77=EngineUpgrades!$G$1,EngineUpgrades!$G$17,IF(AO77=EngineUpgrades!$H$1,EngineUpgrades!$H$17,"")))))</f>
        <v/>
      </c>
      <c r="AR77" s="17">
        <v>1</v>
      </c>
      <c r="AS77" s="16" t="str">
        <f>IF(Q77="Engine",_xlfn.XLOOKUP(_xlfn.CONCAT(O77,P77+AR77),TechTree!$C$2:$C$500,TechTree!$D$2:$D$500,"Not Valid Combination",0,1),"")</f>
        <v/>
      </c>
    </row>
    <row r="78" spans="1:45" ht="84.5" hidden="1" x14ac:dyDescent="0.35">
      <c r="A78" t="s">
        <v>1168</v>
      </c>
      <c r="B78" t="s">
        <v>1509</v>
      </c>
      <c r="C78" t="s">
        <v>1510</v>
      </c>
      <c r="D78" t="s">
        <v>1511</v>
      </c>
      <c r="E78" t="s">
        <v>1172</v>
      </c>
      <c r="F78" t="s">
        <v>19</v>
      </c>
      <c r="G78" t="s">
        <v>1197</v>
      </c>
      <c r="H78" t="s">
        <v>1397</v>
      </c>
      <c r="I78" t="s">
        <v>1512</v>
      </c>
      <c r="J78" t="s">
        <v>314</v>
      </c>
      <c r="K78" t="s">
        <v>91</v>
      </c>
      <c r="M78" s="12" t="str">
        <f t="shared" si="3"/>
        <v>@PART[yakprop]:AFTER[AirplanePlus] // KM-105P "Silver Crow" Engine
{
    @TechRequired = Not Valid Combination
    fuelTankUpgradeType = standardLiquidFuel
    fuelTankSizeUpgrade = size75
}</v>
      </c>
      <c r="N78" s="9" t="str">
        <f>_xlfn.XLOOKUP(_xlfn.CONCAT(O78,P78),TechTree!$C$2:$C$500,TechTree!$D$2:$D$500,"Not Valid Combination",0,1)</f>
        <v>Not Valid Combination</v>
      </c>
      <c r="O78" s="8" t="s">
        <v>351</v>
      </c>
      <c r="P78" s="8">
        <v>77</v>
      </c>
      <c r="Q78" s="8" t="s">
        <v>253</v>
      </c>
      <c r="V78" s="10" t="s">
        <v>255</v>
      </c>
      <c r="W78" s="10" t="s">
        <v>268</v>
      </c>
      <c r="X78" s="10" t="s">
        <v>1151</v>
      </c>
      <c r="Y78" s="10" t="s">
        <v>306</v>
      </c>
      <c r="Z78" s="10" t="s">
        <v>659</v>
      </c>
      <c r="AA78" s="10" t="s">
        <v>344</v>
      </c>
      <c r="AC78" s="12" t="str">
        <f t="shared" si="4"/>
        <v/>
      </c>
      <c r="AD78" s="14"/>
      <c r="AE78" s="18" t="s">
        <v>344</v>
      </c>
      <c r="AF78" s="18">
        <v>78</v>
      </c>
      <c r="AG78" s="18" t="s">
        <v>656</v>
      </c>
      <c r="AH78" s="18" t="s">
        <v>657</v>
      </c>
      <c r="AI78" s="18" t="s">
        <v>658</v>
      </c>
      <c r="AJ78" s="18"/>
      <c r="AK78" s="18"/>
      <c r="AL78" s="19" t="str">
        <f t="shared" si="5"/>
        <v/>
      </c>
      <c r="AM78" s="14"/>
      <c r="AN78" s="15" t="str">
        <f>IF(Q78="Structural",_xlfn.CONCAT("    ","structuralUpgradeType = ",IF(P78&lt;3,"0_2",IF(P78&lt;5,"3_4",IF(P78&lt;7,"5_6",IF(P78&lt;9,"7_8","9Plus"))))),IF(Q78="Command Module",_xlfn.CONCAT("    commandUpgradeType = standard",CHAR(10),"    commandUpgradeName = ",V78),IF(Q78="Engine",_xlfn.CONCAT("    engineUpgradeType = ",W78,CHAR(10),Parts!AQ78,CHAR(10),"    enginePartUpgradeName = ",X78),IF(Q78="Parachute","    parachuteUpgradeType = standard",IF(Q78="Solar",_xlfn.CONCAT("    solarPanelUpgradeTier = ",P78),IF(OR(Q78="System",Q78="System and Space Capability")=TRUE,_xlfn.CONCAT("    spacePlaneSystemUpgradeType = ",X78,IF(Q78="System and Space Capability",_xlfn.CONCAT(CHAR(10),"    spaceplaneUpgradeType = spaceCapable",CHAR(10),"    baseSkinTemp = ",CHAR(10),"    upgradeSkinTemp = "),"")),IF(Q78="Fuel Tank",IF(Y78="NA/Balloon","    KiwiFuelSwitchIgnore = true",IF(Y78="standardLiquidFuel",_xlfn.CONCAT("    fuelTankUpgradeType = ",Y78,CHAR(10),"    fuelTankSizeUpgrade = ",Z78),_xlfn.CONCAT("    fuelTankUpgradeType = ",Y78))),IF(Q78="RCS","    rcsUpgradeType = coldGas",""))))))))</f>
        <v xml:space="preserve">    fuelTankUpgradeType = standardLiquidFuel
    fuelTankSizeUpgrade = size75</v>
      </c>
      <c r="AO78" s="16" t="str">
        <f>IF(Q78="Engine",VLOOKUP(W78,EngineUpgrades!$A$2:$C$17,2,FALSE),"")</f>
        <v/>
      </c>
      <c r="AP78" s="16" t="str">
        <f>IF(Q78="Engine",VLOOKUP(W78,EngineUpgrades!$A$2:$C$17,3,FALSE),"")</f>
        <v/>
      </c>
      <c r="AQ78" s="15" t="str">
        <f>IF(AO78=EngineUpgrades!$D$1,EngineUpgrades!$D$17,IF(AO78=EngineUpgrades!$E$1,EngineUpgrades!$E$17,IF(AO78=EngineUpgrades!$F$1,EngineUpgrades!$F$17,IF(AO78=EngineUpgrades!$G$1,EngineUpgrades!$G$17,IF(AO78=EngineUpgrades!$H$1,EngineUpgrades!$H$17,"")))))</f>
        <v/>
      </c>
      <c r="AR78" s="17">
        <v>1</v>
      </c>
      <c r="AS78" s="16" t="str">
        <f>IF(Q78="Engine",_xlfn.XLOOKUP(_xlfn.CONCAT(O78,P78+AR78),TechTree!$C$2:$C$500,TechTree!$D$2:$D$500,"Not Valid Combination",0,1),"")</f>
        <v/>
      </c>
    </row>
    <row r="79" spans="1:45" ht="84.5" hidden="1" x14ac:dyDescent="0.35">
      <c r="A79" t="s">
        <v>1168</v>
      </c>
      <c r="B79" t="s">
        <v>1513</v>
      </c>
      <c r="C79" t="s">
        <v>1514</v>
      </c>
      <c r="D79" t="s">
        <v>1515</v>
      </c>
      <c r="E79" t="s">
        <v>1172</v>
      </c>
      <c r="F79" t="s">
        <v>19</v>
      </c>
      <c r="G79" t="s">
        <v>1416</v>
      </c>
      <c r="H79" t="s">
        <v>1332</v>
      </c>
      <c r="I79" t="s">
        <v>1512</v>
      </c>
      <c r="J79" t="s">
        <v>314</v>
      </c>
      <c r="K79" t="s">
        <v>91</v>
      </c>
      <c r="M79" s="12" t="str">
        <f t="shared" si="3"/>
        <v>@PART[zeroprop]:AFTER[AirplanePlus] // K-14 "Divine Wind" Radial Engine
{
    @TechRequired = Not Valid Combination
    fuelTankUpgradeType = standardLiquidFuel
    fuelTankSizeUpgrade = size76
}</v>
      </c>
      <c r="N79" s="9" t="str">
        <f>_xlfn.XLOOKUP(_xlfn.CONCAT(O79,P79),TechTree!$C$2:$C$500,TechTree!$D$2:$D$500,"Not Valid Combination",0,1)</f>
        <v>Not Valid Combination</v>
      </c>
      <c r="O79" s="8" t="s">
        <v>351</v>
      </c>
      <c r="P79" s="8">
        <v>78</v>
      </c>
      <c r="Q79" s="8" t="s">
        <v>253</v>
      </c>
      <c r="V79" s="10" t="s">
        <v>255</v>
      </c>
      <c r="W79" s="10" t="s">
        <v>268</v>
      </c>
      <c r="X79" s="10" t="s">
        <v>1151</v>
      </c>
      <c r="Y79" s="10" t="s">
        <v>306</v>
      </c>
      <c r="Z79" s="10" t="s">
        <v>663</v>
      </c>
      <c r="AA79" s="10" t="s">
        <v>344</v>
      </c>
      <c r="AC79" s="12" t="str">
        <f t="shared" si="4"/>
        <v/>
      </c>
      <c r="AD79" s="14"/>
      <c r="AE79" s="18" t="s">
        <v>344</v>
      </c>
      <c r="AF79" s="18">
        <v>79</v>
      </c>
      <c r="AG79" s="18" t="s">
        <v>660</v>
      </c>
      <c r="AH79" s="18" t="s">
        <v>661</v>
      </c>
      <c r="AI79" s="18" t="s">
        <v>662</v>
      </c>
      <c r="AJ79" s="18"/>
      <c r="AK79" s="18"/>
      <c r="AL79" s="19" t="str">
        <f t="shared" si="5"/>
        <v/>
      </c>
      <c r="AM79" s="14"/>
      <c r="AN79" s="15" t="str">
        <f>IF(Q79="Structural",_xlfn.CONCAT("    ","structuralUpgradeType = ",IF(P79&lt;3,"0_2",IF(P79&lt;5,"3_4",IF(P79&lt;7,"5_6",IF(P79&lt;9,"7_8","9Plus"))))),IF(Q79="Command Module",_xlfn.CONCAT("    commandUpgradeType = standard",CHAR(10),"    commandUpgradeName = ",V79),IF(Q79="Engine",_xlfn.CONCAT("    engineUpgradeType = ",W79,CHAR(10),Parts!AQ79,CHAR(10),"    enginePartUpgradeName = ",X79),IF(Q79="Parachute","    parachuteUpgradeType = standard",IF(Q79="Solar",_xlfn.CONCAT("    solarPanelUpgradeTier = ",P79),IF(OR(Q79="System",Q79="System and Space Capability")=TRUE,_xlfn.CONCAT("    spacePlaneSystemUpgradeType = ",X79,IF(Q79="System and Space Capability",_xlfn.CONCAT(CHAR(10),"    spaceplaneUpgradeType = spaceCapable",CHAR(10),"    baseSkinTemp = ",CHAR(10),"    upgradeSkinTemp = "),"")),IF(Q79="Fuel Tank",IF(Y79="NA/Balloon","    KiwiFuelSwitchIgnore = true",IF(Y79="standardLiquidFuel",_xlfn.CONCAT("    fuelTankUpgradeType = ",Y79,CHAR(10),"    fuelTankSizeUpgrade = ",Z79),_xlfn.CONCAT("    fuelTankUpgradeType = ",Y79))),IF(Q79="RCS","    rcsUpgradeType = coldGas",""))))))))</f>
        <v xml:space="preserve">    fuelTankUpgradeType = standardLiquidFuel
    fuelTankSizeUpgrade = size76</v>
      </c>
      <c r="AO79" s="16" t="str">
        <f>IF(Q79="Engine",VLOOKUP(W79,EngineUpgrades!$A$2:$C$17,2,FALSE),"")</f>
        <v/>
      </c>
      <c r="AP79" s="16" t="str">
        <f>IF(Q79="Engine",VLOOKUP(W79,EngineUpgrades!$A$2:$C$17,3,FALSE),"")</f>
        <v/>
      </c>
      <c r="AQ79" s="15" t="str">
        <f>IF(AO79=EngineUpgrades!$D$1,EngineUpgrades!$D$17,IF(AO79=EngineUpgrades!$E$1,EngineUpgrades!$E$17,IF(AO79=EngineUpgrades!$F$1,EngineUpgrades!$F$17,IF(AO79=EngineUpgrades!$G$1,EngineUpgrades!$G$17,IF(AO79=EngineUpgrades!$H$1,EngineUpgrades!$H$17,"")))))</f>
        <v/>
      </c>
      <c r="AR79" s="17">
        <v>1</v>
      </c>
      <c r="AS79" s="16" t="str">
        <f>IF(Q79="Engine",_xlfn.XLOOKUP(_xlfn.CONCAT(O79,P79+AR79),TechTree!$C$2:$C$500,TechTree!$D$2:$D$500,"Not Valid Combination",0,1),"")</f>
        <v/>
      </c>
    </row>
    <row r="80" spans="1:45" ht="84.5" hidden="1" x14ac:dyDescent="0.35">
      <c r="A80" t="s">
        <v>1168</v>
      </c>
      <c r="B80" t="s">
        <v>1516</v>
      </c>
      <c r="C80" t="s">
        <v>1517</v>
      </c>
      <c r="D80" t="s">
        <v>1518</v>
      </c>
      <c r="E80" t="s">
        <v>1172</v>
      </c>
      <c r="F80" t="s">
        <v>19</v>
      </c>
      <c r="G80" t="s">
        <v>1416</v>
      </c>
      <c r="H80" t="s">
        <v>1445</v>
      </c>
      <c r="I80" t="s">
        <v>1519</v>
      </c>
      <c r="J80" t="s">
        <v>1176</v>
      </c>
      <c r="K80" t="s">
        <v>95</v>
      </c>
      <c r="M80" s="12" t="str">
        <f t="shared" si="3"/>
        <v>@PART[bellprop]:AFTER[AirplanePlus] // RR K250 "Maverick" Turboshaft Engine
{
    @TechRequired = Not Valid Combination
    fuelTankUpgradeType = standardLiquidFuel
    fuelTankSizeUpgrade = size77
}</v>
      </c>
      <c r="N80" s="9" t="str">
        <f>_xlfn.XLOOKUP(_xlfn.CONCAT(O80,P80),TechTree!$C$2:$C$500,TechTree!$D$2:$D$500,"Not Valid Combination",0,1)</f>
        <v>Not Valid Combination</v>
      </c>
      <c r="O80" s="8" t="s">
        <v>351</v>
      </c>
      <c r="P80" s="8">
        <v>79</v>
      </c>
      <c r="Q80" s="8" t="s">
        <v>253</v>
      </c>
      <c r="V80" s="10" t="s">
        <v>255</v>
      </c>
      <c r="W80" s="10" t="s">
        <v>268</v>
      </c>
      <c r="X80" s="10" t="s">
        <v>1151</v>
      </c>
      <c r="Y80" s="10" t="s">
        <v>306</v>
      </c>
      <c r="Z80" s="10" t="s">
        <v>667</v>
      </c>
      <c r="AA80" s="10" t="s">
        <v>344</v>
      </c>
      <c r="AC80" s="12" t="str">
        <f t="shared" si="4"/>
        <v/>
      </c>
      <c r="AD80" s="14"/>
      <c r="AE80" s="18" t="s">
        <v>344</v>
      </c>
      <c r="AF80" s="18">
        <v>80</v>
      </c>
      <c r="AG80" s="18" t="s">
        <v>664</v>
      </c>
      <c r="AH80" s="18" t="s">
        <v>665</v>
      </c>
      <c r="AI80" s="18" t="s">
        <v>666</v>
      </c>
      <c r="AJ80" s="18"/>
      <c r="AK80" s="18"/>
      <c r="AL80" s="19" t="str">
        <f t="shared" si="5"/>
        <v/>
      </c>
      <c r="AM80" s="14"/>
      <c r="AN80" s="15" t="str">
        <f>IF(Q80="Structural",_xlfn.CONCAT("    ","structuralUpgradeType = ",IF(P80&lt;3,"0_2",IF(P80&lt;5,"3_4",IF(P80&lt;7,"5_6",IF(P80&lt;9,"7_8","9Plus"))))),IF(Q80="Command Module",_xlfn.CONCAT("    commandUpgradeType = standard",CHAR(10),"    commandUpgradeName = ",V80),IF(Q80="Engine",_xlfn.CONCAT("    engineUpgradeType = ",W80,CHAR(10),Parts!AQ80,CHAR(10),"    enginePartUpgradeName = ",X80),IF(Q80="Parachute","    parachuteUpgradeType = standard",IF(Q80="Solar",_xlfn.CONCAT("    solarPanelUpgradeTier = ",P80),IF(OR(Q80="System",Q80="System and Space Capability")=TRUE,_xlfn.CONCAT("    spacePlaneSystemUpgradeType = ",X80,IF(Q80="System and Space Capability",_xlfn.CONCAT(CHAR(10),"    spaceplaneUpgradeType = spaceCapable",CHAR(10),"    baseSkinTemp = ",CHAR(10),"    upgradeSkinTemp = "),"")),IF(Q80="Fuel Tank",IF(Y80="NA/Balloon","    KiwiFuelSwitchIgnore = true",IF(Y80="standardLiquidFuel",_xlfn.CONCAT("    fuelTankUpgradeType = ",Y80,CHAR(10),"    fuelTankSizeUpgrade = ",Z80),_xlfn.CONCAT("    fuelTankUpgradeType = ",Y80))),IF(Q80="RCS","    rcsUpgradeType = coldGas",""))))))))</f>
        <v xml:space="preserve">    fuelTankUpgradeType = standardLiquidFuel
    fuelTankSizeUpgrade = size77</v>
      </c>
      <c r="AO80" s="16" t="str">
        <f>IF(Q80="Engine",VLOOKUP(W80,EngineUpgrades!$A$2:$C$17,2,FALSE),"")</f>
        <v/>
      </c>
      <c r="AP80" s="16" t="str">
        <f>IF(Q80="Engine",VLOOKUP(W80,EngineUpgrades!$A$2:$C$17,3,FALSE),"")</f>
        <v/>
      </c>
      <c r="AQ80" s="15" t="str">
        <f>IF(AO80=EngineUpgrades!$D$1,EngineUpgrades!$D$17,IF(AO80=EngineUpgrades!$E$1,EngineUpgrades!$E$17,IF(AO80=EngineUpgrades!$F$1,EngineUpgrades!$F$17,IF(AO80=EngineUpgrades!$G$1,EngineUpgrades!$G$17,IF(AO80=EngineUpgrades!$H$1,EngineUpgrades!$H$17,"")))))</f>
        <v/>
      </c>
      <c r="AR80" s="17">
        <v>1</v>
      </c>
      <c r="AS80" s="16" t="str">
        <f>IF(Q80="Engine",_xlfn.XLOOKUP(_xlfn.CONCAT(O80,P80+AR80),TechTree!$C$2:$C$500,TechTree!$D$2:$D$500,"Not Valid Combination",0,1),"")</f>
        <v/>
      </c>
    </row>
    <row r="81" spans="1:45" ht="84.5" hidden="1" x14ac:dyDescent="0.35">
      <c r="A81" t="s">
        <v>1168</v>
      </c>
      <c r="B81" t="s">
        <v>1520</v>
      </c>
      <c r="C81" t="s">
        <v>1521</v>
      </c>
      <c r="D81" t="s">
        <v>1522</v>
      </c>
      <c r="E81" t="s">
        <v>1172</v>
      </c>
      <c r="F81" t="s">
        <v>19</v>
      </c>
      <c r="G81" t="s">
        <v>1422</v>
      </c>
      <c r="H81" t="s">
        <v>1245</v>
      </c>
      <c r="I81" t="s">
        <v>1219</v>
      </c>
      <c r="J81" t="s">
        <v>1176</v>
      </c>
      <c r="K81" t="s">
        <v>95</v>
      </c>
      <c r="M81" s="12" t="str">
        <f t="shared" si="3"/>
        <v>@PART[belltail]:AFTER[AirplanePlus] // RR K250-S Control Rotor
{
    @TechRequired = Not Valid Combination
    fuelTankUpgradeType = standardLiquidFuel
    fuelTankSizeUpgrade = size78
}</v>
      </c>
      <c r="N81" s="9" t="str">
        <f>_xlfn.XLOOKUP(_xlfn.CONCAT(O81,P81),TechTree!$C$2:$C$500,TechTree!$D$2:$D$500,"Not Valid Combination",0,1)</f>
        <v>Not Valid Combination</v>
      </c>
      <c r="O81" s="8" t="s">
        <v>351</v>
      </c>
      <c r="P81" s="8">
        <v>80</v>
      </c>
      <c r="Q81" s="8" t="s">
        <v>253</v>
      </c>
      <c r="V81" s="10" t="s">
        <v>255</v>
      </c>
      <c r="W81" s="10" t="s">
        <v>268</v>
      </c>
      <c r="X81" s="10" t="s">
        <v>1151</v>
      </c>
      <c r="Y81" s="10" t="s">
        <v>306</v>
      </c>
      <c r="Z81" s="10" t="s">
        <v>671</v>
      </c>
      <c r="AA81" s="10" t="s">
        <v>344</v>
      </c>
      <c r="AC81" s="12" t="str">
        <f t="shared" si="4"/>
        <v/>
      </c>
      <c r="AD81" s="14"/>
      <c r="AE81" s="18" t="s">
        <v>344</v>
      </c>
      <c r="AF81" s="18">
        <v>81</v>
      </c>
      <c r="AG81" s="18" t="s">
        <v>668</v>
      </c>
      <c r="AH81" s="18" t="s">
        <v>669</v>
      </c>
      <c r="AI81" s="18" t="s">
        <v>670</v>
      </c>
      <c r="AJ81" s="18"/>
      <c r="AK81" s="18"/>
      <c r="AL81" s="19" t="str">
        <f t="shared" si="5"/>
        <v/>
      </c>
      <c r="AM81" s="14"/>
      <c r="AN81" s="15" t="str">
        <f>IF(Q81="Structural",_xlfn.CONCAT("    ","structuralUpgradeType = ",IF(P81&lt;3,"0_2",IF(P81&lt;5,"3_4",IF(P81&lt;7,"5_6",IF(P81&lt;9,"7_8","9Plus"))))),IF(Q81="Command Module",_xlfn.CONCAT("    commandUpgradeType = standard",CHAR(10),"    commandUpgradeName = ",V81),IF(Q81="Engine",_xlfn.CONCAT("    engineUpgradeType = ",W81,CHAR(10),Parts!AQ81,CHAR(10),"    enginePartUpgradeName = ",X81),IF(Q81="Parachute","    parachuteUpgradeType = standard",IF(Q81="Solar",_xlfn.CONCAT("    solarPanelUpgradeTier = ",P81),IF(OR(Q81="System",Q81="System and Space Capability")=TRUE,_xlfn.CONCAT("    spacePlaneSystemUpgradeType = ",X81,IF(Q81="System and Space Capability",_xlfn.CONCAT(CHAR(10),"    spaceplaneUpgradeType = spaceCapable",CHAR(10),"    baseSkinTemp = ",CHAR(10),"    upgradeSkinTemp = "),"")),IF(Q81="Fuel Tank",IF(Y81="NA/Balloon","    KiwiFuelSwitchIgnore = true",IF(Y81="standardLiquidFuel",_xlfn.CONCAT("    fuelTankUpgradeType = ",Y81,CHAR(10),"    fuelTankSizeUpgrade = ",Z81),_xlfn.CONCAT("    fuelTankUpgradeType = ",Y81))),IF(Q81="RCS","    rcsUpgradeType = coldGas",""))))))))</f>
        <v xml:space="preserve">    fuelTankUpgradeType = standardLiquidFuel
    fuelTankSizeUpgrade = size78</v>
      </c>
      <c r="AO81" s="16" t="str">
        <f>IF(Q81="Engine",VLOOKUP(W81,EngineUpgrades!$A$2:$C$17,2,FALSE),"")</f>
        <v/>
      </c>
      <c r="AP81" s="16" t="str">
        <f>IF(Q81="Engine",VLOOKUP(W81,EngineUpgrades!$A$2:$C$17,3,FALSE),"")</f>
        <v/>
      </c>
      <c r="AQ81" s="15" t="str">
        <f>IF(AO81=EngineUpgrades!$D$1,EngineUpgrades!$D$17,IF(AO81=EngineUpgrades!$E$1,EngineUpgrades!$E$17,IF(AO81=EngineUpgrades!$F$1,EngineUpgrades!$F$17,IF(AO81=EngineUpgrades!$G$1,EngineUpgrades!$G$17,IF(AO81=EngineUpgrades!$H$1,EngineUpgrades!$H$17,"")))))</f>
        <v/>
      </c>
      <c r="AR81" s="17">
        <v>1</v>
      </c>
      <c r="AS81" s="16" t="str">
        <f>IF(Q81="Engine",_xlfn.XLOOKUP(_xlfn.CONCAT(O81,P81+AR81),TechTree!$C$2:$C$500,TechTree!$D$2:$D$500,"Not Valid Combination",0,1),"")</f>
        <v/>
      </c>
    </row>
    <row r="82" spans="1:45" ht="84.5" hidden="1" x14ac:dyDescent="0.35">
      <c r="A82" t="s">
        <v>1168</v>
      </c>
      <c r="B82" t="s">
        <v>1523</v>
      </c>
      <c r="C82" t="s">
        <v>1524</v>
      </c>
      <c r="D82" t="s">
        <v>1525</v>
      </c>
      <c r="E82" t="s">
        <v>1172</v>
      </c>
      <c r="F82" t="s">
        <v>19</v>
      </c>
      <c r="G82" t="s">
        <v>1336</v>
      </c>
      <c r="H82" t="s">
        <v>1526</v>
      </c>
      <c r="I82" t="s">
        <v>1527</v>
      </c>
      <c r="J82" t="s">
        <v>1176</v>
      </c>
      <c r="K82" t="s">
        <v>96</v>
      </c>
      <c r="M82" s="12" t="str">
        <f t="shared" si="3"/>
        <v>@PART[blackhawkprop]:AFTER[AirplanePlus] // K700 "Hawk" Turboshaft Engine
{
    @TechRequired = Not Valid Combination
    fuelTankUpgradeType = standardLiquidFuel
    fuelTankSizeUpgrade = size79
}</v>
      </c>
      <c r="N82" s="9" t="str">
        <f>_xlfn.XLOOKUP(_xlfn.CONCAT(O82,P82),TechTree!$C$2:$C$500,TechTree!$D$2:$D$500,"Not Valid Combination",0,1)</f>
        <v>Not Valid Combination</v>
      </c>
      <c r="O82" s="8" t="s">
        <v>351</v>
      </c>
      <c r="P82" s="8">
        <v>81</v>
      </c>
      <c r="Q82" s="8" t="s">
        <v>253</v>
      </c>
      <c r="V82" s="10" t="s">
        <v>255</v>
      </c>
      <c r="W82" s="10" t="s">
        <v>268</v>
      </c>
      <c r="X82" s="10" t="s">
        <v>1151</v>
      </c>
      <c r="Y82" s="10" t="s">
        <v>306</v>
      </c>
      <c r="Z82" s="10" t="s">
        <v>675</v>
      </c>
      <c r="AA82" s="10" t="s">
        <v>344</v>
      </c>
      <c r="AC82" s="12" t="str">
        <f t="shared" si="4"/>
        <v/>
      </c>
      <c r="AD82" s="14"/>
      <c r="AE82" s="18" t="s">
        <v>344</v>
      </c>
      <c r="AF82" s="18">
        <v>82</v>
      </c>
      <c r="AG82" s="18" t="s">
        <v>672</v>
      </c>
      <c r="AH82" s="18" t="s">
        <v>673</v>
      </c>
      <c r="AI82" s="18" t="s">
        <v>674</v>
      </c>
      <c r="AJ82" s="18"/>
      <c r="AK82" s="18"/>
      <c r="AL82" s="19" t="str">
        <f t="shared" si="5"/>
        <v/>
      </c>
      <c r="AM82" s="14"/>
      <c r="AN82" s="15" t="str">
        <f>IF(Q82="Structural",_xlfn.CONCAT("    ","structuralUpgradeType = ",IF(P82&lt;3,"0_2",IF(P82&lt;5,"3_4",IF(P82&lt;7,"5_6",IF(P82&lt;9,"7_8","9Plus"))))),IF(Q82="Command Module",_xlfn.CONCAT("    commandUpgradeType = standard",CHAR(10),"    commandUpgradeName = ",V82),IF(Q82="Engine",_xlfn.CONCAT("    engineUpgradeType = ",W82,CHAR(10),Parts!AQ82,CHAR(10),"    enginePartUpgradeName = ",X82),IF(Q82="Parachute","    parachuteUpgradeType = standard",IF(Q82="Solar",_xlfn.CONCAT("    solarPanelUpgradeTier = ",P82),IF(OR(Q82="System",Q82="System and Space Capability")=TRUE,_xlfn.CONCAT("    spacePlaneSystemUpgradeType = ",X82,IF(Q82="System and Space Capability",_xlfn.CONCAT(CHAR(10),"    spaceplaneUpgradeType = spaceCapable",CHAR(10),"    baseSkinTemp = ",CHAR(10),"    upgradeSkinTemp = "),"")),IF(Q82="Fuel Tank",IF(Y82="NA/Balloon","    KiwiFuelSwitchIgnore = true",IF(Y82="standardLiquidFuel",_xlfn.CONCAT("    fuelTankUpgradeType = ",Y82,CHAR(10),"    fuelTankSizeUpgrade = ",Z82),_xlfn.CONCAT("    fuelTankUpgradeType = ",Y82))),IF(Q82="RCS","    rcsUpgradeType = coldGas",""))))))))</f>
        <v xml:space="preserve">    fuelTankUpgradeType = standardLiquidFuel
    fuelTankSizeUpgrade = size79</v>
      </c>
      <c r="AO82" s="16" t="str">
        <f>IF(Q82="Engine",VLOOKUP(W82,EngineUpgrades!$A$2:$C$17,2,FALSE),"")</f>
        <v/>
      </c>
      <c r="AP82" s="16" t="str">
        <f>IF(Q82="Engine",VLOOKUP(W82,EngineUpgrades!$A$2:$C$17,3,FALSE),"")</f>
        <v/>
      </c>
      <c r="AQ82" s="15" t="str">
        <f>IF(AO82=EngineUpgrades!$D$1,EngineUpgrades!$D$17,IF(AO82=EngineUpgrades!$E$1,EngineUpgrades!$E$17,IF(AO82=EngineUpgrades!$F$1,EngineUpgrades!$F$17,IF(AO82=EngineUpgrades!$G$1,EngineUpgrades!$G$17,IF(AO82=EngineUpgrades!$H$1,EngineUpgrades!$H$17,"")))))</f>
        <v/>
      </c>
      <c r="AR82" s="17">
        <v>1</v>
      </c>
      <c r="AS82" s="16" t="str">
        <f>IF(Q82="Engine",_xlfn.XLOOKUP(_xlfn.CONCAT(O82,P82+AR82),TechTree!$C$2:$C$500,TechTree!$D$2:$D$500,"Not Valid Combination",0,1),"")</f>
        <v/>
      </c>
    </row>
    <row r="83" spans="1:45" ht="84.5" hidden="1" x14ac:dyDescent="0.35">
      <c r="A83" t="s">
        <v>1168</v>
      </c>
      <c r="B83" t="s">
        <v>1528</v>
      </c>
      <c r="C83" t="s">
        <v>1529</v>
      </c>
      <c r="D83" t="s">
        <v>1530</v>
      </c>
      <c r="E83" t="s">
        <v>1172</v>
      </c>
      <c r="F83" t="s">
        <v>19</v>
      </c>
      <c r="G83" t="s">
        <v>1416</v>
      </c>
      <c r="H83" t="s">
        <v>1466</v>
      </c>
      <c r="I83" t="s">
        <v>1531</v>
      </c>
      <c r="J83" t="s">
        <v>1176</v>
      </c>
      <c r="K83" t="s">
        <v>96</v>
      </c>
      <c r="M83" s="12" t="str">
        <f t="shared" si="3"/>
        <v>@PART[chinookprop]:AFTER[AirplanePlus] // L K55 "Gemini" Turboshaft Engine
{
    @TechRequired = Not Valid Combination
    fuelTankUpgradeType = standardLiquidFuel
    fuelTankSizeUpgrade = size80
}</v>
      </c>
      <c r="N83" s="9" t="str">
        <f>_xlfn.XLOOKUP(_xlfn.CONCAT(O83,P83),TechTree!$C$2:$C$500,TechTree!$D$2:$D$500,"Not Valid Combination",0,1)</f>
        <v>Not Valid Combination</v>
      </c>
      <c r="O83" s="8" t="s">
        <v>351</v>
      </c>
      <c r="P83" s="8">
        <v>82</v>
      </c>
      <c r="Q83" s="8" t="s">
        <v>253</v>
      </c>
      <c r="V83" s="10" t="s">
        <v>255</v>
      </c>
      <c r="W83" s="10" t="s">
        <v>268</v>
      </c>
      <c r="X83" s="10" t="s">
        <v>1151</v>
      </c>
      <c r="Y83" s="10" t="s">
        <v>306</v>
      </c>
      <c r="Z83" s="10" t="s">
        <v>679</v>
      </c>
      <c r="AA83" s="10" t="s">
        <v>344</v>
      </c>
      <c r="AC83" s="12" t="str">
        <f t="shared" si="4"/>
        <v/>
      </c>
      <c r="AD83" s="14"/>
      <c r="AE83" s="18" t="s">
        <v>344</v>
      </c>
      <c r="AF83" s="18">
        <v>83</v>
      </c>
      <c r="AG83" s="18" t="s">
        <v>676</v>
      </c>
      <c r="AH83" s="18" t="s">
        <v>677</v>
      </c>
      <c r="AI83" s="18" t="s">
        <v>678</v>
      </c>
      <c r="AJ83" s="18"/>
      <c r="AK83" s="18"/>
      <c r="AL83" s="19" t="str">
        <f t="shared" si="5"/>
        <v/>
      </c>
      <c r="AM83" s="14"/>
      <c r="AN83" s="15" t="str">
        <f>IF(Q83="Structural",_xlfn.CONCAT("    ","structuralUpgradeType = ",IF(P83&lt;3,"0_2",IF(P83&lt;5,"3_4",IF(P83&lt;7,"5_6",IF(P83&lt;9,"7_8","9Plus"))))),IF(Q83="Command Module",_xlfn.CONCAT("    commandUpgradeType = standard",CHAR(10),"    commandUpgradeName = ",V83),IF(Q83="Engine",_xlfn.CONCAT("    engineUpgradeType = ",W83,CHAR(10),Parts!AQ83,CHAR(10),"    enginePartUpgradeName = ",X83),IF(Q83="Parachute","    parachuteUpgradeType = standard",IF(Q83="Solar",_xlfn.CONCAT("    solarPanelUpgradeTier = ",P83),IF(OR(Q83="System",Q83="System and Space Capability")=TRUE,_xlfn.CONCAT("    spacePlaneSystemUpgradeType = ",X83,IF(Q83="System and Space Capability",_xlfn.CONCAT(CHAR(10),"    spaceplaneUpgradeType = spaceCapable",CHAR(10),"    baseSkinTemp = ",CHAR(10),"    upgradeSkinTemp = "),"")),IF(Q83="Fuel Tank",IF(Y83="NA/Balloon","    KiwiFuelSwitchIgnore = true",IF(Y83="standardLiquidFuel",_xlfn.CONCAT("    fuelTankUpgradeType = ",Y83,CHAR(10),"    fuelTankSizeUpgrade = ",Z83),_xlfn.CONCAT("    fuelTankUpgradeType = ",Y83))),IF(Q83="RCS","    rcsUpgradeType = coldGas",""))))))))</f>
        <v xml:space="preserve">    fuelTankUpgradeType = standardLiquidFuel
    fuelTankSizeUpgrade = size80</v>
      </c>
      <c r="AO83" s="16" t="str">
        <f>IF(Q83="Engine",VLOOKUP(W83,EngineUpgrades!$A$2:$C$17,2,FALSE),"")</f>
        <v/>
      </c>
      <c r="AP83" s="16" t="str">
        <f>IF(Q83="Engine",VLOOKUP(W83,EngineUpgrades!$A$2:$C$17,3,FALSE),"")</f>
        <v/>
      </c>
      <c r="AQ83" s="15" t="str">
        <f>IF(AO83=EngineUpgrades!$D$1,EngineUpgrades!$D$17,IF(AO83=EngineUpgrades!$E$1,EngineUpgrades!$E$17,IF(AO83=EngineUpgrades!$F$1,EngineUpgrades!$F$17,IF(AO83=EngineUpgrades!$G$1,EngineUpgrades!$G$17,IF(AO83=EngineUpgrades!$H$1,EngineUpgrades!$H$17,"")))))</f>
        <v/>
      </c>
      <c r="AR83" s="17">
        <v>1</v>
      </c>
      <c r="AS83" s="16" t="str">
        <f>IF(Q83="Engine",_xlfn.XLOOKUP(_xlfn.CONCAT(O83,P83+AR83),TechTree!$C$2:$C$500,TechTree!$D$2:$D$500,"Not Valid Combination",0,1),"")</f>
        <v/>
      </c>
    </row>
    <row r="84" spans="1:45" ht="84.5" hidden="1" x14ac:dyDescent="0.35">
      <c r="A84" t="s">
        <v>1168</v>
      </c>
      <c r="B84" t="s">
        <v>1532</v>
      </c>
      <c r="C84" t="s">
        <v>1533</v>
      </c>
      <c r="D84" t="s">
        <v>1534</v>
      </c>
      <c r="E84" t="s">
        <v>1172</v>
      </c>
      <c r="F84" t="s">
        <v>19</v>
      </c>
      <c r="G84" t="s">
        <v>1440</v>
      </c>
      <c r="H84" t="s">
        <v>1445</v>
      </c>
      <c r="I84" t="s">
        <v>1488</v>
      </c>
      <c r="J84" t="s">
        <v>1176</v>
      </c>
      <c r="K84" t="s">
        <v>96</v>
      </c>
      <c r="M84" s="12" t="str">
        <f t="shared" si="3"/>
        <v>@PART[coaxialprop]:AFTER[AirplanePlus] // KV3-117 "Twinblade" Coaxial Turboshaft Engine
{
    @TechRequired = Not Valid Combination
    fuelTankUpgradeType = standardLiquidFuel
    fuelTankSizeUpgrade = size81
}</v>
      </c>
      <c r="N84" s="9" t="str">
        <f>_xlfn.XLOOKUP(_xlfn.CONCAT(O84,P84),TechTree!$C$2:$C$500,TechTree!$D$2:$D$500,"Not Valid Combination",0,1)</f>
        <v>Not Valid Combination</v>
      </c>
      <c r="O84" s="8" t="s">
        <v>351</v>
      </c>
      <c r="P84" s="8">
        <v>83</v>
      </c>
      <c r="Q84" s="8" t="s">
        <v>253</v>
      </c>
      <c r="V84" s="10" t="s">
        <v>255</v>
      </c>
      <c r="W84" s="10" t="s">
        <v>268</v>
      </c>
      <c r="X84" s="10" t="s">
        <v>1151</v>
      </c>
      <c r="Y84" s="10" t="s">
        <v>306</v>
      </c>
      <c r="Z84" s="10" t="s">
        <v>683</v>
      </c>
      <c r="AA84" s="10" t="s">
        <v>344</v>
      </c>
      <c r="AC84" s="12" t="str">
        <f t="shared" si="4"/>
        <v/>
      </c>
      <c r="AD84" s="14"/>
      <c r="AE84" s="18" t="s">
        <v>344</v>
      </c>
      <c r="AF84" s="18">
        <v>84</v>
      </c>
      <c r="AG84" s="18" t="s">
        <v>680</v>
      </c>
      <c r="AH84" s="18" t="s">
        <v>681</v>
      </c>
      <c r="AI84" s="18" t="s">
        <v>682</v>
      </c>
      <c r="AJ84" s="18"/>
      <c r="AK84" s="18"/>
      <c r="AL84" s="19" t="str">
        <f t="shared" si="5"/>
        <v/>
      </c>
      <c r="AM84" s="14"/>
      <c r="AN84" s="15" t="str">
        <f>IF(Q84="Structural",_xlfn.CONCAT("    ","structuralUpgradeType = ",IF(P84&lt;3,"0_2",IF(P84&lt;5,"3_4",IF(P84&lt;7,"5_6",IF(P84&lt;9,"7_8","9Plus"))))),IF(Q84="Command Module",_xlfn.CONCAT("    commandUpgradeType = standard",CHAR(10),"    commandUpgradeName = ",V84),IF(Q84="Engine",_xlfn.CONCAT("    engineUpgradeType = ",W84,CHAR(10),Parts!AQ84,CHAR(10),"    enginePartUpgradeName = ",X84),IF(Q84="Parachute","    parachuteUpgradeType = standard",IF(Q84="Solar",_xlfn.CONCAT("    solarPanelUpgradeTier = ",P84),IF(OR(Q84="System",Q84="System and Space Capability")=TRUE,_xlfn.CONCAT("    spacePlaneSystemUpgradeType = ",X84,IF(Q84="System and Space Capability",_xlfn.CONCAT(CHAR(10),"    spaceplaneUpgradeType = spaceCapable",CHAR(10),"    baseSkinTemp = ",CHAR(10),"    upgradeSkinTemp = "),"")),IF(Q84="Fuel Tank",IF(Y84="NA/Balloon","    KiwiFuelSwitchIgnore = true",IF(Y84="standardLiquidFuel",_xlfn.CONCAT("    fuelTankUpgradeType = ",Y84,CHAR(10),"    fuelTankSizeUpgrade = ",Z84),_xlfn.CONCAT("    fuelTankUpgradeType = ",Y84))),IF(Q84="RCS","    rcsUpgradeType = coldGas",""))))))))</f>
        <v xml:space="preserve">    fuelTankUpgradeType = standardLiquidFuel
    fuelTankSizeUpgrade = size81</v>
      </c>
      <c r="AO84" s="16" t="str">
        <f>IF(Q84="Engine",VLOOKUP(W84,EngineUpgrades!$A$2:$C$17,2,FALSE),"")</f>
        <v/>
      </c>
      <c r="AP84" s="16" t="str">
        <f>IF(Q84="Engine",VLOOKUP(W84,EngineUpgrades!$A$2:$C$17,3,FALSE),"")</f>
        <v/>
      </c>
      <c r="AQ84" s="15" t="str">
        <f>IF(AO84=EngineUpgrades!$D$1,EngineUpgrades!$D$17,IF(AO84=EngineUpgrades!$E$1,EngineUpgrades!$E$17,IF(AO84=EngineUpgrades!$F$1,EngineUpgrades!$F$17,IF(AO84=EngineUpgrades!$G$1,EngineUpgrades!$G$17,IF(AO84=EngineUpgrades!$H$1,EngineUpgrades!$H$17,"")))))</f>
        <v/>
      </c>
      <c r="AR84" s="17">
        <v>1</v>
      </c>
      <c r="AS84" s="16" t="str">
        <f>IF(Q84="Engine",_xlfn.XLOOKUP(_xlfn.CONCAT(O84,P84+AR84),TechTree!$C$2:$C$500,TechTree!$D$2:$D$500,"Not Valid Combination",0,1),"")</f>
        <v/>
      </c>
    </row>
    <row r="85" spans="1:45" ht="84.5" hidden="1" x14ac:dyDescent="0.35">
      <c r="A85" t="s">
        <v>1168</v>
      </c>
      <c r="B85" t="s">
        <v>1535</v>
      </c>
      <c r="C85" t="s">
        <v>1536</v>
      </c>
      <c r="D85" t="s">
        <v>1537</v>
      </c>
      <c r="E85" t="s">
        <v>1172</v>
      </c>
      <c r="F85" t="s">
        <v>19</v>
      </c>
      <c r="G85" t="s">
        <v>1538</v>
      </c>
      <c r="H85" t="s">
        <v>1539</v>
      </c>
      <c r="I85" t="s">
        <v>1540</v>
      </c>
      <c r="J85" t="s">
        <v>1176</v>
      </c>
      <c r="K85" t="s">
        <v>96</v>
      </c>
      <c r="M85" s="12" t="str">
        <f t="shared" si="3"/>
        <v>@PART[hipprop]:AFTER[AirplanePlus] // KV2-117A "Hippo" Turboshaft Engine
{
    @TechRequired = Not Valid Combination
    fuelTankUpgradeType = standardLiquidFuel
    fuelTankSizeUpgrade = size82
}</v>
      </c>
      <c r="N85" s="9" t="str">
        <f>_xlfn.XLOOKUP(_xlfn.CONCAT(O85,P85),TechTree!$C$2:$C$500,TechTree!$D$2:$D$500,"Not Valid Combination",0,1)</f>
        <v>Not Valid Combination</v>
      </c>
      <c r="O85" s="8" t="s">
        <v>351</v>
      </c>
      <c r="P85" s="8">
        <v>84</v>
      </c>
      <c r="Q85" s="8" t="s">
        <v>253</v>
      </c>
      <c r="V85" s="10" t="s">
        <v>255</v>
      </c>
      <c r="W85" s="10" t="s">
        <v>268</v>
      </c>
      <c r="X85" s="10" t="s">
        <v>1151</v>
      </c>
      <c r="Y85" s="10" t="s">
        <v>306</v>
      </c>
      <c r="Z85" s="10" t="s">
        <v>687</v>
      </c>
      <c r="AA85" s="10" t="s">
        <v>344</v>
      </c>
      <c r="AC85" s="12" t="str">
        <f t="shared" si="4"/>
        <v/>
      </c>
      <c r="AD85" s="14"/>
      <c r="AE85" s="18" t="s">
        <v>344</v>
      </c>
      <c r="AF85" s="18">
        <v>85</v>
      </c>
      <c r="AG85" s="18" t="s">
        <v>684</v>
      </c>
      <c r="AH85" s="18" t="s">
        <v>685</v>
      </c>
      <c r="AI85" s="18" t="s">
        <v>686</v>
      </c>
      <c r="AJ85" s="18"/>
      <c r="AK85" s="18"/>
      <c r="AL85" s="19" t="str">
        <f t="shared" si="5"/>
        <v/>
      </c>
      <c r="AM85" s="14"/>
      <c r="AN85" s="15" t="str">
        <f>IF(Q85="Structural",_xlfn.CONCAT("    ","structuralUpgradeType = ",IF(P85&lt;3,"0_2",IF(P85&lt;5,"3_4",IF(P85&lt;7,"5_6",IF(P85&lt;9,"7_8","9Plus"))))),IF(Q85="Command Module",_xlfn.CONCAT("    commandUpgradeType = standard",CHAR(10),"    commandUpgradeName = ",V85),IF(Q85="Engine",_xlfn.CONCAT("    engineUpgradeType = ",W85,CHAR(10),Parts!AQ85,CHAR(10),"    enginePartUpgradeName = ",X85),IF(Q85="Parachute","    parachuteUpgradeType = standard",IF(Q85="Solar",_xlfn.CONCAT("    solarPanelUpgradeTier = ",P85),IF(OR(Q85="System",Q85="System and Space Capability")=TRUE,_xlfn.CONCAT("    spacePlaneSystemUpgradeType = ",X85,IF(Q85="System and Space Capability",_xlfn.CONCAT(CHAR(10),"    spaceplaneUpgradeType = spaceCapable",CHAR(10),"    baseSkinTemp = ",CHAR(10),"    upgradeSkinTemp = "),"")),IF(Q85="Fuel Tank",IF(Y85="NA/Balloon","    KiwiFuelSwitchIgnore = true",IF(Y85="standardLiquidFuel",_xlfn.CONCAT("    fuelTankUpgradeType = ",Y85,CHAR(10),"    fuelTankSizeUpgrade = ",Z85),_xlfn.CONCAT("    fuelTankUpgradeType = ",Y85))),IF(Q85="RCS","    rcsUpgradeType = coldGas",""))))))))</f>
        <v xml:space="preserve">    fuelTankUpgradeType = standardLiquidFuel
    fuelTankSizeUpgrade = size82</v>
      </c>
      <c r="AO85" s="16" t="str">
        <f>IF(Q85="Engine",VLOOKUP(W85,EngineUpgrades!$A$2:$C$17,2,FALSE),"")</f>
        <v/>
      </c>
      <c r="AP85" s="16" t="str">
        <f>IF(Q85="Engine",VLOOKUP(W85,EngineUpgrades!$A$2:$C$17,3,FALSE),"")</f>
        <v/>
      </c>
      <c r="AQ85" s="15" t="str">
        <f>IF(AO85=EngineUpgrades!$D$1,EngineUpgrades!$D$17,IF(AO85=EngineUpgrades!$E$1,EngineUpgrades!$E$17,IF(AO85=EngineUpgrades!$F$1,EngineUpgrades!$F$17,IF(AO85=EngineUpgrades!$G$1,EngineUpgrades!$G$17,IF(AO85=EngineUpgrades!$H$1,EngineUpgrades!$H$17,"")))))</f>
        <v/>
      </c>
      <c r="AR85" s="17">
        <v>1</v>
      </c>
      <c r="AS85" s="16" t="str">
        <f>IF(Q85="Engine",_xlfn.XLOOKUP(_xlfn.CONCAT(O85,P85+AR85),TechTree!$C$2:$C$500,TechTree!$D$2:$D$500,"Not Valid Combination",0,1),"")</f>
        <v/>
      </c>
    </row>
    <row r="86" spans="1:45" ht="84.5" hidden="1" x14ac:dyDescent="0.35">
      <c r="A86" t="s">
        <v>1168</v>
      </c>
      <c r="B86" t="s">
        <v>1541</v>
      </c>
      <c r="C86" t="s">
        <v>1542</v>
      </c>
      <c r="D86" t="s">
        <v>1543</v>
      </c>
      <c r="E86" t="s">
        <v>1172</v>
      </c>
      <c r="F86" t="s">
        <v>19</v>
      </c>
      <c r="G86" t="s">
        <v>1422</v>
      </c>
      <c r="H86" t="s">
        <v>1346</v>
      </c>
      <c r="I86" t="s">
        <v>1544</v>
      </c>
      <c r="J86" t="s">
        <v>1176</v>
      </c>
      <c r="K86" t="s">
        <v>96</v>
      </c>
      <c r="M86" s="12" t="str">
        <f t="shared" si="3"/>
        <v>@PART[hiptail]:AFTER[AirplanePlus] // KV2-117A-S Control Rotor
{
    @TechRequired = Not Valid Combination
    fuelTankUpgradeType = standardLiquidFuel
    fuelTankSizeUpgrade = size83
}</v>
      </c>
      <c r="N86" s="9" t="str">
        <f>_xlfn.XLOOKUP(_xlfn.CONCAT(O86,P86),TechTree!$C$2:$C$500,TechTree!$D$2:$D$500,"Not Valid Combination",0,1)</f>
        <v>Not Valid Combination</v>
      </c>
      <c r="O86" s="8" t="s">
        <v>351</v>
      </c>
      <c r="P86" s="8">
        <v>85</v>
      </c>
      <c r="Q86" s="8" t="s">
        <v>253</v>
      </c>
      <c r="V86" s="10" t="s">
        <v>255</v>
      </c>
      <c r="W86" s="10" t="s">
        <v>268</v>
      </c>
      <c r="X86" s="10" t="s">
        <v>1151</v>
      </c>
      <c r="Y86" s="10" t="s">
        <v>306</v>
      </c>
      <c r="Z86" s="10" t="s">
        <v>691</v>
      </c>
      <c r="AA86" s="10" t="s">
        <v>344</v>
      </c>
      <c r="AC86" s="12" t="str">
        <f t="shared" si="4"/>
        <v/>
      </c>
      <c r="AD86" s="14"/>
      <c r="AE86" s="18" t="s">
        <v>344</v>
      </c>
      <c r="AF86" s="18">
        <v>86</v>
      </c>
      <c r="AG86" s="18" t="s">
        <v>688</v>
      </c>
      <c r="AH86" s="18" t="s">
        <v>689</v>
      </c>
      <c r="AI86" s="18" t="s">
        <v>690</v>
      </c>
      <c r="AJ86" s="18"/>
      <c r="AK86" s="18"/>
      <c r="AL86" s="19" t="str">
        <f t="shared" si="5"/>
        <v/>
      </c>
      <c r="AM86" s="14"/>
      <c r="AN86" s="15" t="str">
        <f>IF(Q86="Structural",_xlfn.CONCAT("    ","structuralUpgradeType = ",IF(P86&lt;3,"0_2",IF(P86&lt;5,"3_4",IF(P86&lt;7,"5_6",IF(P86&lt;9,"7_8","9Plus"))))),IF(Q86="Command Module",_xlfn.CONCAT("    commandUpgradeType = standard",CHAR(10),"    commandUpgradeName = ",V86),IF(Q86="Engine",_xlfn.CONCAT("    engineUpgradeType = ",W86,CHAR(10),Parts!AQ86,CHAR(10),"    enginePartUpgradeName = ",X86),IF(Q86="Parachute","    parachuteUpgradeType = standard",IF(Q86="Solar",_xlfn.CONCAT("    solarPanelUpgradeTier = ",P86),IF(OR(Q86="System",Q86="System and Space Capability")=TRUE,_xlfn.CONCAT("    spacePlaneSystemUpgradeType = ",X86,IF(Q86="System and Space Capability",_xlfn.CONCAT(CHAR(10),"    spaceplaneUpgradeType = spaceCapable",CHAR(10),"    baseSkinTemp = ",CHAR(10),"    upgradeSkinTemp = "),"")),IF(Q86="Fuel Tank",IF(Y86="NA/Balloon","    KiwiFuelSwitchIgnore = true",IF(Y86="standardLiquidFuel",_xlfn.CONCAT("    fuelTankUpgradeType = ",Y86,CHAR(10),"    fuelTankSizeUpgrade = ",Z86),_xlfn.CONCAT("    fuelTankUpgradeType = ",Y86))),IF(Q86="RCS","    rcsUpgradeType = coldGas",""))))))))</f>
        <v xml:space="preserve">    fuelTankUpgradeType = standardLiquidFuel
    fuelTankSizeUpgrade = size83</v>
      </c>
      <c r="AO86" s="16" t="str">
        <f>IF(Q86="Engine",VLOOKUP(W86,EngineUpgrades!$A$2:$C$17,2,FALSE),"")</f>
        <v/>
      </c>
      <c r="AP86" s="16" t="str">
        <f>IF(Q86="Engine",VLOOKUP(W86,EngineUpgrades!$A$2:$C$17,3,FALSE),"")</f>
        <v/>
      </c>
      <c r="AQ86" s="15" t="str">
        <f>IF(AO86=EngineUpgrades!$D$1,EngineUpgrades!$D$17,IF(AO86=EngineUpgrades!$E$1,EngineUpgrades!$E$17,IF(AO86=EngineUpgrades!$F$1,EngineUpgrades!$F$17,IF(AO86=EngineUpgrades!$G$1,EngineUpgrades!$G$17,IF(AO86=EngineUpgrades!$H$1,EngineUpgrades!$H$17,"")))))</f>
        <v/>
      </c>
      <c r="AR86" s="17">
        <v>1</v>
      </c>
      <c r="AS86" s="16" t="str">
        <f>IF(Q86="Engine",_xlfn.XLOOKUP(_xlfn.CONCAT(O86,P86+AR86),TechTree!$C$2:$C$500,TechTree!$D$2:$D$500,"Not Valid Combination",0,1),"")</f>
        <v/>
      </c>
    </row>
    <row r="87" spans="1:45" ht="84.5" hidden="1" x14ac:dyDescent="0.35">
      <c r="A87" t="s">
        <v>1168</v>
      </c>
      <c r="B87" t="s">
        <v>1545</v>
      </c>
      <c r="C87" t="s">
        <v>1546</v>
      </c>
      <c r="D87" t="s">
        <v>1547</v>
      </c>
      <c r="E87" t="s">
        <v>1172</v>
      </c>
      <c r="F87" t="s">
        <v>19</v>
      </c>
      <c r="G87" t="s">
        <v>1416</v>
      </c>
      <c r="H87" t="s">
        <v>1548</v>
      </c>
      <c r="I87" t="s">
        <v>1488</v>
      </c>
      <c r="J87" t="s">
        <v>1176</v>
      </c>
      <c r="K87" t="s">
        <v>95</v>
      </c>
      <c r="M87" s="12" t="str">
        <f t="shared" si="3"/>
        <v>@PART[hueyprop]:AFTER[AirplanePlus] // L K53 "Valkyrie" Turboshaft Engine
{
    @TechRequired = Not Valid Combination
    fuelTankUpgradeType = standardLiquidFuel
    fuelTankSizeUpgrade = size84
}</v>
      </c>
      <c r="N87" s="9" t="str">
        <f>_xlfn.XLOOKUP(_xlfn.CONCAT(O87,P87),TechTree!$C$2:$C$500,TechTree!$D$2:$D$500,"Not Valid Combination",0,1)</f>
        <v>Not Valid Combination</v>
      </c>
      <c r="O87" s="8" t="s">
        <v>351</v>
      </c>
      <c r="P87" s="8">
        <v>86</v>
      </c>
      <c r="Q87" s="8" t="s">
        <v>253</v>
      </c>
      <c r="V87" s="10" t="s">
        <v>255</v>
      </c>
      <c r="W87" s="10" t="s">
        <v>268</v>
      </c>
      <c r="X87" s="10" t="s">
        <v>1151</v>
      </c>
      <c r="Y87" s="10" t="s">
        <v>306</v>
      </c>
      <c r="Z87" s="10" t="s">
        <v>695</v>
      </c>
      <c r="AA87" s="10" t="s">
        <v>344</v>
      </c>
      <c r="AC87" s="12" t="str">
        <f t="shared" si="4"/>
        <v/>
      </c>
      <c r="AD87" s="14"/>
      <c r="AE87" s="18" t="s">
        <v>344</v>
      </c>
      <c r="AF87" s="18">
        <v>87</v>
      </c>
      <c r="AG87" s="18" t="s">
        <v>692</v>
      </c>
      <c r="AH87" s="18" t="s">
        <v>693</v>
      </c>
      <c r="AI87" s="18" t="s">
        <v>694</v>
      </c>
      <c r="AJ87" s="18"/>
      <c r="AK87" s="18"/>
      <c r="AL87" s="19" t="str">
        <f t="shared" si="5"/>
        <v/>
      </c>
      <c r="AM87" s="14"/>
      <c r="AN87" s="15" t="str">
        <f>IF(Q87="Structural",_xlfn.CONCAT("    ","structuralUpgradeType = ",IF(P87&lt;3,"0_2",IF(P87&lt;5,"3_4",IF(P87&lt;7,"5_6",IF(P87&lt;9,"7_8","9Plus"))))),IF(Q87="Command Module",_xlfn.CONCAT("    commandUpgradeType = standard",CHAR(10),"    commandUpgradeName = ",V87),IF(Q87="Engine",_xlfn.CONCAT("    engineUpgradeType = ",W87,CHAR(10),Parts!AQ87,CHAR(10),"    enginePartUpgradeName = ",X87),IF(Q87="Parachute","    parachuteUpgradeType = standard",IF(Q87="Solar",_xlfn.CONCAT("    solarPanelUpgradeTier = ",P87),IF(OR(Q87="System",Q87="System and Space Capability")=TRUE,_xlfn.CONCAT("    spacePlaneSystemUpgradeType = ",X87,IF(Q87="System and Space Capability",_xlfn.CONCAT(CHAR(10),"    spaceplaneUpgradeType = spaceCapable",CHAR(10),"    baseSkinTemp = ",CHAR(10),"    upgradeSkinTemp = "),"")),IF(Q87="Fuel Tank",IF(Y87="NA/Balloon","    KiwiFuelSwitchIgnore = true",IF(Y87="standardLiquidFuel",_xlfn.CONCAT("    fuelTankUpgradeType = ",Y87,CHAR(10),"    fuelTankSizeUpgrade = ",Z87),_xlfn.CONCAT("    fuelTankUpgradeType = ",Y87))),IF(Q87="RCS","    rcsUpgradeType = coldGas",""))))))))</f>
        <v xml:space="preserve">    fuelTankUpgradeType = standardLiquidFuel
    fuelTankSizeUpgrade = size84</v>
      </c>
      <c r="AO87" s="16" t="str">
        <f>IF(Q87="Engine",VLOOKUP(W87,EngineUpgrades!$A$2:$C$17,2,FALSE),"")</f>
        <v/>
      </c>
      <c r="AP87" s="16" t="str">
        <f>IF(Q87="Engine",VLOOKUP(W87,EngineUpgrades!$A$2:$C$17,3,FALSE),"")</f>
        <v/>
      </c>
      <c r="AQ87" s="15" t="str">
        <f>IF(AO87=EngineUpgrades!$D$1,EngineUpgrades!$D$17,IF(AO87=EngineUpgrades!$E$1,EngineUpgrades!$E$17,IF(AO87=EngineUpgrades!$F$1,EngineUpgrades!$F$17,IF(AO87=EngineUpgrades!$G$1,EngineUpgrades!$G$17,IF(AO87=EngineUpgrades!$H$1,EngineUpgrades!$H$17,"")))))</f>
        <v/>
      </c>
      <c r="AR87" s="17">
        <v>1</v>
      </c>
      <c r="AS87" s="16" t="str">
        <f>IF(Q87="Engine",_xlfn.XLOOKUP(_xlfn.CONCAT(O87,P87+AR87),TechTree!$C$2:$C$500,TechTree!$D$2:$D$500,"Not Valid Combination",0,1),"")</f>
        <v/>
      </c>
    </row>
    <row r="88" spans="1:45" ht="84.5" hidden="1" x14ac:dyDescent="0.35">
      <c r="A88" t="s">
        <v>1168</v>
      </c>
      <c r="B88" t="s">
        <v>1549</v>
      </c>
      <c r="C88" t="s">
        <v>1550</v>
      </c>
      <c r="D88" t="s">
        <v>1551</v>
      </c>
      <c r="E88" t="s">
        <v>1172</v>
      </c>
      <c r="F88" t="s">
        <v>19</v>
      </c>
      <c r="G88" t="s">
        <v>1422</v>
      </c>
      <c r="H88" t="s">
        <v>1245</v>
      </c>
      <c r="I88" t="s">
        <v>1203</v>
      </c>
      <c r="J88" t="s">
        <v>1176</v>
      </c>
      <c r="K88" t="s">
        <v>95</v>
      </c>
      <c r="M88" s="12" t="str">
        <f t="shared" si="3"/>
        <v>@PART[hueytail]:AFTER[AirplanePlus] // L K53-S Control Rotor
{
    @TechRequired = Not Valid Combination
    fuelTankUpgradeType = standardLiquidFuel
    fuelTankSizeUpgrade = size85
}</v>
      </c>
      <c r="N88" s="9" t="str">
        <f>_xlfn.XLOOKUP(_xlfn.CONCAT(O88,P88),TechTree!$C$2:$C$500,TechTree!$D$2:$D$500,"Not Valid Combination",0,1)</f>
        <v>Not Valid Combination</v>
      </c>
      <c r="O88" s="8" t="s">
        <v>351</v>
      </c>
      <c r="P88" s="8">
        <v>87</v>
      </c>
      <c r="Q88" s="8" t="s">
        <v>253</v>
      </c>
      <c r="V88" s="10" t="s">
        <v>255</v>
      </c>
      <c r="W88" s="10" t="s">
        <v>268</v>
      </c>
      <c r="X88" s="10" t="s">
        <v>1151</v>
      </c>
      <c r="Y88" s="10" t="s">
        <v>306</v>
      </c>
      <c r="Z88" s="10" t="s">
        <v>699</v>
      </c>
      <c r="AA88" s="10" t="s">
        <v>344</v>
      </c>
      <c r="AC88" s="12" t="str">
        <f t="shared" si="4"/>
        <v/>
      </c>
      <c r="AD88" s="14"/>
      <c r="AE88" s="18" t="s">
        <v>344</v>
      </c>
      <c r="AF88" s="18">
        <v>88</v>
      </c>
      <c r="AG88" s="18" t="s">
        <v>696</v>
      </c>
      <c r="AH88" s="18" t="s">
        <v>697</v>
      </c>
      <c r="AI88" s="18" t="s">
        <v>698</v>
      </c>
      <c r="AJ88" s="18"/>
      <c r="AK88" s="18"/>
      <c r="AL88" s="19" t="str">
        <f t="shared" si="5"/>
        <v/>
      </c>
      <c r="AM88" s="14"/>
      <c r="AN88" s="15" t="str">
        <f>IF(Q88="Structural",_xlfn.CONCAT("    ","structuralUpgradeType = ",IF(P88&lt;3,"0_2",IF(P88&lt;5,"3_4",IF(P88&lt;7,"5_6",IF(P88&lt;9,"7_8","9Plus"))))),IF(Q88="Command Module",_xlfn.CONCAT("    commandUpgradeType = standard",CHAR(10),"    commandUpgradeName = ",V88),IF(Q88="Engine",_xlfn.CONCAT("    engineUpgradeType = ",W88,CHAR(10),Parts!AQ88,CHAR(10),"    enginePartUpgradeName = ",X88),IF(Q88="Parachute","    parachuteUpgradeType = standard",IF(Q88="Solar",_xlfn.CONCAT("    solarPanelUpgradeTier = ",P88),IF(OR(Q88="System",Q88="System and Space Capability")=TRUE,_xlfn.CONCAT("    spacePlaneSystemUpgradeType = ",X88,IF(Q88="System and Space Capability",_xlfn.CONCAT(CHAR(10),"    spaceplaneUpgradeType = spaceCapable",CHAR(10),"    baseSkinTemp = ",CHAR(10),"    upgradeSkinTemp = "),"")),IF(Q88="Fuel Tank",IF(Y88="NA/Balloon","    KiwiFuelSwitchIgnore = true",IF(Y88="standardLiquidFuel",_xlfn.CONCAT("    fuelTankUpgradeType = ",Y88,CHAR(10),"    fuelTankSizeUpgrade = ",Z88),_xlfn.CONCAT("    fuelTankUpgradeType = ",Y88))),IF(Q88="RCS","    rcsUpgradeType = coldGas",""))))))))</f>
        <v xml:space="preserve">    fuelTankUpgradeType = standardLiquidFuel
    fuelTankSizeUpgrade = size85</v>
      </c>
      <c r="AO88" s="16" t="str">
        <f>IF(Q88="Engine",VLOOKUP(W88,EngineUpgrades!$A$2:$C$17,2,FALSE),"")</f>
        <v/>
      </c>
      <c r="AP88" s="16" t="str">
        <f>IF(Q88="Engine",VLOOKUP(W88,EngineUpgrades!$A$2:$C$17,3,FALSE),"")</f>
        <v/>
      </c>
      <c r="AQ88" s="15" t="str">
        <f>IF(AO88=EngineUpgrades!$D$1,EngineUpgrades!$D$17,IF(AO88=EngineUpgrades!$E$1,EngineUpgrades!$E$17,IF(AO88=EngineUpgrades!$F$1,EngineUpgrades!$F$17,IF(AO88=EngineUpgrades!$G$1,EngineUpgrades!$G$17,IF(AO88=EngineUpgrades!$H$1,EngineUpgrades!$H$17,"")))))</f>
        <v/>
      </c>
      <c r="AR88" s="17">
        <v>1</v>
      </c>
      <c r="AS88" s="16" t="str">
        <f>IF(Q88="Engine",_xlfn.XLOOKUP(_xlfn.CONCAT(O88,P88+AR88),TechTree!$C$2:$C$500,TechTree!$D$2:$D$500,"Not Valid Combination",0,1),"")</f>
        <v/>
      </c>
    </row>
    <row r="89" spans="1:45" ht="84.5" hidden="1" x14ac:dyDescent="0.35">
      <c r="A89" t="s">
        <v>1168</v>
      </c>
      <c r="B89" t="s">
        <v>1552</v>
      </c>
      <c r="C89" t="s">
        <v>1553</v>
      </c>
      <c r="D89" t="s">
        <v>1554</v>
      </c>
      <c r="E89" t="s">
        <v>1172</v>
      </c>
      <c r="F89" t="s">
        <v>19</v>
      </c>
      <c r="G89" t="s">
        <v>1416</v>
      </c>
      <c r="H89" t="s">
        <v>1539</v>
      </c>
      <c r="I89" t="s">
        <v>1555</v>
      </c>
      <c r="J89" t="s">
        <v>1176</v>
      </c>
      <c r="K89" t="s">
        <v>96</v>
      </c>
      <c r="M89" s="12" t="str">
        <f t="shared" si="3"/>
        <v>@PART[powerprop]:AFTER[AirplanePlus] // K73 "Beluga" Turboshaft Engine
{
    @TechRequired = Not Valid Combination
    fuelTankUpgradeType = standardLiquidFuel
    fuelTankSizeUpgrade = size86
}</v>
      </c>
      <c r="N89" s="9" t="str">
        <f>_xlfn.XLOOKUP(_xlfn.CONCAT(O89,P89),TechTree!$C$2:$C$500,TechTree!$D$2:$D$500,"Not Valid Combination",0,1)</f>
        <v>Not Valid Combination</v>
      </c>
      <c r="O89" s="8" t="s">
        <v>351</v>
      </c>
      <c r="P89" s="8">
        <v>88</v>
      </c>
      <c r="Q89" s="8" t="s">
        <v>253</v>
      </c>
      <c r="V89" s="10" t="s">
        <v>255</v>
      </c>
      <c r="W89" s="10" t="s">
        <v>268</v>
      </c>
      <c r="X89" s="10" t="s">
        <v>1151</v>
      </c>
      <c r="Y89" s="10" t="s">
        <v>306</v>
      </c>
      <c r="Z89" s="10" t="s">
        <v>703</v>
      </c>
      <c r="AA89" s="10" t="s">
        <v>344</v>
      </c>
      <c r="AC89" s="12" t="str">
        <f t="shared" si="4"/>
        <v/>
      </c>
      <c r="AD89" s="14"/>
      <c r="AE89" s="18" t="s">
        <v>344</v>
      </c>
      <c r="AF89" s="18">
        <v>89</v>
      </c>
      <c r="AG89" s="18" t="s">
        <v>700</v>
      </c>
      <c r="AH89" s="18" t="s">
        <v>701</v>
      </c>
      <c r="AI89" s="18" t="s">
        <v>702</v>
      </c>
      <c r="AJ89" s="18"/>
      <c r="AK89" s="18"/>
      <c r="AL89" s="19" t="str">
        <f t="shared" si="5"/>
        <v/>
      </c>
      <c r="AM89" s="14"/>
      <c r="AN89" s="15" t="str">
        <f>IF(Q89="Structural",_xlfn.CONCAT("    ","structuralUpgradeType = ",IF(P89&lt;3,"0_2",IF(P89&lt;5,"3_4",IF(P89&lt;7,"5_6",IF(P89&lt;9,"7_8","9Plus"))))),IF(Q89="Command Module",_xlfn.CONCAT("    commandUpgradeType = standard",CHAR(10),"    commandUpgradeName = ",V89),IF(Q89="Engine",_xlfn.CONCAT("    engineUpgradeType = ",W89,CHAR(10),Parts!AQ89,CHAR(10),"    enginePartUpgradeName = ",X89),IF(Q89="Parachute","    parachuteUpgradeType = standard",IF(Q89="Solar",_xlfn.CONCAT("    solarPanelUpgradeTier = ",P89),IF(OR(Q89="System",Q89="System and Space Capability")=TRUE,_xlfn.CONCAT("    spacePlaneSystemUpgradeType = ",X89,IF(Q89="System and Space Capability",_xlfn.CONCAT(CHAR(10),"    spaceplaneUpgradeType = spaceCapable",CHAR(10),"    baseSkinTemp = ",CHAR(10),"    upgradeSkinTemp = "),"")),IF(Q89="Fuel Tank",IF(Y89="NA/Balloon","    KiwiFuelSwitchIgnore = true",IF(Y89="standardLiquidFuel",_xlfn.CONCAT("    fuelTankUpgradeType = ",Y89,CHAR(10),"    fuelTankSizeUpgrade = ",Z89),_xlfn.CONCAT("    fuelTankUpgradeType = ",Y89))),IF(Q89="RCS","    rcsUpgradeType = coldGas",""))))))))</f>
        <v xml:space="preserve">    fuelTankUpgradeType = standardLiquidFuel
    fuelTankSizeUpgrade = size86</v>
      </c>
      <c r="AO89" s="16" t="str">
        <f>IF(Q89="Engine",VLOOKUP(W89,EngineUpgrades!$A$2:$C$17,2,FALSE),"")</f>
        <v/>
      </c>
      <c r="AP89" s="16" t="str">
        <f>IF(Q89="Engine",VLOOKUP(W89,EngineUpgrades!$A$2:$C$17,3,FALSE),"")</f>
        <v/>
      </c>
      <c r="AQ89" s="15" t="str">
        <f>IF(AO89=EngineUpgrades!$D$1,EngineUpgrades!$D$17,IF(AO89=EngineUpgrades!$E$1,EngineUpgrades!$E$17,IF(AO89=EngineUpgrades!$F$1,EngineUpgrades!$F$17,IF(AO89=EngineUpgrades!$G$1,EngineUpgrades!$G$17,IF(AO89=EngineUpgrades!$H$1,EngineUpgrades!$H$17,"")))))</f>
        <v/>
      </c>
      <c r="AR89" s="17">
        <v>1</v>
      </c>
      <c r="AS89" s="16" t="str">
        <f>IF(Q89="Engine",_xlfn.XLOOKUP(_xlfn.CONCAT(O89,P89+AR89),TechTree!$C$2:$C$500,TechTree!$D$2:$D$500,"Not Valid Combination",0,1),"")</f>
        <v/>
      </c>
    </row>
    <row r="90" spans="1:45" ht="72.5" hidden="1" x14ac:dyDescent="0.35">
      <c r="A90" t="s">
        <v>1168</v>
      </c>
      <c r="B90" t="s">
        <v>1556</v>
      </c>
      <c r="C90" t="s">
        <v>1557</v>
      </c>
      <c r="D90" t="s">
        <v>1558</v>
      </c>
      <c r="E90" t="s">
        <v>1172</v>
      </c>
      <c r="F90" t="s">
        <v>19</v>
      </c>
      <c r="G90" t="s">
        <v>1422</v>
      </c>
      <c r="H90" t="s">
        <v>1240</v>
      </c>
      <c r="I90" t="s">
        <v>1219</v>
      </c>
      <c r="J90" t="s">
        <v>1176</v>
      </c>
      <c r="K90" t="s">
        <v>96</v>
      </c>
      <c r="M90" s="12" t="str">
        <f t="shared" si="3"/>
        <v>@PART[powertail]:AFTER[AirplanePlus] // K73-S Control Rotor
{
    @TechRequired = Not Valid Combination
    fuelTankUpgradeType = standardLiquidFuel
    fuelTankSizeUpgrade = size87
}</v>
      </c>
      <c r="N90" s="9" t="str">
        <f>_xlfn.XLOOKUP(_xlfn.CONCAT(O90,P90),TechTree!$C$2:$C$500,TechTree!$D$2:$D$500,"Not Valid Combination",0,1)</f>
        <v>Not Valid Combination</v>
      </c>
      <c r="O90" s="8" t="s">
        <v>351</v>
      </c>
      <c r="P90" s="8">
        <v>89</v>
      </c>
      <c r="Q90" s="8" t="s">
        <v>253</v>
      </c>
      <c r="V90" s="10" t="s">
        <v>255</v>
      </c>
      <c r="W90" s="10" t="s">
        <v>268</v>
      </c>
      <c r="X90" s="10" t="s">
        <v>1151</v>
      </c>
      <c r="Y90" s="10" t="s">
        <v>306</v>
      </c>
      <c r="Z90" s="10" t="s">
        <v>707</v>
      </c>
      <c r="AA90" s="10" t="s">
        <v>344</v>
      </c>
      <c r="AC90" s="12" t="str">
        <f t="shared" si="4"/>
        <v/>
      </c>
      <c r="AD90" s="14"/>
      <c r="AE90" s="18" t="s">
        <v>344</v>
      </c>
      <c r="AF90" s="18">
        <v>90</v>
      </c>
      <c r="AG90" s="18" t="s">
        <v>704</v>
      </c>
      <c r="AH90" s="18" t="s">
        <v>705</v>
      </c>
      <c r="AI90" s="18" t="s">
        <v>706</v>
      </c>
      <c r="AJ90" s="18"/>
      <c r="AK90" s="18"/>
      <c r="AL90" s="19" t="str">
        <f t="shared" si="5"/>
        <v/>
      </c>
      <c r="AM90" s="14"/>
      <c r="AN90" s="15" t="str">
        <f>IF(Q90="Structural",_xlfn.CONCAT("    ","structuralUpgradeType = ",IF(P90&lt;3,"0_2",IF(P90&lt;5,"3_4",IF(P90&lt;7,"5_6",IF(P90&lt;9,"7_8","9Plus"))))),IF(Q90="Command Module",_xlfn.CONCAT("    commandUpgradeType = standard",CHAR(10),"    commandUpgradeName = ",V90),IF(Q90="Engine",_xlfn.CONCAT("    engineUpgradeType = ",W90,CHAR(10),Parts!AQ90,CHAR(10),"    enginePartUpgradeName = ",X90),IF(Q90="Parachute","    parachuteUpgradeType = standard",IF(Q90="Solar",_xlfn.CONCAT("    solarPanelUpgradeTier = ",P90),IF(OR(Q90="System",Q90="System and Space Capability")=TRUE,_xlfn.CONCAT("    spacePlaneSystemUpgradeType = ",X90,IF(Q90="System and Space Capability",_xlfn.CONCAT(CHAR(10),"    spaceplaneUpgradeType = spaceCapable",CHAR(10),"    baseSkinTemp = ",CHAR(10),"    upgradeSkinTemp = "),"")),IF(Q90="Fuel Tank",IF(Y90="NA/Balloon","    KiwiFuelSwitchIgnore = true",IF(Y90="standardLiquidFuel",_xlfn.CONCAT("    fuelTankUpgradeType = ",Y90,CHAR(10),"    fuelTankSizeUpgrade = ",Z90),_xlfn.CONCAT("    fuelTankUpgradeType = ",Y90))),IF(Q90="RCS","    rcsUpgradeType = coldGas",""))))))))</f>
        <v xml:space="preserve">    fuelTankUpgradeType = standardLiquidFuel
    fuelTankSizeUpgrade = size87</v>
      </c>
      <c r="AO90" s="16" t="str">
        <f>IF(Q90="Engine",VLOOKUP(W90,EngineUpgrades!$A$2:$C$17,2,FALSE),"")</f>
        <v/>
      </c>
      <c r="AP90" s="16" t="str">
        <f>IF(Q90="Engine",VLOOKUP(W90,EngineUpgrades!$A$2:$C$17,3,FALSE),"")</f>
        <v/>
      </c>
      <c r="AQ90" s="15" t="str">
        <f>IF(AO90=EngineUpgrades!$D$1,EngineUpgrades!$D$17,IF(AO90=EngineUpgrades!$E$1,EngineUpgrades!$E$17,IF(AO90=EngineUpgrades!$F$1,EngineUpgrades!$F$17,IF(AO90=EngineUpgrades!$G$1,EngineUpgrades!$G$17,IF(AO90=EngineUpgrades!$H$1,EngineUpgrades!$H$17,"")))))</f>
        <v/>
      </c>
      <c r="AR90" s="17">
        <v>1</v>
      </c>
      <c r="AS90" s="16" t="str">
        <f>IF(Q90="Engine",_xlfn.XLOOKUP(_xlfn.CONCAT(O90,P90+AR90),TechTree!$C$2:$C$500,TechTree!$D$2:$D$500,"Not Valid Combination",0,1),"")</f>
        <v/>
      </c>
    </row>
    <row r="91" spans="1:45" ht="72.5" hidden="1" x14ac:dyDescent="0.35">
      <c r="A91" t="s">
        <v>1168</v>
      </c>
      <c r="B91" t="s">
        <v>1559</v>
      </c>
      <c r="C91" t="s">
        <v>1560</v>
      </c>
      <c r="D91" t="s">
        <v>1561</v>
      </c>
      <c r="E91" t="s">
        <v>1172</v>
      </c>
      <c r="F91" t="s">
        <v>11</v>
      </c>
      <c r="G91" t="s">
        <v>1562</v>
      </c>
      <c r="H91" t="s">
        <v>1346</v>
      </c>
      <c r="I91" t="s">
        <v>1447</v>
      </c>
      <c r="J91" t="s">
        <v>1458</v>
      </c>
      <c r="K91" t="s">
        <v>122</v>
      </c>
      <c r="M91" s="12" t="str">
        <f t="shared" si="3"/>
        <v>@PART[airramp]:AFTER[AirplanePlus] // Size 2 Passenger Door
{
    @TechRequired = Not Valid Combination
    fuelTankUpgradeType = standardLiquidFuel
    fuelTankSizeUpgrade = size88
}</v>
      </c>
      <c r="N91" s="9" t="str">
        <f>_xlfn.XLOOKUP(_xlfn.CONCAT(O91,P91),TechTree!$C$2:$C$500,TechTree!$D$2:$D$500,"Not Valid Combination",0,1)</f>
        <v>Not Valid Combination</v>
      </c>
      <c r="O91" s="8" t="s">
        <v>351</v>
      </c>
      <c r="P91" s="8">
        <v>90</v>
      </c>
      <c r="Q91" s="8" t="s">
        <v>253</v>
      </c>
      <c r="V91" s="10" t="s">
        <v>255</v>
      </c>
      <c r="W91" s="10" t="s">
        <v>268</v>
      </c>
      <c r="X91" s="10" t="s">
        <v>1151</v>
      </c>
      <c r="Y91" s="10" t="s">
        <v>306</v>
      </c>
      <c r="Z91" s="10" t="s">
        <v>711</v>
      </c>
      <c r="AA91" s="10" t="s">
        <v>344</v>
      </c>
      <c r="AC91" s="12" t="str">
        <f t="shared" si="4"/>
        <v/>
      </c>
      <c r="AD91" s="14"/>
      <c r="AE91" s="18" t="s">
        <v>344</v>
      </c>
      <c r="AF91" s="18">
        <v>91</v>
      </c>
      <c r="AG91" s="18" t="s">
        <v>708</v>
      </c>
      <c r="AH91" s="18" t="s">
        <v>709</v>
      </c>
      <c r="AI91" s="18" t="s">
        <v>710</v>
      </c>
      <c r="AJ91" s="18"/>
      <c r="AK91" s="18"/>
      <c r="AL91" s="19" t="str">
        <f t="shared" si="5"/>
        <v/>
      </c>
      <c r="AM91" s="14"/>
      <c r="AN91" s="15" t="str">
        <f>IF(Q91="Structural",_xlfn.CONCAT("    ","structuralUpgradeType = ",IF(P91&lt;3,"0_2",IF(P91&lt;5,"3_4",IF(P91&lt;7,"5_6",IF(P91&lt;9,"7_8","9Plus"))))),IF(Q91="Command Module",_xlfn.CONCAT("    commandUpgradeType = standard",CHAR(10),"    commandUpgradeName = ",V91),IF(Q91="Engine",_xlfn.CONCAT("    engineUpgradeType = ",W91,CHAR(10),Parts!AQ91,CHAR(10),"    enginePartUpgradeName = ",X91),IF(Q91="Parachute","    parachuteUpgradeType = standard",IF(Q91="Solar",_xlfn.CONCAT("    solarPanelUpgradeTier = ",P91),IF(OR(Q91="System",Q91="System and Space Capability")=TRUE,_xlfn.CONCAT("    spacePlaneSystemUpgradeType = ",X91,IF(Q91="System and Space Capability",_xlfn.CONCAT(CHAR(10),"    spaceplaneUpgradeType = spaceCapable",CHAR(10),"    baseSkinTemp = ",CHAR(10),"    upgradeSkinTemp = "),"")),IF(Q91="Fuel Tank",IF(Y91="NA/Balloon","    KiwiFuelSwitchIgnore = true",IF(Y91="standardLiquidFuel",_xlfn.CONCAT("    fuelTankUpgradeType = ",Y91,CHAR(10),"    fuelTankSizeUpgrade = ",Z91),_xlfn.CONCAT("    fuelTankUpgradeType = ",Y91))),IF(Q91="RCS","    rcsUpgradeType = coldGas",""))))))))</f>
        <v xml:space="preserve">    fuelTankUpgradeType = standardLiquidFuel
    fuelTankSizeUpgrade = size88</v>
      </c>
      <c r="AO91" s="16" t="str">
        <f>IF(Q91="Engine",VLOOKUP(W91,EngineUpgrades!$A$2:$C$17,2,FALSE),"")</f>
        <v/>
      </c>
      <c r="AP91" s="16" t="str">
        <f>IF(Q91="Engine",VLOOKUP(W91,EngineUpgrades!$A$2:$C$17,3,FALSE),"")</f>
        <v/>
      </c>
      <c r="AQ91" s="15" t="str">
        <f>IF(AO91=EngineUpgrades!$D$1,EngineUpgrades!$D$17,IF(AO91=EngineUpgrades!$E$1,EngineUpgrades!$E$17,IF(AO91=EngineUpgrades!$F$1,EngineUpgrades!$F$17,IF(AO91=EngineUpgrades!$G$1,EngineUpgrades!$G$17,IF(AO91=EngineUpgrades!$H$1,EngineUpgrades!$H$17,"")))))</f>
        <v/>
      </c>
      <c r="AR91" s="17">
        <v>1</v>
      </c>
      <c r="AS91" s="16" t="str">
        <f>IF(Q91="Engine",_xlfn.XLOOKUP(_xlfn.CONCAT(O91,P91+AR91),TechTree!$C$2:$C$500,TechTree!$D$2:$D$500,"Not Valid Combination",0,1),"")</f>
        <v/>
      </c>
    </row>
    <row r="92" spans="1:45" ht="84.5" hidden="1" x14ac:dyDescent="0.35">
      <c r="A92" t="s">
        <v>1168</v>
      </c>
      <c r="B92" t="s">
        <v>1563</v>
      </c>
      <c r="C92" t="s">
        <v>1564</v>
      </c>
      <c r="D92" t="s">
        <v>1565</v>
      </c>
      <c r="E92" t="s">
        <v>1172</v>
      </c>
      <c r="F92" t="s">
        <v>11</v>
      </c>
      <c r="G92" t="s">
        <v>1197</v>
      </c>
      <c r="H92" t="s">
        <v>1566</v>
      </c>
      <c r="I92" t="s">
        <v>1203</v>
      </c>
      <c r="J92" t="s">
        <v>1458</v>
      </c>
      <c r="K92" t="s">
        <v>95</v>
      </c>
      <c r="M92" s="12" t="str">
        <f t="shared" si="3"/>
        <v>@PART[mk1cargodoor]:AFTER[AirplanePlus] // Mk1 Cargo Bay CRG-50-1
{
    @TechRequired = Not Valid Combination
    fuelTankUpgradeType = standardLiquidFuel
    fuelTankSizeUpgrade = size89
}</v>
      </c>
      <c r="N92" s="9" t="str">
        <f>_xlfn.XLOOKUP(_xlfn.CONCAT(O92,P92),TechTree!$C$2:$C$500,TechTree!$D$2:$D$500,"Not Valid Combination",0,1)</f>
        <v>Not Valid Combination</v>
      </c>
      <c r="O92" s="8" t="s">
        <v>351</v>
      </c>
      <c r="P92" s="8">
        <v>91</v>
      </c>
      <c r="Q92" s="8" t="s">
        <v>253</v>
      </c>
      <c r="V92" s="10" t="s">
        <v>255</v>
      </c>
      <c r="W92" s="10" t="s">
        <v>268</v>
      </c>
      <c r="X92" s="10" t="s">
        <v>1151</v>
      </c>
      <c r="Y92" s="10" t="s">
        <v>306</v>
      </c>
      <c r="Z92" s="10" t="s">
        <v>715</v>
      </c>
      <c r="AA92" s="10" t="s">
        <v>344</v>
      </c>
      <c r="AC92" s="12" t="str">
        <f t="shared" si="4"/>
        <v/>
      </c>
      <c r="AD92" s="14"/>
      <c r="AE92" s="18" t="s">
        <v>344</v>
      </c>
      <c r="AF92" s="18">
        <v>92</v>
      </c>
      <c r="AG92" s="18" t="s">
        <v>712</v>
      </c>
      <c r="AH92" s="18" t="s">
        <v>713</v>
      </c>
      <c r="AI92" s="18" t="s">
        <v>714</v>
      </c>
      <c r="AJ92" s="18"/>
      <c r="AK92" s="18"/>
      <c r="AL92" s="19" t="str">
        <f t="shared" si="5"/>
        <v/>
      </c>
      <c r="AM92" s="14"/>
      <c r="AN92" s="15" t="str">
        <f>IF(Q92="Structural",_xlfn.CONCAT("    ","structuralUpgradeType = ",IF(P92&lt;3,"0_2",IF(P92&lt;5,"3_4",IF(P92&lt;7,"5_6",IF(P92&lt;9,"7_8","9Plus"))))),IF(Q92="Command Module",_xlfn.CONCAT("    commandUpgradeType = standard",CHAR(10),"    commandUpgradeName = ",V92),IF(Q92="Engine",_xlfn.CONCAT("    engineUpgradeType = ",W92,CHAR(10),Parts!AQ92,CHAR(10),"    enginePartUpgradeName = ",X92),IF(Q92="Parachute","    parachuteUpgradeType = standard",IF(Q92="Solar",_xlfn.CONCAT("    solarPanelUpgradeTier = ",P92),IF(OR(Q92="System",Q92="System and Space Capability")=TRUE,_xlfn.CONCAT("    spacePlaneSystemUpgradeType = ",X92,IF(Q92="System and Space Capability",_xlfn.CONCAT(CHAR(10),"    spaceplaneUpgradeType = spaceCapable",CHAR(10),"    baseSkinTemp = ",CHAR(10),"    upgradeSkinTemp = "),"")),IF(Q92="Fuel Tank",IF(Y92="NA/Balloon","    KiwiFuelSwitchIgnore = true",IF(Y92="standardLiquidFuel",_xlfn.CONCAT("    fuelTankUpgradeType = ",Y92,CHAR(10),"    fuelTankSizeUpgrade = ",Z92),_xlfn.CONCAT("    fuelTankUpgradeType = ",Y92))),IF(Q92="RCS","    rcsUpgradeType = coldGas",""))))))))</f>
        <v xml:space="preserve">    fuelTankUpgradeType = standardLiquidFuel
    fuelTankSizeUpgrade = size89</v>
      </c>
      <c r="AO92" s="16" t="str">
        <f>IF(Q92="Engine",VLOOKUP(W92,EngineUpgrades!$A$2:$C$17,2,FALSE),"")</f>
        <v/>
      </c>
      <c r="AP92" s="16" t="str">
        <f>IF(Q92="Engine",VLOOKUP(W92,EngineUpgrades!$A$2:$C$17,3,FALSE),"")</f>
        <v/>
      </c>
      <c r="AQ92" s="15" t="str">
        <f>IF(AO92=EngineUpgrades!$D$1,EngineUpgrades!$D$17,IF(AO92=EngineUpgrades!$E$1,EngineUpgrades!$E$17,IF(AO92=EngineUpgrades!$F$1,EngineUpgrades!$F$17,IF(AO92=EngineUpgrades!$G$1,EngineUpgrades!$G$17,IF(AO92=EngineUpgrades!$H$1,EngineUpgrades!$H$17,"")))))</f>
        <v/>
      </c>
      <c r="AR92" s="17">
        <v>1</v>
      </c>
      <c r="AS92" s="16" t="str">
        <f>IF(Q92="Engine",_xlfn.XLOOKUP(_xlfn.CONCAT(O92,P92+AR92),TechTree!$C$2:$C$500,TechTree!$D$2:$D$500,"Not Valid Combination",0,1),"")</f>
        <v/>
      </c>
    </row>
    <row r="93" spans="1:45" ht="72.5" hidden="1" x14ac:dyDescent="0.35">
      <c r="A93" t="s">
        <v>1168</v>
      </c>
      <c r="B93" t="s">
        <v>1567</v>
      </c>
      <c r="C93" t="s">
        <v>1568</v>
      </c>
      <c r="D93" t="s">
        <v>1569</v>
      </c>
      <c r="E93" t="s">
        <v>1172</v>
      </c>
      <c r="F93" t="s">
        <v>11</v>
      </c>
      <c r="G93" t="s">
        <v>1197</v>
      </c>
      <c r="H93" t="s">
        <v>1566</v>
      </c>
      <c r="I93" t="s">
        <v>1223</v>
      </c>
      <c r="J93" t="s">
        <v>314</v>
      </c>
      <c r="K93" t="s">
        <v>95</v>
      </c>
      <c r="M93" s="12" t="str">
        <f t="shared" si="3"/>
        <v>@PART[mk1cargodoorjr]:AFTER[AirplanePlus] // Mk1 Junior Cargo Bay CRG-50-0
{
    @TechRequired = Not Valid Combination
    fuelTankUpgradeType = standardLiquidFuel
    fuelTankSizeUpgrade = size90
}</v>
      </c>
      <c r="N93" s="9" t="str">
        <f>_xlfn.XLOOKUP(_xlfn.CONCAT(O93,P93),TechTree!$C$2:$C$500,TechTree!$D$2:$D$500,"Not Valid Combination",0,1)</f>
        <v>Not Valid Combination</v>
      </c>
      <c r="O93" s="8" t="s">
        <v>351</v>
      </c>
      <c r="P93" s="8">
        <v>92</v>
      </c>
      <c r="Q93" s="8" t="s">
        <v>253</v>
      </c>
      <c r="V93" s="10" t="s">
        <v>255</v>
      </c>
      <c r="W93" s="10" t="s">
        <v>268</v>
      </c>
      <c r="X93" s="10" t="s">
        <v>1151</v>
      </c>
      <c r="Y93" s="10" t="s">
        <v>306</v>
      </c>
      <c r="Z93" s="10" t="s">
        <v>719</v>
      </c>
      <c r="AA93" s="10" t="s">
        <v>344</v>
      </c>
      <c r="AC93" s="12" t="str">
        <f t="shared" si="4"/>
        <v/>
      </c>
      <c r="AD93" s="14"/>
      <c r="AE93" s="18" t="s">
        <v>344</v>
      </c>
      <c r="AF93" s="18">
        <v>93</v>
      </c>
      <c r="AG93" s="18" t="s">
        <v>716</v>
      </c>
      <c r="AH93" s="18" t="s">
        <v>717</v>
      </c>
      <c r="AI93" s="18" t="s">
        <v>718</v>
      </c>
      <c r="AJ93" s="18"/>
      <c r="AK93" s="18"/>
      <c r="AL93" s="19" t="str">
        <f t="shared" si="5"/>
        <v/>
      </c>
      <c r="AM93" s="14"/>
      <c r="AN93" s="15" t="str">
        <f>IF(Q93="Structural",_xlfn.CONCAT("    ","structuralUpgradeType = ",IF(P93&lt;3,"0_2",IF(P93&lt;5,"3_4",IF(P93&lt;7,"5_6",IF(P93&lt;9,"7_8","9Plus"))))),IF(Q93="Command Module",_xlfn.CONCAT("    commandUpgradeType = standard",CHAR(10),"    commandUpgradeName = ",V93),IF(Q93="Engine",_xlfn.CONCAT("    engineUpgradeType = ",W93,CHAR(10),Parts!AQ93,CHAR(10),"    enginePartUpgradeName = ",X93),IF(Q93="Parachute","    parachuteUpgradeType = standard",IF(Q93="Solar",_xlfn.CONCAT("    solarPanelUpgradeTier = ",P93),IF(OR(Q93="System",Q93="System and Space Capability")=TRUE,_xlfn.CONCAT("    spacePlaneSystemUpgradeType = ",X93,IF(Q93="System and Space Capability",_xlfn.CONCAT(CHAR(10),"    spaceplaneUpgradeType = spaceCapable",CHAR(10),"    baseSkinTemp = ",CHAR(10),"    upgradeSkinTemp = "),"")),IF(Q93="Fuel Tank",IF(Y93="NA/Balloon","    KiwiFuelSwitchIgnore = true",IF(Y93="standardLiquidFuel",_xlfn.CONCAT("    fuelTankUpgradeType = ",Y93,CHAR(10),"    fuelTankSizeUpgrade = ",Z93),_xlfn.CONCAT("    fuelTankUpgradeType = ",Y93))),IF(Q93="RCS","    rcsUpgradeType = coldGas",""))))))))</f>
        <v xml:space="preserve">    fuelTankUpgradeType = standardLiquidFuel
    fuelTankSizeUpgrade = size90</v>
      </c>
      <c r="AO93" s="16" t="str">
        <f>IF(Q93="Engine",VLOOKUP(W93,EngineUpgrades!$A$2:$C$17,2,FALSE),"")</f>
        <v/>
      </c>
      <c r="AP93" s="16" t="str">
        <f>IF(Q93="Engine",VLOOKUP(W93,EngineUpgrades!$A$2:$C$17,3,FALSE),"")</f>
        <v/>
      </c>
      <c r="AQ93" s="15" t="str">
        <f>IF(AO93=EngineUpgrades!$D$1,EngineUpgrades!$D$17,IF(AO93=EngineUpgrades!$E$1,EngineUpgrades!$E$17,IF(AO93=EngineUpgrades!$F$1,EngineUpgrades!$F$17,IF(AO93=EngineUpgrades!$G$1,EngineUpgrades!$G$17,IF(AO93=EngineUpgrades!$H$1,EngineUpgrades!$H$17,"")))))</f>
        <v/>
      </c>
      <c r="AR93" s="17">
        <v>1</v>
      </c>
      <c r="AS93" s="16" t="str">
        <f>IF(Q93="Engine",_xlfn.XLOOKUP(_xlfn.CONCAT(O93,P93+AR93),TechTree!$C$2:$C$500,TechTree!$D$2:$D$500,"Not Valid Combination",0,1),"")</f>
        <v/>
      </c>
    </row>
    <row r="94" spans="1:45" ht="72.5" hidden="1" x14ac:dyDescent="0.35">
      <c r="A94" t="s">
        <v>1168</v>
      </c>
      <c r="B94" t="s">
        <v>1570</v>
      </c>
      <c r="C94" t="s">
        <v>1571</v>
      </c>
      <c r="D94" t="s">
        <v>1572</v>
      </c>
      <c r="E94" t="s">
        <v>1172</v>
      </c>
      <c r="F94" t="s">
        <v>11</v>
      </c>
      <c r="G94" t="s">
        <v>1197</v>
      </c>
      <c r="H94" t="s">
        <v>1573</v>
      </c>
      <c r="I94" t="s">
        <v>1574</v>
      </c>
      <c r="J94" t="s">
        <v>314</v>
      </c>
      <c r="K94" t="s">
        <v>95</v>
      </c>
      <c r="M94" s="12" t="str">
        <f t="shared" si="3"/>
        <v>@PART[mk1dronedoor]:AFTER[AirplanePlus] // Mk1 Nose Trunk CRG-NT
{
    @TechRequired = Not Valid Combination
    fuelTankUpgradeType = standardLiquidFuel
    fuelTankSizeUpgrade = size91
}</v>
      </c>
      <c r="N94" s="9" t="str">
        <f>_xlfn.XLOOKUP(_xlfn.CONCAT(O94,P94),TechTree!$C$2:$C$500,TechTree!$D$2:$D$500,"Not Valid Combination",0,1)</f>
        <v>Not Valid Combination</v>
      </c>
      <c r="O94" s="8" t="s">
        <v>351</v>
      </c>
      <c r="P94" s="8">
        <v>93</v>
      </c>
      <c r="Q94" s="8" t="s">
        <v>253</v>
      </c>
      <c r="V94" s="10" t="s">
        <v>255</v>
      </c>
      <c r="W94" s="10" t="s">
        <v>268</v>
      </c>
      <c r="X94" s="10" t="s">
        <v>1151</v>
      </c>
      <c r="Y94" s="10" t="s">
        <v>306</v>
      </c>
      <c r="Z94" s="10" t="s">
        <v>723</v>
      </c>
      <c r="AA94" s="10" t="s">
        <v>344</v>
      </c>
      <c r="AC94" s="12" t="str">
        <f t="shared" si="4"/>
        <v/>
      </c>
      <c r="AD94" s="14"/>
      <c r="AE94" s="18" t="s">
        <v>344</v>
      </c>
      <c r="AF94" s="18">
        <v>94</v>
      </c>
      <c r="AG94" s="18" t="s">
        <v>720</v>
      </c>
      <c r="AH94" s="18" t="s">
        <v>721</v>
      </c>
      <c r="AI94" s="18" t="s">
        <v>722</v>
      </c>
      <c r="AJ94" s="18"/>
      <c r="AK94" s="18"/>
      <c r="AL94" s="19" t="str">
        <f t="shared" si="5"/>
        <v/>
      </c>
      <c r="AM94" s="14"/>
      <c r="AN94" s="15" t="str">
        <f>IF(Q94="Structural",_xlfn.CONCAT("    ","structuralUpgradeType = ",IF(P94&lt;3,"0_2",IF(P94&lt;5,"3_4",IF(P94&lt;7,"5_6",IF(P94&lt;9,"7_8","9Plus"))))),IF(Q94="Command Module",_xlfn.CONCAT("    commandUpgradeType = standard",CHAR(10),"    commandUpgradeName = ",V94),IF(Q94="Engine",_xlfn.CONCAT("    engineUpgradeType = ",W94,CHAR(10),Parts!AQ94,CHAR(10),"    enginePartUpgradeName = ",X94),IF(Q94="Parachute","    parachuteUpgradeType = standard",IF(Q94="Solar",_xlfn.CONCAT("    solarPanelUpgradeTier = ",P94),IF(OR(Q94="System",Q94="System and Space Capability")=TRUE,_xlfn.CONCAT("    spacePlaneSystemUpgradeType = ",X94,IF(Q94="System and Space Capability",_xlfn.CONCAT(CHAR(10),"    spaceplaneUpgradeType = spaceCapable",CHAR(10),"    baseSkinTemp = ",CHAR(10),"    upgradeSkinTemp = "),"")),IF(Q94="Fuel Tank",IF(Y94="NA/Balloon","    KiwiFuelSwitchIgnore = true",IF(Y94="standardLiquidFuel",_xlfn.CONCAT("    fuelTankUpgradeType = ",Y94,CHAR(10),"    fuelTankSizeUpgrade = ",Z94),_xlfn.CONCAT("    fuelTankUpgradeType = ",Y94))),IF(Q94="RCS","    rcsUpgradeType = coldGas",""))))))))</f>
        <v xml:space="preserve">    fuelTankUpgradeType = standardLiquidFuel
    fuelTankSizeUpgrade = size91</v>
      </c>
      <c r="AO94" s="16" t="str">
        <f>IF(Q94="Engine",VLOOKUP(W94,EngineUpgrades!$A$2:$C$17,2,FALSE),"")</f>
        <v/>
      </c>
      <c r="AP94" s="16" t="str">
        <f>IF(Q94="Engine",VLOOKUP(W94,EngineUpgrades!$A$2:$C$17,3,FALSE),"")</f>
        <v/>
      </c>
      <c r="AQ94" s="15" t="str">
        <f>IF(AO94=EngineUpgrades!$D$1,EngineUpgrades!$D$17,IF(AO94=EngineUpgrades!$E$1,EngineUpgrades!$E$17,IF(AO94=EngineUpgrades!$F$1,EngineUpgrades!$F$17,IF(AO94=EngineUpgrades!$G$1,EngineUpgrades!$G$17,IF(AO94=EngineUpgrades!$H$1,EngineUpgrades!$H$17,"")))))</f>
        <v/>
      </c>
      <c r="AR94" s="17">
        <v>1</v>
      </c>
      <c r="AS94" s="16" t="str">
        <f>IF(Q94="Engine",_xlfn.XLOOKUP(_xlfn.CONCAT(O94,P94+AR94),TechTree!$C$2:$C$500,TechTree!$D$2:$D$500,"Not Valid Combination",0,1),"")</f>
        <v/>
      </c>
    </row>
    <row r="95" spans="1:45" ht="84.5" hidden="1" x14ac:dyDescent="0.35">
      <c r="A95" t="s">
        <v>1168</v>
      </c>
      <c r="B95" t="s">
        <v>1575</v>
      </c>
      <c r="C95" t="s">
        <v>1576</v>
      </c>
      <c r="D95" t="s">
        <v>1577</v>
      </c>
      <c r="E95" t="s">
        <v>1172</v>
      </c>
      <c r="F95" t="s">
        <v>11</v>
      </c>
      <c r="G95" t="s">
        <v>1197</v>
      </c>
      <c r="H95" t="s">
        <v>1566</v>
      </c>
      <c r="I95" t="s">
        <v>1223</v>
      </c>
      <c r="J95" t="s">
        <v>314</v>
      </c>
      <c r="K95" t="s">
        <v>95</v>
      </c>
      <c r="M95" s="12" t="str">
        <f t="shared" si="3"/>
        <v>@PART[passengeroor]:AFTER[AirplanePlus] // Mk1 Passenger Door
{
    @TechRequired = Not Valid Combination
    fuelTankUpgradeType = standardLiquidFuel
    fuelTankSizeUpgrade = size92
}</v>
      </c>
      <c r="N95" s="9" t="str">
        <f>_xlfn.XLOOKUP(_xlfn.CONCAT(O95,P95),TechTree!$C$2:$C$500,TechTree!$D$2:$D$500,"Not Valid Combination",0,1)</f>
        <v>Not Valid Combination</v>
      </c>
      <c r="O95" s="8" t="s">
        <v>351</v>
      </c>
      <c r="P95" s="8">
        <v>94</v>
      </c>
      <c r="Q95" s="8" t="s">
        <v>253</v>
      </c>
      <c r="V95" s="10" t="s">
        <v>255</v>
      </c>
      <c r="W95" s="10" t="s">
        <v>268</v>
      </c>
      <c r="X95" s="10" t="s">
        <v>1151</v>
      </c>
      <c r="Y95" s="10" t="s">
        <v>306</v>
      </c>
      <c r="Z95" s="10" t="s">
        <v>727</v>
      </c>
      <c r="AA95" s="10" t="s">
        <v>344</v>
      </c>
      <c r="AC95" s="12" t="str">
        <f t="shared" si="4"/>
        <v/>
      </c>
      <c r="AD95" s="14"/>
      <c r="AE95" s="18" t="s">
        <v>344</v>
      </c>
      <c r="AF95" s="18">
        <v>95</v>
      </c>
      <c r="AG95" s="18" t="s">
        <v>724</v>
      </c>
      <c r="AH95" s="18" t="s">
        <v>725</v>
      </c>
      <c r="AI95" s="18" t="s">
        <v>726</v>
      </c>
      <c r="AJ95" s="18"/>
      <c r="AK95" s="18"/>
      <c r="AL95" s="19" t="str">
        <f t="shared" si="5"/>
        <v/>
      </c>
      <c r="AM95" s="14"/>
      <c r="AN95" s="15" t="str">
        <f>IF(Q95="Structural",_xlfn.CONCAT("    ","structuralUpgradeType = ",IF(P95&lt;3,"0_2",IF(P95&lt;5,"3_4",IF(P95&lt;7,"5_6",IF(P95&lt;9,"7_8","9Plus"))))),IF(Q95="Command Module",_xlfn.CONCAT("    commandUpgradeType = standard",CHAR(10),"    commandUpgradeName = ",V95),IF(Q95="Engine",_xlfn.CONCAT("    engineUpgradeType = ",W95,CHAR(10),Parts!AQ95,CHAR(10),"    enginePartUpgradeName = ",X95),IF(Q95="Parachute","    parachuteUpgradeType = standard",IF(Q95="Solar",_xlfn.CONCAT("    solarPanelUpgradeTier = ",P95),IF(OR(Q95="System",Q95="System and Space Capability")=TRUE,_xlfn.CONCAT("    spacePlaneSystemUpgradeType = ",X95,IF(Q95="System and Space Capability",_xlfn.CONCAT(CHAR(10),"    spaceplaneUpgradeType = spaceCapable",CHAR(10),"    baseSkinTemp = ",CHAR(10),"    upgradeSkinTemp = "),"")),IF(Q95="Fuel Tank",IF(Y95="NA/Balloon","    KiwiFuelSwitchIgnore = true",IF(Y95="standardLiquidFuel",_xlfn.CONCAT("    fuelTankUpgradeType = ",Y95,CHAR(10),"    fuelTankSizeUpgrade = ",Z95),_xlfn.CONCAT("    fuelTankUpgradeType = ",Y95))),IF(Q95="RCS","    rcsUpgradeType = coldGas",""))))))))</f>
        <v xml:space="preserve">    fuelTankUpgradeType = standardLiquidFuel
    fuelTankSizeUpgrade = size92</v>
      </c>
      <c r="AO95" s="16" t="str">
        <f>IF(Q95="Engine",VLOOKUP(W95,EngineUpgrades!$A$2:$C$17,2,FALSE),"")</f>
        <v/>
      </c>
      <c r="AP95" s="16" t="str">
        <f>IF(Q95="Engine",VLOOKUP(W95,EngineUpgrades!$A$2:$C$17,3,FALSE),"")</f>
        <v/>
      </c>
      <c r="AQ95" s="15" t="str">
        <f>IF(AO95=EngineUpgrades!$D$1,EngineUpgrades!$D$17,IF(AO95=EngineUpgrades!$E$1,EngineUpgrades!$E$17,IF(AO95=EngineUpgrades!$F$1,EngineUpgrades!$F$17,IF(AO95=EngineUpgrades!$G$1,EngineUpgrades!$G$17,IF(AO95=EngineUpgrades!$H$1,EngineUpgrades!$H$17,"")))))</f>
        <v/>
      </c>
      <c r="AR95" s="17">
        <v>1</v>
      </c>
      <c r="AS95" s="16" t="str">
        <f>IF(Q95="Engine",_xlfn.XLOOKUP(_xlfn.CONCAT(O95,P95+AR95),TechTree!$C$2:$C$500,TechTree!$D$2:$D$500,"Not Valid Combination",0,1),"")</f>
        <v/>
      </c>
    </row>
    <row r="96" spans="1:45" ht="84.5" hidden="1" x14ac:dyDescent="0.35">
      <c r="A96" t="s">
        <v>1168</v>
      </c>
      <c r="B96" t="s">
        <v>1578</v>
      </c>
      <c r="C96" t="s">
        <v>1579</v>
      </c>
      <c r="D96" t="s">
        <v>1580</v>
      </c>
      <c r="E96" t="s">
        <v>1172</v>
      </c>
      <c r="F96" t="s">
        <v>6</v>
      </c>
      <c r="G96" t="s">
        <v>1192</v>
      </c>
      <c r="H96" t="s">
        <v>1462</v>
      </c>
      <c r="I96" t="s">
        <v>1544</v>
      </c>
      <c r="J96" t="s">
        <v>318</v>
      </c>
      <c r="K96" t="s">
        <v>95</v>
      </c>
      <c r="M96" s="12" t="str">
        <f t="shared" si="3"/>
        <v>@PART[s1p5booma]:AFTER[AirplanePlus] // Size 1.5 Tail Connector A
{
    @TechRequired = Not Valid Combination
    fuelTankUpgradeType = standardLiquidFuel
    fuelTankSizeUpgrade = size93
}</v>
      </c>
      <c r="N96" s="9" t="str">
        <f>_xlfn.XLOOKUP(_xlfn.CONCAT(O96,P96),TechTree!$C$2:$C$500,TechTree!$D$2:$D$500,"Not Valid Combination",0,1)</f>
        <v>Not Valid Combination</v>
      </c>
      <c r="O96" s="8" t="s">
        <v>351</v>
      </c>
      <c r="P96" s="8">
        <v>95</v>
      </c>
      <c r="Q96" s="8" t="s">
        <v>253</v>
      </c>
      <c r="V96" s="10" t="s">
        <v>255</v>
      </c>
      <c r="W96" s="10" t="s">
        <v>268</v>
      </c>
      <c r="X96" s="10" t="s">
        <v>1151</v>
      </c>
      <c r="Y96" s="10" t="s">
        <v>306</v>
      </c>
      <c r="Z96" s="10" t="s">
        <v>731</v>
      </c>
      <c r="AA96" s="10" t="s">
        <v>344</v>
      </c>
      <c r="AC96" s="12" t="str">
        <f t="shared" si="4"/>
        <v/>
      </c>
      <c r="AD96" s="14"/>
      <c r="AE96" s="18" t="s">
        <v>344</v>
      </c>
      <c r="AF96" s="18">
        <v>96</v>
      </c>
      <c r="AG96" s="18" t="s">
        <v>728</v>
      </c>
      <c r="AH96" s="18" t="s">
        <v>729</v>
      </c>
      <c r="AI96" s="18" t="s">
        <v>730</v>
      </c>
      <c r="AJ96" s="18"/>
      <c r="AK96" s="18"/>
      <c r="AL96" s="19" t="str">
        <f t="shared" si="5"/>
        <v/>
      </c>
      <c r="AM96" s="14"/>
      <c r="AN96" s="15" t="str">
        <f>IF(Q96="Structural",_xlfn.CONCAT("    ","structuralUpgradeType = ",IF(P96&lt;3,"0_2",IF(P96&lt;5,"3_4",IF(P96&lt;7,"5_6",IF(P96&lt;9,"7_8","9Plus"))))),IF(Q96="Command Module",_xlfn.CONCAT("    commandUpgradeType = standard",CHAR(10),"    commandUpgradeName = ",V96),IF(Q96="Engine",_xlfn.CONCAT("    engineUpgradeType = ",W96,CHAR(10),Parts!AQ96,CHAR(10),"    enginePartUpgradeName = ",X96),IF(Q96="Parachute","    parachuteUpgradeType = standard",IF(Q96="Solar",_xlfn.CONCAT("    solarPanelUpgradeTier = ",P96),IF(OR(Q96="System",Q96="System and Space Capability")=TRUE,_xlfn.CONCAT("    spacePlaneSystemUpgradeType = ",X96,IF(Q96="System and Space Capability",_xlfn.CONCAT(CHAR(10),"    spaceplaneUpgradeType = spaceCapable",CHAR(10),"    baseSkinTemp = ",CHAR(10),"    upgradeSkinTemp = "),"")),IF(Q96="Fuel Tank",IF(Y96="NA/Balloon","    KiwiFuelSwitchIgnore = true",IF(Y96="standardLiquidFuel",_xlfn.CONCAT("    fuelTankUpgradeType = ",Y96,CHAR(10),"    fuelTankSizeUpgrade = ",Z96),_xlfn.CONCAT("    fuelTankUpgradeType = ",Y96))),IF(Q96="RCS","    rcsUpgradeType = coldGas",""))))))))</f>
        <v xml:space="preserve">    fuelTankUpgradeType = standardLiquidFuel
    fuelTankSizeUpgrade = size93</v>
      </c>
      <c r="AO96" s="16" t="str">
        <f>IF(Q96="Engine",VLOOKUP(W96,EngineUpgrades!$A$2:$C$17,2,FALSE),"")</f>
        <v/>
      </c>
      <c r="AP96" s="16" t="str">
        <f>IF(Q96="Engine",VLOOKUP(W96,EngineUpgrades!$A$2:$C$17,3,FALSE),"")</f>
        <v/>
      </c>
      <c r="AQ96" s="15" t="str">
        <f>IF(AO96=EngineUpgrades!$D$1,EngineUpgrades!$D$17,IF(AO96=EngineUpgrades!$E$1,EngineUpgrades!$E$17,IF(AO96=EngineUpgrades!$F$1,EngineUpgrades!$F$17,IF(AO96=EngineUpgrades!$G$1,EngineUpgrades!$G$17,IF(AO96=EngineUpgrades!$H$1,EngineUpgrades!$H$17,"")))))</f>
        <v/>
      </c>
      <c r="AR96" s="17">
        <v>1</v>
      </c>
      <c r="AS96" s="16" t="str">
        <f>IF(Q96="Engine",_xlfn.XLOOKUP(_xlfn.CONCAT(O96,P96+AR96),TechTree!$C$2:$C$500,TechTree!$D$2:$D$500,"Not Valid Combination",0,1),"")</f>
        <v/>
      </c>
    </row>
    <row r="97" spans="1:45" ht="84.5" hidden="1" x14ac:dyDescent="0.35">
      <c r="A97" t="s">
        <v>1168</v>
      </c>
      <c r="B97" t="s">
        <v>1581</v>
      </c>
      <c r="C97" t="s">
        <v>1582</v>
      </c>
      <c r="D97" t="s">
        <v>1583</v>
      </c>
      <c r="E97" t="s">
        <v>1172</v>
      </c>
      <c r="F97" t="s">
        <v>6</v>
      </c>
      <c r="G97" t="s">
        <v>1192</v>
      </c>
      <c r="H97" t="s">
        <v>1231</v>
      </c>
      <c r="I97" t="s">
        <v>1584</v>
      </c>
      <c r="J97" t="s">
        <v>318</v>
      </c>
      <c r="K97" t="s">
        <v>95</v>
      </c>
      <c r="M97" s="12" t="str">
        <f t="shared" si="3"/>
        <v>@PART[s1p5boomashort]:AFTER[AirplanePlus] // Size 1.5 Tail Connector A Short
{
    @TechRequired = Not Valid Combination
    fuelTankUpgradeType = standardLiquidFuel
    fuelTankSizeUpgrade = size94
}</v>
      </c>
      <c r="N97" s="9" t="str">
        <f>_xlfn.XLOOKUP(_xlfn.CONCAT(O97,P97),TechTree!$C$2:$C$500,TechTree!$D$2:$D$500,"Not Valid Combination",0,1)</f>
        <v>Not Valid Combination</v>
      </c>
      <c r="O97" s="8" t="s">
        <v>351</v>
      </c>
      <c r="P97" s="8">
        <v>96</v>
      </c>
      <c r="Q97" s="8" t="s">
        <v>253</v>
      </c>
      <c r="V97" s="10" t="s">
        <v>255</v>
      </c>
      <c r="W97" s="10" t="s">
        <v>268</v>
      </c>
      <c r="X97" s="10" t="s">
        <v>1151</v>
      </c>
      <c r="Y97" s="10" t="s">
        <v>306</v>
      </c>
      <c r="Z97" s="10" t="s">
        <v>735</v>
      </c>
      <c r="AA97" s="10" t="s">
        <v>344</v>
      </c>
      <c r="AC97" s="12" t="str">
        <f t="shared" si="4"/>
        <v/>
      </c>
      <c r="AD97" s="14"/>
      <c r="AE97" s="18" t="s">
        <v>344</v>
      </c>
      <c r="AF97" s="18">
        <v>97</v>
      </c>
      <c r="AG97" s="18" t="s">
        <v>732</v>
      </c>
      <c r="AH97" s="18" t="s">
        <v>733</v>
      </c>
      <c r="AI97" s="18" t="s">
        <v>734</v>
      </c>
      <c r="AJ97" s="18"/>
      <c r="AK97" s="18"/>
      <c r="AL97" s="19" t="str">
        <f t="shared" si="5"/>
        <v/>
      </c>
      <c r="AM97" s="14"/>
      <c r="AN97" s="15" t="str">
        <f>IF(Q97="Structural",_xlfn.CONCAT("    ","structuralUpgradeType = ",IF(P97&lt;3,"0_2",IF(P97&lt;5,"3_4",IF(P97&lt;7,"5_6",IF(P97&lt;9,"7_8","9Plus"))))),IF(Q97="Command Module",_xlfn.CONCAT("    commandUpgradeType = standard",CHAR(10),"    commandUpgradeName = ",V97),IF(Q97="Engine",_xlfn.CONCAT("    engineUpgradeType = ",W97,CHAR(10),Parts!AQ97,CHAR(10),"    enginePartUpgradeName = ",X97),IF(Q97="Parachute","    parachuteUpgradeType = standard",IF(Q97="Solar",_xlfn.CONCAT("    solarPanelUpgradeTier = ",P97),IF(OR(Q97="System",Q97="System and Space Capability")=TRUE,_xlfn.CONCAT("    spacePlaneSystemUpgradeType = ",X97,IF(Q97="System and Space Capability",_xlfn.CONCAT(CHAR(10),"    spaceplaneUpgradeType = spaceCapable",CHAR(10),"    baseSkinTemp = ",CHAR(10),"    upgradeSkinTemp = "),"")),IF(Q97="Fuel Tank",IF(Y97="NA/Balloon","    KiwiFuelSwitchIgnore = true",IF(Y97="standardLiquidFuel",_xlfn.CONCAT("    fuelTankUpgradeType = ",Y97,CHAR(10),"    fuelTankSizeUpgrade = ",Z97),_xlfn.CONCAT("    fuelTankUpgradeType = ",Y97))),IF(Q97="RCS","    rcsUpgradeType = coldGas",""))))))))</f>
        <v xml:space="preserve">    fuelTankUpgradeType = standardLiquidFuel
    fuelTankSizeUpgrade = size94</v>
      </c>
      <c r="AO97" s="16" t="str">
        <f>IF(Q97="Engine",VLOOKUP(W97,EngineUpgrades!$A$2:$C$17,2,FALSE),"")</f>
        <v/>
      </c>
      <c r="AP97" s="16" t="str">
        <f>IF(Q97="Engine",VLOOKUP(W97,EngineUpgrades!$A$2:$C$17,3,FALSE),"")</f>
        <v/>
      </c>
      <c r="AQ97" s="15" t="str">
        <f>IF(AO97=EngineUpgrades!$D$1,EngineUpgrades!$D$17,IF(AO97=EngineUpgrades!$E$1,EngineUpgrades!$E$17,IF(AO97=EngineUpgrades!$F$1,EngineUpgrades!$F$17,IF(AO97=EngineUpgrades!$G$1,EngineUpgrades!$G$17,IF(AO97=EngineUpgrades!$H$1,EngineUpgrades!$H$17,"")))))</f>
        <v/>
      </c>
      <c r="AR97" s="17">
        <v>1</v>
      </c>
      <c r="AS97" s="16" t="str">
        <f>IF(Q97="Engine",_xlfn.XLOOKUP(_xlfn.CONCAT(O97,P97+AR97),TechTree!$C$2:$C$500,TechTree!$D$2:$D$500,"Not Valid Combination",0,1),"")</f>
        <v/>
      </c>
    </row>
    <row r="98" spans="1:45" ht="84.5" hidden="1" x14ac:dyDescent="0.35">
      <c r="A98" t="s">
        <v>1168</v>
      </c>
      <c r="B98" t="s">
        <v>1585</v>
      </c>
      <c r="C98" t="s">
        <v>1586</v>
      </c>
      <c r="D98" t="s">
        <v>1587</v>
      </c>
      <c r="E98" t="s">
        <v>1172</v>
      </c>
      <c r="F98" t="s">
        <v>6</v>
      </c>
      <c r="G98" t="s">
        <v>1192</v>
      </c>
      <c r="H98" t="s">
        <v>1462</v>
      </c>
      <c r="I98" t="s">
        <v>1544</v>
      </c>
      <c r="J98" t="s">
        <v>318</v>
      </c>
      <c r="K98" t="s">
        <v>95</v>
      </c>
      <c r="M98" s="12" t="str">
        <f t="shared" si="3"/>
        <v>@PART[s1p5boomb]:AFTER[AirplanePlus] // Size 1.5 Tail Connector B
{
    @TechRequired = Not Valid Combination
    fuelTankUpgradeType = standardLiquidFuel
    fuelTankSizeUpgrade = size95
}</v>
      </c>
      <c r="N98" s="9" t="str">
        <f>_xlfn.XLOOKUP(_xlfn.CONCAT(O98,P98),TechTree!$C$2:$C$500,TechTree!$D$2:$D$500,"Not Valid Combination",0,1)</f>
        <v>Not Valid Combination</v>
      </c>
      <c r="O98" s="8" t="s">
        <v>351</v>
      </c>
      <c r="P98" s="8">
        <v>97</v>
      </c>
      <c r="Q98" s="8" t="s">
        <v>253</v>
      </c>
      <c r="V98" s="10" t="s">
        <v>255</v>
      </c>
      <c r="W98" s="10" t="s">
        <v>268</v>
      </c>
      <c r="X98" s="10" t="s">
        <v>1151</v>
      </c>
      <c r="Y98" s="10" t="s">
        <v>306</v>
      </c>
      <c r="Z98" s="10" t="s">
        <v>739</v>
      </c>
      <c r="AA98" s="10" t="s">
        <v>344</v>
      </c>
      <c r="AC98" s="12" t="str">
        <f t="shared" si="4"/>
        <v/>
      </c>
      <c r="AD98" s="14"/>
      <c r="AE98" s="18" t="s">
        <v>344</v>
      </c>
      <c r="AF98" s="18">
        <v>98</v>
      </c>
      <c r="AG98" s="18" t="s">
        <v>736</v>
      </c>
      <c r="AH98" s="18" t="s">
        <v>737</v>
      </c>
      <c r="AI98" s="18" t="s">
        <v>738</v>
      </c>
      <c r="AJ98" s="18"/>
      <c r="AK98" s="18"/>
      <c r="AL98" s="19" t="str">
        <f t="shared" si="5"/>
        <v/>
      </c>
      <c r="AM98" s="14"/>
      <c r="AN98" s="15" t="str">
        <f>IF(Q98="Structural",_xlfn.CONCAT("    ","structuralUpgradeType = ",IF(P98&lt;3,"0_2",IF(P98&lt;5,"3_4",IF(P98&lt;7,"5_6",IF(P98&lt;9,"7_8","9Plus"))))),IF(Q98="Command Module",_xlfn.CONCAT("    commandUpgradeType = standard",CHAR(10),"    commandUpgradeName = ",V98),IF(Q98="Engine",_xlfn.CONCAT("    engineUpgradeType = ",W98,CHAR(10),Parts!AQ98,CHAR(10),"    enginePartUpgradeName = ",X98),IF(Q98="Parachute","    parachuteUpgradeType = standard",IF(Q98="Solar",_xlfn.CONCAT("    solarPanelUpgradeTier = ",P98),IF(OR(Q98="System",Q98="System and Space Capability")=TRUE,_xlfn.CONCAT("    spacePlaneSystemUpgradeType = ",X98,IF(Q98="System and Space Capability",_xlfn.CONCAT(CHAR(10),"    spaceplaneUpgradeType = spaceCapable",CHAR(10),"    baseSkinTemp = ",CHAR(10),"    upgradeSkinTemp = "),"")),IF(Q98="Fuel Tank",IF(Y98="NA/Balloon","    KiwiFuelSwitchIgnore = true",IF(Y98="standardLiquidFuel",_xlfn.CONCAT("    fuelTankUpgradeType = ",Y98,CHAR(10),"    fuelTankSizeUpgrade = ",Z98),_xlfn.CONCAT("    fuelTankUpgradeType = ",Y98))),IF(Q98="RCS","    rcsUpgradeType = coldGas",""))))))))</f>
        <v xml:space="preserve">    fuelTankUpgradeType = standardLiquidFuel
    fuelTankSizeUpgrade = size95</v>
      </c>
      <c r="AO98" s="16" t="str">
        <f>IF(Q98="Engine",VLOOKUP(W98,EngineUpgrades!$A$2:$C$17,2,FALSE),"")</f>
        <v/>
      </c>
      <c r="AP98" s="16" t="str">
        <f>IF(Q98="Engine",VLOOKUP(W98,EngineUpgrades!$A$2:$C$17,3,FALSE),"")</f>
        <v/>
      </c>
      <c r="AQ98" s="15" t="str">
        <f>IF(AO98=EngineUpgrades!$D$1,EngineUpgrades!$D$17,IF(AO98=EngineUpgrades!$E$1,EngineUpgrades!$E$17,IF(AO98=EngineUpgrades!$F$1,EngineUpgrades!$F$17,IF(AO98=EngineUpgrades!$G$1,EngineUpgrades!$G$17,IF(AO98=EngineUpgrades!$H$1,EngineUpgrades!$H$17,"")))))</f>
        <v/>
      </c>
      <c r="AR98" s="17">
        <v>1</v>
      </c>
      <c r="AS98" s="16" t="str">
        <f>IF(Q98="Engine",_xlfn.XLOOKUP(_xlfn.CONCAT(O98,P98+AR98),TechTree!$C$2:$C$500,TechTree!$D$2:$D$500,"Not Valid Combination",0,1),"")</f>
        <v/>
      </c>
    </row>
    <row r="99" spans="1:45" ht="84.5" hidden="1" x14ac:dyDescent="0.35">
      <c r="A99" t="s">
        <v>1168</v>
      </c>
      <c r="B99" t="s">
        <v>1588</v>
      </c>
      <c r="C99" t="s">
        <v>1589</v>
      </c>
      <c r="D99" t="s">
        <v>1590</v>
      </c>
      <c r="E99" t="s">
        <v>1172</v>
      </c>
      <c r="F99" t="s">
        <v>6</v>
      </c>
      <c r="G99" t="s">
        <v>1192</v>
      </c>
      <c r="H99" t="s">
        <v>1431</v>
      </c>
      <c r="I99" t="s">
        <v>1584</v>
      </c>
      <c r="J99" t="s">
        <v>318</v>
      </c>
      <c r="K99" t="s">
        <v>95</v>
      </c>
      <c r="M99" s="12" t="str">
        <f t="shared" si="3"/>
        <v>@PART[s1p5boombshort]:AFTER[AirplanePlus] // Size 1.5 Tail Connector B Short
{
    @TechRequired = Not Valid Combination
    fuelTankUpgradeType = standardLiquidFuel
    fuelTankSizeUpgrade = size96
}</v>
      </c>
      <c r="N99" s="9" t="str">
        <f>_xlfn.XLOOKUP(_xlfn.CONCAT(O99,P99),TechTree!$C$2:$C$500,TechTree!$D$2:$D$500,"Not Valid Combination",0,1)</f>
        <v>Not Valid Combination</v>
      </c>
      <c r="O99" s="8" t="s">
        <v>351</v>
      </c>
      <c r="P99" s="8">
        <v>98</v>
      </c>
      <c r="Q99" s="8" t="s">
        <v>253</v>
      </c>
      <c r="V99" s="10" t="s">
        <v>255</v>
      </c>
      <c r="W99" s="10" t="s">
        <v>268</v>
      </c>
      <c r="X99" s="10" t="s">
        <v>1151</v>
      </c>
      <c r="Y99" s="10" t="s">
        <v>306</v>
      </c>
      <c r="Z99" s="10" t="s">
        <v>743</v>
      </c>
      <c r="AA99" s="10" t="s">
        <v>344</v>
      </c>
      <c r="AC99" s="12" t="str">
        <f t="shared" si="4"/>
        <v/>
      </c>
      <c r="AD99" s="14"/>
      <c r="AE99" s="18" t="s">
        <v>344</v>
      </c>
      <c r="AF99" s="18">
        <v>99</v>
      </c>
      <c r="AG99" s="18" t="s">
        <v>740</v>
      </c>
      <c r="AH99" s="18" t="s">
        <v>741</v>
      </c>
      <c r="AI99" s="18" t="s">
        <v>742</v>
      </c>
      <c r="AJ99" s="18"/>
      <c r="AK99" s="18"/>
      <c r="AL99" s="19" t="str">
        <f t="shared" si="5"/>
        <v/>
      </c>
      <c r="AM99" s="14"/>
      <c r="AN99" s="15" t="str">
        <f>IF(Q99="Structural",_xlfn.CONCAT("    ","structuralUpgradeType = ",IF(P99&lt;3,"0_2",IF(P99&lt;5,"3_4",IF(P99&lt;7,"5_6",IF(P99&lt;9,"7_8","9Plus"))))),IF(Q99="Command Module",_xlfn.CONCAT("    commandUpgradeType = standard",CHAR(10),"    commandUpgradeName = ",V99),IF(Q99="Engine",_xlfn.CONCAT("    engineUpgradeType = ",W99,CHAR(10),Parts!AQ99,CHAR(10),"    enginePartUpgradeName = ",X99),IF(Q99="Parachute","    parachuteUpgradeType = standard",IF(Q99="Solar",_xlfn.CONCAT("    solarPanelUpgradeTier = ",P99),IF(OR(Q99="System",Q99="System and Space Capability")=TRUE,_xlfn.CONCAT("    spacePlaneSystemUpgradeType = ",X99,IF(Q99="System and Space Capability",_xlfn.CONCAT(CHAR(10),"    spaceplaneUpgradeType = spaceCapable",CHAR(10),"    baseSkinTemp = ",CHAR(10),"    upgradeSkinTemp = "),"")),IF(Q99="Fuel Tank",IF(Y99="NA/Balloon","    KiwiFuelSwitchIgnore = true",IF(Y99="standardLiquidFuel",_xlfn.CONCAT("    fuelTankUpgradeType = ",Y99,CHAR(10),"    fuelTankSizeUpgrade = ",Z99),_xlfn.CONCAT("    fuelTankUpgradeType = ",Y99))),IF(Q99="RCS","    rcsUpgradeType = coldGas",""))))))))</f>
        <v xml:space="preserve">    fuelTankUpgradeType = standardLiquidFuel
    fuelTankSizeUpgrade = size96</v>
      </c>
      <c r="AO99" s="16" t="str">
        <f>IF(Q99="Engine",VLOOKUP(W99,EngineUpgrades!$A$2:$C$17,2,FALSE),"")</f>
        <v/>
      </c>
      <c r="AP99" s="16" t="str">
        <f>IF(Q99="Engine",VLOOKUP(W99,EngineUpgrades!$A$2:$C$17,3,FALSE),"")</f>
        <v/>
      </c>
      <c r="AQ99" s="15" t="str">
        <f>IF(AO99=EngineUpgrades!$D$1,EngineUpgrades!$D$17,IF(AO99=EngineUpgrades!$E$1,EngineUpgrades!$E$17,IF(AO99=EngineUpgrades!$F$1,EngineUpgrades!$F$17,IF(AO99=EngineUpgrades!$G$1,EngineUpgrades!$G$17,IF(AO99=EngineUpgrades!$H$1,EngineUpgrades!$H$17,"")))))</f>
        <v/>
      </c>
      <c r="AR99" s="17">
        <v>1</v>
      </c>
      <c r="AS99" s="16" t="str">
        <f>IF(Q99="Engine",_xlfn.XLOOKUP(_xlfn.CONCAT(O99,P99+AR99),TechTree!$C$2:$C$500,TechTree!$D$2:$D$500,"Not Valid Combination",0,1),"")</f>
        <v/>
      </c>
    </row>
    <row r="100" spans="1:45" ht="84.5" hidden="1" x14ac:dyDescent="0.35">
      <c r="A100" t="s">
        <v>1168</v>
      </c>
      <c r="B100" t="s">
        <v>1591</v>
      </c>
      <c r="C100" t="s">
        <v>1592</v>
      </c>
      <c r="D100" t="s">
        <v>1593</v>
      </c>
      <c r="E100" t="s">
        <v>1172</v>
      </c>
      <c r="F100" t="s">
        <v>9</v>
      </c>
      <c r="G100" t="s">
        <v>1323</v>
      </c>
      <c r="H100" t="s">
        <v>1548</v>
      </c>
      <c r="I100" t="s">
        <v>1318</v>
      </c>
      <c r="J100" t="s">
        <v>318</v>
      </c>
      <c r="K100" t="s">
        <v>95</v>
      </c>
      <c r="M100" s="12" t="str">
        <f t="shared" si="3"/>
        <v>@PART[s1p5CrewCabin]:AFTER[AirplanePlus] // Size 1.5 Crew Cabin
{
    @TechRequired = Not Valid Combination
    fuelTankUpgradeType = standardLiquidFuel
    fuelTankSizeUpgrade = size97
}</v>
      </c>
      <c r="N100" s="9" t="str">
        <f>_xlfn.XLOOKUP(_xlfn.CONCAT(O100,P100),TechTree!$C$2:$C$500,TechTree!$D$2:$D$500,"Not Valid Combination",0,1)</f>
        <v>Not Valid Combination</v>
      </c>
      <c r="O100" s="8" t="s">
        <v>351</v>
      </c>
      <c r="P100" s="8">
        <v>99</v>
      </c>
      <c r="Q100" s="8" t="s">
        <v>253</v>
      </c>
      <c r="V100" s="10" t="s">
        <v>255</v>
      </c>
      <c r="W100" s="10" t="s">
        <v>268</v>
      </c>
      <c r="X100" s="10" t="s">
        <v>1151</v>
      </c>
      <c r="Y100" s="10" t="s">
        <v>306</v>
      </c>
      <c r="Z100" s="10" t="s">
        <v>747</v>
      </c>
      <c r="AA100" s="10" t="s">
        <v>344</v>
      </c>
      <c r="AC100" s="12" t="str">
        <f t="shared" si="4"/>
        <v/>
      </c>
      <c r="AD100" s="14"/>
      <c r="AE100" s="18" t="s">
        <v>344</v>
      </c>
      <c r="AF100" s="18">
        <v>100</v>
      </c>
      <c r="AG100" s="18" t="s">
        <v>744</v>
      </c>
      <c r="AH100" s="18" t="s">
        <v>745</v>
      </c>
      <c r="AI100" s="18" t="s">
        <v>746</v>
      </c>
      <c r="AJ100" s="18"/>
      <c r="AK100" s="18"/>
      <c r="AL100" s="19" t="str">
        <f t="shared" si="5"/>
        <v/>
      </c>
      <c r="AM100" s="14"/>
      <c r="AN100" s="15" t="str">
        <f>IF(Q100="Structural",_xlfn.CONCAT("    ","structuralUpgradeType = ",IF(P100&lt;3,"0_2",IF(P100&lt;5,"3_4",IF(P100&lt;7,"5_6",IF(P100&lt;9,"7_8","9Plus"))))),IF(Q100="Command Module",_xlfn.CONCAT("    commandUpgradeType = standard",CHAR(10),"    commandUpgradeName = ",V100),IF(Q100="Engine",_xlfn.CONCAT("    engineUpgradeType = ",W100,CHAR(10),Parts!AQ100,CHAR(10),"    enginePartUpgradeName = ",X100),IF(Q100="Parachute","    parachuteUpgradeType = standard",IF(Q100="Solar",_xlfn.CONCAT("    solarPanelUpgradeTier = ",P100),IF(OR(Q100="System",Q100="System and Space Capability")=TRUE,_xlfn.CONCAT("    spacePlaneSystemUpgradeType = ",X100,IF(Q100="System and Space Capability",_xlfn.CONCAT(CHAR(10),"    spaceplaneUpgradeType = spaceCapable",CHAR(10),"    baseSkinTemp = ",CHAR(10),"    upgradeSkinTemp = "),"")),IF(Q100="Fuel Tank",IF(Y100="NA/Balloon","    KiwiFuelSwitchIgnore = true",IF(Y100="standardLiquidFuel",_xlfn.CONCAT("    fuelTankUpgradeType = ",Y100,CHAR(10),"    fuelTankSizeUpgrade = ",Z100),_xlfn.CONCAT("    fuelTankUpgradeType = ",Y100))),IF(Q100="RCS","    rcsUpgradeType = coldGas",""))))))))</f>
        <v xml:space="preserve">    fuelTankUpgradeType = standardLiquidFuel
    fuelTankSizeUpgrade = size97</v>
      </c>
      <c r="AO100" s="16" t="str">
        <f>IF(Q100="Engine",VLOOKUP(W100,EngineUpgrades!$A$2:$C$17,2,FALSE),"")</f>
        <v/>
      </c>
      <c r="AP100" s="16" t="str">
        <f>IF(Q100="Engine",VLOOKUP(W100,EngineUpgrades!$A$2:$C$17,3,FALSE),"")</f>
        <v/>
      </c>
      <c r="AQ100" s="15" t="str">
        <f>IF(AO100=EngineUpgrades!$D$1,EngineUpgrades!$D$17,IF(AO100=EngineUpgrades!$E$1,EngineUpgrades!$E$17,IF(AO100=EngineUpgrades!$F$1,EngineUpgrades!$F$17,IF(AO100=EngineUpgrades!$G$1,EngineUpgrades!$G$17,IF(AO100=EngineUpgrades!$H$1,EngineUpgrades!$H$17,"")))))</f>
        <v/>
      </c>
      <c r="AR100" s="17">
        <v>1</v>
      </c>
      <c r="AS100" s="16" t="str">
        <f>IF(Q100="Engine",_xlfn.XLOOKUP(_xlfn.CONCAT(O100,P100+AR100),TechTree!$C$2:$C$500,TechTree!$D$2:$D$500,"Not Valid Combination",0,1),"")</f>
        <v/>
      </c>
    </row>
    <row r="101" spans="1:45" ht="72.5" hidden="1" x14ac:dyDescent="0.35">
      <c r="A101" t="s">
        <v>1168</v>
      </c>
      <c r="B101" t="s">
        <v>1594</v>
      </c>
      <c r="C101" t="s">
        <v>1595</v>
      </c>
      <c r="D101" t="s">
        <v>1596</v>
      </c>
      <c r="E101" t="s">
        <v>1172</v>
      </c>
      <c r="F101" t="s">
        <v>11</v>
      </c>
      <c r="G101" t="s">
        <v>1440</v>
      </c>
      <c r="H101" t="s">
        <v>1390</v>
      </c>
      <c r="I101" t="s">
        <v>1597</v>
      </c>
      <c r="J101" t="s">
        <v>318</v>
      </c>
      <c r="K101" t="s">
        <v>95</v>
      </c>
      <c r="M101" s="12" t="str">
        <f t="shared" si="3"/>
        <v>@PART[s1p5door]:AFTER[AirplanePlus] // Size 1.5 Air Ramp
{
    @TechRequired = Not Valid Combination
    fuelTankUpgradeType = standardLiquidFuel
    fuelTankSizeUpgrade = size98
}</v>
      </c>
      <c r="N101" s="9" t="str">
        <f>_xlfn.XLOOKUP(_xlfn.CONCAT(O101,P101),TechTree!$C$2:$C$500,TechTree!$D$2:$D$500,"Not Valid Combination",0,1)</f>
        <v>Not Valid Combination</v>
      </c>
      <c r="O101" s="8" t="s">
        <v>351</v>
      </c>
      <c r="P101" s="8">
        <v>100</v>
      </c>
      <c r="Q101" s="8" t="s">
        <v>253</v>
      </c>
      <c r="V101" s="10" t="s">
        <v>255</v>
      </c>
      <c r="W101" s="10" t="s">
        <v>268</v>
      </c>
      <c r="X101" s="10" t="s">
        <v>1151</v>
      </c>
      <c r="Y101" s="10" t="s">
        <v>306</v>
      </c>
      <c r="Z101" s="10" t="s">
        <v>751</v>
      </c>
      <c r="AA101" s="10" t="s">
        <v>344</v>
      </c>
      <c r="AC101" s="12" t="str">
        <f t="shared" si="4"/>
        <v/>
      </c>
      <c r="AD101" s="14"/>
      <c r="AE101" s="18" t="s">
        <v>344</v>
      </c>
      <c r="AF101" s="18">
        <v>101</v>
      </c>
      <c r="AG101" s="18" t="s">
        <v>748</v>
      </c>
      <c r="AH101" s="18" t="s">
        <v>749</v>
      </c>
      <c r="AI101" s="18" t="s">
        <v>750</v>
      </c>
      <c r="AJ101" s="18"/>
      <c r="AK101" s="18"/>
      <c r="AL101" s="19" t="str">
        <f t="shared" si="5"/>
        <v/>
      </c>
      <c r="AM101" s="14"/>
      <c r="AN101" s="15" t="str">
        <f>IF(Q101="Structural",_xlfn.CONCAT("    ","structuralUpgradeType = ",IF(P101&lt;3,"0_2",IF(P101&lt;5,"3_4",IF(P101&lt;7,"5_6",IF(P101&lt;9,"7_8","9Plus"))))),IF(Q101="Command Module",_xlfn.CONCAT("    commandUpgradeType = standard",CHAR(10),"    commandUpgradeName = ",V101),IF(Q101="Engine",_xlfn.CONCAT("    engineUpgradeType = ",W101,CHAR(10),Parts!AQ101,CHAR(10),"    enginePartUpgradeName = ",X101),IF(Q101="Parachute","    parachuteUpgradeType = standard",IF(Q101="Solar",_xlfn.CONCAT("    solarPanelUpgradeTier = ",P101),IF(OR(Q101="System",Q101="System and Space Capability")=TRUE,_xlfn.CONCAT("    spacePlaneSystemUpgradeType = ",X101,IF(Q101="System and Space Capability",_xlfn.CONCAT(CHAR(10),"    spaceplaneUpgradeType = spaceCapable",CHAR(10),"    baseSkinTemp = ",CHAR(10),"    upgradeSkinTemp = "),"")),IF(Q101="Fuel Tank",IF(Y101="NA/Balloon","    KiwiFuelSwitchIgnore = true",IF(Y101="standardLiquidFuel",_xlfn.CONCAT("    fuelTankUpgradeType = ",Y101,CHAR(10),"    fuelTankSizeUpgrade = ",Z101),_xlfn.CONCAT("    fuelTankUpgradeType = ",Y101))),IF(Q101="RCS","    rcsUpgradeType = coldGas",""))))))))</f>
        <v xml:space="preserve">    fuelTankUpgradeType = standardLiquidFuel
    fuelTankSizeUpgrade = size98</v>
      </c>
      <c r="AO101" s="16" t="str">
        <f>IF(Q101="Engine",VLOOKUP(W101,EngineUpgrades!$A$2:$C$17,2,FALSE),"")</f>
        <v/>
      </c>
      <c r="AP101" s="16" t="str">
        <f>IF(Q101="Engine",VLOOKUP(W101,EngineUpgrades!$A$2:$C$17,3,FALSE),"")</f>
        <v/>
      </c>
      <c r="AQ101" s="15" t="str">
        <f>IF(AO101=EngineUpgrades!$D$1,EngineUpgrades!$D$17,IF(AO101=EngineUpgrades!$E$1,EngineUpgrades!$E$17,IF(AO101=EngineUpgrades!$F$1,EngineUpgrades!$F$17,IF(AO101=EngineUpgrades!$G$1,EngineUpgrades!$G$17,IF(AO101=EngineUpgrades!$H$1,EngineUpgrades!$H$17,"")))))</f>
        <v/>
      </c>
      <c r="AR101" s="17">
        <v>1</v>
      </c>
      <c r="AS101" s="16" t="str">
        <f>IF(Q101="Engine",_xlfn.XLOOKUP(_xlfn.CONCAT(O101,P101+AR101),TechTree!$C$2:$C$500,TechTree!$D$2:$D$500,"Not Valid Combination",0,1),"")</f>
        <v/>
      </c>
    </row>
    <row r="102" spans="1:45" ht="84.5" hidden="1" x14ac:dyDescent="0.35">
      <c r="A102" t="s">
        <v>1168</v>
      </c>
      <c r="B102" t="s">
        <v>1598</v>
      </c>
      <c r="C102" t="s">
        <v>1599</v>
      </c>
      <c r="D102" t="s">
        <v>1600</v>
      </c>
      <c r="E102" t="s">
        <v>1172</v>
      </c>
      <c r="F102" t="s">
        <v>12</v>
      </c>
      <c r="G102" t="s">
        <v>1440</v>
      </c>
      <c r="H102" t="s">
        <v>1601</v>
      </c>
      <c r="I102" t="s">
        <v>1602</v>
      </c>
      <c r="J102" t="s">
        <v>318</v>
      </c>
      <c r="K102" t="s">
        <v>95</v>
      </c>
      <c r="M102" s="12" t="str">
        <f t="shared" si="3"/>
        <v>@PART[s1p5hull]:AFTER[AirplanePlus] // Size 1.5 Structural Fuselage Junior
{
    @TechRequired = Not Valid Combination
    fuelTankUpgradeType = standardLiquidFuel
    fuelTankSizeUpgrade = size99
}</v>
      </c>
      <c r="N102" s="9" t="str">
        <f>_xlfn.XLOOKUP(_xlfn.CONCAT(O102,P102),TechTree!$C$2:$C$500,TechTree!$D$2:$D$500,"Not Valid Combination",0,1)</f>
        <v>Not Valid Combination</v>
      </c>
      <c r="O102" s="8" t="s">
        <v>351</v>
      </c>
      <c r="P102" s="8">
        <v>101</v>
      </c>
      <c r="Q102" s="8" t="s">
        <v>253</v>
      </c>
      <c r="V102" s="10" t="s">
        <v>255</v>
      </c>
      <c r="W102" s="10" t="s">
        <v>268</v>
      </c>
      <c r="X102" s="10" t="s">
        <v>1151</v>
      </c>
      <c r="Y102" s="10" t="s">
        <v>306</v>
      </c>
      <c r="Z102" s="10" t="s">
        <v>755</v>
      </c>
      <c r="AA102" s="10" t="s">
        <v>344</v>
      </c>
      <c r="AC102" s="12" t="str">
        <f t="shared" si="4"/>
        <v/>
      </c>
      <c r="AD102" s="14"/>
      <c r="AE102" s="18" t="s">
        <v>344</v>
      </c>
      <c r="AF102" s="18">
        <v>102</v>
      </c>
      <c r="AG102" s="18" t="s">
        <v>752</v>
      </c>
      <c r="AH102" s="18" t="s">
        <v>753</v>
      </c>
      <c r="AI102" s="18" t="s">
        <v>754</v>
      </c>
      <c r="AJ102" s="18"/>
      <c r="AK102" s="18"/>
      <c r="AL102" s="19" t="str">
        <f t="shared" si="5"/>
        <v/>
      </c>
      <c r="AM102" s="14"/>
      <c r="AN102" s="15" t="str">
        <f>IF(Q102="Structural",_xlfn.CONCAT("    ","structuralUpgradeType = ",IF(P102&lt;3,"0_2",IF(P102&lt;5,"3_4",IF(P102&lt;7,"5_6",IF(P102&lt;9,"7_8","9Plus"))))),IF(Q102="Command Module",_xlfn.CONCAT("    commandUpgradeType = standard",CHAR(10),"    commandUpgradeName = ",V102),IF(Q102="Engine",_xlfn.CONCAT("    engineUpgradeType = ",W102,CHAR(10),Parts!AQ102,CHAR(10),"    enginePartUpgradeName = ",X102),IF(Q102="Parachute","    parachuteUpgradeType = standard",IF(Q102="Solar",_xlfn.CONCAT("    solarPanelUpgradeTier = ",P102),IF(OR(Q102="System",Q102="System and Space Capability")=TRUE,_xlfn.CONCAT("    spacePlaneSystemUpgradeType = ",X102,IF(Q102="System and Space Capability",_xlfn.CONCAT(CHAR(10),"    spaceplaneUpgradeType = spaceCapable",CHAR(10),"    baseSkinTemp = ",CHAR(10),"    upgradeSkinTemp = "),"")),IF(Q102="Fuel Tank",IF(Y102="NA/Balloon","    KiwiFuelSwitchIgnore = true",IF(Y102="standardLiquidFuel",_xlfn.CONCAT("    fuelTankUpgradeType = ",Y102,CHAR(10),"    fuelTankSizeUpgrade = ",Z102),_xlfn.CONCAT("    fuelTankUpgradeType = ",Y102))),IF(Q102="RCS","    rcsUpgradeType = coldGas",""))))))))</f>
        <v xml:space="preserve">    fuelTankUpgradeType = standardLiquidFuel
    fuelTankSizeUpgrade = size99</v>
      </c>
      <c r="AO102" s="16" t="str">
        <f>IF(Q102="Engine",VLOOKUP(W102,EngineUpgrades!$A$2:$C$17,2,FALSE),"")</f>
        <v/>
      </c>
      <c r="AP102" s="16" t="str">
        <f>IF(Q102="Engine",VLOOKUP(W102,EngineUpgrades!$A$2:$C$17,3,FALSE),"")</f>
        <v/>
      </c>
      <c r="AQ102" s="15" t="str">
        <f>IF(AO102=EngineUpgrades!$D$1,EngineUpgrades!$D$17,IF(AO102=EngineUpgrades!$E$1,EngineUpgrades!$E$17,IF(AO102=EngineUpgrades!$F$1,EngineUpgrades!$F$17,IF(AO102=EngineUpgrades!$G$1,EngineUpgrades!$G$17,IF(AO102=EngineUpgrades!$H$1,EngineUpgrades!$H$17,"")))))</f>
        <v/>
      </c>
      <c r="AR102" s="17">
        <v>1</v>
      </c>
      <c r="AS102" s="16" t="str">
        <f>IF(Q102="Engine",_xlfn.XLOOKUP(_xlfn.CONCAT(O102,P102+AR102),TechTree!$C$2:$C$500,TechTree!$D$2:$D$500,"Not Valid Combination",0,1),"")</f>
        <v/>
      </c>
    </row>
    <row r="103" spans="1:45" ht="72.5" hidden="1" x14ac:dyDescent="0.35">
      <c r="A103" t="s">
        <v>1168</v>
      </c>
      <c r="B103" t="s">
        <v>1603</v>
      </c>
      <c r="C103" t="s">
        <v>1604</v>
      </c>
      <c r="D103" t="s">
        <v>1605</v>
      </c>
      <c r="E103" t="s">
        <v>1172</v>
      </c>
      <c r="F103" t="s">
        <v>12</v>
      </c>
      <c r="G103" t="s">
        <v>1440</v>
      </c>
      <c r="H103" t="s">
        <v>1606</v>
      </c>
      <c r="I103" t="s">
        <v>1607</v>
      </c>
      <c r="J103" t="s">
        <v>318</v>
      </c>
      <c r="K103" t="s">
        <v>95</v>
      </c>
      <c r="M103" s="12" t="str">
        <f t="shared" si="3"/>
        <v>@PART[s1p5hulllong]:AFTER[AirplanePlus] // Size 1.5 Structural Fuselage
{
    @TechRequired = Not Valid Combination
    fuelTankUpgradeType = standardLiquidFuel
    fuelTankSizeUpgrade = size100
}</v>
      </c>
      <c r="N103" s="9" t="str">
        <f>_xlfn.XLOOKUP(_xlfn.CONCAT(O103,P103),TechTree!$C$2:$C$500,TechTree!$D$2:$D$500,"Not Valid Combination",0,1)</f>
        <v>Not Valid Combination</v>
      </c>
      <c r="O103" s="8" t="s">
        <v>351</v>
      </c>
      <c r="P103" s="8">
        <v>102</v>
      </c>
      <c r="Q103" s="8" t="s">
        <v>253</v>
      </c>
      <c r="V103" s="10" t="s">
        <v>255</v>
      </c>
      <c r="W103" s="10" t="s">
        <v>268</v>
      </c>
      <c r="X103" s="10" t="s">
        <v>1151</v>
      </c>
      <c r="Y103" s="10" t="s">
        <v>306</v>
      </c>
      <c r="Z103" s="10" t="s">
        <v>759</v>
      </c>
      <c r="AA103" s="10" t="s">
        <v>344</v>
      </c>
      <c r="AC103" s="12" t="str">
        <f t="shared" si="4"/>
        <v/>
      </c>
      <c r="AD103" s="14"/>
      <c r="AE103" s="18" t="s">
        <v>344</v>
      </c>
      <c r="AF103" s="18">
        <v>103</v>
      </c>
      <c r="AG103" s="18" t="s">
        <v>756</v>
      </c>
      <c r="AH103" s="18" t="s">
        <v>757</v>
      </c>
      <c r="AI103" s="18" t="s">
        <v>758</v>
      </c>
      <c r="AJ103" s="18"/>
      <c r="AK103" s="18"/>
      <c r="AL103" s="19" t="str">
        <f t="shared" si="5"/>
        <v/>
      </c>
      <c r="AM103" s="14"/>
      <c r="AN103" s="15" t="str">
        <f>IF(Q103="Structural",_xlfn.CONCAT("    ","structuralUpgradeType = ",IF(P103&lt;3,"0_2",IF(P103&lt;5,"3_4",IF(P103&lt;7,"5_6",IF(P103&lt;9,"7_8","9Plus"))))),IF(Q103="Command Module",_xlfn.CONCAT("    commandUpgradeType = standard",CHAR(10),"    commandUpgradeName = ",V103),IF(Q103="Engine",_xlfn.CONCAT("    engineUpgradeType = ",W103,CHAR(10),Parts!AQ103,CHAR(10),"    enginePartUpgradeName = ",X103),IF(Q103="Parachute","    parachuteUpgradeType = standard",IF(Q103="Solar",_xlfn.CONCAT("    solarPanelUpgradeTier = ",P103),IF(OR(Q103="System",Q103="System and Space Capability")=TRUE,_xlfn.CONCAT("    spacePlaneSystemUpgradeType = ",X103,IF(Q103="System and Space Capability",_xlfn.CONCAT(CHAR(10),"    spaceplaneUpgradeType = spaceCapable",CHAR(10),"    baseSkinTemp = ",CHAR(10),"    upgradeSkinTemp = "),"")),IF(Q103="Fuel Tank",IF(Y103="NA/Balloon","    KiwiFuelSwitchIgnore = true",IF(Y103="standardLiquidFuel",_xlfn.CONCAT("    fuelTankUpgradeType = ",Y103,CHAR(10),"    fuelTankSizeUpgrade = ",Z103),_xlfn.CONCAT("    fuelTankUpgradeType = ",Y103))),IF(Q103="RCS","    rcsUpgradeType = coldGas",""))))))))</f>
        <v xml:space="preserve">    fuelTankUpgradeType = standardLiquidFuel
    fuelTankSizeUpgrade = size100</v>
      </c>
      <c r="AO103" s="16" t="str">
        <f>IF(Q103="Engine",VLOOKUP(W103,EngineUpgrades!$A$2:$C$17,2,FALSE),"")</f>
        <v/>
      </c>
      <c r="AP103" s="16" t="str">
        <f>IF(Q103="Engine",VLOOKUP(W103,EngineUpgrades!$A$2:$C$17,3,FALSE),"")</f>
        <v/>
      </c>
      <c r="AQ103" s="15" t="str">
        <f>IF(AO103=EngineUpgrades!$D$1,EngineUpgrades!$D$17,IF(AO103=EngineUpgrades!$E$1,EngineUpgrades!$E$17,IF(AO103=EngineUpgrades!$F$1,EngineUpgrades!$F$17,IF(AO103=EngineUpgrades!$G$1,EngineUpgrades!$G$17,IF(AO103=EngineUpgrades!$H$1,EngineUpgrades!$H$17,"")))))</f>
        <v/>
      </c>
      <c r="AR103" s="17">
        <v>1</v>
      </c>
      <c r="AS103" s="16" t="str">
        <f>IF(Q103="Engine",_xlfn.XLOOKUP(_xlfn.CONCAT(O103,P103+AR103),TechTree!$C$2:$C$500,TechTree!$D$2:$D$500,"Not Valid Combination",0,1),"")</f>
        <v/>
      </c>
    </row>
    <row r="104" spans="1:45" ht="72.5" hidden="1" x14ac:dyDescent="0.35">
      <c r="A104" t="s">
        <v>1168</v>
      </c>
      <c r="B104" t="s">
        <v>1608</v>
      </c>
      <c r="C104" t="s">
        <v>1609</v>
      </c>
      <c r="D104" t="s">
        <v>1610</v>
      </c>
      <c r="E104" t="s">
        <v>1172</v>
      </c>
      <c r="F104" t="s">
        <v>6</v>
      </c>
      <c r="G104" t="s">
        <v>1192</v>
      </c>
      <c r="H104" t="s">
        <v>1218</v>
      </c>
      <c r="I104" t="s">
        <v>1175</v>
      </c>
      <c r="J104" t="s">
        <v>313</v>
      </c>
      <c r="K104" t="s">
        <v>89</v>
      </c>
      <c r="M104" s="12" t="str">
        <f t="shared" si="3"/>
        <v>@PART[miniboom]:AFTER[AirplanePlus] // Mk0 Tail Connector
{
    @TechRequired = Not Valid Combination
    fuelTankUpgradeType = standardLiquidFuel
    fuelTankSizeUpgrade = size101
}</v>
      </c>
      <c r="N104" s="9" t="str">
        <f>_xlfn.XLOOKUP(_xlfn.CONCAT(O104,P104),TechTree!$C$2:$C$500,TechTree!$D$2:$D$500,"Not Valid Combination",0,1)</f>
        <v>Not Valid Combination</v>
      </c>
      <c r="O104" s="8" t="s">
        <v>351</v>
      </c>
      <c r="P104" s="8">
        <v>103</v>
      </c>
      <c r="Q104" s="8" t="s">
        <v>253</v>
      </c>
      <c r="V104" s="10" t="s">
        <v>255</v>
      </c>
      <c r="W104" s="10" t="s">
        <v>268</v>
      </c>
      <c r="X104" s="10" t="s">
        <v>1151</v>
      </c>
      <c r="Y104" s="10" t="s">
        <v>306</v>
      </c>
      <c r="Z104" s="10" t="s">
        <v>763</v>
      </c>
      <c r="AA104" s="10" t="s">
        <v>344</v>
      </c>
      <c r="AC104" s="12" t="str">
        <f t="shared" si="4"/>
        <v/>
      </c>
      <c r="AD104" s="14"/>
      <c r="AE104" s="18" t="s">
        <v>344</v>
      </c>
      <c r="AF104" s="18">
        <v>104</v>
      </c>
      <c r="AG104" s="18" t="s">
        <v>760</v>
      </c>
      <c r="AH104" s="18" t="s">
        <v>761</v>
      </c>
      <c r="AI104" s="18" t="s">
        <v>762</v>
      </c>
      <c r="AJ104" s="18"/>
      <c r="AK104" s="18"/>
      <c r="AL104" s="19" t="str">
        <f t="shared" si="5"/>
        <v/>
      </c>
      <c r="AM104" s="14"/>
      <c r="AN104" s="15" t="str">
        <f>IF(Q104="Structural",_xlfn.CONCAT("    ","structuralUpgradeType = ",IF(P104&lt;3,"0_2",IF(P104&lt;5,"3_4",IF(P104&lt;7,"5_6",IF(P104&lt;9,"7_8","9Plus"))))),IF(Q104="Command Module",_xlfn.CONCAT("    commandUpgradeType = standard",CHAR(10),"    commandUpgradeName = ",V104),IF(Q104="Engine",_xlfn.CONCAT("    engineUpgradeType = ",W104,CHAR(10),Parts!AQ104,CHAR(10),"    enginePartUpgradeName = ",X104),IF(Q104="Parachute","    parachuteUpgradeType = standard",IF(Q104="Solar",_xlfn.CONCAT("    solarPanelUpgradeTier = ",P104),IF(OR(Q104="System",Q104="System and Space Capability")=TRUE,_xlfn.CONCAT("    spacePlaneSystemUpgradeType = ",X104,IF(Q104="System and Space Capability",_xlfn.CONCAT(CHAR(10),"    spaceplaneUpgradeType = spaceCapable",CHAR(10),"    baseSkinTemp = ",CHAR(10),"    upgradeSkinTemp = "),"")),IF(Q104="Fuel Tank",IF(Y104="NA/Balloon","    KiwiFuelSwitchIgnore = true",IF(Y104="standardLiquidFuel",_xlfn.CONCAT("    fuelTankUpgradeType = ",Y104,CHAR(10),"    fuelTankSizeUpgrade = ",Z104),_xlfn.CONCAT("    fuelTankUpgradeType = ",Y104))),IF(Q104="RCS","    rcsUpgradeType = coldGas",""))))))))</f>
        <v xml:space="preserve">    fuelTankUpgradeType = standardLiquidFuel
    fuelTankSizeUpgrade = size101</v>
      </c>
      <c r="AO104" s="16" t="str">
        <f>IF(Q104="Engine",VLOOKUP(W104,EngineUpgrades!$A$2:$C$17,2,FALSE),"")</f>
        <v/>
      </c>
      <c r="AP104" s="16" t="str">
        <f>IF(Q104="Engine",VLOOKUP(W104,EngineUpgrades!$A$2:$C$17,3,FALSE),"")</f>
        <v/>
      </c>
      <c r="AQ104" s="15" t="str">
        <f>IF(AO104=EngineUpgrades!$D$1,EngineUpgrades!$D$17,IF(AO104=EngineUpgrades!$E$1,EngineUpgrades!$E$17,IF(AO104=EngineUpgrades!$F$1,EngineUpgrades!$F$17,IF(AO104=EngineUpgrades!$G$1,EngineUpgrades!$G$17,IF(AO104=EngineUpgrades!$H$1,EngineUpgrades!$H$17,"")))))</f>
        <v/>
      </c>
      <c r="AR104" s="17">
        <v>1</v>
      </c>
      <c r="AS104" s="16" t="str">
        <f>IF(Q104="Engine",_xlfn.XLOOKUP(_xlfn.CONCAT(O104,P104+AR104),TechTree!$C$2:$C$500,TechTree!$D$2:$D$500,"Not Valid Combination",0,1),"")</f>
        <v/>
      </c>
    </row>
    <row r="105" spans="1:45" ht="72.5" hidden="1" x14ac:dyDescent="0.35">
      <c r="A105" t="s">
        <v>1168</v>
      </c>
      <c r="B105" t="s">
        <v>1611</v>
      </c>
      <c r="C105" t="s">
        <v>1612</v>
      </c>
      <c r="D105" t="s">
        <v>1613</v>
      </c>
      <c r="E105" t="s">
        <v>1172</v>
      </c>
      <c r="F105" t="s">
        <v>16</v>
      </c>
      <c r="G105" t="s">
        <v>1440</v>
      </c>
      <c r="H105" t="s">
        <v>1297</v>
      </c>
      <c r="I105" t="s">
        <v>1614</v>
      </c>
      <c r="J105" t="s">
        <v>1615</v>
      </c>
      <c r="K105" t="s">
        <v>89</v>
      </c>
      <c r="M105" s="12" t="str">
        <f t="shared" si="3"/>
        <v>@PART[halfmini]:AFTER[AirplanePlus] // Mk0 Junior Liquid Fuel Fuselage
{
    @TechRequired = Not Valid Combination
    fuelTankUpgradeType = standardLiquidFuel
    fuelTankSizeUpgrade = size102
}</v>
      </c>
      <c r="N105" s="9" t="str">
        <f>_xlfn.XLOOKUP(_xlfn.CONCAT(O105,P105),TechTree!$C$2:$C$500,TechTree!$D$2:$D$500,"Not Valid Combination",0,1)</f>
        <v>Not Valid Combination</v>
      </c>
      <c r="O105" s="8" t="s">
        <v>351</v>
      </c>
      <c r="P105" s="8">
        <v>104</v>
      </c>
      <c r="Q105" s="8" t="s">
        <v>253</v>
      </c>
      <c r="V105" s="10" t="s">
        <v>255</v>
      </c>
      <c r="W105" s="10" t="s">
        <v>268</v>
      </c>
      <c r="X105" s="10" t="s">
        <v>1151</v>
      </c>
      <c r="Y105" s="10" t="s">
        <v>306</v>
      </c>
      <c r="Z105" s="10" t="s">
        <v>767</v>
      </c>
      <c r="AA105" s="10" t="s">
        <v>344</v>
      </c>
      <c r="AC105" s="12" t="str">
        <f t="shared" si="4"/>
        <v/>
      </c>
      <c r="AD105" s="14"/>
      <c r="AE105" s="18" t="s">
        <v>344</v>
      </c>
      <c r="AF105" s="18">
        <v>105</v>
      </c>
      <c r="AG105" s="18" t="s">
        <v>764</v>
      </c>
      <c r="AH105" s="18" t="s">
        <v>765</v>
      </c>
      <c r="AI105" s="18" t="s">
        <v>766</v>
      </c>
      <c r="AJ105" s="18"/>
      <c r="AK105" s="18"/>
      <c r="AL105" s="19" t="str">
        <f t="shared" si="5"/>
        <v/>
      </c>
      <c r="AM105" s="14"/>
      <c r="AN105" s="15" t="str">
        <f>IF(Q105="Structural",_xlfn.CONCAT("    ","structuralUpgradeType = ",IF(P105&lt;3,"0_2",IF(P105&lt;5,"3_4",IF(P105&lt;7,"5_6",IF(P105&lt;9,"7_8","9Plus"))))),IF(Q105="Command Module",_xlfn.CONCAT("    commandUpgradeType = standard",CHAR(10),"    commandUpgradeName = ",V105),IF(Q105="Engine",_xlfn.CONCAT("    engineUpgradeType = ",W105,CHAR(10),Parts!AQ105,CHAR(10),"    enginePartUpgradeName = ",X105),IF(Q105="Parachute","    parachuteUpgradeType = standard",IF(Q105="Solar",_xlfn.CONCAT("    solarPanelUpgradeTier = ",P105),IF(OR(Q105="System",Q105="System and Space Capability")=TRUE,_xlfn.CONCAT("    spacePlaneSystemUpgradeType = ",X105,IF(Q105="System and Space Capability",_xlfn.CONCAT(CHAR(10),"    spaceplaneUpgradeType = spaceCapable",CHAR(10),"    baseSkinTemp = ",CHAR(10),"    upgradeSkinTemp = "),"")),IF(Q105="Fuel Tank",IF(Y105="NA/Balloon","    KiwiFuelSwitchIgnore = true",IF(Y105="standardLiquidFuel",_xlfn.CONCAT("    fuelTankUpgradeType = ",Y105,CHAR(10),"    fuelTankSizeUpgrade = ",Z105),_xlfn.CONCAT("    fuelTankUpgradeType = ",Y105))),IF(Q105="RCS","    rcsUpgradeType = coldGas",""))))))))</f>
        <v xml:space="preserve">    fuelTankUpgradeType = standardLiquidFuel
    fuelTankSizeUpgrade = size102</v>
      </c>
      <c r="AO105" s="16" t="str">
        <f>IF(Q105="Engine",VLOOKUP(W105,EngineUpgrades!$A$2:$C$17,2,FALSE),"")</f>
        <v/>
      </c>
      <c r="AP105" s="16" t="str">
        <f>IF(Q105="Engine",VLOOKUP(W105,EngineUpgrades!$A$2:$C$17,3,FALSE),"")</f>
        <v/>
      </c>
      <c r="AQ105" s="15" t="str">
        <f>IF(AO105=EngineUpgrades!$D$1,EngineUpgrades!$D$17,IF(AO105=EngineUpgrades!$E$1,EngineUpgrades!$E$17,IF(AO105=EngineUpgrades!$F$1,EngineUpgrades!$F$17,IF(AO105=EngineUpgrades!$G$1,EngineUpgrades!$G$17,IF(AO105=EngineUpgrades!$H$1,EngineUpgrades!$H$17,"")))))</f>
        <v/>
      </c>
      <c r="AR105" s="17">
        <v>1</v>
      </c>
      <c r="AS105" s="16" t="str">
        <f>IF(Q105="Engine",_xlfn.XLOOKUP(_xlfn.CONCAT(O105,P105+AR105),TechTree!$C$2:$C$500,TechTree!$D$2:$D$500,"Not Valid Combination",0,1),"")</f>
        <v/>
      </c>
    </row>
    <row r="106" spans="1:45" ht="84.5" hidden="1" x14ac:dyDescent="0.35">
      <c r="A106" t="s">
        <v>1168</v>
      </c>
      <c r="B106" t="s">
        <v>1616</v>
      </c>
      <c r="C106" t="s">
        <v>1617</v>
      </c>
      <c r="D106" t="s">
        <v>1618</v>
      </c>
      <c r="E106" t="s">
        <v>1172</v>
      </c>
      <c r="F106" t="s">
        <v>6</v>
      </c>
      <c r="G106" t="s">
        <v>1192</v>
      </c>
      <c r="H106" t="s">
        <v>1218</v>
      </c>
      <c r="I106" t="s">
        <v>1619</v>
      </c>
      <c r="J106" t="s">
        <v>313</v>
      </c>
      <c r="K106" t="s">
        <v>89</v>
      </c>
      <c r="M106" s="12" t="str">
        <f t="shared" si="3"/>
        <v>@PART[minishortboom]:AFTER[AirplanePlus] // Mk0 Tail Connector Short
{
    @TechRequired = Not Valid Combination
    fuelTankUpgradeType = standardLiquidFuel
    fuelTankSizeUpgrade = size103
}</v>
      </c>
      <c r="N106" s="9" t="str">
        <f>_xlfn.XLOOKUP(_xlfn.CONCAT(O106,P106),TechTree!$C$2:$C$500,TechTree!$D$2:$D$500,"Not Valid Combination",0,1)</f>
        <v>Not Valid Combination</v>
      </c>
      <c r="O106" s="8" t="s">
        <v>351</v>
      </c>
      <c r="P106" s="8">
        <v>105</v>
      </c>
      <c r="Q106" s="8" t="s">
        <v>253</v>
      </c>
      <c r="V106" s="10" t="s">
        <v>255</v>
      </c>
      <c r="W106" s="10" t="s">
        <v>268</v>
      </c>
      <c r="X106" s="10" t="s">
        <v>1151</v>
      </c>
      <c r="Y106" s="10" t="s">
        <v>306</v>
      </c>
      <c r="Z106" s="10" t="s">
        <v>771</v>
      </c>
      <c r="AA106" s="10" t="s">
        <v>344</v>
      </c>
      <c r="AC106" s="12" t="str">
        <f t="shared" si="4"/>
        <v/>
      </c>
      <c r="AD106" s="14"/>
      <c r="AE106" s="18" t="s">
        <v>344</v>
      </c>
      <c r="AF106" s="18">
        <v>106</v>
      </c>
      <c r="AG106" s="18" t="s">
        <v>768</v>
      </c>
      <c r="AH106" s="18" t="s">
        <v>769</v>
      </c>
      <c r="AI106" s="18" t="s">
        <v>770</v>
      </c>
      <c r="AJ106" s="18"/>
      <c r="AK106" s="18"/>
      <c r="AL106" s="19" t="str">
        <f t="shared" si="5"/>
        <v/>
      </c>
      <c r="AM106" s="14"/>
      <c r="AN106" s="15" t="str">
        <f>IF(Q106="Structural",_xlfn.CONCAT("    ","structuralUpgradeType = ",IF(P106&lt;3,"0_2",IF(P106&lt;5,"3_4",IF(P106&lt;7,"5_6",IF(P106&lt;9,"7_8","9Plus"))))),IF(Q106="Command Module",_xlfn.CONCAT("    commandUpgradeType = standard",CHAR(10),"    commandUpgradeName = ",V106),IF(Q106="Engine",_xlfn.CONCAT("    engineUpgradeType = ",W106,CHAR(10),Parts!AQ106,CHAR(10),"    enginePartUpgradeName = ",X106),IF(Q106="Parachute","    parachuteUpgradeType = standard",IF(Q106="Solar",_xlfn.CONCAT("    solarPanelUpgradeTier = ",P106),IF(OR(Q106="System",Q106="System and Space Capability")=TRUE,_xlfn.CONCAT("    spacePlaneSystemUpgradeType = ",X106,IF(Q106="System and Space Capability",_xlfn.CONCAT(CHAR(10),"    spaceplaneUpgradeType = spaceCapable",CHAR(10),"    baseSkinTemp = ",CHAR(10),"    upgradeSkinTemp = "),"")),IF(Q106="Fuel Tank",IF(Y106="NA/Balloon","    KiwiFuelSwitchIgnore = true",IF(Y106="standardLiquidFuel",_xlfn.CONCAT("    fuelTankUpgradeType = ",Y106,CHAR(10),"    fuelTankSizeUpgrade = ",Z106),_xlfn.CONCAT("    fuelTankUpgradeType = ",Y106))),IF(Q106="RCS","    rcsUpgradeType = coldGas",""))))))))</f>
        <v xml:space="preserve">    fuelTankUpgradeType = standardLiquidFuel
    fuelTankSizeUpgrade = size103</v>
      </c>
      <c r="AO106" s="16" t="str">
        <f>IF(Q106="Engine",VLOOKUP(W106,EngineUpgrades!$A$2:$C$17,2,FALSE),"")</f>
        <v/>
      </c>
      <c r="AP106" s="16" t="str">
        <f>IF(Q106="Engine",VLOOKUP(W106,EngineUpgrades!$A$2:$C$17,3,FALSE),"")</f>
        <v/>
      </c>
      <c r="AQ106" s="15" t="str">
        <f>IF(AO106=EngineUpgrades!$D$1,EngineUpgrades!$D$17,IF(AO106=EngineUpgrades!$E$1,EngineUpgrades!$E$17,IF(AO106=EngineUpgrades!$F$1,EngineUpgrades!$F$17,IF(AO106=EngineUpgrades!$G$1,EngineUpgrades!$G$17,IF(AO106=EngineUpgrades!$H$1,EngineUpgrades!$H$17,"")))))</f>
        <v/>
      </c>
      <c r="AR106" s="17">
        <v>1</v>
      </c>
      <c r="AS106" s="16" t="str">
        <f>IF(Q106="Engine",_xlfn.XLOOKUP(_xlfn.CONCAT(O106,P106+AR106),TechTree!$C$2:$C$500,TechTree!$D$2:$D$500,"Not Valid Combination",0,1),"")</f>
        <v/>
      </c>
    </row>
    <row r="107" spans="1:45" ht="84.5" hidden="1" x14ac:dyDescent="0.35">
      <c r="A107" t="s">
        <v>1168</v>
      </c>
      <c r="B107" t="s">
        <v>1620</v>
      </c>
      <c r="C107" t="s">
        <v>1621</v>
      </c>
      <c r="D107" t="s">
        <v>1622</v>
      </c>
      <c r="E107" t="s">
        <v>1172</v>
      </c>
      <c r="F107" t="s">
        <v>16</v>
      </c>
      <c r="G107" t="s">
        <v>1440</v>
      </c>
      <c r="H107" t="s">
        <v>1260</v>
      </c>
      <c r="I107" t="s">
        <v>1211</v>
      </c>
      <c r="J107" t="s">
        <v>1623</v>
      </c>
      <c r="K107" t="s">
        <v>91</v>
      </c>
      <c r="M107" s="12" t="str">
        <f t="shared" si="3"/>
        <v>@PART[JuniorFuselage]:AFTER[AirplanePlus] // Mk1 Junior Liquid Fuel Fuselage
{
    @TechRequired = Not Valid Combination
    fuelTankUpgradeType = standardLiquidFuel
    fuelTankSizeUpgrade = size104
}</v>
      </c>
      <c r="N107" s="9" t="str">
        <f>_xlfn.XLOOKUP(_xlfn.CONCAT(O107,P107),TechTree!$C$2:$C$500,TechTree!$D$2:$D$500,"Not Valid Combination",0,1)</f>
        <v>Not Valid Combination</v>
      </c>
      <c r="O107" s="8" t="s">
        <v>351</v>
      </c>
      <c r="P107" s="8">
        <v>106</v>
      </c>
      <c r="Q107" s="8" t="s">
        <v>253</v>
      </c>
      <c r="V107" s="10" t="s">
        <v>255</v>
      </c>
      <c r="W107" s="10" t="s">
        <v>268</v>
      </c>
      <c r="X107" s="10" t="s">
        <v>1151</v>
      </c>
      <c r="Y107" s="10" t="s">
        <v>306</v>
      </c>
      <c r="Z107" s="10" t="s">
        <v>775</v>
      </c>
      <c r="AA107" s="10" t="s">
        <v>344</v>
      </c>
      <c r="AC107" s="12" t="str">
        <f t="shared" si="4"/>
        <v/>
      </c>
      <c r="AD107" s="14"/>
      <c r="AE107" s="18" t="s">
        <v>344</v>
      </c>
      <c r="AF107" s="18">
        <v>107</v>
      </c>
      <c r="AG107" s="18" t="s">
        <v>772</v>
      </c>
      <c r="AH107" s="18" t="s">
        <v>773</v>
      </c>
      <c r="AI107" s="18" t="s">
        <v>774</v>
      </c>
      <c r="AJ107" s="18"/>
      <c r="AK107" s="18"/>
      <c r="AL107" s="19" t="str">
        <f t="shared" si="5"/>
        <v/>
      </c>
      <c r="AM107" s="14"/>
      <c r="AN107" s="15" t="str">
        <f>IF(Q107="Structural",_xlfn.CONCAT("    ","structuralUpgradeType = ",IF(P107&lt;3,"0_2",IF(P107&lt;5,"3_4",IF(P107&lt;7,"5_6",IF(P107&lt;9,"7_8","9Plus"))))),IF(Q107="Command Module",_xlfn.CONCAT("    commandUpgradeType = standard",CHAR(10),"    commandUpgradeName = ",V107),IF(Q107="Engine",_xlfn.CONCAT("    engineUpgradeType = ",W107,CHAR(10),Parts!AQ107,CHAR(10),"    enginePartUpgradeName = ",X107),IF(Q107="Parachute","    parachuteUpgradeType = standard",IF(Q107="Solar",_xlfn.CONCAT("    solarPanelUpgradeTier = ",P107),IF(OR(Q107="System",Q107="System and Space Capability")=TRUE,_xlfn.CONCAT("    spacePlaneSystemUpgradeType = ",X107,IF(Q107="System and Space Capability",_xlfn.CONCAT(CHAR(10),"    spaceplaneUpgradeType = spaceCapable",CHAR(10),"    baseSkinTemp = ",CHAR(10),"    upgradeSkinTemp = "),"")),IF(Q107="Fuel Tank",IF(Y107="NA/Balloon","    KiwiFuelSwitchIgnore = true",IF(Y107="standardLiquidFuel",_xlfn.CONCAT("    fuelTankUpgradeType = ",Y107,CHAR(10),"    fuelTankSizeUpgrade = ",Z107),_xlfn.CONCAT("    fuelTankUpgradeType = ",Y107))),IF(Q107="RCS","    rcsUpgradeType = coldGas",""))))))))</f>
        <v xml:space="preserve">    fuelTankUpgradeType = standardLiquidFuel
    fuelTankSizeUpgrade = size104</v>
      </c>
      <c r="AO107" s="16" t="str">
        <f>IF(Q107="Engine",VLOOKUP(W107,EngineUpgrades!$A$2:$C$17,2,FALSE),"")</f>
        <v/>
      </c>
      <c r="AP107" s="16" t="str">
        <f>IF(Q107="Engine",VLOOKUP(W107,EngineUpgrades!$A$2:$C$17,3,FALSE),"")</f>
        <v/>
      </c>
      <c r="AQ107" s="15" t="str">
        <f>IF(AO107=EngineUpgrades!$D$1,EngineUpgrades!$D$17,IF(AO107=EngineUpgrades!$E$1,EngineUpgrades!$E$17,IF(AO107=EngineUpgrades!$F$1,EngineUpgrades!$F$17,IF(AO107=EngineUpgrades!$G$1,EngineUpgrades!$G$17,IF(AO107=EngineUpgrades!$H$1,EngineUpgrades!$H$17,"")))))</f>
        <v/>
      </c>
      <c r="AR107" s="17">
        <v>1</v>
      </c>
      <c r="AS107" s="16" t="str">
        <f>IF(Q107="Engine",_xlfn.XLOOKUP(_xlfn.CONCAT(O107,P107+AR107),TechTree!$C$2:$C$500,TechTree!$D$2:$D$500,"Not Valid Combination",0,1),"")</f>
        <v/>
      </c>
    </row>
    <row r="108" spans="1:45" ht="72.5" hidden="1" x14ac:dyDescent="0.35">
      <c r="A108" t="s">
        <v>1168</v>
      </c>
      <c r="B108" t="s">
        <v>1624</v>
      </c>
      <c r="C108" t="s">
        <v>1625</v>
      </c>
      <c r="D108" t="s">
        <v>1626</v>
      </c>
      <c r="E108" t="s">
        <v>1172</v>
      </c>
      <c r="F108" t="s">
        <v>12</v>
      </c>
      <c r="G108" t="s">
        <v>1336</v>
      </c>
      <c r="H108" t="s">
        <v>1627</v>
      </c>
      <c r="I108" t="s">
        <v>1250</v>
      </c>
      <c r="J108" t="s">
        <v>1458</v>
      </c>
      <c r="K108" t="s">
        <v>91</v>
      </c>
      <c r="M108" s="12" t="str">
        <f t="shared" si="3"/>
        <v>@PART[Mk1JuniorStructural]:AFTER[AirplanePlus] // Structural Fuselage Junior
{
    @TechRequired = Not Valid Combination
    fuelTankUpgradeType = standardLiquidFuel
    fuelTankSizeUpgrade = size105
}</v>
      </c>
      <c r="N108" s="9" t="str">
        <f>_xlfn.XLOOKUP(_xlfn.CONCAT(O108,P108),TechTree!$C$2:$C$500,TechTree!$D$2:$D$500,"Not Valid Combination",0,1)</f>
        <v>Not Valid Combination</v>
      </c>
      <c r="O108" s="8" t="s">
        <v>351</v>
      </c>
      <c r="P108" s="8">
        <v>107</v>
      </c>
      <c r="Q108" s="8" t="s">
        <v>253</v>
      </c>
      <c r="V108" s="10" t="s">
        <v>255</v>
      </c>
      <c r="W108" s="10" t="s">
        <v>268</v>
      </c>
      <c r="X108" s="10" t="s">
        <v>1151</v>
      </c>
      <c r="Y108" s="10" t="s">
        <v>306</v>
      </c>
      <c r="Z108" s="10" t="s">
        <v>779</v>
      </c>
      <c r="AA108" s="10" t="s">
        <v>344</v>
      </c>
      <c r="AC108" s="12" t="str">
        <f t="shared" si="4"/>
        <v/>
      </c>
      <c r="AD108" s="14"/>
      <c r="AE108" s="18" t="s">
        <v>344</v>
      </c>
      <c r="AF108" s="18">
        <v>108</v>
      </c>
      <c r="AG108" s="18" t="s">
        <v>776</v>
      </c>
      <c r="AH108" s="18" t="s">
        <v>777</v>
      </c>
      <c r="AI108" s="18" t="s">
        <v>778</v>
      </c>
      <c r="AJ108" s="18"/>
      <c r="AK108" s="18"/>
      <c r="AL108" s="19" t="str">
        <f t="shared" si="5"/>
        <v/>
      </c>
      <c r="AM108" s="14"/>
      <c r="AN108" s="15" t="str">
        <f>IF(Q108="Structural",_xlfn.CONCAT("    ","structuralUpgradeType = ",IF(P108&lt;3,"0_2",IF(P108&lt;5,"3_4",IF(P108&lt;7,"5_6",IF(P108&lt;9,"7_8","9Plus"))))),IF(Q108="Command Module",_xlfn.CONCAT("    commandUpgradeType = standard",CHAR(10),"    commandUpgradeName = ",V108),IF(Q108="Engine",_xlfn.CONCAT("    engineUpgradeType = ",W108,CHAR(10),Parts!AQ108,CHAR(10),"    enginePartUpgradeName = ",X108),IF(Q108="Parachute","    parachuteUpgradeType = standard",IF(Q108="Solar",_xlfn.CONCAT("    solarPanelUpgradeTier = ",P108),IF(OR(Q108="System",Q108="System and Space Capability")=TRUE,_xlfn.CONCAT("    spacePlaneSystemUpgradeType = ",X108,IF(Q108="System and Space Capability",_xlfn.CONCAT(CHAR(10),"    spaceplaneUpgradeType = spaceCapable",CHAR(10),"    baseSkinTemp = ",CHAR(10),"    upgradeSkinTemp = "),"")),IF(Q108="Fuel Tank",IF(Y108="NA/Balloon","    KiwiFuelSwitchIgnore = true",IF(Y108="standardLiquidFuel",_xlfn.CONCAT("    fuelTankUpgradeType = ",Y108,CHAR(10),"    fuelTankSizeUpgrade = ",Z108),_xlfn.CONCAT("    fuelTankUpgradeType = ",Y108))),IF(Q108="RCS","    rcsUpgradeType = coldGas",""))))))))</f>
        <v xml:space="preserve">    fuelTankUpgradeType = standardLiquidFuel
    fuelTankSizeUpgrade = size105</v>
      </c>
      <c r="AO108" s="16" t="str">
        <f>IF(Q108="Engine",VLOOKUP(W108,EngineUpgrades!$A$2:$C$17,2,FALSE),"")</f>
        <v/>
      </c>
      <c r="AP108" s="16" t="str">
        <f>IF(Q108="Engine",VLOOKUP(W108,EngineUpgrades!$A$2:$C$17,3,FALSE),"")</f>
        <v/>
      </c>
      <c r="AQ108" s="15" t="str">
        <f>IF(AO108=EngineUpgrades!$D$1,EngineUpgrades!$D$17,IF(AO108=EngineUpgrades!$E$1,EngineUpgrades!$E$17,IF(AO108=EngineUpgrades!$F$1,EngineUpgrades!$F$17,IF(AO108=EngineUpgrades!$G$1,EngineUpgrades!$G$17,IF(AO108=EngineUpgrades!$H$1,EngineUpgrades!$H$17,"")))))</f>
        <v/>
      </c>
      <c r="AR108" s="17">
        <v>1</v>
      </c>
      <c r="AS108" s="16" t="str">
        <f>IF(Q108="Engine",_xlfn.XLOOKUP(_xlfn.CONCAT(O108,P108+AR108),TechTree!$C$2:$C$500,TechTree!$D$2:$D$500,"Not Valid Combination",0,1),"")</f>
        <v/>
      </c>
    </row>
    <row r="109" spans="1:45" ht="72.5" hidden="1" x14ac:dyDescent="0.35">
      <c r="A109" t="s">
        <v>1168</v>
      </c>
      <c r="B109" t="s">
        <v>1628</v>
      </c>
      <c r="C109" t="s">
        <v>1629</v>
      </c>
      <c r="D109" t="s">
        <v>1630</v>
      </c>
      <c r="E109" t="s">
        <v>1172</v>
      </c>
      <c r="F109" t="s">
        <v>12</v>
      </c>
      <c r="G109" t="s">
        <v>1336</v>
      </c>
      <c r="H109" t="s">
        <v>1283</v>
      </c>
      <c r="I109" t="s">
        <v>1309</v>
      </c>
      <c r="J109" t="s">
        <v>314</v>
      </c>
      <c r="K109" t="s">
        <v>91</v>
      </c>
      <c r="M109" s="12" t="str">
        <f t="shared" si="3"/>
        <v>@PART[Mk1SlantStructural]:AFTER[AirplanePlus] // Structural Fuselage Offset
{
    @TechRequired = Not Valid Combination
    fuelTankUpgradeType = standardLiquidFuel
    fuelTankSizeUpgrade = size106
}</v>
      </c>
      <c r="N109" s="9" t="str">
        <f>_xlfn.XLOOKUP(_xlfn.CONCAT(O109,P109),TechTree!$C$2:$C$500,TechTree!$D$2:$D$500,"Not Valid Combination",0,1)</f>
        <v>Not Valid Combination</v>
      </c>
      <c r="O109" s="8" t="s">
        <v>351</v>
      </c>
      <c r="P109" s="8">
        <v>108</v>
      </c>
      <c r="Q109" s="8" t="s">
        <v>253</v>
      </c>
      <c r="V109" s="10" t="s">
        <v>255</v>
      </c>
      <c r="W109" s="10" t="s">
        <v>268</v>
      </c>
      <c r="X109" s="10" t="s">
        <v>1151</v>
      </c>
      <c r="Y109" s="10" t="s">
        <v>306</v>
      </c>
      <c r="Z109" s="10" t="s">
        <v>783</v>
      </c>
      <c r="AA109" s="10" t="s">
        <v>344</v>
      </c>
      <c r="AC109" s="12" t="str">
        <f t="shared" si="4"/>
        <v/>
      </c>
      <c r="AD109" s="14"/>
      <c r="AE109" s="18" t="s">
        <v>344</v>
      </c>
      <c r="AF109" s="18">
        <v>109</v>
      </c>
      <c r="AG109" s="18" t="s">
        <v>780</v>
      </c>
      <c r="AH109" s="18" t="s">
        <v>781</v>
      </c>
      <c r="AI109" s="18" t="s">
        <v>782</v>
      </c>
      <c r="AJ109" s="18"/>
      <c r="AK109" s="18"/>
      <c r="AL109" s="19" t="str">
        <f t="shared" si="5"/>
        <v/>
      </c>
      <c r="AM109" s="14"/>
      <c r="AN109" s="15" t="str">
        <f>IF(Q109="Structural",_xlfn.CONCAT("    ","structuralUpgradeType = ",IF(P109&lt;3,"0_2",IF(P109&lt;5,"3_4",IF(P109&lt;7,"5_6",IF(P109&lt;9,"7_8","9Plus"))))),IF(Q109="Command Module",_xlfn.CONCAT("    commandUpgradeType = standard",CHAR(10),"    commandUpgradeName = ",V109),IF(Q109="Engine",_xlfn.CONCAT("    engineUpgradeType = ",W109,CHAR(10),Parts!AQ109,CHAR(10),"    enginePartUpgradeName = ",X109),IF(Q109="Parachute","    parachuteUpgradeType = standard",IF(Q109="Solar",_xlfn.CONCAT("    solarPanelUpgradeTier = ",P109),IF(OR(Q109="System",Q109="System and Space Capability")=TRUE,_xlfn.CONCAT("    spacePlaneSystemUpgradeType = ",X109,IF(Q109="System and Space Capability",_xlfn.CONCAT(CHAR(10),"    spaceplaneUpgradeType = spaceCapable",CHAR(10),"    baseSkinTemp = ",CHAR(10),"    upgradeSkinTemp = "),"")),IF(Q109="Fuel Tank",IF(Y109="NA/Balloon","    KiwiFuelSwitchIgnore = true",IF(Y109="standardLiquidFuel",_xlfn.CONCAT("    fuelTankUpgradeType = ",Y109,CHAR(10),"    fuelTankSizeUpgrade = ",Z109),_xlfn.CONCAT("    fuelTankUpgradeType = ",Y109))),IF(Q109="RCS","    rcsUpgradeType = coldGas",""))))))))</f>
        <v xml:space="preserve">    fuelTankUpgradeType = standardLiquidFuel
    fuelTankSizeUpgrade = size106</v>
      </c>
      <c r="AO109" s="16" t="str">
        <f>IF(Q109="Engine",VLOOKUP(W109,EngineUpgrades!$A$2:$C$17,2,FALSE),"")</f>
        <v/>
      </c>
      <c r="AP109" s="16" t="str">
        <f>IF(Q109="Engine",VLOOKUP(W109,EngineUpgrades!$A$2:$C$17,3,FALSE),"")</f>
        <v/>
      </c>
      <c r="AQ109" s="15" t="str">
        <f>IF(AO109=EngineUpgrades!$D$1,EngineUpgrades!$D$17,IF(AO109=EngineUpgrades!$E$1,EngineUpgrades!$E$17,IF(AO109=EngineUpgrades!$F$1,EngineUpgrades!$F$17,IF(AO109=EngineUpgrades!$G$1,EngineUpgrades!$G$17,IF(AO109=EngineUpgrades!$H$1,EngineUpgrades!$H$17,"")))))</f>
        <v/>
      </c>
      <c r="AR109" s="17">
        <v>1</v>
      </c>
      <c r="AS109" s="16" t="str">
        <f>IF(Q109="Engine",_xlfn.XLOOKUP(_xlfn.CONCAT(O109,P109+AR109),TechTree!$C$2:$C$500,TechTree!$D$2:$D$500,"Not Valid Combination",0,1),"")</f>
        <v/>
      </c>
    </row>
    <row r="110" spans="1:45" ht="84.5" hidden="1" x14ac:dyDescent="0.35">
      <c r="A110" t="s">
        <v>1168</v>
      </c>
      <c r="B110" t="s">
        <v>1631</v>
      </c>
      <c r="C110" t="s">
        <v>1632</v>
      </c>
      <c r="D110" t="s">
        <v>1633</v>
      </c>
      <c r="E110" t="s">
        <v>1172</v>
      </c>
      <c r="F110" t="s">
        <v>16</v>
      </c>
      <c r="G110" t="s">
        <v>1634</v>
      </c>
      <c r="H110" t="s">
        <v>1341</v>
      </c>
      <c r="I110" t="s">
        <v>1203</v>
      </c>
      <c r="J110" t="s">
        <v>1635</v>
      </c>
      <c r="K110" t="s">
        <v>122</v>
      </c>
      <c r="M110" s="12" t="str">
        <f t="shared" si="3"/>
        <v>@PART[mk2hAdapter]:AFTER[AirplanePlus] // Mk2/H to 1.25m Adapter
{
    @TechRequired = Not Valid Combination
    fuelTankUpgradeType = standardLiquidFuel
    fuelTankSizeUpgrade = size107
}</v>
      </c>
      <c r="N110" s="9" t="str">
        <f>_xlfn.XLOOKUP(_xlfn.CONCAT(O110,P110),TechTree!$C$2:$C$500,TechTree!$D$2:$D$500,"Not Valid Combination",0,1)</f>
        <v>Not Valid Combination</v>
      </c>
      <c r="O110" s="8" t="s">
        <v>351</v>
      </c>
      <c r="P110" s="8">
        <v>109</v>
      </c>
      <c r="Q110" s="8" t="s">
        <v>253</v>
      </c>
      <c r="V110" s="10" t="s">
        <v>255</v>
      </c>
      <c r="W110" s="10" t="s">
        <v>268</v>
      </c>
      <c r="X110" s="10" t="s">
        <v>1151</v>
      </c>
      <c r="Y110" s="10" t="s">
        <v>306</v>
      </c>
      <c r="Z110" s="10" t="s">
        <v>787</v>
      </c>
      <c r="AA110" s="10" t="s">
        <v>344</v>
      </c>
      <c r="AC110" s="12" t="str">
        <f t="shared" si="4"/>
        <v/>
      </c>
      <c r="AD110" s="14"/>
      <c r="AE110" s="18" t="s">
        <v>344</v>
      </c>
      <c r="AF110" s="18">
        <v>110</v>
      </c>
      <c r="AG110" s="18" t="s">
        <v>784</v>
      </c>
      <c r="AH110" s="18" t="s">
        <v>785</v>
      </c>
      <c r="AI110" s="18" t="s">
        <v>786</v>
      </c>
      <c r="AJ110" s="18"/>
      <c r="AK110" s="18"/>
      <c r="AL110" s="19" t="str">
        <f t="shared" si="5"/>
        <v/>
      </c>
      <c r="AM110" s="14"/>
      <c r="AN110" s="15" t="str">
        <f>IF(Q110="Structural",_xlfn.CONCAT("    ","structuralUpgradeType = ",IF(P110&lt;3,"0_2",IF(P110&lt;5,"3_4",IF(P110&lt;7,"5_6",IF(P110&lt;9,"7_8","9Plus"))))),IF(Q110="Command Module",_xlfn.CONCAT("    commandUpgradeType = standard",CHAR(10),"    commandUpgradeName = ",V110),IF(Q110="Engine",_xlfn.CONCAT("    engineUpgradeType = ",W110,CHAR(10),Parts!AQ110,CHAR(10),"    enginePartUpgradeName = ",X110),IF(Q110="Parachute","    parachuteUpgradeType = standard",IF(Q110="Solar",_xlfn.CONCAT("    solarPanelUpgradeTier = ",P110),IF(OR(Q110="System",Q110="System and Space Capability")=TRUE,_xlfn.CONCAT("    spacePlaneSystemUpgradeType = ",X110,IF(Q110="System and Space Capability",_xlfn.CONCAT(CHAR(10),"    spaceplaneUpgradeType = spaceCapable",CHAR(10),"    baseSkinTemp = ",CHAR(10),"    upgradeSkinTemp = "),"")),IF(Q110="Fuel Tank",IF(Y110="NA/Balloon","    KiwiFuelSwitchIgnore = true",IF(Y110="standardLiquidFuel",_xlfn.CONCAT("    fuelTankUpgradeType = ",Y110,CHAR(10),"    fuelTankSizeUpgrade = ",Z110),_xlfn.CONCAT("    fuelTankUpgradeType = ",Y110))),IF(Q110="RCS","    rcsUpgradeType = coldGas",""))))))))</f>
        <v xml:space="preserve">    fuelTankUpgradeType = standardLiquidFuel
    fuelTankSizeUpgrade = size107</v>
      </c>
      <c r="AO110" s="16" t="str">
        <f>IF(Q110="Engine",VLOOKUP(W110,EngineUpgrades!$A$2:$C$17,2,FALSE),"")</f>
        <v/>
      </c>
      <c r="AP110" s="16" t="str">
        <f>IF(Q110="Engine",VLOOKUP(W110,EngineUpgrades!$A$2:$C$17,3,FALSE),"")</f>
        <v/>
      </c>
      <c r="AQ110" s="15" t="str">
        <f>IF(AO110=EngineUpgrades!$D$1,EngineUpgrades!$D$17,IF(AO110=EngineUpgrades!$E$1,EngineUpgrades!$E$17,IF(AO110=EngineUpgrades!$F$1,EngineUpgrades!$F$17,IF(AO110=EngineUpgrades!$G$1,EngineUpgrades!$G$17,IF(AO110=EngineUpgrades!$H$1,EngineUpgrades!$H$17,"")))))</f>
        <v/>
      </c>
      <c r="AR110" s="17">
        <v>1</v>
      </c>
      <c r="AS110" s="16" t="str">
        <f>IF(Q110="Engine",_xlfn.XLOOKUP(_xlfn.CONCAT(O110,P110+AR110),TechTree!$C$2:$C$500,TechTree!$D$2:$D$500,"Not Valid Combination",0,1),"")</f>
        <v/>
      </c>
    </row>
    <row r="111" spans="1:45" ht="84.5" hidden="1" x14ac:dyDescent="0.35">
      <c r="A111" t="s">
        <v>1168</v>
      </c>
      <c r="B111" t="s">
        <v>1636</v>
      </c>
      <c r="C111" t="s">
        <v>1637</v>
      </c>
      <c r="D111" t="s">
        <v>1638</v>
      </c>
      <c r="E111" t="s">
        <v>1172</v>
      </c>
      <c r="F111" t="s">
        <v>16</v>
      </c>
      <c r="G111" t="s">
        <v>1639</v>
      </c>
      <c r="H111" t="s">
        <v>1640</v>
      </c>
      <c r="I111" t="s">
        <v>1641</v>
      </c>
      <c r="J111" t="s">
        <v>1642</v>
      </c>
      <c r="K111" t="s">
        <v>122</v>
      </c>
      <c r="M111" s="12" t="str">
        <f t="shared" si="3"/>
        <v>@PART[mk2hLiquid]:AFTER[AirplanePlus] // Mk2h Liquid Fuel Fuselage
{
    @TechRequired = Not Valid Combination
    fuelTankUpgradeType = standardLiquidFuel
    fuelTankSizeUpgrade = size108
}</v>
      </c>
      <c r="N111" s="9" t="str">
        <f>_xlfn.XLOOKUP(_xlfn.CONCAT(O111,P111),TechTree!$C$2:$C$500,TechTree!$D$2:$D$500,"Not Valid Combination",0,1)</f>
        <v>Not Valid Combination</v>
      </c>
      <c r="O111" s="8" t="s">
        <v>351</v>
      </c>
      <c r="P111" s="8">
        <v>110</v>
      </c>
      <c r="Q111" s="8" t="s">
        <v>253</v>
      </c>
      <c r="V111" s="10" t="s">
        <v>255</v>
      </c>
      <c r="W111" s="10" t="s">
        <v>268</v>
      </c>
      <c r="X111" s="10" t="s">
        <v>1151</v>
      </c>
      <c r="Y111" s="10" t="s">
        <v>306</v>
      </c>
      <c r="Z111" s="10" t="s">
        <v>791</v>
      </c>
      <c r="AA111" s="10" t="s">
        <v>344</v>
      </c>
      <c r="AC111" s="12" t="str">
        <f t="shared" si="4"/>
        <v/>
      </c>
      <c r="AD111" s="14"/>
      <c r="AE111" s="18" t="s">
        <v>344</v>
      </c>
      <c r="AF111" s="18">
        <v>111</v>
      </c>
      <c r="AG111" s="18" t="s">
        <v>788</v>
      </c>
      <c r="AH111" s="18" t="s">
        <v>789</v>
      </c>
      <c r="AI111" s="18" t="s">
        <v>790</v>
      </c>
      <c r="AJ111" s="18"/>
      <c r="AK111" s="18"/>
      <c r="AL111" s="19" t="str">
        <f t="shared" si="5"/>
        <v/>
      </c>
      <c r="AM111" s="14"/>
      <c r="AN111" s="15" t="str">
        <f>IF(Q111="Structural",_xlfn.CONCAT("    ","structuralUpgradeType = ",IF(P111&lt;3,"0_2",IF(P111&lt;5,"3_4",IF(P111&lt;7,"5_6",IF(P111&lt;9,"7_8","9Plus"))))),IF(Q111="Command Module",_xlfn.CONCAT("    commandUpgradeType = standard",CHAR(10),"    commandUpgradeName = ",V111),IF(Q111="Engine",_xlfn.CONCAT("    engineUpgradeType = ",W111,CHAR(10),Parts!AQ111,CHAR(10),"    enginePartUpgradeName = ",X111),IF(Q111="Parachute","    parachuteUpgradeType = standard",IF(Q111="Solar",_xlfn.CONCAT("    solarPanelUpgradeTier = ",P111),IF(OR(Q111="System",Q111="System and Space Capability")=TRUE,_xlfn.CONCAT("    spacePlaneSystemUpgradeType = ",X111,IF(Q111="System and Space Capability",_xlfn.CONCAT(CHAR(10),"    spaceplaneUpgradeType = spaceCapable",CHAR(10),"    baseSkinTemp = ",CHAR(10),"    upgradeSkinTemp = "),"")),IF(Q111="Fuel Tank",IF(Y111="NA/Balloon","    KiwiFuelSwitchIgnore = true",IF(Y111="standardLiquidFuel",_xlfn.CONCAT("    fuelTankUpgradeType = ",Y111,CHAR(10),"    fuelTankSizeUpgrade = ",Z111),_xlfn.CONCAT("    fuelTankUpgradeType = ",Y111))),IF(Q111="RCS","    rcsUpgradeType = coldGas",""))))))))</f>
        <v xml:space="preserve">    fuelTankUpgradeType = standardLiquidFuel
    fuelTankSizeUpgrade = size108</v>
      </c>
      <c r="AO111" s="16" t="str">
        <f>IF(Q111="Engine",VLOOKUP(W111,EngineUpgrades!$A$2:$C$17,2,FALSE),"")</f>
        <v/>
      </c>
      <c r="AP111" s="16" t="str">
        <f>IF(Q111="Engine",VLOOKUP(W111,EngineUpgrades!$A$2:$C$17,3,FALSE),"")</f>
        <v/>
      </c>
      <c r="AQ111" s="15" t="str">
        <f>IF(AO111=EngineUpgrades!$D$1,EngineUpgrades!$D$17,IF(AO111=EngineUpgrades!$E$1,EngineUpgrades!$E$17,IF(AO111=EngineUpgrades!$F$1,EngineUpgrades!$F$17,IF(AO111=EngineUpgrades!$G$1,EngineUpgrades!$G$17,IF(AO111=EngineUpgrades!$H$1,EngineUpgrades!$H$17,"")))))</f>
        <v/>
      </c>
      <c r="AR111" s="17">
        <v>1</v>
      </c>
      <c r="AS111" s="16" t="str">
        <f>IF(Q111="Engine",_xlfn.XLOOKUP(_xlfn.CONCAT(O111,P111+AR111),TechTree!$C$2:$C$500,TechTree!$D$2:$D$500,"Not Valid Combination",0,1),"")</f>
        <v/>
      </c>
    </row>
    <row r="112" spans="1:45" ht="84.5" hidden="1" x14ac:dyDescent="0.35">
      <c r="A112" t="s">
        <v>1168</v>
      </c>
      <c r="B112" t="s">
        <v>1643</v>
      </c>
      <c r="C112" t="s">
        <v>1644</v>
      </c>
      <c r="D112" t="s">
        <v>1645</v>
      </c>
      <c r="E112" t="s">
        <v>1172</v>
      </c>
      <c r="F112" t="s">
        <v>16</v>
      </c>
      <c r="G112" t="s">
        <v>1634</v>
      </c>
      <c r="H112" t="s">
        <v>1198</v>
      </c>
      <c r="I112" t="s">
        <v>1641</v>
      </c>
      <c r="J112" t="s">
        <v>1635</v>
      </c>
      <c r="K112" t="s">
        <v>122</v>
      </c>
      <c r="M112" s="12" t="str">
        <f t="shared" si="3"/>
        <v>@PART[mk2hboom]:AFTER[AirplanePlus] // Mk2/H Flat Boom
{
    @TechRequired = Not Valid Combination
    fuelTankUpgradeType = standardLiquidFuel
    fuelTankSizeUpgrade = size109
}</v>
      </c>
      <c r="N112" s="9" t="str">
        <f>_xlfn.XLOOKUP(_xlfn.CONCAT(O112,P112),TechTree!$C$2:$C$500,TechTree!$D$2:$D$500,"Not Valid Combination",0,1)</f>
        <v>Not Valid Combination</v>
      </c>
      <c r="O112" s="8" t="s">
        <v>351</v>
      </c>
      <c r="P112" s="8">
        <v>111</v>
      </c>
      <c r="Q112" s="8" t="s">
        <v>253</v>
      </c>
      <c r="V112" s="10" t="s">
        <v>255</v>
      </c>
      <c r="W112" s="10" t="s">
        <v>268</v>
      </c>
      <c r="X112" s="10" t="s">
        <v>1151</v>
      </c>
      <c r="Y112" s="10" t="s">
        <v>306</v>
      </c>
      <c r="Z112" s="10" t="s">
        <v>795</v>
      </c>
      <c r="AA112" s="10" t="s">
        <v>344</v>
      </c>
      <c r="AC112" s="12" t="str">
        <f t="shared" si="4"/>
        <v/>
      </c>
      <c r="AD112" s="14"/>
      <c r="AE112" s="18" t="s">
        <v>344</v>
      </c>
      <c r="AF112" s="18">
        <v>112</v>
      </c>
      <c r="AG112" s="18" t="s">
        <v>792</v>
      </c>
      <c r="AH112" s="18" t="s">
        <v>793</v>
      </c>
      <c r="AI112" s="18" t="s">
        <v>794</v>
      </c>
      <c r="AJ112" s="18"/>
      <c r="AK112" s="18"/>
      <c r="AL112" s="19" t="str">
        <f t="shared" si="5"/>
        <v/>
      </c>
      <c r="AM112" s="14"/>
      <c r="AN112" s="15" t="str">
        <f>IF(Q112="Structural",_xlfn.CONCAT("    ","structuralUpgradeType = ",IF(P112&lt;3,"0_2",IF(P112&lt;5,"3_4",IF(P112&lt;7,"5_6",IF(P112&lt;9,"7_8","9Plus"))))),IF(Q112="Command Module",_xlfn.CONCAT("    commandUpgradeType = standard",CHAR(10),"    commandUpgradeName = ",V112),IF(Q112="Engine",_xlfn.CONCAT("    engineUpgradeType = ",W112,CHAR(10),Parts!AQ112,CHAR(10),"    enginePartUpgradeName = ",X112),IF(Q112="Parachute","    parachuteUpgradeType = standard",IF(Q112="Solar",_xlfn.CONCAT("    solarPanelUpgradeTier = ",P112),IF(OR(Q112="System",Q112="System and Space Capability")=TRUE,_xlfn.CONCAT("    spacePlaneSystemUpgradeType = ",X112,IF(Q112="System and Space Capability",_xlfn.CONCAT(CHAR(10),"    spaceplaneUpgradeType = spaceCapable",CHAR(10),"    baseSkinTemp = ",CHAR(10),"    upgradeSkinTemp = "),"")),IF(Q112="Fuel Tank",IF(Y112="NA/Balloon","    KiwiFuelSwitchIgnore = true",IF(Y112="standardLiquidFuel",_xlfn.CONCAT("    fuelTankUpgradeType = ",Y112,CHAR(10),"    fuelTankSizeUpgrade = ",Z112),_xlfn.CONCAT("    fuelTankUpgradeType = ",Y112))),IF(Q112="RCS","    rcsUpgradeType = coldGas",""))))))))</f>
        <v xml:space="preserve">    fuelTankUpgradeType = standardLiquidFuel
    fuelTankSizeUpgrade = size109</v>
      </c>
      <c r="AO112" s="16" t="str">
        <f>IF(Q112="Engine",VLOOKUP(W112,EngineUpgrades!$A$2:$C$17,2,FALSE),"")</f>
        <v/>
      </c>
      <c r="AP112" s="16" t="str">
        <f>IF(Q112="Engine",VLOOKUP(W112,EngineUpgrades!$A$2:$C$17,3,FALSE),"")</f>
        <v/>
      </c>
      <c r="AQ112" s="15" t="str">
        <f>IF(AO112=EngineUpgrades!$D$1,EngineUpgrades!$D$17,IF(AO112=EngineUpgrades!$E$1,EngineUpgrades!$E$17,IF(AO112=EngineUpgrades!$F$1,EngineUpgrades!$F$17,IF(AO112=EngineUpgrades!$G$1,EngineUpgrades!$G$17,IF(AO112=EngineUpgrades!$H$1,EngineUpgrades!$H$17,"")))))</f>
        <v/>
      </c>
      <c r="AR112" s="17">
        <v>1</v>
      </c>
      <c r="AS112" s="16" t="str">
        <f>IF(Q112="Engine",_xlfn.XLOOKUP(_xlfn.CONCAT(O112,P112+AR112),TechTree!$C$2:$C$500,TechTree!$D$2:$D$500,"Not Valid Combination",0,1),"")</f>
        <v/>
      </c>
    </row>
    <row r="113" spans="1:45" ht="84.5" hidden="1" x14ac:dyDescent="0.35">
      <c r="A113" t="s">
        <v>1168</v>
      </c>
      <c r="B113" t="s">
        <v>1646</v>
      </c>
      <c r="C113" t="s">
        <v>1647</v>
      </c>
      <c r="D113" t="s">
        <v>1648</v>
      </c>
      <c r="E113" t="s">
        <v>1172</v>
      </c>
      <c r="F113" t="s">
        <v>16</v>
      </c>
      <c r="G113" t="s">
        <v>1634</v>
      </c>
      <c r="H113" t="s">
        <v>1255</v>
      </c>
      <c r="I113" t="s">
        <v>1649</v>
      </c>
      <c r="J113" t="s">
        <v>1635</v>
      </c>
      <c r="K113" t="s">
        <v>122</v>
      </c>
      <c r="M113" s="12" t="str">
        <f t="shared" si="3"/>
        <v>@PART[mk2mk2h]:AFTER[AirplanePlus] // Mk2/H to Mk2 Adapter
{
    @TechRequired = Not Valid Combination
    fuelTankUpgradeType = standardLiquidFuel
    fuelTankSizeUpgrade = size110
}</v>
      </c>
      <c r="N113" s="9" t="str">
        <f>_xlfn.XLOOKUP(_xlfn.CONCAT(O113,P113),TechTree!$C$2:$C$500,TechTree!$D$2:$D$500,"Not Valid Combination",0,1)</f>
        <v>Not Valid Combination</v>
      </c>
      <c r="O113" s="8" t="s">
        <v>351</v>
      </c>
      <c r="P113" s="8">
        <v>112</v>
      </c>
      <c r="Q113" s="8" t="s">
        <v>253</v>
      </c>
      <c r="V113" s="10" t="s">
        <v>255</v>
      </c>
      <c r="W113" s="10" t="s">
        <v>268</v>
      </c>
      <c r="X113" s="10" t="s">
        <v>1151</v>
      </c>
      <c r="Y113" s="10" t="s">
        <v>306</v>
      </c>
      <c r="Z113" s="10" t="s">
        <v>799</v>
      </c>
      <c r="AA113" s="10" t="s">
        <v>344</v>
      </c>
      <c r="AC113" s="12" t="str">
        <f t="shared" si="4"/>
        <v/>
      </c>
      <c r="AD113" s="14"/>
      <c r="AE113" s="18" t="s">
        <v>344</v>
      </c>
      <c r="AF113" s="18">
        <v>113</v>
      </c>
      <c r="AG113" s="18" t="s">
        <v>796</v>
      </c>
      <c r="AH113" s="18" t="s">
        <v>797</v>
      </c>
      <c r="AI113" s="18" t="s">
        <v>798</v>
      </c>
      <c r="AJ113" s="18"/>
      <c r="AK113" s="18"/>
      <c r="AL113" s="19" t="str">
        <f t="shared" si="5"/>
        <v/>
      </c>
      <c r="AM113" s="14"/>
      <c r="AN113" s="15" t="str">
        <f>IF(Q113="Structural",_xlfn.CONCAT("    ","structuralUpgradeType = ",IF(P113&lt;3,"0_2",IF(P113&lt;5,"3_4",IF(P113&lt;7,"5_6",IF(P113&lt;9,"7_8","9Plus"))))),IF(Q113="Command Module",_xlfn.CONCAT("    commandUpgradeType = standard",CHAR(10),"    commandUpgradeName = ",V113),IF(Q113="Engine",_xlfn.CONCAT("    engineUpgradeType = ",W113,CHAR(10),Parts!AQ113,CHAR(10),"    enginePartUpgradeName = ",X113),IF(Q113="Parachute","    parachuteUpgradeType = standard",IF(Q113="Solar",_xlfn.CONCAT("    solarPanelUpgradeTier = ",P113),IF(OR(Q113="System",Q113="System and Space Capability")=TRUE,_xlfn.CONCAT("    spacePlaneSystemUpgradeType = ",X113,IF(Q113="System and Space Capability",_xlfn.CONCAT(CHAR(10),"    spaceplaneUpgradeType = spaceCapable",CHAR(10),"    baseSkinTemp = ",CHAR(10),"    upgradeSkinTemp = "),"")),IF(Q113="Fuel Tank",IF(Y113="NA/Balloon","    KiwiFuelSwitchIgnore = true",IF(Y113="standardLiquidFuel",_xlfn.CONCAT("    fuelTankUpgradeType = ",Y113,CHAR(10),"    fuelTankSizeUpgrade = ",Z113),_xlfn.CONCAT("    fuelTankUpgradeType = ",Y113))),IF(Q113="RCS","    rcsUpgradeType = coldGas",""))))))))</f>
        <v xml:space="preserve">    fuelTankUpgradeType = standardLiquidFuel
    fuelTankSizeUpgrade = size110</v>
      </c>
      <c r="AO113" s="16" t="str">
        <f>IF(Q113="Engine",VLOOKUP(W113,EngineUpgrades!$A$2:$C$17,2,FALSE),"")</f>
        <v/>
      </c>
      <c r="AP113" s="16" t="str">
        <f>IF(Q113="Engine",VLOOKUP(W113,EngineUpgrades!$A$2:$C$17,3,FALSE),"")</f>
        <v/>
      </c>
      <c r="AQ113" s="15" t="str">
        <f>IF(AO113=EngineUpgrades!$D$1,EngineUpgrades!$D$17,IF(AO113=EngineUpgrades!$E$1,EngineUpgrades!$E$17,IF(AO113=EngineUpgrades!$F$1,EngineUpgrades!$F$17,IF(AO113=EngineUpgrades!$G$1,EngineUpgrades!$G$17,IF(AO113=EngineUpgrades!$H$1,EngineUpgrades!$H$17,"")))))</f>
        <v/>
      </c>
      <c r="AR113" s="17">
        <v>1</v>
      </c>
      <c r="AS113" s="16" t="str">
        <f>IF(Q113="Engine",_xlfn.XLOOKUP(_xlfn.CONCAT(O113,P113+AR113),TechTree!$C$2:$C$500,TechTree!$D$2:$D$500,"Not Valid Combination",0,1),"")</f>
        <v/>
      </c>
    </row>
    <row r="114" spans="1:45" ht="84.5" hidden="1" x14ac:dyDescent="0.35">
      <c r="A114" t="s">
        <v>1168</v>
      </c>
      <c r="B114" t="s">
        <v>1650</v>
      </c>
      <c r="C114" t="s">
        <v>1651</v>
      </c>
      <c r="D114" t="s">
        <v>1652</v>
      </c>
      <c r="E114" t="s">
        <v>1172</v>
      </c>
      <c r="F114" t="s">
        <v>16</v>
      </c>
      <c r="G114" t="s">
        <v>1440</v>
      </c>
      <c r="H114" t="s">
        <v>1601</v>
      </c>
      <c r="I114" t="s">
        <v>1653</v>
      </c>
      <c r="J114" t="s">
        <v>1654</v>
      </c>
      <c r="K114" t="s">
        <v>91</v>
      </c>
      <c r="M114" s="12" t="str">
        <f t="shared" si="3"/>
        <v>@PART[mk3s0-s0]:AFTER[AirplanePlus] // Mk3S0 to 0.625m Adapter
{
    @TechRequired = Not Valid Combination
    fuelTankUpgradeType = standardLiquidFuel
    fuelTankSizeUpgrade = size111
}</v>
      </c>
      <c r="N114" s="9" t="str">
        <f>_xlfn.XLOOKUP(_xlfn.CONCAT(O114,P114),TechTree!$C$2:$C$500,TechTree!$D$2:$D$500,"Not Valid Combination",0,1)</f>
        <v>Not Valid Combination</v>
      </c>
      <c r="O114" s="8" t="s">
        <v>351</v>
      </c>
      <c r="P114" s="8">
        <v>113</v>
      </c>
      <c r="Q114" s="8" t="s">
        <v>253</v>
      </c>
      <c r="V114" s="10" t="s">
        <v>255</v>
      </c>
      <c r="W114" s="10" t="s">
        <v>268</v>
      </c>
      <c r="X114" s="10" t="s">
        <v>1151</v>
      </c>
      <c r="Y114" s="10" t="s">
        <v>306</v>
      </c>
      <c r="Z114" s="10" t="s">
        <v>803</v>
      </c>
      <c r="AA114" s="10" t="s">
        <v>344</v>
      </c>
      <c r="AC114" s="12" t="str">
        <f t="shared" si="4"/>
        <v/>
      </c>
      <c r="AD114" s="14"/>
      <c r="AE114" s="18" t="s">
        <v>344</v>
      </c>
      <c r="AF114" s="18">
        <v>114</v>
      </c>
      <c r="AG114" s="18" t="s">
        <v>800</v>
      </c>
      <c r="AH114" s="18" t="s">
        <v>801</v>
      </c>
      <c r="AI114" s="18" t="s">
        <v>802</v>
      </c>
      <c r="AJ114" s="18"/>
      <c r="AK114" s="18"/>
      <c r="AL114" s="19" t="str">
        <f t="shared" si="5"/>
        <v/>
      </c>
      <c r="AM114" s="14"/>
      <c r="AN114" s="15" t="str">
        <f>IF(Q114="Structural",_xlfn.CONCAT("    ","structuralUpgradeType = ",IF(P114&lt;3,"0_2",IF(P114&lt;5,"3_4",IF(P114&lt;7,"5_6",IF(P114&lt;9,"7_8","9Plus"))))),IF(Q114="Command Module",_xlfn.CONCAT("    commandUpgradeType = standard",CHAR(10),"    commandUpgradeName = ",V114),IF(Q114="Engine",_xlfn.CONCAT("    engineUpgradeType = ",W114,CHAR(10),Parts!AQ114,CHAR(10),"    enginePartUpgradeName = ",X114),IF(Q114="Parachute","    parachuteUpgradeType = standard",IF(Q114="Solar",_xlfn.CONCAT("    solarPanelUpgradeTier = ",P114),IF(OR(Q114="System",Q114="System and Space Capability")=TRUE,_xlfn.CONCAT("    spacePlaneSystemUpgradeType = ",X114,IF(Q114="System and Space Capability",_xlfn.CONCAT(CHAR(10),"    spaceplaneUpgradeType = spaceCapable",CHAR(10),"    baseSkinTemp = ",CHAR(10),"    upgradeSkinTemp = "),"")),IF(Q114="Fuel Tank",IF(Y114="NA/Balloon","    KiwiFuelSwitchIgnore = true",IF(Y114="standardLiquidFuel",_xlfn.CONCAT("    fuelTankUpgradeType = ",Y114,CHAR(10),"    fuelTankSizeUpgrade = ",Z114),_xlfn.CONCAT("    fuelTankUpgradeType = ",Y114))),IF(Q114="RCS","    rcsUpgradeType = coldGas",""))))))))</f>
        <v xml:space="preserve">    fuelTankUpgradeType = standardLiquidFuel
    fuelTankSizeUpgrade = size111</v>
      </c>
      <c r="AO114" s="16" t="str">
        <f>IF(Q114="Engine",VLOOKUP(W114,EngineUpgrades!$A$2:$C$17,2,FALSE),"")</f>
        <v/>
      </c>
      <c r="AP114" s="16" t="str">
        <f>IF(Q114="Engine",VLOOKUP(W114,EngineUpgrades!$A$2:$C$17,3,FALSE),"")</f>
        <v/>
      </c>
      <c r="AQ114" s="15" t="str">
        <f>IF(AO114=EngineUpgrades!$D$1,EngineUpgrades!$D$17,IF(AO114=EngineUpgrades!$E$1,EngineUpgrades!$E$17,IF(AO114=EngineUpgrades!$F$1,EngineUpgrades!$F$17,IF(AO114=EngineUpgrades!$G$1,EngineUpgrades!$G$17,IF(AO114=EngineUpgrades!$H$1,EngineUpgrades!$H$17,"")))))</f>
        <v/>
      </c>
      <c r="AR114" s="17">
        <v>1</v>
      </c>
      <c r="AS114" s="16" t="str">
        <f>IF(Q114="Engine",_xlfn.XLOOKUP(_xlfn.CONCAT(O114,P114+AR114),TechTree!$C$2:$C$500,TechTree!$D$2:$D$500,"Not Valid Combination",0,1),"")</f>
        <v/>
      </c>
    </row>
    <row r="115" spans="1:45" ht="84.5" hidden="1" x14ac:dyDescent="0.35">
      <c r="A115" t="s">
        <v>1168</v>
      </c>
      <c r="B115" t="s">
        <v>1655</v>
      </c>
      <c r="C115" t="s">
        <v>1656</v>
      </c>
      <c r="D115" t="s">
        <v>1657</v>
      </c>
      <c r="E115" t="s">
        <v>1172</v>
      </c>
      <c r="F115" t="s">
        <v>16</v>
      </c>
      <c r="G115" t="s">
        <v>1440</v>
      </c>
      <c r="H115" t="s">
        <v>1658</v>
      </c>
      <c r="I115" t="s">
        <v>1659</v>
      </c>
      <c r="J115" t="s">
        <v>1660</v>
      </c>
      <c r="K115" t="s">
        <v>89</v>
      </c>
      <c r="M115" s="12" t="str">
        <f t="shared" si="3"/>
        <v>@PART[mk3s0]:AFTER[AirplanePlus] // Mk3S0 Liquid Fuel Fuselage
{
    @TechRequired = Not Valid Combination
    fuelTankUpgradeType = standardLiquidFuel
    fuelTankSizeUpgrade = size112
}</v>
      </c>
      <c r="N115" s="9" t="str">
        <f>_xlfn.XLOOKUP(_xlfn.CONCAT(O115,P115),TechTree!$C$2:$C$500,TechTree!$D$2:$D$500,"Not Valid Combination",0,1)</f>
        <v>Not Valid Combination</v>
      </c>
      <c r="O115" s="8" t="s">
        <v>351</v>
      </c>
      <c r="P115" s="8">
        <v>114</v>
      </c>
      <c r="Q115" s="8" t="s">
        <v>253</v>
      </c>
      <c r="V115" s="10" t="s">
        <v>255</v>
      </c>
      <c r="W115" s="10" t="s">
        <v>268</v>
      </c>
      <c r="X115" s="10" t="s">
        <v>1151</v>
      </c>
      <c r="Y115" s="10" t="s">
        <v>306</v>
      </c>
      <c r="Z115" s="10" t="s">
        <v>807</v>
      </c>
      <c r="AA115" s="10" t="s">
        <v>344</v>
      </c>
      <c r="AC115" s="12" t="str">
        <f t="shared" si="4"/>
        <v/>
      </c>
      <c r="AD115" s="14"/>
      <c r="AE115" s="18" t="s">
        <v>344</v>
      </c>
      <c r="AF115" s="18">
        <v>115</v>
      </c>
      <c r="AG115" s="18" t="s">
        <v>804</v>
      </c>
      <c r="AH115" s="18" t="s">
        <v>805</v>
      </c>
      <c r="AI115" s="18" t="s">
        <v>806</v>
      </c>
      <c r="AJ115" s="18"/>
      <c r="AK115" s="18"/>
      <c r="AL115" s="19" t="str">
        <f t="shared" si="5"/>
        <v/>
      </c>
      <c r="AM115" s="14"/>
      <c r="AN115" s="15" t="str">
        <f>IF(Q115="Structural",_xlfn.CONCAT("    ","structuralUpgradeType = ",IF(P115&lt;3,"0_2",IF(P115&lt;5,"3_4",IF(P115&lt;7,"5_6",IF(P115&lt;9,"7_8","9Plus"))))),IF(Q115="Command Module",_xlfn.CONCAT("    commandUpgradeType = standard",CHAR(10),"    commandUpgradeName = ",V115),IF(Q115="Engine",_xlfn.CONCAT("    engineUpgradeType = ",W115,CHAR(10),Parts!AQ115,CHAR(10),"    enginePartUpgradeName = ",X115),IF(Q115="Parachute","    parachuteUpgradeType = standard",IF(Q115="Solar",_xlfn.CONCAT("    solarPanelUpgradeTier = ",P115),IF(OR(Q115="System",Q115="System and Space Capability")=TRUE,_xlfn.CONCAT("    spacePlaneSystemUpgradeType = ",X115,IF(Q115="System and Space Capability",_xlfn.CONCAT(CHAR(10),"    spaceplaneUpgradeType = spaceCapable",CHAR(10),"    baseSkinTemp = ",CHAR(10),"    upgradeSkinTemp = "),"")),IF(Q115="Fuel Tank",IF(Y115="NA/Balloon","    KiwiFuelSwitchIgnore = true",IF(Y115="standardLiquidFuel",_xlfn.CONCAT("    fuelTankUpgradeType = ",Y115,CHAR(10),"    fuelTankSizeUpgrade = ",Z115),_xlfn.CONCAT("    fuelTankUpgradeType = ",Y115))),IF(Q115="RCS","    rcsUpgradeType = coldGas",""))))))))</f>
        <v xml:space="preserve">    fuelTankUpgradeType = standardLiquidFuel
    fuelTankSizeUpgrade = size112</v>
      </c>
      <c r="AO115" s="16" t="str">
        <f>IF(Q115="Engine",VLOOKUP(W115,EngineUpgrades!$A$2:$C$17,2,FALSE),"")</f>
        <v/>
      </c>
      <c r="AP115" s="16" t="str">
        <f>IF(Q115="Engine",VLOOKUP(W115,EngineUpgrades!$A$2:$C$17,3,FALSE),"")</f>
        <v/>
      </c>
      <c r="AQ115" s="15" t="str">
        <f>IF(AO115=EngineUpgrades!$D$1,EngineUpgrades!$D$17,IF(AO115=EngineUpgrades!$E$1,EngineUpgrades!$E$17,IF(AO115=EngineUpgrades!$F$1,EngineUpgrades!$F$17,IF(AO115=EngineUpgrades!$G$1,EngineUpgrades!$G$17,IF(AO115=EngineUpgrades!$H$1,EngineUpgrades!$H$17,"")))))</f>
        <v/>
      </c>
      <c r="AR115" s="17">
        <v>1</v>
      </c>
      <c r="AS115" s="16" t="str">
        <f>IF(Q115="Engine",_xlfn.XLOOKUP(_xlfn.CONCAT(O115,P115+AR115),TechTree!$C$2:$C$500,TechTree!$D$2:$D$500,"Not Valid Combination",0,1),"")</f>
        <v/>
      </c>
    </row>
    <row r="116" spans="1:45" ht="84.5" hidden="1" x14ac:dyDescent="0.35">
      <c r="A116" t="s">
        <v>1168</v>
      </c>
      <c r="B116" t="s">
        <v>1661</v>
      </c>
      <c r="C116" t="s">
        <v>1662</v>
      </c>
      <c r="D116" t="s">
        <v>1663</v>
      </c>
      <c r="E116" t="s">
        <v>1172</v>
      </c>
      <c r="F116" t="s">
        <v>6</v>
      </c>
      <c r="G116" t="s">
        <v>1192</v>
      </c>
      <c r="H116" t="s">
        <v>1231</v>
      </c>
      <c r="I116" t="s">
        <v>1219</v>
      </c>
      <c r="J116" t="s">
        <v>1656</v>
      </c>
      <c r="K116" t="s">
        <v>89</v>
      </c>
      <c r="M116" s="12" t="str">
        <f t="shared" si="3"/>
        <v>@PART[mk3s0booma]:AFTER[AirplanePlus] // Mk3S0 Tail Connector A
{
    @TechRequired = Not Valid Combination
    fuelTankUpgradeType = standardLiquidFuel
    fuelTankSizeUpgrade = size113
}</v>
      </c>
      <c r="N116" s="9" t="str">
        <f>_xlfn.XLOOKUP(_xlfn.CONCAT(O116,P116),TechTree!$C$2:$C$500,TechTree!$D$2:$D$500,"Not Valid Combination",0,1)</f>
        <v>Not Valid Combination</v>
      </c>
      <c r="O116" s="8" t="s">
        <v>351</v>
      </c>
      <c r="P116" s="8">
        <v>115</v>
      </c>
      <c r="Q116" s="8" t="s">
        <v>253</v>
      </c>
      <c r="V116" s="10" t="s">
        <v>255</v>
      </c>
      <c r="W116" s="10" t="s">
        <v>268</v>
      </c>
      <c r="X116" s="10" t="s">
        <v>1151</v>
      </c>
      <c r="Y116" s="10" t="s">
        <v>306</v>
      </c>
      <c r="Z116" s="10" t="s">
        <v>811</v>
      </c>
      <c r="AA116" s="10" t="s">
        <v>344</v>
      </c>
      <c r="AC116" s="12" t="str">
        <f t="shared" si="4"/>
        <v/>
      </c>
      <c r="AD116" s="14"/>
      <c r="AE116" s="18" t="s">
        <v>344</v>
      </c>
      <c r="AF116" s="18">
        <v>116</v>
      </c>
      <c r="AG116" s="18" t="s">
        <v>808</v>
      </c>
      <c r="AH116" s="18" t="s">
        <v>809</v>
      </c>
      <c r="AI116" s="18" t="s">
        <v>810</v>
      </c>
      <c r="AJ116" s="18"/>
      <c r="AK116" s="18"/>
      <c r="AL116" s="19" t="str">
        <f t="shared" si="5"/>
        <v/>
      </c>
      <c r="AM116" s="14"/>
      <c r="AN116" s="15" t="str">
        <f>IF(Q116="Structural",_xlfn.CONCAT("    ","structuralUpgradeType = ",IF(P116&lt;3,"0_2",IF(P116&lt;5,"3_4",IF(P116&lt;7,"5_6",IF(P116&lt;9,"7_8","9Plus"))))),IF(Q116="Command Module",_xlfn.CONCAT("    commandUpgradeType = standard",CHAR(10),"    commandUpgradeName = ",V116),IF(Q116="Engine",_xlfn.CONCAT("    engineUpgradeType = ",W116,CHAR(10),Parts!AQ116,CHAR(10),"    enginePartUpgradeName = ",X116),IF(Q116="Parachute","    parachuteUpgradeType = standard",IF(Q116="Solar",_xlfn.CONCAT("    solarPanelUpgradeTier = ",P116),IF(OR(Q116="System",Q116="System and Space Capability")=TRUE,_xlfn.CONCAT("    spacePlaneSystemUpgradeType = ",X116,IF(Q116="System and Space Capability",_xlfn.CONCAT(CHAR(10),"    spaceplaneUpgradeType = spaceCapable",CHAR(10),"    baseSkinTemp = ",CHAR(10),"    upgradeSkinTemp = "),"")),IF(Q116="Fuel Tank",IF(Y116="NA/Balloon","    KiwiFuelSwitchIgnore = true",IF(Y116="standardLiquidFuel",_xlfn.CONCAT("    fuelTankUpgradeType = ",Y116,CHAR(10),"    fuelTankSizeUpgrade = ",Z116),_xlfn.CONCAT("    fuelTankUpgradeType = ",Y116))),IF(Q116="RCS","    rcsUpgradeType = coldGas",""))))))))</f>
        <v xml:space="preserve">    fuelTankUpgradeType = standardLiquidFuel
    fuelTankSizeUpgrade = size113</v>
      </c>
      <c r="AO116" s="16" t="str">
        <f>IF(Q116="Engine",VLOOKUP(W116,EngineUpgrades!$A$2:$C$17,2,FALSE),"")</f>
        <v/>
      </c>
      <c r="AP116" s="16" t="str">
        <f>IF(Q116="Engine",VLOOKUP(W116,EngineUpgrades!$A$2:$C$17,3,FALSE),"")</f>
        <v/>
      </c>
      <c r="AQ116" s="15" t="str">
        <f>IF(AO116=EngineUpgrades!$D$1,EngineUpgrades!$D$17,IF(AO116=EngineUpgrades!$E$1,EngineUpgrades!$E$17,IF(AO116=EngineUpgrades!$F$1,EngineUpgrades!$F$17,IF(AO116=EngineUpgrades!$G$1,EngineUpgrades!$G$17,IF(AO116=EngineUpgrades!$H$1,EngineUpgrades!$H$17,"")))))</f>
        <v/>
      </c>
      <c r="AR116" s="17">
        <v>1</v>
      </c>
      <c r="AS116" s="16" t="str">
        <f>IF(Q116="Engine",_xlfn.XLOOKUP(_xlfn.CONCAT(O116,P116+AR116),TechTree!$C$2:$C$500,TechTree!$D$2:$D$500,"Not Valid Combination",0,1),"")</f>
        <v/>
      </c>
    </row>
    <row r="117" spans="1:45" ht="84.5" hidden="1" x14ac:dyDescent="0.35">
      <c r="A117" t="s">
        <v>1168</v>
      </c>
      <c r="B117" t="s">
        <v>1664</v>
      </c>
      <c r="C117" t="s">
        <v>1665</v>
      </c>
      <c r="D117" t="s">
        <v>1666</v>
      </c>
      <c r="E117" t="s">
        <v>1172</v>
      </c>
      <c r="F117" t="s">
        <v>6</v>
      </c>
      <c r="G117" t="s">
        <v>1192</v>
      </c>
      <c r="H117" t="s">
        <v>1231</v>
      </c>
      <c r="I117" t="s">
        <v>1219</v>
      </c>
      <c r="J117" t="s">
        <v>1656</v>
      </c>
      <c r="K117" t="s">
        <v>91</v>
      </c>
      <c r="M117" s="12" t="str">
        <f t="shared" si="3"/>
        <v>@PART[mk3s0boomb]:AFTER[AirplanePlus] // Mk3S0 Tail Connector B
{
    @TechRequired = Not Valid Combination
    fuelTankUpgradeType = standardLiquidFuel
    fuelTankSizeUpgrade = size114
}</v>
      </c>
      <c r="N117" s="9" t="str">
        <f>_xlfn.XLOOKUP(_xlfn.CONCAT(O117,P117),TechTree!$C$2:$C$500,TechTree!$D$2:$D$500,"Not Valid Combination",0,1)</f>
        <v>Not Valid Combination</v>
      </c>
      <c r="O117" s="8" t="s">
        <v>351</v>
      </c>
      <c r="P117" s="8">
        <v>116</v>
      </c>
      <c r="Q117" s="8" t="s">
        <v>253</v>
      </c>
      <c r="V117" s="10" t="s">
        <v>255</v>
      </c>
      <c r="W117" s="10" t="s">
        <v>268</v>
      </c>
      <c r="X117" s="10" t="s">
        <v>1151</v>
      </c>
      <c r="Y117" s="10" t="s">
        <v>306</v>
      </c>
      <c r="Z117" s="10" t="s">
        <v>815</v>
      </c>
      <c r="AA117" s="10" t="s">
        <v>344</v>
      </c>
      <c r="AC117" s="12" t="str">
        <f t="shared" si="4"/>
        <v/>
      </c>
      <c r="AD117" s="14"/>
      <c r="AE117" s="18" t="s">
        <v>344</v>
      </c>
      <c r="AF117" s="18">
        <v>117</v>
      </c>
      <c r="AG117" s="18" t="s">
        <v>812</v>
      </c>
      <c r="AH117" s="18" t="s">
        <v>813</v>
      </c>
      <c r="AI117" s="18" t="s">
        <v>814</v>
      </c>
      <c r="AJ117" s="18"/>
      <c r="AK117" s="18"/>
      <c r="AL117" s="19" t="str">
        <f t="shared" si="5"/>
        <v/>
      </c>
      <c r="AM117" s="14"/>
      <c r="AN117" s="15" t="str">
        <f>IF(Q117="Structural",_xlfn.CONCAT("    ","structuralUpgradeType = ",IF(P117&lt;3,"0_2",IF(P117&lt;5,"3_4",IF(P117&lt;7,"5_6",IF(P117&lt;9,"7_8","9Plus"))))),IF(Q117="Command Module",_xlfn.CONCAT("    commandUpgradeType = standard",CHAR(10),"    commandUpgradeName = ",V117),IF(Q117="Engine",_xlfn.CONCAT("    engineUpgradeType = ",W117,CHAR(10),Parts!AQ117,CHAR(10),"    enginePartUpgradeName = ",X117),IF(Q117="Parachute","    parachuteUpgradeType = standard",IF(Q117="Solar",_xlfn.CONCAT("    solarPanelUpgradeTier = ",P117),IF(OR(Q117="System",Q117="System and Space Capability")=TRUE,_xlfn.CONCAT("    spacePlaneSystemUpgradeType = ",X117,IF(Q117="System and Space Capability",_xlfn.CONCAT(CHAR(10),"    spaceplaneUpgradeType = spaceCapable",CHAR(10),"    baseSkinTemp = ",CHAR(10),"    upgradeSkinTemp = "),"")),IF(Q117="Fuel Tank",IF(Y117="NA/Balloon","    KiwiFuelSwitchIgnore = true",IF(Y117="standardLiquidFuel",_xlfn.CONCAT("    fuelTankUpgradeType = ",Y117,CHAR(10),"    fuelTankSizeUpgrade = ",Z117),_xlfn.CONCAT("    fuelTankUpgradeType = ",Y117))),IF(Q117="RCS","    rcsUpgradeType = coldGas",""))))))))</f>
        <v xml:space="preserve">    fuelTankUpgradeType = standardLiquidFuel
    fuelTankSizeUpgrade = size114</v>
      </c>
      <c r="AO117" s="16" t="str">
        <f>IF(Q117="Engine",VLOOKUP(W117,EngineUpgrades!$A$2:$C$17,2,FALSE),"")</f>
        <v/>
      </c>
      <c r="AP117" s="16" t="str">
        <f>IF(Q117="Engine",VLOOKUP(W117,EngineUpgrades!$A$2:$C$17,3,FALSE),"")</f>
        <v/>
      </c>
      <c r="AQ117" s="15" t="str">
        <f>IF(AO117=EngineUpgrades!$D$1,EngineUpgrades!$D$17,IF(AO117=EngineUpgrades!$E$1,EngineUpgrades!$E$17,IF(AO117=EngineUpgrades!$F$1,EngineUpgrades!$F$17,IF(AO117=EngineUpgrades!$G$1,EngineUpgrades!$G$17,IF(AO117=EngineUpgrades!$H$1,EngineUpgrades!$H$17,"")))))</f>
        <v/>
      </c>
      <c r="AR117" s="17">
        <v>1</v>
      </c>
      <c r="AS117" s="16" t="str">
        <f>IF(Q117="Engine",_xlfn.XLOOKUP(_xlfn.CONCAT(O117,P117+AR117),TechTree!$C$2:$C$500,TechTree!$D$2:$D$500,"Not Valid Combination",0,1),"")</f>
        <v/>
      </c>
    </row>
    <row r="118" spans="1:45" ht="84.5" hidden="1" x14ac:dyDescent="0.35">
      <c r="A118" t="s">
        <v>1168</v>
      </c>
      <c r="B118" t="s">
        <v>1667</v>
      </c>
      <c r="C118" t="s">
        <v>1668</v>
      </c>
      <c r="D118" t="s">
        <v>1669</v>
      </c>
      <c r="E118" t="s">
        <v>1172</v>
      </c>
      <c r="F118" t="s">
        <v>16</v>
      </c>
      <c r="G118" t="s">
        <v>1440</v>
      </c>
      <c r="H118" t="s">
        <v>1670</v>
      </c>
      <c r="I118" t="s">
        <v>1671</v>
      </c>
      <c r="J118" t="s">
        <v>1660</v>
      </c>
      <c r="K118" t="s">
        <v>89</v>
      </c>
      <c r="M118" s="12" t="str">
        <f t="shared" si="3"/>
        <v>@PART[mk3s0jr]:AFTER[AirplanePlus] // Mk3S0 Liquid Fuel Fuselage Junior
{
    @TechRequired = Not Valid Combination
    fuelTankUpgradeType = standardLiquidFuel
    fuelTankSizeUpgrade = size115
}</v>
      </c>
      <c r="N118" s="9" t="str">
        <f>_xlfn.XLOOKUP(_xlfn.CONCAT(O118,P118),TechTree!$C$2:$C$500,TechTree!$D$2:$D$500,"Not Valid Combination",0,1)</f>
        <v>Not Valid Combination</v>
      </c>
      <c r="O118" s="8" t="s">
        <v>351</v>
      </c>
      <c r="P118" s="8">
        <v>117</v>
      </c>
      <c r="Q118" s="8" t="s">
        <v>253</v>
      </c>
      <c r="V118" s="10" t="s">
        <v>255</v>
      </c>
      <c r="W118" s="10" t="s">
        <v>268</v>
      </c>
      <c r="X118" s="10" t="s">
        <v>1151</v>
      </c>
      <c r="Y118" s="10" t="s">
        <v>306</v>
      </c>
      <c r="Z118" s="10" t="s">
        <v>819</v>
      </c>
      <c r="AA118" s="10" t="s">
        <v>344</v>
      </c>
      <c r="AC118" s="12" t="str">
        <f t="shared" si="4"/>
        <v/>
      </c>
      <c r="AD118" s="14"/>
      <c r="AE118" s="18" t="s">
        <v>344</v>
      </c>
      <c r="AF118" s="18">
        <v>118</v>
      </c>
      <c r="AG118" s="18" t="s">
        <v>816</v>
      </c>
      <c r="AH118" s="18" t="s">
        <v>817</v>
      </c>
      <c r="AI118" s="18" t="s">
        <v>818</v>
      </c>
      <c r="AJ118" s="18"/>
      <c r="AK118" s="18"/>
      <c r="AL118" s="19" t="str">
        <f t="shared" si="5"/>
        <v/>
      </c>
      <c r="AM118" s="14"/>
      <c r="AN118" s="15" t="str">
        <f>IF(Q118="Structural",_xlfn.CONCAT("    ","structuralUpgradeType = ",IF(P118&lt;3,"0_2",IF(P118&lt;5,"3_4",IF(P118&lt;7,"5_6",IF(P118&lt;9,"7_8","9Plus"))))),IF(Q118="Command Module",_xlfn.CONCAT("    commandUpgradeType = standard",CHAR(10),"    commandUpgradeName = ",V118),IF(Q118="Engine",_xlfn.CONCAT("    engineUpgradeType = ",W118,CHAR(10),Parts!AQ118,CHAR(10),"    enginePartUpgradeName = ",X118),IF(Q118="Parachute","    parachuteUpgradeType = standard",IF(Q118="Solar",_xlfn.CONCAT("    solarPanelUpgradeTier = ",P118),IF(OR(Q118="System",Q118="System and Space Capability")=TRUE,_xlfn.CONCAT("    spacePlaneSystemUpgradeType = ",X118,IF(Q118="System and Space Capability",_xlfn.CONCAT(CHAR(10),"    spaceplaneUpgradeType = spaceCapable",CHAR(10),"    baseSkinTemp = ",CHAR(10),"    upgradeSkinTemp = "),"")),IF(Q118="Fuel Tank",IF(Y118="NA/Balloon","    KiwiFuelSwitchIgnore = true",IF(Y118="standardLiquidFuel",_xlfn.CONCAT("    fuelTankUpgradeType = ",Y118,CHAR(10),"    fuelTankSizeUpgrade = ",Z118),_xlfn.CONCAT("    fuelTankUpgradeType = ",Y118))),IF(Q118="RCS","    rcsUpgradeType = coldGas",""))))))))</f>
        <v xml:space="preserve">    fuelTankUpgradeType = standardLiquidFuel
    fuelTankSizeUpgrade = size115</v>
      </c>
      <c r="AO118" s="16" t="str">
        <f>IF(Q118="Engine",VLOOKUP(W118,EngineUpgrades!$A$2:$C$17,2,FALSE),"")</f>
        <v/>
      </c>
      <c r="AP118" s="16" t="str">
        <f>IF(Q118="Engine",VLOOKUP(W118,EngineUpgrades!$A$2:$C$17,3,FALSE),"")</f>
        <v/>
      </c>
      <c r="AQ118" s="15" t="str">
        <f>IF(AO118=EngineUpgrades!$D$1,EngineUpgrades!$D$17,IF(AO118=EngineUpgrades!$E$1,EngineUpgrades!$E$17,IF(AO118=EngineUpgrades!$F$1,EngineUpgrades!$F$17,IF(AO118=EngineUpgrades!$G$1,EngineUpgrades!$G$17,IF(AO118=EngineUpgrades!$H$1,EngineUpgrades!$H$17,"")))))</f>
        <v/>
      </c>
      <c r="AR118" s="17">
        <v>1</v>
      </c>
      <c r="AS118" s="16" t="str">
        <f>IF(Q118="Engine",_xlfn.XLOOKUP(_xlfn.CONCAT(O118,P118+AR118),TechTree!$C$2:$C$500,TechTree!$D$2:$D$500,"Not Valid Combination",0,1),"")</f>
        <v/>
      </c>
    </row>
    <row r="119" spans="1:45" ht="84.5" hidden="1" x14ac:dyDescent="0.35">
      <c r="A119" t="s">
        <v>1168</v>
      </c>
      <c r="B119" t="s">
        <v>1672</v>
      </c>
      <c r="C119" t="s">
        <v>1673</v>
      </c>
      <c r="D119" t="s">
        <v>1674</v>
      </c>
      <c r="E119" t="s">
        <v>1172</v>
      </c>
      <c r="F119" t="s">
        <v>6</v>
      </c>
      <c r="G119" t="s">
        <v>1192</v>
      </c>
      <c r="H119" t="s">
        <v>1297</v>
      </c>
      <c r="I119" t="s">
        <v>1175</v>
      </c>
      <c r="J119" t="s">
        <v>1656</v>
      </c>
      <c r="K119" t="s">
        <v>89</v>
      </c>
      <c r="M119" s="12" t="str">
        <f t="shared" si="3"/>
        <v>@PART[mk3s0nose]:AFTER[AirplanePlus] // Mk3S0 Nosecone
{
    @TechRequired = Not Valid Combination
    fuelTankUpgradeType = standardLiquidFuel
    fuelTankSizeUpgrade = size116
}</v>
      </c>
      <c r="N119" s="9" t="str">
        <f>_xlfn.XLOOKUP(_xlfn.CONCAT(O119,P119),TechTree!$C$2:$C$500,TechTree!$D$2:$D$500,"Not Valid Combination",0,1)</f>
        <v>Not Valid Combination</v>
      </c>
      <c r="O119" s="8" t="s">
        <v>351</v>
      </c>
      <c r="P119" s="8">
        <v>118</v>
      </c>
      <c r="Q119" s="8" t="s">
        <v>253</v>
      </c>
      <c r="V119" s="10" t="s">
        <v>255</v>
      </c>
      <c r="W119" s="10" t="s">
        <v>268</v>
      </c>
      <c r="X119" s="10" t="s">
        <v>1151</v>
      </c>
      <c r="Y119" s="10" t="s">
        <v>306</v>
      </c>
      <c r="Z119" s="10" t="s">
        <v>823</v>
      </c>
      <c r="AA119" s="10" t="s">
        <v>344</v>
      </c>
      <c r="AC119" s="12" t="str">
        <f t="shared" si="4"/>
        <v/>
      </c>
      <c r="AD119" s="14"/>
      <c r="AE119" s="18" t="s">
        <v>344</v>
      </c>
      <c r="AF119" s="18">
        <v>119</v>
      </c>
      <c r="AG119" s="18" t="s">
        <v>820</v>
      </c>
      <c r="AH119" s="18" t="s">
        <v>821</v>
      </c>
      <c r="AI119" s="18" t="s">
        <v>822</v>
      </c>
      <c r="AJ119" s="18"/>
      <c r="AK119" s="18"/>
      <c r="AL119" s="19" t="str">
        <f t="shared" si="5"/>
        <v/>
      </c>
      <c r="AM119" s="14"/>
      <c r="AN119" s="15" t="str">
        <f>IF(Q119="Structural",_xlfn.CONCAT("    ","structuralUpgradeType = ",IF(P119&lt;3,"0_2",IF(P119&lt;5,"3_4",IF(P119&lt;7,"5_6",IF(P119&lt;9,"7_8","9Plus"))))),IF(Q119="Command Module",_xlfn.CONCAT("    commandUpgradeType = standard",CHAR(10),"    commandUpgradeName = ",V119),IF(Q119="Engine",_xlfn.CONCAT("    engineUpgradeType = ",W119,CHAR(10),Parts!AQ119,CHAR(10),"    enginePartUpgradeName = ",X119),IF(Q119="Parachute","    parachuteUpgradeType = standard",IF(Q119="Solar",_xlfn.CONCAT("    solarPanelUpgradeTier = ",P119),IF(OR(Q119="System",Q119="System and Space Capability")=TRUE,_xlfn.CONCAT("    spacePlaneSystemUpgradeType = ",X119,IF(Q119="System and Space Capability",_xlfn.CONCAT(CHAR(10),"    spaceplaneUpgradeType = spaceCapable",CHAR(10),"    baseSkinTemp = ",CHAR(10),"    upgradeSkinTemp = "),"")),IF(Q119="Fuel Tank",IF(Y119="NA/Balloon","    KiwiFuelSwitchIgnore = true",IF(Y119="standardLiquidFuel",_xlfn.CONCAT("    fuelTankUpgradeType = ",Y119,CHAR(10),"    fuelTankSizeUpgrade = ",Z119),_xlfn.CONCAT("    fuelTankUpgradeType = ",Y119))),IF(Q119="RCS","    rcsUpgradeType = coldGas",""))))))))</f>
        <v xml:space="preserve">    fuelTankUpgradeType = standardLiquidFuel
    fuelTankSizeUpgrade = size116</v>
      </c>
      <c r="AO119" s="16" t="str">
        <f>IF(Q119="Engine",VLOOKUP(W119,EngineUpgrades!$A$2:$C$17,2,FALSE),"")</f>
        <v/>
      </c>
      <c r="AP119" s="16" t="str">
        <f>IF(Q119="Engine",VLOOKUP(W119,EngineUpgrades!$A$2:$C$17,3,FALSE),"")</f>
        <v/>
      </c>
      <c r="AQ119" s="15" t="str">
        <f>IF(AO119=EngineUpgrades!$D$1,EngineUpgrades!$D$17,IF(AO119=EngineUpgrades!$E$1,EngineUpgrades!$E$17,IF(AO119=EngineUpgrades!$F$1,EngineUpgrades!$F$17,IF(AO119=EngineUpgrades!$G$1,EngineUpgrades!$G$17,IF(AO119=EngineUpgrades!$H$1,EngineUpgrades!$H$17,"")))))</f>
        <v/>
      </c>
      <c r="AR119" s="17">
        <v>1</v>
      </c>
      <c r="AS119" s="16" t="str">
        <f>IF(Q119="Engine",_xlfn.XLOOKUP(_xlfn.CONCAT(O119,P119+AR119),TechTree!$C$2:$C$500,TechTree!$D$2:$D$500,"Not Valid Combination",0,1),"")</f>
        <v/>
      </c>
    </row>
    <row r="120" spans="1:45" ht="84.5" hidden="1" x14ac:dyDescent="0.35">
      <c r="A120" t="s">
        <v>1168</v>
      </c>
      <c r="B120" t="s">
        <v>1675</v>
      </c>
      <c r="C120" t="s">
        <v>1676</v>
      </c>
      <c r="D120" t="s">
        <v>1677</v>
      </c>
      <c r="E120" t="s">
        <v>1172</v>
      </c>
      <c r="F120" t="s">
        <v>16</v>
      </c>
      <c r="G120" t="s">
        <v>1440</v>
      </c>
      <c r="H120" t="s">
        <v>1678</v>
      </c>
      <c r="I120" t="s">
        <v>1223</v>
      </c>
      <c r="J120" t="s">
        <v>1679</v>
      </c>
      <c r="K120" t="s">
        <v>91</v>
      </c>
      <c r="M120" s="12" t="str">
        <f t="shared" si="3"/>
        <v>@PART[mk3s1-s1]:AFTER[AirplanePlus] // Mk3S1 to 1.25m Adapter
{
    @TechRequired = Not Valid Combination
    fuelTankUpgradeType = standardLiquidFuel
    fuelTankSizeUpgrade = size117
}</v>
      </c>
      <c r="N120" s="9" t="str">
        <f>_xlfn.XLOOKUP(_xlfn.CONCAT(O120,P120),TechTree!$C$2:$C$500,TechTree!$D$2:$D$500,"Not Valid Combination",0,1)</f>
        <v>Not Valid Combination</v>
      </c>
      <c r="O120" s="8" t="s">
        <v>351</v>
      </c>
      <c r="P120" s="8">
        <v>119</v>
      </c>
      <c r="Q120" s="8" t="s">
        <v>253</v>
      </c>
      <c r="V120" s="10" t="s">
        <v>255</v>
      </c>
      <c r="W120" s="10" t="s">
        <v>268</v>
      </c>
      <c r="X120" s="10" t="s">
        <v>1151</v>
      </c>
      <c r="Y120" s="10" t="s">
        <v>306</v>
      </c>
      <c r="Z120" s="10" t="s">
        <v>827</v>
      </c>
      <c r="AA120" s="10" t="s">
        <v>344</v>
      </c>
      <c r="AC120" s="12" t="str">
        <f t="shared" si="4"/>
        <v/>
      </c>
      <c r="AD120" s="14"/>
      <c r="AE120" s="18" t="s">
        <v>344</v>
      </c>
      <c r="AF120" s="18">
        <v>120</v>
      </c>
      <c r="AG120" s="18" t="s">
        <v>824</v>
      </c>
      <c r="AH120" s="18" t="s">
        <v>825</v>
      </c>
      <c r="AI120" s="18" t="s">
        <v>826</v>
      </c>
      <c r="AJ120" s="18"/>
      <c r="AK120" s="18"/>
      <c r="AL120" s="19" t="str">
        <f t="shared" si="5"/>
        <v/>
      </c>
      <c r="AM120" s="14"/>
      <c r="AN120" s="15" t="str">
        <f>IF(Q120="Structural",_xlfn.CONCAT("    ","structuralUpgradeType = ",IF(P120&lt;3,"0_2",IF(P120&lt;5,"3_4",IF(P120&lt;7,"5_6",IF(P120&lt;9,"7_8","9Plus"))))),IF(Q120="Command Module",_xlfn.CONCAT("    commandUpgradeType = standard",CHAR(10),"    commandUpgradeName = ",V120),IF(Q120="Engine",_xlfn.CONCAT("    engineUpgradeType = ",W120,CHAR(10),Parts!AQ120,CHAR(10),"    enginePartUpgradeName = ",X120),IF(Q120="Parachute","    parachuteUpgradeType = standard",IF(Q120="Solar",_xlfn.CONCAT("    solarPanelUpgradeTier = ",P120),IF(OR(Q120="System",Q120="System and Space Capability")=TRUE,_xlfn.CONCAT("    spacePlaneSystemUpgradeType = ",X120,IF(Q120="System and Space Capability",_xlfn.CONCAT(CHAR(10),"    spaceplaneUpgradeType = spaceCapable",CHAR(10),"    baseSkinTemp = ",CHAR(10),"    upgradeSkinTemp = "),"")),IF(Q120="Fuel Tank",IF(Y120="NA/Balloon","    KiwiFuelSwitchIgnore = true",IF(Y120="standardLiquidFuel",_xlfn.CONCAT("    fuelTankUpgradeType = ",Y120,CHAR(10),"    fuelTankSizeUpgrade = ",Z120),_xlfn.CONCAT("    fuelTankUpgradeType = ",Y120))),IF(Q120="RCS","    rcsUpgradeType = coldGas",""))))))))</f>
        <v xml:space="preserve">    fuelTankUpgradeType = standardLiquidFuel
    fuelTankSizeUpgrade = size117</v>
      </c>
      <c r="AO120" s="16" t="str">
        <f>IF(Q120="Engine",VLOOKUP(W120,EngineUpgrades!$A$2:$C$17,2,FALSE),"")</f>
        <v/>
      </c>
      <c r="AP120" s="16" t="str">
        <f>IF(Q120="Engine",VLOOKUP(W120,EngineUpgrades!$A$2:$C$17,3,FALSE),"")</f>
        <v/>
      </c>
      <c r="AQ120" s="15" t="str">
        <f>IF(AO120=EngineUpgrades!$D$1,EngineUpgrades!$D$17,IF(AO120=EngineUpgrades!$E$1,EngineUpgrades!$E$17,IF(AO120=EngineUpgrades!$F$1,EngineUpgrades!$F$17,IF(AO120=EngineUpgrades!$G$1,EngineUpgrades!$G$17,IF(AO120=EngineUpgrades!$H$1,EngineUpgrades!$H$17,"")))))</f>
        <v/>
      </c>
      <c r="AR120" s="17">
        <v>1</v>
      </c>
      <c r="AS120" s="16" t="str">
        <f>IF(Q120="Engine",_xlfn.XLOOKUP(_xlfn.CONCAT(O120,P120+AR120),TechTree!$C$2:$C$500,TechTree!$D$2:$D$500,"Not Valid Combination",0,1),"")</f>
        <v/>
      </c>
    </row>
    <row r="121" spans="1:45" ht="84.5" hidden="1" x14ac:dyDescent="0.35">
      <c r="A121" t="s">
        <v>1168</v>
      </c>
      <c r="B121" t="s">
        <v>1680</v>
      </c>
      <c r="C121" t="s">
        <v>1681</v>
      </c>
      <c r="D121" t="s">
        <v>1682</v>
      </c>
      <c r="E121" t="s">
        <v>1172</v>
      </c>
      <c r="F121" t="s">
        <v>16</v>
      </c>
      <c r="G121" t="s">
        <v>1440</v>
      </c>
      <c r="H121" t="s">
        <v>1683</v>
      </c>
      <c r="I121" t="s">
        <v>1477</v>
      </c>
      <c r="J121" t="s">
        <v>1684</v>
      </c>
      <c r="K121" t="s">
        <v>91</v>
      </c>
      <c r="M121" s="12" t="str">
        <f t="shared" si="3"/>
        <v>@PART[mk3s1]:AFTER[AirplanePlus] // Mk3S1 Liquid Fuel Fuselage
{
    @TechRequired = Not Valid Combination
    fuelTankUpgradeType = standardLiquidFuel
    fuelTankSizeUpgrade = size118
}</v>
      </c>
      <c r="N121" s="9" t="str">
        <f>_xlfn.XLOOKUP(_xlfn.CONCAT(O121,P121),TechTree!$C$2:$C$500,TechTree!$D$2:$D$500,"Not Valid Combination",0,1)</f>
        <v>Not Valid Combination</v>
      </c>
      <c r="O121" s="8" t="s">
        <v>351</v>
      </c>
      <c r="P121" s="8">
        <v>120</v>
      </c>
      <c r="Q121" s="8" t="s">
        <v>253</v>
      </c>
      <c r="V121" s="10" t="s">
        <v>255</v>
      </c>
      <c r="W121" s="10" t="s">
        <v>268</v>
      </c>
      <c r="X121" s="10" t="s">
        <v>1151</v>
      </c>
      <c r="Y121" s="10" t="s">
        <v>306</v>
      </c>
      <c r="Z121" s="10" t="s">
        <v>831</v>
      </c>
      <c r="AA121" s="10" t="s">
        <v>344</v>
      </c>
      <c r="AC121" s="12" t="str">
        <f t="shared" si="4"/>
        <v/>
      </c>
      <c r="AD121" s="14"/>
      <c r="AE121" s="18" t="s">
        <v>344</v>
      </c>
      <c r="AF121" s="18">
        <v>121</v>
      </c>
      <c r="AG121" s="18" t="s">
        <v>828</v>
      </c>
      <c r="AH121" s="18" t="s">
        <v>829</v>
      </c>
      <c r="AI121" s="18" t="s">
        <v>830</v>
      </c>
      <c r="AJ121" s="18"/>
      <c r="AK121" s="18"/>
      <c r="AL121" s="19" t="str">
        <f t="shared" si="5"/>
        <v/>
      </c>
      <c r="AM121" s="14"/>
      <c r="AN121" s="15" t="str">
        <f>IF(Q121="Structural",_xlfn.CONCAT("    ","structuralUpgradeType = ",IF(P121&lt;3,"0_2",IF(P121&lt;5,"3_4",IF(P121&lt;7,"5_6",IF(P121&lt;9,"7_8","9Plus"))))),IF(Q121="Command Module",_xlfn.CONCAT("    commandUpgradeType = standard",CHAR(10),"    commandUpgradeName = ",V121),IF(Q121="Engine",_xlfn.CONCAT("    engineUpgradeType = ",W121,CHAR(10),Parts!AQ121,CHAR(10),"    enginePartUpgradeName = ",X121),IF(Q121="Parachute","    parachuteUpgradeType = standard",IF(Q121="Solar",_xlfn.CONCAT("    solarPanelUpgradeTier = ",P121),IF(OR(Q121="System",Q121="System and Space Capability")=TRUE,_xlfn.CONCAT("    spacePlaneSystemUpgradeType = ",X121,IF(Q121="System and Space Capability",_xlfn.CONCAT(CHAR(10),"    spaceplaneUpgradeType = spaceCapable",CHAR(10),"    baseSkinTemp = ",CHAR(10),"    upgradeSkinTemp = "),"")),IF(Q121="Fuel Tank",IF(Y121="NA/Balloon","    KiwiFuelSwitchIgnore = true",IF(Y121="standardLiquidFuel",_xlfn.CONCAT("    fuelTankUpgradeType = ",Y121,CHAR(10),"    fuelTankSizeUpgrade = ",Z121),_xlfn.CONCAT("    fuelTankUpgradeType = ",Y121))),IF(Q121="RCS","    rcsUpgradeType = coldGas",""))))))))</f>
        <v xml:space="preserve">    fuelTankUpgradeType = standardLiquidFuel
    fuelTankSizeUpgrade = size118</v>
      </c>
      <c r="AO121" s="16" t="str">
        <f>IF(Q121="Engine",VLOOKUP(W121,EngineUpgrades!$A$2:$C$17,2,FALSE),"")</f>
        <v/>
      </c>
      <c r="AP121" s="16" t="str">
        <f>IF(Q121="Engine",VLOOKUP(W121,EngineUpgrades!$A$2:$C$17,3,FALSE),"")</f>
        <v/>
      </c>
      <c r="AQ121" s="15" t="str">
        <f>IF(AO121=EngineUpgrades!$D$1,EngineUpgrades!$D$17,IF(AO121=EngineUpgrades!$E$1,EngineUpgrades!$E$17,IF(AO121=EngineUpgrades!$F$1,EngineUpgrades!$F$17,IF(AO121=EngineUpgrades!$G$1,EngineUpgrades!$G$17,IF(AO121=EngineUpgrades!$H$1,EngineUpgrades!$H$17,"")))))</f>
        <v/>
      </c>
      <c r="AR121" s="17">
        <v>1</v>
      </c>
      <c r="AS121" s="16" t="str">
        <f>IF(Q121="Engine",_xlfn.XLOOKUP(_xlfn.CONCAT(O121,P121+AR121),TechTree!$C$2:$C$500,TechTree!$D$2:$D$500,"Not Valid Combination",0,1),"")</f>
        <v/>
      </c>
    </row>
    <row r="122" spans="1:45" ht="72.5" hidden="1" x14ac:dyDescent="0.35">
      <c r="A122" t="s">
        <v>1168</v>
      </c>
      <c r="B122" t="s">
        <v>1685</v>
      </c>
      <c r="C122" t="s">
        <v>1686</v>
      </c>
      <c r="D122" t="s">
        <v>1687</v>
      </c>
      <c r="E122" t="s">
        <v>1172</v>
      </c>
      <c r="F122" t="s">
        <v>6</v>
      </c>
      <c r="G122" t="s">
        <v>1192</v>
      </c>
      <c r="H122" t="s">
        <v>1688</v>
      </c>
      <c r="I122" t="s">
        <v>1447</v>
      </c>
      <c r="J122" t="s">
        <v>1681</v>
      </c>
      <c r="K122" t="s">
        <v>91</v>
      </c>
      <c r="M122" s="12" t="str">
        <f t="shared" si="3"/>
        <v>@PART[mk3s1booma]:AFTER[AirplanePlus] // Mk3S1 Tail Connector A
{
    @TechRequired = Not Valid Combination
    fuelTankUpgradeType = standardLiquidFuel
    fuelTankSizeUpgrade = size119
}</v>
      </c>
      <c r="N122" s="9" t="str">
        <f>_xlfn.XLOOKUP(_xlfn.CONCAT(O122,P122),TechTree!$C$2:$C$500,TechTree!$D$2:$D$500,"Not Valid Combination",0,1)</f>
        <v>Not Valid Combination</v>
      </c>
      <c r="O122" s="8" t="s">
        <v>351</v>
      </c>
      <c r="P122" s="8">
        <v>121</v>
      </c>
      <c r="Q122" s="8" t="s">
        <v>253</v>
      </c>
      <c r="V122" s="10" t="s">
        <v>255</v>
      </c>
      <c r="W122" s="10" t="s">
        <v>268</v>
      </c>
      <c r="X122" s="10" t="s">
        <v>1151</v>
      </c>
      <c r="Y122" s="10" t="s">
        <v>306</v>
      </c>
      <c r="Z122" s="10" t="s">
        <v>835</v>
      </c>
      <c r="AA122" s="10" t="s">
        <v>344</v>
      </c>
      <c r="AC122" s="12" t="str">
        <f t="shared" si="4"/>
        <v/>
      </c>
      <c r="AD122" s="14"/>
      <c r="AE122" s="18" t="s">
        <v>344</v>
      </c>
      <c r="AF122" s="18">
        <v>122</v>
      </c>
      <c r="AG122" s="18" t="s">
        <v>832</v>
      </c>
      <c r="AH122" s="18" t="s">
        <v>833</v>
      </c>
      <c r="AI122" s="18" t="s">
        <v>834</v>
      </c>
      <c r="AJ122" s="18"/>
      <c r="AK122" s="18"/>
      <c r="AL122" s="19" t="str">
        <f t="shared" si="5"/>
        <v/>
      </c>
      <c r="AM122" s="14"/>
      <c r="AN122" s="15" t="str">
        <f>IF(Q122="Structural",_xlfn.CONCAT("    ","structuralUpgradeType = ",IF(P122&lt;3,"0_2",IF(P122&lt;5,"3_4",IF(P122&lt;7,"5_6",IF(P122&lt;9,"7_8","9Plus"))))),IF(Q122="Command Module",_xlfn.CONCAT("    commandUpgradeType = standard",CHAR(10),"    commandUpgradeName = ",V122),IF(Q122="Engine",_xlfn.CONCAT("    engineUpgradeType = ",W122,CHAR(10),Parts!AQ122,CHAR(10),"    enginePartUpgradeName = ",X122),IF(Q122="Parachute","    parachuteUpgradeType = standard",IF(Q122="Solar",_xlfn.CONCAT("    solarPanelUpgradeTier = ",P122),IF(OR(Q122="System",Q122="System and Space Capability")=TRUE,_xlfn.CONCAT("    spacePlaneSystemUpgradeType = ",X122,IF(Q122="System and Space Capability",_xlfn.CONCAT(CHAR(10),"    spaceplaneUpgradeType = spaceCapable",CHAR(10),"    baseSkinTemp = ",CHAR(10),"    upgradeSkinTemp = "),"")),IF(Q122="Fuel Tank",IF(Y122="NA/Balloon","    KiwiFuelSwitchIgnore = true",IF(Y122="standardLiquidFuel",_xlfn.CONCAT("    fuelTankUpgradeType = ",Y122,CHAR(10),"    fuelTankSizeUpgrade = ",Z122),_xlfn.CONCAT("    fuelTankUpgradeType = ",Y122))),IF(Q122="RCS","    rcsUpgradeType = coldGas",""))))))))</f>
        <v xml:space="preserve">    fuelTankUpgradeType = standardLiquidFuel
    fuelTankSizeUpgrade = size119</v>
      </c>
      <c r="AO122" s="16" t="str">
        <f>IF(Q122="Engine",VLOOKUP(W122,EngineUpgrades!$A$2:$C$17,2,FALSE),"")</f>
        <v/>
      </c>
      <c r="AP122" s="16" t="str">
        <f>IF(Q122="Engine",VLOOKUP(W122,EngineUpgrades!$A$2:$C$17,3,FALSE),"")</f>
        <v/>
      </c>
      <c r="AQ122" s="15" t="str">
        <f>IF(AO122=EngineUpgrades!$D$1,EngineUpgrades!$D$17,IF(AO122=EngineUpgrades!$E$1,EngineUpgrades!$E$17,IF(AO122=EngineUpgrades!$F$1,EngineUpgrades!$F$17,IF(AO122=EngineUpgrades!$G$1,EngineUpgrades!$G$17,IF(AO122=EngineUpgrades!$H$1,EngineUpgrades!$H$17,"")))))</f>
        <v/>
      </c>
      <c r="AR122" s="17">
        <v>1</v>
      </c>
      <c r="AS122" s="16" t="str">
        <f>IF(Q122="Engine",_xlfn.XLOOKUP(_xlfn.CONCAT(O122,P122+AR122),TechTree!$C$2:$C$500,TechTree!$D$2:$D$500,"Not Valid Combination",0,1),"")</f>
        <v/>
      </c>
    </row>
    <row r="123" spans="1:45" ht="84.5" hidden="1" x14ac:dyDescent="0.35">
      <c r="A123" t="s">
        <v>1168</v>
      </c>
      <c r="B123" t="s">
        <v>1689</v>
      </c>
      <c r="C123" t="s">
        <v>1690</v>
      </c>
      <c r="D123" t="s">
        <v>1691</v>
      </c>
      <c r="E123" t="s">
        <v>1172</v>
      </c>
      <c r="F123" t="s">
        <v>6</v>
      </c>
      <c r="G123" t="s">
        <v>1192</v>
      </c>
      <c r="H123" t="s">
        <v>1688</v>
      </c>
      <c r="I123" t="s">
        <v>1447</v>
      </c>
      <c r="J123" t="s">
        <v>1681</v>
      </c>
      <c r="K123" t="s">
        <v>91</v>
      </c>
      <c r="M123" s="12" t="str">
        <f t="shared" si="3"/>
        <v>@PART[mk3s1boomb]:AFTER[AirplanePlus] // Mk3S1 Tail Connector B
{
    @TechRequired = Not Valid Combination
    fuelTankUpgradeType = standardLiquidFuel
    fuelTankSizeUpgrade = size120
}</v>
      </c>
      <c r="N123" s="9" t="str">
        <f>_xlfn.XLOOKUP(_xlfn.CONCAT(O123,P123),TechTree!$C$2:$C$500,TechTree!$D$2:$D$500,"Not Valid Combination",0,1)</f>
        <v>Not Valid Combination</v>
      </c>
      <c r="O123" s="8" t="s">
        <v>351</v>
      </c>
      <c r="P123" s="8">
        <v>122</v>
      </c>
      <c r="Q123" s="8" t="s">
        <v>253</v>
      </c>
      <c r="V123" s="10" t="s">
        <v>255</v>
      </c>
      <c r="W123" s="10" t="s">
        <v>268</v>
      </c>
      <c r="X123" s="10" t="s">
        <v>1151</v>
      </c>
      <c r="Y123" s="10" t="s">
        <v>306</v>
      </c>
      <c r="Z123" s="10" t="s">
        <v>839</v>
      </c>
      <c r="AA123" s="10" t="s">
        <v>344</v>
      </c>
      <c r="AC123" s="12" t="str">
        <f t="shared" si="4"/>
        <v/>
      </c>
      <c r="AD123" s="14"/>
      <c r="AE123" s="18" t="s">
        <v>344</v>
      </c>
      <c r="AF123" s="18">
        <v>123</v>
      </c>
      <c r="AG123" s="18" t="s">
        <v>836</v>
      </c>
      <c r="AH123" s="18" t="s">
        <v>837</v>
      </c>
      <c r="AI123" s="18" t="s">
        <v>838</v>
      </c>
      <c r="AJ123" s="18"/>
      <c r="AK123" s="18"/>
      <c r="AL123" s="19" t="str">
        <f t="shared" si="5"/>
        <v/>
      </c>
      <c r="AM123" s="14"/>
      <c r="AN123" s="15" t="str">
        <f>IF(Q123="Structural",_xlfn.CONCAT("    ","structuralUpgradeType = ",IF(P123&lt;3,"0_2",IF(P123&lt;5,"3_4",IF(P123&lt;7,"5_6",IF(P123&lt;9,"7_8","9Plus"))))),IF(Q123="Command Module",_xlfn.CONCAT("    commandUpgradeType = standard",CHAR(10),"    commandUpgradeName = ",V123),IF(Q123="Engine",_xlfn.CONCAT("    engineUpgradeType = ",W123,CHAR(10),Parts!AQ123,CHAR(10),"    enginePartUpgradeName = ",X123),IF(Q123="Parachute","    parachuteUpgradeType = standard",IF(Q123="Solar",_xlfn.CONCAT("    solarPanelUpgradeTier = ",P123),IF(OR(Q123="System",Q123="System and Space Capability")=TRUE,_xlfn.CONCAT("    spacePlaneSystemUpgradeType = ",X123,IF(Q123="System and Space Capability",_xlfn.CONCAT(CHAR(10),"    spaceplaneUpgradeType = spaceCapable",CHAR(10),"    baseSkinTemp = ",CHAR(10),"    upgradeSkinTemp = "),"")),IF(Q123="Fuel Tank",IF(Y123="NA/Balloon","    KiwiFuelSwitchIgnore = true",IF(Y123="standardLiquidFuel",_xlfn.CONCAT("    fuelTankUpgradeType = ",Y123,CHAR(10),"    fuelTankSizeUpgrade = ",Z123),_xlfn.CONCAT("    fuelTankUpgradeType = ",Y123))),IF(Q123="RCS","    rcsUpgradeType = coldGas",""))))))))</f>
        <v xml:space="preserve">    fuelTankUpgradeType = standardLiquidFuel
    fuelTankSizeUpgrade = size120</v>
      </c>
      <c r="AO123" s="16" t="str">
        <f>IF(Q123="Engine",VLOOKUP(W123,EngineUpgrades!$A$2:$C$17,2,FALSE),"")</f>
        <v/>
      </c>
      <c r="AP123" s="16" t="str">
        <f>IF(Q123="Engine",VLOOKUP(W123,EngineUpgrades!$A$2:$C$17,3,FALSE),"")</f>
        <v/>
      </c>
      <c r="AQ123" s="15" t="str">
        <f>IF(AO123=EngineUpgrades!$D$1,EngineUpgrades!$D$17,IF(AO123=EngineUpgrades!$E$1,EngineUpgrades!$E$17,IF(AO123=EngineUpgrades!$F$1,EngineUpgrades!$F$17,IF(AO123=EngineUpgrades!$G$1,EngineUpgrades!$G$17,IF(AO123=EngineUpgrades!$H$1,EngineUpgrades!$H$17,"")))))</f>
        <v/>
      </c>
      <c r="AR123" s="17">
        <v>1</v>
      </c>
      <c r="AS123" s="16" t="str">
        <f>IF(Q123="Engine",_xlfn.XLOOKUP(_xlfn.CONCAT(O123,P123+AR123),TechTree!$C$2:$C$500,TechTree!$D$2:$D$500,"Not Valid Combination",0,1),"")</f>
        <v/>
      </c>
    </row>
    <row r="124" spans="1:45" ht="84.5" hidden="1" x14ac:dyDescent="0.35">
      <c r="A124" t="s">
        <v>1168</v>
      </c>
      <c r="B124" t="s">
        <v>1692</v>
      </c>
      <c r="C124" t="s">
        <v>1693</v>
      </c>
      <c r="D124" t="s">
        <v>1694</v>
      </c>
      <c r="E124" t="s">
        <v>1172</v>
      </c>
      <c r="F124" t="s">
        <v>6</v>
      </c>
      <c r="G124" t="s">
        <v>1695</v>
      </c>
      <c r="H124" t="s">
        <v>1336</v>
      </c>
      <c r="I124" t="s">
        <v>1696</v>
      </c>
      <c r="J124" t="s">
        <v>1681</v>
      </c>
      <c r="K124" t="s">
        <v>89</v>
      </c>
      <c r="M124" s="12" t="str">
        <f t="shared" si="3"/>
        <v>@PART[mk3s1intake]:AFTER[AirplanePlus] // Mk3S1 Adjustable Ramp Intake
{
    @TechRequired = Not Valid Combination
    fuelTankUpgradeType = standardLiquidFuel
    fuelTankSizeUpgrade = size121
}</v>
      </c>
      <c r="N124" s="9" t="str">
        <f>_xlfn.XLOOKUP(_xlfn.CONCAT(O124,P124),TechTree!$C$2:$C$500,TechTree!$D$2:$D$500,"Not Valid Combination",0,1)</f>
        <v>Not Valid Combination</v>
      </c>
      <c r="O124" s="8" t="s">
        <v>351</v>
      </c>
      <c r="P124" s="8">
        <v>123</v>
      </c>
      <c r="Q124" s="8" t="s">
        <v>253</v>
      </c>
      <c r="V124" s="10" t="s">
        <v>255</v>
      </c>
      <c r="W124" s="10" t="s">
        <v>268</v>
      </c>
      <c r="X124" s="10" t="s">
        <v>1151</v>
      </c>
      <c r="Y124" s="10" t="s">
        <v>306</v>
      </c>
      <c r="Z124" s="10" t="s">
        <v>843</v>
      </c>
      <c r="AA124" s="10" t="s">
        <v>344</v>
      </c>
      <c r="AC124" s="12" t="str">
        <f t="shared" si="4"/>
        <v/>
      </c>
      <c r="AD124" s="14"/>
      <c r="AE124" s="18" t="s">
        <v>344</v>
      </c>
      <c r="AF124" s="18">
        <v>124</v>
      </c>
      <c r="AG124" s="18" t="s">
        <v>840</v>
      </c>
      <c r="AH124" s="18" t="s">
        <v>841</v>
      </c>
      <c r="AI124" s="18" t="s">
        <v>842</v>
      </c>
      <c r="AJ124" s="18"/>
      <c r="AK124" s="18"/>
      <c r="AL124" s="19" t="str">
        <f t="shared" si="5"/>
        <v/>
      </c>
      <c r="AM124" s="14"/>
      <c r="AN124" s="15" t="str">
        <f>IF(Q124="Structural",_xlfn.CONCAT("    ","structuralUpgradeType = ",IF(P124&lt;3,"0_2",IF(P124&lt;5,"3_4",IF(P124&lt;7,"5_6",IF(P124&lt;9,"7_8","9Plus"))))),IF(Q124="Command Module",_xlfn.CONCAT("    commandUpgradeType = standard",CHAR(10),"    commandUpgradeName = ",V124),IF(Q124="Engine",_xlfn.CONCAT("    engineUpgradeType = ",W124,CHAR(10),Parts!AQ124,CHAR(10),"    enginePartUpgradeName = ",X124),IF(Q124="Parachute","    parachuteUpgradeType = standard",IF(Q124="Solar",_xlfn.CONCAT("    solarPanelUpgradeTier = ",P124),IF(OR(Q124="System",Q124="System and Space Capability")=TRUE,_xlfn.CONCAT("    spacePlaneSystemUpgradeType = ",X124,IF(Q124="System and Space Capability",_xlfn.CONCAT(CHAR(10),"    spaceplaneUpgradeType = spaceCapable",CHAR(10),"    baseSkinTemp = ",CHAR(10),"    upgradeSkinTemp = "),"")),IF(Q124="Fuel Tank",IF(Y124="NA/Balloon","    KiwiFuelSwitchIgnore = true",IF(Y124="standardLiquidFuel",_xlfn.CONCAT("    fuelTankUpgradeType = ",Y124,CHAR(10),"    fuelTankSizeUpgrade = ",Z124),_xlfn.CONCAT("    fuelTankUpgradeType = ",Y124))),IF(Q124="RCS","    rcsUpgradeType = coldGas",""))))))))</f>
        <v xml:space="preserve">    fuelTankUpgradeType = standardLiquidFuel
    fuelTankSizeUpgrade = size121</v>
      </c>
      <c r="AO124" s="16" t="str">
        <f>IF(Q124="Engine",VLOOKUP(W124,EngineUpgrades!$A$2:$C$17,2,FALSE),"")</f>
        <v/>
      </c>
      <c r="AP124" s="16" t="str">
        <f>IF(Q124="Engine",VLOOKUP(W124,EngineUpgrades!$A$2:$C$17,3,FALSE),"")</f>
        <v/>
      </c>
      <c r="AQ124" s="15" t="str">
        <f>IF(AO124=EngineUpgrades!$D$1,EngineUpgrades!$D$17,IF(AO124=EngineUpgrades!$E$1,EngineUpgrades!$E$17,IF(AO124=EngineUpgrades!$F$1,EngineUpgrades!$F$17,IF(AO124=EngineUpgrades!$G$1,EngineUpgrades!$G$17,IF(AO124=EngineUpgrades!$H$1,EngineUpgrades!$H$17,"")))))</f>
        <v/>
      </c>
      <c r="AR124" s="17">
        <v>1</v>
      </c>
      <c r="AS124" s="16" t="str">
        <f>IF(Q124="Engine",_xlfn.XLOOKUP(_xlfn.CONCAT(O124,P124+AR124),TechTree!$C$2:$C$500,TechTree!$D$2:$D$500,"Not Valid Combination",0,1),"")</f>
        <v/>
      </c>
    </row>
    <row r="125" spans="1:45" ht="84.5" hidden="1" x14ac:dyDescent="0.35">
      <c r="A125" t="s">
        <v>1168</v>
      </c>
      <c r="B125" t="s">
        <v>1697</v>
      </c>
      <c r="C125" t="s">
        <v>1698</v>
      </c>
      <c r="D125" t="s">
        <v>1699</v>
      </c>
      <c r="E125" t="s">
        <v>1172</v>
      </c>
      <c r="F125" t="s">
        <v>16</v>
      </c>
      <c r="G125" t="s">
        <v>1440</v>
      </c>
      <c r="H125" t="s">
        <v>1700</v>
      </c>
      <c r="I125" t="s">
        <v>1232</v>
      </c>
      <c r="J125" t="s">
        <v>1684</v>
      </c>
      <c r="K125" t="s">
        <v>89</v>
      </c>
      <c r="M125" s="12" t="str">
        <f t="shared" si="3"/>
        <v>@PART[mk3s1jr]:AFTER[AirplanePlus] // Mk3S1 Liquid Fuel Fuselage Junior
{
    @TechRequired = Not Valid Combination
    fuelTankUpgradeType = standardLiquidFuel
    fuelTankSizeUpgrade = size122
}</v>
      </c>
      <c r="N125" s="9" t="str">
        <f>_xlfn.XLOOKUP(_xlfn.CONCAT(O125,P125),TechTree!$C$2:$C$500,TechTree!$D$2:$D$500,"Not Valid Combination",0,1)</f>
        <v>Not Valid Combination</v>
      </c>
      <c r="O125" s="8" t="s">
        <v>351</v>
      </c>
      <c r="P125" s="8">
        <v>124</v>
      </c>
      <c r="Q125" s="8" t="s">
        <v>253</v>
      </c>
      <c r="V125" s="10" t="s">
        <v>255</v>
      </c>
      <c r="W125" s="10" t="s">
        <v>268</v>
      </c>
      <c r="X125" s="10" t="s">
        <v>1151</v>
      </c>
      <c r="Y125" s="10" t="s">
        <v>306</v>
      </c>
      <c r="Z125" s="10" t="s">
        <v>847</v>
      </c>
      <c r="AA125" s="10" t="s">
        <v>344</v>
      </c>
      <c r="AC125" s="12" t="str">
        <f t="shared" si="4"/>
        <v/>
      </c>
      <c r="AD125" s="14"/>
      <c r="AE125" s="18" t="s">
        <v>344</v>
      </c>
      <c r="AF125" s="18">
        <v>125</v>
      </c>
      <c r="AG125" s="18" t="s">
        <v>844</v>
      </c>
      <c r="AH125" s="18" t="s">
        <v>845</v>
      </c>
      <c r="AI125" s="18" t="s">
        <v>846</v>
      </c>
      <c r="AJ125" s="18"/>
      <c r="AK125" s="18"/>
      <c r="AL125" s="19" t="str">
        <f t="shared" si="5"/>
        <v/>
      </c>
      <c r="AM125" s="14"/>
      <c r="AN125" s="15" t="str">
        <f>IF(Q125="Structural",_xlfn.CONCAT("    ","structuralUpgradeType = ",IF(P125&lt;3,"0_2",IF(P125&lt;5,"3_4",IF(P125&lt;7,"5_6",IF(P125&lt;9,"7_8","9Plus"))))),IF(Q125="Command Module",_xlfn.CONCAT("    commandUpgradeType = standard",CHAR(10),"    commandUpgradeName = ",V125),IF(Q125="Engine",_xlfn.CONCAT("    engineUpgradeType = ",W125,CHAR(10),Parts!AQ125,CHAR(10),"    enginePartUpgradeName = ",X125),IF(Q125="Parachute","    parachuteUpgradeType = standard",IF(Q125="Solar",_xlfn.CONCAT("    solarPanelUpgradeTier = ",P125),IF(OR(Q125="System",Q125="System and Space Capability")=TRUE,_xlfn.CONCAT("    spacePlaneSystemUpgradeType = ",X125,IF(Q125="System and Space Capability",_xlfn.CONCAT(CHAR(10),"    spaceplaneUpgradeType = spaceCapable",CHAR(10),"    baseSkinTemp = ",CHAR(10),"    upgradeSkinTemp = "),"")),IF(Q125="Fuel Tank",IF(Y125="NA/Balloon","    KiwiFuelSwitchIgnore = true",IF(Y125="standardLiquidFuel",_xlfn.CONCAT("    fuelTankUpgradeType = ",Y125,CHAR(10),"    fuelTankSizeUpgrade = ",Z125),_xlfn.CONCAT("    fuelTankUpgradeType = ",Y125))),IF(Q125="RCS","    rcsUpgradeType = coldGas",""))))))))</f>
        <v xml:space="preserve">    fuelTankUpgradeType = standardLiquidFuel
    fuelTankSizeUpgrade = size122</v>
      </c>
      <c r="AO125" s="16" t="str">
        <f>IF(Q125="Engine",VLOOKUP(W125,EngineUpgrades!$A$2:$C$17,2,FALSE),"")</f>
        <v/>
      </c>
      <c r="AP125" s="16" t="str">
        <f>IF(Q125="Engine",VLOOKUP(W125,EngineUpgrades!$A$2:$C$17,3,FALSE),"")</f>
        <v/>
      </c>
      <c r="AQ125" s="15" t="str">
        <f>IF(AO125=EngineUpgrades!$D$1,EngineUpgrades!$D$17,IF(AO125=EngineUpgrades!$E$1,EngineUpgrades!$E$17,IF(AO125=EngineUpgrades!$F$1,EngineUpgrades!$F$17,IF(AO125=EngineUpgrades!$G$1,EngineUpgrades!$G$17,IF(AO125=EngineUpgrades!$H$1,EngineUpgrades!$H$17,"")))))</f>
        <v/>
      </c>
      <c r="AR125" s="17">
        <v>1</v>
      </c>
      <c r="AS125" s="16" t="str">
        <f>IF(Q125="Engine",_xlfn.XLOOKUP(_xlfn.CONCAT(O125,P125+AR125),TechTree!$C$2:$C$500,TechTree!$D$2:$D$500,"Not Valid Combination",0,1),"")</f>
        <v/>
      </c>
    </row>
    <row r="126" spans="1:45" ht="84.5" hidden="1" x14ac:dyDescent="0.35">
      <c r="A126" t="s">
        <v>1168</v>
      </c>
      <c r="B126" t="s">
        <v>1701</v>
      </c>
      <c r="C126" t="s">
        <v>1702</v>
      </c>
      <c r="D126" t="s">
        <v>1703</v>
      </c>
      <c r="E126" t="s">
        <v>1172</v>
      </c>
      <c r="F126" t="s">
        <v>6</v>
      </c>
      <c r="G126" t="s">
        <v>1192</v>
      </c>
      <c r="H126" t="s">
        <v>1198</v>
      </c>
      <c r="I126" t="s">
        <v>1211</v>
      </c>
      <c r="J126" t="s">
        <v>1681</v>
      </c>
      <c r="K126" t="s">
        <v>89</v>
      </c>
      <c r="M126" s="12" t="str">
        <f t="shared" si="3"/>
        <v>@PART[mk3s1nose]:AFTER[AirplanePlus] // Mk3S1 Nosecone
{
    @TechRequired = Not Valid Combination
    fuelTankUpgradeType = standardLiquidFuel
    fuelTankSizeUpgrade = size123
}</v>
      </c>
      <c r="N126" s="9" t="str">
        <f>_xlfn.XLOOKUP(_xlfn.CONCAT(O126,P126),TechTree!$C$2:$C$500,TechTree!$D$2:$D$500,"Not Valid Combination",0,1)</f>
        <v>Not Valid Combination</v>
      </c>
      <c r="O126" s="8" t="s">
        <v>351</v>
      </c>
      <c r="P126" s="8">
        <v>125</v>
      </c>
      <c r="Q126" s="8" t="s">
        <v>253</v>
      </c>
      <c r="V126" s="10" t="s">
        <v>255</v>
      </c>
      <c r="W126" s="10" t="s">
        <v>268</v>
      </c>
      <c r="X126" s="10" t="s">
        <v>1151</v>
      </c>
      <c r="Y126" s="10" t="s">
        <v>306</v>
      </c>
      <c r="Z126" s="10" t="s">
        <v>851</v>
      </c>
      <c r="AA126" s="10" t="s">
        <v>344</v>
      </c>
      <c r="AC126" s="12" t="str">
        <f t="shared" si="4"/>
        <v/>
      </c>
      <c r="AD126" s="14"/>
      <c r="AE126" s="18" t="s">
        <v>344</v>
      </c>
      <c r="AF126" s="18">
        <v>126</v>
      </c>
      <c r="AG126" s="18" t="s">
        <v>848</v>
      </c>
      <c r="AH126" s="18" t="s">
        <v>849</v>
      </c>
      <c r="AI126" s="18" t="s">
        <v>850</v>
      </c>
      <c r="AJ126" s="18"/>
      <c r="AK126" s="18"/>
      <c r="AL126" s="19" t="str">
        <f t="shared" si="5"/>
        <v/>
      </c>
      <c r="AM126" s="14"/>
      <c r="AN126" s="15" t="str">
        <f>IF(Q126="Structural",_xlfn.CONCAT("    ","structuralUpgradeType = ",IF(P126&lt;3,"0_2",IF(P126&lt;5,"3_4",IF(P126&lt;7,"5_6",IF(P126&lt;9,"7_8","9Plus"))))),IF(Q126="Command Module",_xlfn.CONCAT("    commandUpgradeType = standard",CHAR(10),"    commandUpgradeName = ",V126),IF(Q126="Engine",_xlfn.CONCAT("    engineUpgradeType = ",W126,CHAR(10),Parts!AQ126,CHAR(10),"    enginePartUpgradeName = ",X126),IF(Q126="Parachute","    parachuteUpgradeType = standard",IF(Q126="Solar",_xlfn.CONCAT("    solarPanelUpgradeTier = ",P126),IF(OR(Q126="System",Q126="System and Space Capability")=TRUE,_xlfn.CONCAT("    spacePlaneSystemUpgradeType = ",X126,IF(Q126="System and Space Capability",_xlfn.CONCAT(CHAR(10),"    spaceplaneUpgradeType = spaceCapable",CHAR(10),"    baseSkinTemp = ",CHAR(10),"    upgradeSkinTemp = "),"")),IF(Q126="Fuel Tank",IF(Y126="NA/Balloon","    KiwiFuelSwitchIgnore = true",IF(Y126="standardLiquidFuel",_xlfn.CONCAT("    fuelTankUpgradeType = ",Y126,CHAR(10),"    fuelTankSizeUpgrade = ",Z126),_xlfn.CONCAT("    fuelTankUpgradeType = ",Y126))),IF(Q126="RCS","    rcsUpgradeType = coldGas",""))))))))</f>
        <v xml:space="preserve">    fuelTankUpgradeType = standardLiquidFuel
    fuelTankSizeUpgrade = size123</v>
      </c>
      <c r="AO126" s="16" t="str">
        <f>IF(Q126="Engine",VLOOKUP(W126,EngineUpgrades!$A$2:$C$17,2,FALSE),"")</f>
        <v/>
      </c>
      <c r="AP126" s="16" t="str">
        <f>IF(Q126="Engine",VLOOKUP(W126,EngineUpgrades!$A$2:$C$17,3,FALSE),"")</f>
        <v/>
      </c>
      <c r="AQ126" s="15" t="str">
        <f>IF(AO126=EngineUpgrades!$D$1,EngineUpgrades!$D$17,IF(AO126=EngineUpgrades!$E$1,EngineUpgrades!$E$17,IF(AO126=EngineUpgrades!$F$1,EngineUpgrades!$F$17,IF(AO126=EngineUpgrades!$G$1,EngineUpgrades!$G$17,IF(AO126=EngineUpgrades!$H$1,EngineUpgrades!$H$17,"")))))</f>
        <v/>
      </c>
      <c r="AR126" s="17">
        <v>1</v>
      </c>
      <c r="AS126" s="16" t="str">
        <f>IF(Q126="Engine",_xlfn.XLOOKUP(_xlfn.CONCAT(O126,P126+AR126),TechTree!$C$2:$C$500,TechTree!$D$2:$D$500,"Not Valid Combination",0,1),"")</f>
        <v/>
      </c>
    </row>
    <row r="127" spans="1:45" ht="84.5" hidden="1" x14ac:dyDescent="0.35">
      <c r="A127" t="s">
        <v>1168</v>
      </c>
      <c r="B127" t="s">
        <v>1704</v>
      </c>
      <c r="C127" t="s">
        <v>1705</v>
      </c>
      <c r="D127" t="s">
        <v>1706</v>
      </c>
      <c r="E127" t="s">
        <v>1172</v>
      </c>
      <c r="F127" t="s">
        <v>16</v>
      </c>
      <c r="G127" t="s">
        <v>1440</v>
      </c>
      <c r="H127" t="s">
        <v>1707</v>
      </c>
      <c r="I127" t="s">
        <v>1708</v>
      </c>
      <c r="J127" t="s">
        <v>1709</v>
      </c>
      <c r="K127" t="s">
        <v>91</v>
      </c>
      <c r="M127" s="12" t="str">
        <f t="shared" si="3"/>
        <v>@PART[mk3s1p5-mk3s1]:AFTER[AirplanePlus] // Mk3S1.5-Mk3S1 Liquid Fuel Fuselage
{
    @TechRequired = Not Valid Combination
    fuelTankUpgradeType = standardLiquidFuel
    fuelTankSizeUpgrade = size124
}</v>
      </c>
      <c r="N127" s="9" t="str">
        <f>_xlfn.XLOOKUP(_xlfn.CONCAT(O127,P127),TechTree!$C$2:$C$500,TechTree!$D$2:$D$500,"Not Valid Combination",0,1)</f>
        <v>Not Valid Combination</v>
      </c>
      <c r="O127" s="8" t="s">
        <v>351</v>
      </c>
      <c r="P127" s="8">
        <v>126</v>
      </c>
      <c r="Q127" s="8" t="s">
        <v>253</v>
      </c>
      <c r="V127" s="10" t="s">
        <v>255</v>
      </c>
      <c r="W127" s="10" t="s">
        <v>268</v>
      </c>
      <c r="X127" s="10" t="s">
        <v>1151</v>
      </c>
      <c r="Y127" s="10" t="s">
        <v>306</v>
      </c>
      <c r="Z127" s="10" t="s">
        <v>855</v>
      </c>
      <c r="AA127" s="10" t="s">
        <v>344</v>
      </c>
      <c r="AC127" s="12" t="str">
        <f t="shared" si="4"/>
        <v/>
      </c>
      <c r="AD127" s="14"/>
      <c r="AE127" s="18" t="s">
        <v>344</v>
      </c>
      <c r="AF127" s="18">
        <v>127</v>
      </c>
      <c r="AG127" s="18" t="s">
        <v>852</v>
      </c>
      <c r="AH127" s="18" t="s">
        <v>853</v>
      </c>
      <c r="AI127" s="18" t="s">
        <v>854</v>
      </c>
      <c r="AJ127" s="18"/>
      <c r="AK127" s="18"/>
      <c r="AL127" s="19" t="str">
        <f t="shared" si="5"/>
        <v/>
      </c>
      <c r="AM127" s="14"/>
      <c r="AN127" s="15" t="str">
        <f>IF(Q127="Structural",_xlfn.CONCAT("    ","structuralUpgradeType = ",IF(P127&lt;3,"0_2",IF(P127&lt;5,"3_4",IF(P127&lt;7,"5_6",IF(P127&lt;9,"7_8","9Plus"))))),IF(Q127="Command Module",_xlfn.CONCAT("    commandUpgradeType = standard",CHAR(10),"    commandUpgradeName = ",V127),IF(Q127="Engine",_xlfn.CONCAT("    engineUpgradeType = ",W127,CHAR(10),Parts!AQ127,CHAR(10),"    enginePartUpgradeName = ",X127),IF(Q127="Parachute","    parachuteUpgradeType = standard",IF(Q127="Solar",_xlfn.CONCAT("    solarPanelUpgradeTier = ",P127),IF(OR(Q127="System",Q127="System and Space Capability")=TRUE,_xlfn.CONCAT("    spacePlaneSystemUpgradeType = ",X127,IF(Q127="System and Space Capability",_xlfn.CONCAT(CHAR(10),"    spaceplaneUpgradeType = spaceCapable",CHAR(10),"    baseSkinTemp = ",CHAR(10),"    upgradeSkinTemp = "),"")),IF(Q127="Fuel Tank",IF(Y127="NA/Balloon","    KiwiFuelSwitchIgnore = true",IF(Y127="standardLiquidFuel",_xlfn.CONCAT("    fuelTankUpgradeType = ",Y127,CHAR(10),"    fuelTankSizeUpgrade = ",Z127),_xlfn.CONCAT("    fuelTankUpgradeType = ",Y127))),IF(Q127="RCS","    rcsUpgradeType = coldGas",""))))))))</f>
        <v xml:space="preserve">    fuelTankUpgradeType = standardLiquidFuel
    fuelTankSizeUpgrade = size124</v>
      </c>
      <c r="AO127" s="16" t="str">
        <f>IF(Q127="Engine",VLOOKUP(W127,EngineUpgrades!$A$2:$C$17,2,FALSE),"")</f>
        <v/>
      </c>
      <c r="AP127" s="16" t="str">
        <f>IF(Q127="Engine",VLOOKUP(W127,EngineUpgrades!$A$2:$C$17,3,FALSE),"")</f>
        <v/>
      </c>
      <c r="AQ127" s="15" t="str">
        <f>IF(AO127=EngineUpgrades!$D$1,EngineUpgrades!$D$17,IF(AO127=EngineUpgrades!$E$1,EngineUpgrades!$E$17,IF(AO127=EngineUpgrades!$F$1,EngineUpgrades!$F$17,IF(AO127=EngineUpgrades!$G$1,EngineUpgrades!$G$17,IF(AO127=EngineUpgrades!$H$1,EngineUpgrades!$H$17,"")))))</f>
        <v/>
      </c>
      <c r="AR127" s="17">
        <v>1</v>
      </c>
      <c r="AS127" s="16" t="str">
        <f>IF(Q127="Engine",_xlfn.XLOOKUP(_xlfn.CONCAT(O127,P127+AR127),TechTree!$C$2:$C$500,TechTree!$D$2:$D$500,"Not Valid Combination",0,1),"")</f>
        <v/>
      </c>
    </row>
    <row r="128" spans="1:45" ht="72.5" hidden="1" x14ac:dyDescent="0.35">
      <c r="A128" t="s">
        <v>1168</v>
      </c>
      <c r="B128" t="s">
        <v>1710</v>
      </c>
      <c r="C128" t="s">
        <v>1711</v>
      </c>
      <c r="D128" t="s">
        <v>1712</v>
      </c>
      <c r="E128" t="s">
        <v>1172</v>
      </c>
      <c r="F128" t="s">
        <v>12</v>
      </c>
      <c r="G128" t="s">
        <v>1440</v>
      </c>
      <c r="H128" t="s">
        <v>1390</v>
      </c>
      <c r="I128" t="s">
        <v>1544</v>
      </c>
      <c r="J128" t="s">
        <v>1713</v>
      </c>
      <c r="K128" t="s">
        <v>91</v>
      </c>
      <c r="M128" s="12" t="str">
        <f t="shared" si="3"/>
        <v>@PART[mk3s1p5-s1p5]:AFTER[AirplanePlus] // Mk3S1.5 to 1.875m Adapter
{
    @TechRequired = Not Valid Combination
    fuelTankUpgradeType = standardLiquidFuel
    fuelTankSizeUpgrade = size125
}</v>
      </c>
      <c r="N128" s="9" t="str">
        <f>_xlfn.XLOOKUP(_xlfn.CONCAT(O128,P128),TechTree!$C$2:$C$500,TechTree!$D$2:$D$500,"Not Valid Combination",0,1)</f>
        <v>Not Valid Combination</v>
      </c>
      <c r="O128" s="8" t="s">
        <v>351</v>
      </c>
      <c r="P128" s="8">
        <v>127</v>
      </c>
      <c r="Q128" s="8" t="s">
        <v>253</v>
      </c>
      <c r="V128" s="10" t="s">
        <v>255</v>
      </c>
      <c r="W128" s="10" t="s">
        <v>268</v>
      </c>
      <c r="X128" s="10" t="s">
        <v>1151</v>
      </c>
      <c r="Y128" s="10" t="s">
        <v>306</v>
      </c>
      <c r="Z128" s="10" t="s">
        <v>859</v>
      </c>
      <c r="AA128" s="10" t="s">
        <v>344</v>
      </c>
      <c r="AC128" s="12" t="str">
        <f t="shared" si="4"/>
        <v/>
      </c>
      <c r="AD128" s="14"/>
      <c r="AE128" s="18" t="s">
        <v>344</v>
      </c>
      <c r="AF128" s="18">
        <v>128</v>
      </c>
      <c r="AG128" s="18" t="s">
        <v>856</v>
      </c>
      <c r="AH128" s="18" t="s">
        <v>857</v>
      </c>
      <c r="AI128" s="18" t="s">
        <v>858</v>
      </c>
      <c r="AJ128" s="18"/>
      <c r="AK128" s="18"/>
      <c r="AL128" s="19" t="str">
        <f t="shared" si="5"/>
        <v/>
      </c>
      <c r="AM128" s="14"/>
      <c r="AN128" s="15" t="str">
        <f>IF(Q128="Structural",_xlfn.CONCAT("    ","structuralUpgradeType = ",IF(P128&lt;3,"0_2",IF(P128&lt;5,"3_4",IF(P128&lt;7,"5_6",IF(P128&lt;9,"7_8","9Plus"))))),IF(Q128="Command Module",_xlfn.CONCAT("    commandUpgradeType = standard",CHAR(10),"    commandUpgradeName = ",V128),IF(Q128="Engine",_xlfn.CONCAT("    engineUpgradeType = ",W128,CHAR(10),Parts!AQ128,CHAR(10),"    enginePartUpgradeName = ",X128),IF(Q128="Parachute","    parachuteUpgradeType = standard",IF(Q128="Solar",_xlfn.CONCAT("    solarPanelUpgradeTier = ",P128),IF(OR(Q128="System",Q128="System and Space Capability")=TRUE,_xlfn.CONCAT("    spacePlaneSystemUpgradeType = ",X128,IF(Q128="System and Space Capability",_xlfn.CONCAT(CHAR(10),"    spaceplaneUpgradeType = spaceCapable",CHAR(10),"    baseSkinTemp = ",CHAR(10),"    upgradeSkinTemp = "),"")),IF(Q128="Fuel Tank",IF(Y128="NA/Balloon","    KiwiFuelSwitchIgnore = true",IF(Y128="standardLiquidFuel",_xlfn.CONCAT("    fuelTankUpgradeType = ",Y128,CHAR(10),"    fuelTankSizeUpgrade = ",Z128),_xlfn.CONCAT("    fuelTankUpgradeType = ",Y128))),IF(Q128="RCS","    rcsUpgradeType = coldGas",""))))))))</f>
        <v xml:space="preserve">    fuelTankUpgradeType = standardLiquidFuel
    fuelTankSizeUpgrade = size125</v>
      </c>
      <c r="AO128" s="16" t="str">
        <f>IF(Q128="Engine",VLOOKUP(W128,EngineUpgrades!$A$2:$C$17,2,FALSE),"")</f>
        <v/>
      </c>
      <c r="AP128" s="16" t="str">
        <f>IF(Q128="Engine",VLOOKUP(W128,EngineUpgrades!$A$2:$C$17,3,FALSE),"")</f>
        <v/>
      </c>
      <c r="AQ128" s="15" t="str">
        <f>IF(AO128=EngineUpgrades!$D$1,EngineUpgrades!$D$17,IF(AO128=EngineUpgrades!$E$1,EngineUpgrades!$E$17,IF(AO128=EngineUpgrades!$F$1,EngineUpgrades!$F$17,IF(AO128=EngineUpgrades!$G$1,EngineUpgrades!$G$17,IF(AO128=EngineUpgrades!$H$1,EngineUpgrades!$H$17,"")))))</f>
        <v/>
      </c>
      <c r="AR128" s="17">
        <v>1</v>
      </c>
      <c r="AS128" s="16" t="str">
        <f>IF(Q128="Engine",_xlfn.XLOOKUP(_xlfn.CONCAT(O128,P128+AR128),TechTree!$C$2:$C$500,TechTree!$D$2:$D$500,"Not Valid Combination",0,1),"")</f>
        <v/>
      </c>
    </row>
    <row r="129" spans="1:45" ht="84.5" hidden="1" x14ac:dyDescent="0.35">
      <c r="A129" t="s">
        <v>1168</v>
      </c>
      <c r="B129" t="s">
        <v>1714</v>
      </c>
      <c r="C129" t="s">
        <v>1715</v>
      </c>
      <c r="D129" t="s">
        <v>1716</v>
      </c>
      <c r="E129" t="s">
        <v>1172</v>
      </c>
      <c r="F129" t="s">
        <v>16</v>
      </c>
      <c r="G129" t="s">
        <v>1440</v>
      </c>
      <c r="H129" t="s">
        <v>1397</v>
      </c>
      <c r="I129" t="s">
        <v>1717</v>
      </c>
      <c r="J129" t="s">
        <v>1715</v>
      </c>
      <c r="K129" t="s">
        <v>91</v>
      </c>
      <c r="M129" s="12" t="str">
        <f t="shared" si="3"/>
        <v>@PART[mk3s1p5]:AFTER[AirplanePlus] // Mk3S1.5 Liquid Fuel Fuselage
{
    @TechRequired = Not Valid Combination
    fuelTankUpgradeType = standardLiquidFuel
    fuelTankSizeUpgrade = size126
}</v>
      </c>
      <c r="N129" s="9" t="str">
        <f>_xlfn.XLOOKUP(_xlfn.CONCAT(O129,P129),TechTree!$C$2:$C$500,TechTree!$D$2:$D$500,"Not Valid Combination",0,1)</f>
        <v>Not Valid Combination</v>
      </c>
      <c r="O129" s="8" t="s">
        <v>351</v>
      </c>
      <c r="P129" s="8">
        <v>128</v>
      </c>
      <c r="Q129" s="8" t="s">
        <v>253</v>
      </c>
      <c r="V129" s="10" t="s">
        <v>255</v>
      </c>
      <c r="W129" s="10" t="s">
        <v>268</v>
      </c>
      <c r="X129" s="10" t="s">
        <v>1151</v>
      </c>
      <c r="Y129" s="10" t="s">
        <v>306</v>
      </c>
      <c r="Z129" s="10" t="s">
        <v>863</v>
      </c>
      <c r="AA129" s="10" t="s">
        <v>344</v>
      </c>
      <c r="AC129" s="12" t="str">
        <f t="shared" si="4"/>
        <v/>
      </c>
      <c r="AD129" s="14"/>
      <c r="AE129" s="18" t="s">
        <v>344</v>
      </c>
      <c r="AF129" s="18">
        <v>129</v>
      </c>
      <c r="AG129" s="18" t="s">
        <v>860</v>
      </c>
      <c r="AH129" s="18" t="s">
        <v>861</v>
      </c>
      <c r="AI129" s="18" t="s">
        <v>862</v>
      </c>
      <c r="AJ129" s="18"/>
      <c r="AK129" s="18"/>
      <c r="AL129" s="19" t="str">
        <f t="shared" si="5"/>
        <v/>
      </c>
      <c r="AM129" s="14"/>
      <c r="AN129" s="15" t="str">
        <f>IF(Q129="Structural",_xlfn.CONCAT("    ","structuralUpgradeType = ",IF(P129&lt;3,"0_2",IF(P129&lt;5,"3_4",IF(P129&lt;7,"5_6",IF(P129&lt;9,"7_8","9Plus"))))),IF(Q129="Command Module",_xlfn.CONCAT("    commandUpgradeType = standard",CHAR(10),"    commandUpgradeName = ",V129),IF(Q129="Engine",_xlfn.CONCAT("    engineUpgradeType = ",W129,CHAR(10),Parts!AQ129,CHAR(10),"    enginePartUpgradeName = ",X129),IF(Q129="Parachute","    parachuteUpgradeType = standard",IF(Q129="Solar",_xlfn.CONCAT("    solarPanelUpgradeTier = ",P129),IF(OR(Q129="System",Q129="System and Space Capability")=TRUE,_xlfn.CONCAT("    spacePlaneSystemUpgradeType = ",X129,IF(Q129="System and Space Capability",_xlfn.CONCAT(CHAR(10),"    spaceplaneUpgradeType = spaceCapable",CHAR(10),"    baseSkinTemp = ",CHAR(10),"    upgradeSkinTemp = "),"")),IF(Q129="Fuel Tank",IF(Y129="NA/Balloon","    KiwiFuelSwitchIgnore = true",IF(Y129="standardLiquidFuel",_xlfn.CONCAT("    fuelTankUpgradeType = ",Y129,CHAR(10),"    fuelTankSizeUpgrade = ",Z129),_xlfn.CONCAT("    fuelTankUpgradeType = ",Y129))),IF(Q129="RCS","    rcsUpgradeType = coldGas",""))))))))</f>
        <v xml:space="preserve">    fuelTankUpgradeType = standardLiquidFuel
    fuelTankSizeUpgrade = size126</v>
      </c>
      <c r="AO129" s="16" t="str">
        <f>IF(Q129="Engine",VLOOKUP(W129,EngineUpgrades!$A$2:$C$17,2,FALSE),"")</f>
        <v/>
      </c>
      <c r="AP129" s="16" t="str">
        <f>IF(Q129="Engine",VLOOKUP(W129,EngineUpgrades!$A$2:$C$17,3,FALSE),"")</f>
        <v/>
      </c>
      <c r="AQ129" s="15" t="str">
        <f>IF(AO129=EngineUpgrades!$D$1,EngineUpgrades!$D$17,IF(AO129=EngineUpgrades!$E$1,EngineUpgrades!$E$17,IF(AO129=EngineUpgrades!$F$1,EngineUpgrades!$F$17,IF(AO129=EngineUpgrades!$G$1,EngineUpgrades!$G$17,IF(AO129=EngineUpgrades!$H$1,EngineUpgrades!$H$17,"")))))</f>
        <v/>
      </c>
      <c r="AR129" s="17">
        <v>1</v>
      </c>
      <c r="AS129" s="16" t="str">
        <f>IF(Q129="Engine",_xlfn.XLOOKUP(_xlfn.CONCAT(O129,P129+AR129),TechTree!$C$2:$C$500,TechTree!$D$2:$D$500,"Not Valid Combination",0,1),"")</f>
        <v/>
      </c>
    </row>
    <row r="130" spans="1:45" ht="84.5" hidden="1" x14ac:dyDescent="0.35">
      <c r="A130" t="s">
        <v>1168</v>
      </c>
      <c r="B130" t="s">
        <v>1718</v>
      </c>
      <c r="C130" t="s">
        <v>1719</v>
      </c>
      <c r="D130" t="s">
        <v>1720</v>
      </c>
      <c r="E130" t="s">
        <v>1172</v>
      </c>
      <c r="F130" t="s">
        <v>11</v>
      </c>
      <c r="G130" t="s">
        <v>1440</v>
      </c>
      <c r="H130" t="s">
        <v>1270</v>
      </c>
      <c r="I130" t="s">
        <v>1447</v>
      </c>
      <c r="J130" t="s">
        <v>1715</v>
      </c>
      <c r="K130" t="s">
        <v>91</v>
      </c>
      <c r="M130" s="12" t="str">
        <f t="shared" si="3"/>
        <v>@PART[mk3s1p5doorbase]:AFTER[AirplanePlus] // Mk3S1.5 Cargo Bay
{
    @TechRequired = Not Valid Combination
    fuelTankUpgradeType = standardLiquidFuel
    fuelTankSizeUpgrade = size127
}</v>
      </c>
      <c r="N130" s="9" t="str">
        <f>_xlfn.XLOOKUP(_xlfn.CONCAT(O130,P130),TechTree!$C$2:$C$500,TechTree!$D$2:$D$500,"Not Valid Combination",0,1)</f>
        <v>Not Valid Combination</v>
      </c>
      <c r="O130" s="8" t="s">
        <v>351</v>
      </c>
      <c r="P130" s="8">
        <v>129</v>
      </c>
      <c r="Q130" s="8" t="s">
        <v>253</v>
      </c>
      <c r="V130" s="10" t="s">
        <v>255</v>
      </c>
      <c r="W130" s="10" t="s">
        <v>268</v>
      </c>
      <c r="X130" s="10" t="s">
        <v>1151</v>
      </c>
      <c r="Y130" s="10" t="s">
        <v>306</v>
      </c>
      <c r="Z130" s="10" t="s">
        <v>867</v>
      </c>
      <c r="AA130" s="10" t="s">
        <v>344</v>
      </c>
      <c r="AC130" s="12" t="str">
        <f t="shared" si="4"/>
        <v/>
      </c>
      <c r="AD130" s="14"/>
      <c r="AE130" s="18" t="s">
        <v>344</v>
      </c>
      <c r="AF130" s="18">
        <v>130</v>
      </c>
      <c r="AG130" s="18" t="s">
        <v>864</v>
      </c>
      <c r="AH130" s="18" t="s">
        <v>865</v>
      </c>
      <c r="AI130" s="18" t="s">
        <v>866</v>
      </c>
      <c r="AJ130" s="18"/>
      <c r="AK130" s="18"/>
      <c r="AL130" s="19" t="str">
        <f t="shared" si="5"/>
        <v/>
      </c>
      <c r="AM130" s="14"/>
      <c r="AN130" s="15" t="str">
        <f>IF(Q130="Structural",_xlfn.CONCAT("    ","structuralUpgradeType = ",IF(P130&lt;3,"0_2",IF(P130&lt;5,"3_4",IF(P130&lt;7,"5_6",IF(P130&lt;9,"7_8","9Plus"))))),IF(Q130="Command Module",_xlfn.CONCAT("    commandUpgradeType = standard",CHAR(10),"    commandUpgradeName = ",V130),IF(Q130="Engine",_xlfn.CONCAT("    engineUpgradeType = ",W130,CHAR(10),Parts!AQ130,CHAR(10),"    enginePartUpgradeName = ",X130),IF(Q130="Parachute","    parachuteUpgradeType = standard",IF(Q130="Solar",_xlfn.CONCAT("    solarPanelUpgradeTier = ",P130),IF(OR(Q130="System",Q130="System and Space Capability")=TRUE,_xlfn.CONCAT("    spacePlaneSystemUpgradeType = ",X130,IF(Q130="System and Space Capability",_xlfn.CONCAT(CHAR(10),"    spaceplaneUpgradeType = spaceCapable",CHAR(10),"    baseSkinTemp = ",CHAR(10),"    upgradeSkinTemp = "),"")),IF(Q130="Fuel Tank",IF(Y130="NA/Balloon","    KiwiFuelSwitchIgnore = true",IF(Y130="standardLiquidFuel",_xlfn.CONCAT("    fuelTankUpgradeType = ",Y130,CHAR(10),"    fuelTankSizeUpgrade = ",Z130),_xlfn.CONCAT("    fuelTankUpgradeType = ",Y130))),IF(Q130="RCS","    rcsUpgradeType = coldGas",""))))))))</f>
        <v xml:space="preserve">    fuelTankUpgradeType = standardLiquidFuel
    fuelTankSizeUpgrade = size127</v>
      </c>
      <c r="AO130" s="16" t="str">
        <f>IF(Q130="Engine",VLOOKUP(W130,EngineUpgrades!$A$2:$C$17,2,FALSE),"")</f>
        <v/>
      </c>
      <c r="AP130" s="16" t="str">
        <f>IF(Q130="Engine",VLOOKUP(W130,EngineUpgrades!$A$2:$C$17,3,FALSE),"")</f>
        <v/>
      </c>
      <c r="AQ130" s="15" t="str">
        <f>IF(AO130=EngineUpgrades!$D$1,EngineUpgrades!$D$17,IF(AO130=EngineUpgrades!$E$1,EngineUpgrades!$E$17,IF(AO130=EngineUpgrades!$F$1,EngineUpgrades!$F$17,IF(AO130=EngineUpgrades!$G$1,EngineUpgrades!$G$17,IF(AO130=EngineUpgrades!$H$1,EngineUpgrades!$H$17,"")))))</f>
        <v/>
      </c>
      <c r="AR130" s="17">
        <v>1</v>
      </c>
      <c r="AS130" s="16" t="str">
        <f>IF(Q130="Engine",_xlfn.XLOOKUP(_xlfn.CONCAT(O130,P130+AR130),TechTree!$C$2:$C$500,TechTree!$D$2:$D$500,"Not Valid Combination",0,1),"")</f>
        <v/>
      </c>
    </row>
    <row r="131" spans="1:45" ht="84.5" hidden="1" x14ac:dyDescent="0.35">
      <c r="A131" t="s">
        <v>1168</v>
      </c>
      <c r="B131" t="s">
        <v>1721</v>
      </c>
      <c r="C131" t="s">
        <v>1722</v>
      </c>
      <c r="D131" t="s">
        <v>1723</v>
      </c>
      <c r="E131" t="s">
        <v>1172</v>
      </c>
      <c r="F131" t="s">
        <v>11</v>
      </c>
      <c r="G131" t="s">
        <v>1440</v>
      </c>
      <c r="H131" t="s">
        <v>1487</v>
      </c>
      <c r="I131" t="s">
        <v>1203</v>
      </c>
      <c r="J131" t="s">
        <v>1715</v>
      </c>
      <c r="K131" t="s">
        <v>91</v>
      </c>
      <c r="M131" s="12" t="str">
        <f t="shared" ref="M131:M194" si="6">_xlfn.CONCAT("@PART[",C131,"]:AFTER[",A131,"] // ",IF(R131="",D131,R131),CHAR(10),"{",CHAR(10),"    @TechRequired = ",N131,IF($R131&lt;&gt;"",_xlfn.CONCAT(CHAR(10),"    @",$R$1," = ",$R131),""),IF($S131&lt;&gt;"",_xlfn.CONCAT(CHAR(10),"    @",$S$1," = ",$S131),""),IF($T131&lt;&gt;"",_xlfn.CONCAT(CHAR(10),"    @",$T$1," = ",$T131),""),IF($U131&lt;&gt;"",_xlfn.CONCAT(CHAR(10),"    @",$U$1," = ",$U131),""),IF($AN131&lt;&gt;"",_xlfn.CONCAT(CHAR(10),$AN131),""),IF(AL131&lt;&gt;"",_xlfn.CONCAT(CHAR(10),AL131),""),CHAR(10),"}",IF(AA131="Yes",_xlfn.CONCAT(CHAR(10),"@PART[",C131,"]:NEEDS[KiwiDeprecate]:AFTER[",A131,"]",CHAR(10),"{",CHAR(10),"    kiwiDeprecate = true",CHAR(10),"}"),""))</f>
        <v>@PART[mk3s1p5hull]:AFTER[AirplanePlus] // Mk3S1.5 Structural Fuselage
{
    @TechRequired = Not Valid Combination
    fuelTankUpgradeType = standardLiquidFuel
    fuelTankSizeUpgrade = size128
}</v>
      </c>
      <c r="N131" s="9" t="str">
        <f>_xlfn.XLOOKUP(_xlfn.CONCAT(O131,P131),TechTree!$C$2:$C$500,TechTree!$D$2:$D$500,"Not Valid Combination",0,1)</f>
        <v>Not Valid Combination</v>
      </c>
      <c r="O131" s="8" t="s">
        <v>351</v>
      </c>
      <c r="P131" s="8">
        <v>130</v>
      </c>
      <c r="Q131" s="8" t="s">
        <v>253</v>
      </c>
      <c r="V131" s="10" t="s">
        <v>255</v>
      </c>
      <c r="W131" s="10" t="s">
        <v>268</v>
      </c>
      <c r="X131" s="10" t="s">
        <v>1151</v>
      </c>
      <c r="Y131" s="10" t="s">
        <v>306</v>
      </c>
      <c r="Z131" s="10" t="s">
        <v>871</v>
      </c>
      <c r="AA131" s="10" t="s">
        <v>344</v>
      </c>
      <c r="AC131" s="12" t="str">
        <f t="shared" si="4"/>
        <v/>
      </c>
      <c r="AD131" s="14"/>
      <c r="AE131" s="18" t="s">
        <v>344</v>
      </c>
      <c r="AF131" s="18">
        <v>131</v>
      </c>
      <c r="AG131" s="18" t="s">
        <v>868</v>
      </c>
      <c r="AH131" s="18" t="s">
        <v>869</v>
      </c>
      <c r="AI131" s="18" t="s">
        <v>870</v>
      </c>
      <c r="AJ131" s="18"/>
      <c r="AK131" s="18"/>
      <c r="AL131" s="19" t="str">
        <f t="shared" si="5"/>
        <v/>
      </c>
      <c r="AM131" s="14"/>
      <c r="AN131" s="15" t="str">
        <f>IF(Q131="Structural",_xlfn.CONCAT("    ","structuralUpgradeType = ",IF(P131&lt;3,"0_2",IF(P131&lt;5,"3_4",IF(P131&lt;7,"5_6",IF(P131&lt;9,"7_8","9Plus"))))),IF(Q131="Command Module",_xlfn.CONCAT("    commandUpgradeType = standard",CHAR(10),"    commandUpgradeName = ",V131),IF(Q131="Engine",_xlfn.CONCAT("    engineUpgradeType = ",W131,CHAR(10),Parts!AQ131,CHAR(10),"    enginePartUpgradeName = ",X131),IF(Q131="Parachute","    parachuteUpgradeType = standard",IF(Q131="Solar",_xlfn.CONCAT("    solarPanelUpgradeTier = ",P131),IF(OR(Q131="System",Q131="System and Space Capability")=TRUE,_xlfn.CONCAT("    spacePlaneSystemUpgradeType = ",X131,IF(Q131="System and Space Capability",_xlfn.CONCAT(CHAR(10),"    spaceplaneUpgradeType = spaceCapable",CHAR(10),"    baseSkinTemp = ",CHAR(10),"    upgradeSkinTemp = "),"")),IF(Q131="Fuel Tank",IF(Y131="NA/Balloon","    KiwiFuelSwitchIgnore = true",IF(Y131="standardLiquidFuel",_xlfn.CONCAT("    fuelTankUpgradeType = ",Y131,CHAR(10),"    fuelTankSizeUpgrade = ",Z131),_xlfn.CONCAT("    fuelTankUpgradeType = ",Y131))),IF(Q131="RCS","    rcsUpgradeType = coldGas",""))))))))</f>
        <v xml:space="preserve">    fuelTankUpgradeType = standardLiquidFuel
    fuelTankSizeUpgrade = size128</v>
      </c>
      <c r="AO131" s="16" t="str">
        <f>IF(Q131="Engine",VLOOKUP(W131,EngineUpgrades!$A$2:$C$17,2,FALSE),"")</f>
        <v/>
      </c>
      <c r="AP131" s="16" t="str">
        <f>IF(Q131="Engine",VLOOKUP(W131,EngineUpgrades!$A$2:$C$17,3,FALSE),"")</f>
        <v/>
      </c>
      <c r="AQ131" s="15" t="str">
        <f>IF(AO131=EngineUpgrades!$D$1,EngineUpgrades!$D$17,IF(AO131=EngineUpgrades!$E$1,EngineUpgrades!$E$17,IF(AO131=EngineUpgrades!$F$1,EngineUpgrades!$F$17,IF(AO131=EngineUpgrades!$G$1,EngineUpgrades!$G$17,IF(AO131=EngineUpgrades!$H$1,EngineUpgrades!$H$17,"")))))</f>
        <v/>
      </c>
      <c r="AR131" s="17">
        <v>1</v>
      </c>
      <c r="AS131" s="16" t="str">
        <f>IF(Q131="Engine",_xlfn.XLOOKUP(_xlfn.CONCAT(O131,P131+AR131),TechTree!$C$2:$C$500,TechTree!$D$2:$D$500,"Not Valid Combination",0,1),"")</f>
        <v/>
      </c>
    </row>
    <row r="132" spans="1:45" ht="84.5" hidden="1" x14ac:dyDescent="0.35">
      <c r="A132" t="s">
        <v>1168</v>
      </c>
      <c r="B132" t="s">
        <v>1724</v>
      </c>
      <c r="C132" t="s">
        <v>1725</v>
      </c>
      <c r="D132" t="s">
        <v>1726</v>
      </c>
      <c r="E132" t="s">
        <v>1172</v>
      </c>
      <c r="F132" t="s">
        <v>16</v>
      </c>
      <c r="G132" t="s">
        <v>1440</v>
      </c>
      <c r="H132" t="s">
        <v>1573</v>
      </c>
      <c r="I132" t="s">
        <v>1727</v>
      </c>
      <c r="J132" t="s">
        <v>1715</v>
      </c>
      <c r="K132" t="s">
        <v>91</v>
      </c>
      <c r="M132" s="12" t="str">
        <f t="shared" si="6"/>
        <v>@PART[mk3s1p5jr]:AFTER[AirplanePlus] // Mk3S1.5 Liquid Fuel Fuselage Junior
{
    @TechRequired = Not Valid Combination
    fuelTankUpgradeType = standardLiquidFuel
    fuelTankSizeUpgrade = size129
}</v>
      </c>
      <c r="N132" s="9" t="str">
        <f>_xlfn.XLOOKUP(_xlfn.CONCAT(O132,P132),TechTree!$C$2:$C$500,TechTree!$D$2:$D$500,"Not Valid Combination",0,1)</f>
        <v>Not Valid Combination</v>
      </c>
      <c r="O132" s="8" t="s">
        <v>351</v>
      </c>
      <c r="P132" s="8">
        <v>131</v>
      </c>
      <c r="Q132" s="8" t="s">
        <v>253</v>
      </c>
      <c r="V132" s="10" t="s">
        <v>255</v>
      </c>
      <c r="W132" s="10" t="s">
        <v>268</v>
      </c>
      <c r="X132" s="10" t="s">
        <v>1151</v>
      </c>
      <c r="Y132" s="10" t="s">
        <v>306</v>
      </c>
      <c r="Z132" s="10" t="s">
        <v>875</v>
      </c>
      <c r="AA132" s="10" t="s">
        <v>344</v>
      </c>
      <c r="AC132" s="12" t="str">
        <f t="shared" si="4"/>
        <v/>
      </c>
      <c r="AD132" s="14"/>
      <c r="AE132" s="18" t="s">
        <v>344</v>
      </c>
      <c r="AF132" s="18">
        <v>132</v>
      </c>
      <c r="AG132" s="18" t="s">
        <v>872</v>
      </c>
      <c r="AH132" s="18" t="s">
        <v>873</v>
      </c>
      <c r="AI132" s="18" t="s">
        <v>874</v>
      </c>
      <c r="AJ132" s="18"/>
      <c r="AK132" s="18"/>
      <c r="AL132" s="19" t="str">
        <f t="shared" si="5"/>
        <v/>
      </c>
      <c r="AM132" s="14"/>
      <c r="AN132" s="15" t="str">
        <f>IF(Q132="Structural",_xlfn.CONCAT("    ","structuralUpgradeType = ",IF(P132&lt;3,"0_2",IF(P132&lt;5,"3_4",IF(P132&lt;7,"5_6",IF(P132&lt;9,"7_8","9Plus"))))),IF(Q132="Command Module",_xlfn.CONCAT("    commandUpgradeType = standard",CHAR(10),"    commandUpgradeName = ",V132),IF(Q132="Engine",_xlfn.CONCAT("    engineUpgradeType = ",W132,CHAR(10),Parts!AQ132,CHAR(10),"    enginePartUpgradeName = ",X132),IF(Q132="Parachute","    parachuteUpgradeType = standard",IF(Q132="Solar",_xlfn.CONCAT("    solarPanelUpgradeTier = ",P132),IF(OR(Q132="System",Q132="System and Space Capability")=TRUE,_xlfn.CONCAT("    spacePlaneSystemUpgradeType = ",X132,IF(Q132="System and Space Capability",_xlfn.CONCAT(CHAR(10),"    spaceplaneUpgradeType = spaceCapable",CHAR(10),"    baseSkinTemp = ",CHAR(10),"    upgradeSkinTemp = "),"")),IF(Q132="Fuel Tank",IF(Y132="NA/Balloon","    KiwiFuelSwitchIgnore = true",IF(Y132="standardLiquidFuel",_xlfn.CONCAT("    fuelTankUpgradeType = ",Y132,CHAR(10),"    fuelTankSizeUpgrade = ",Z132),_xlfn.CONCAT("    fuelTankUpgradeType = ",Y132))),IF(Q132="RCS","    rcsUpgradeType = coldGas",""))))))))</f>
        <v xml:space="preserve">    fuelTankUpgradeType = standardLiquidFuel
    fuelTankSizeUpgrade = size129</v>
      </c>
      <c r="AO132" s="16" t="str">
        <f>IF(Q132="Engine",VLOOKUP(W132,EngineUpgrades!$A$2:$C$17,2,FALSE),"")</f>
        <v/>
      </c>
      <c r="AP132" s="16" t="str">
        <f>IF(Q132="Engine",VLOOKUP(W132,EngineUpgrades!$A$2:$C$17,3,FALSE),"")</f>
        <v/>
      </c>
      <c r="AQ132" s="15" t="str">
        <f>IF(AO132=EngineUpgrades!$D$1,EngineUpgrades!$D$17,IF(AO132=EngineUpgrades!$E$1,EngineUpgrades!$E$17,IF(AO132=EngineUpgrades!$F$1,EngineUpgrades!$F$17,IF(AO132=EngineUpgrades!$G$1,EngineUpgrades!$G$17,IF(AO132=EngineUpgrades!$H$1,EngineUpgrades!$H$17,"")))))</f>
        <v/>
      </c>
      <c r="AR132" s="17">
        <v>1</v>
      </c>
      <c r="AS132" s="16" t="str">
        <f>IF(Q132="Engine",_xlfn.XLOOKUP(_xlfn.CONCAT(O132,P132+AR132),TechTree!$C$2:$C$500,TechTree!$D$2:$D$500,"Not Valid Combination",0,1),"")</f>
        <v/>
      </c>
    </row>
    <row r="133" spans="1:45" ht="84.5" hidden="1" x14ac:dyDescent="0.35">
      <c r="A133" t="s">
        <v>1168</v>
      </c>
      <c r="B133" t="s">
        <v>1728</v>
      </c>
      <c r="C133" t="s">
        <v>1729</v>
      </c>
      <c r="D133" t="s">
        <v>1730</v>
      </c>
      <c r="E133" t="s">
        <v>1172</v>
      </c>
      <c r="F133" t="s">
        <v>16</v>
      </c>
      <c r="G133" t="s">
        <v>1440</v>
      </c>
      <c r="H133" t="s">
        <v>1270</v>
      </c>
      <c r="I133" t="s">
        <v>1731</v>
      </c>
      <c r="J133" t="s">
        <v>318</v>
      </c>
      <c r="K133" t="s">
        <v>95</v>
      </c>
      <c r="M133" s="12" t="str">
        <f t="shared" si="6"/>
        <v>@PART[s1p5]:AFTER[AirplanePlus] // 1.875m Liquid Fuel Fuselage
{
    @TechRequired = Not Valid Combination
    fuelTankUpgradeType = standardLiquidFuel
    fuelTankSizeUpgrade = size130
}</v>
      </c>
      <c r="N133" s="9" t="str">
        <f>_xlfn.XLOOKUP(_xlfn.CONCAT(O133,P133),TechTree!$C$2:$C$500,TechTree!$D$2:$D$500,"Not Valid Combination",0,1)</f>
        <v>Not Valid Combination</v>
      </c>
      <c r="O133" s="8" t="s">
        <v>351</v>
      </c>
      <c r="P133" s="8">
        <v>132</v>
      </c>
      <c r="Q133" s="8" t="s">
        <v>253</v>
      </c>
      <c r="V133" s="10" t="s">
        <v>255</v>
      </c>
      <c r="W133" s="10" t="s">
        <v>268</v>
      </c>
      <c r="X133" s="10" t="s">
        <v>1151</v>
      </c>
      <c r="Y133" s="10" t="s">
        <v>306</v>
      </c>
      <c r="Z133" s="10" t="s">
        <v>879</v>
      </c>
      <c r="AA133" s="10" t="s">
        <v>344</v>
      </c>
      <c r="AC133" s="12" t="str">
        <f t="shared" si="4"/>
        <v/>
      </c>
      <c r="AD133" s="14"/>
      <c r="AE133" s="18" t="s">
        <v>344</v>
      </c>
      <c r="AF133" s="18">
        <v>133</v>
      </c>
      <c r="AG133" s="18" t="s">
        <v>876</v>
      </c>
      <c r="AH133" s="18" t="s">
        <v>877</v>
      </c>
      <c r="AI133" s="18" t="s">
        <v>878</v>
      </c>
      <c r="AJ133" s="18"/>
      <c r="AK133" s="18"/>
      <c r="AL133" s="19" t="str">
        <f t="shared" si="5"/>
        <v/>
      </c>
      <c r="AM133" s="14"/>
      <c r="AN133" s="15" t="str">
        <f>IF(Q133="Structural",_xlfn.CONCAT("    ","structuralUpgradeType = ",IF(P133&lt;3,"0_2",IF(P133&lt;5,"3_4",IF(P133&lt;7,"5_6",IF(P133&lt;9,"7_8","9Plus"))))),IF(Q133="Command Module",_xlfn.CONCAT("    commandUpgradeType = standard",CHAR(10),"    commandUpgradeName = ",V133),IF(Q133="Engine",_xlfn.CONCAT("    engineUpgradeType = ",W133,CHAR(10),Parts!AQ133,CHAR(10),"    enginePartUpgradeName = ",X133),IF(Q133="Parachute","    parachuteUpgradeType = standard",IF(Q133="Solar",_xlfn.CONCAT("    solarPanelUpgradeTier = ",P133),IF(OR(Q133="System",Q133="System and Space Capability")=TRUE,_xlfn.CONCAT("    spacePlaneSystemUpgradeType = ",X133,IF(Q133="System and Space Capability",_xlfn.CONCAT(CHAR(10),"    spaceplaneUpgradeType = spaceCapable",CHAR(10),"    baseSkinTemp = ",CHAR(10),"    upgradeSkinTemp = "),"")),IF(Q133="Fuel Tank",IF(Y133="NA/Balloon","    KiwiFuelSwitchIgnore = true",IF(Y133="standardLiquidFuel",_xlfn.CONCAT("    fuelTankUpgradeType = ",Y133,CHAR(10),"    fuelTankSizeUpgrade = ",Z133),_xlfn.CONCAT("    fuelTankUpgradeType = ",Y133))),IF(Q133="RCS","    rcsUpgradeType = coldGas",""))))))))</f>
        <v xml:space="preserve">    fuelTankUpgradeType = standardLiquidFuel
    fuelTankSizeUpgrade = size130</v>
      </c>
      <c r="AO133" s="16" t="str">
        <f>IF(Q133="Engine",VLOOKUP(W133,EngineUpgrades!$A$2:$C$17,2,FALSE),"")</f>
        <v/>
      </c>
      <c r="AP133" s="16" t="str">
        <f>IF(Q133="Engine",VLOOKUP(W133,EngineUpgrades!$A$2:$C$17,3,FALSE),"")</f>
        <v/>
      </c>
      <c r="AQ133" s="15" t="str">
        <f>IF(AO133=EngineUpgrades!$D$1,EngineUpgrades!$D$17,IF(AO133=EngineUpgrades!$E$1,EngineUpgrades!$E$17,IF(AO133=EngineUpgrades!$F$1,EngineUpgrades!$F$17,IF(AO133=EngineUpgrades!$G$1,EngineUpgrades!$G$17,IF(AO133=EngineUpgrades!$H$1,EngineUpgrades!$H$17,"")))))</f>
        <v/>
      </c>
      <c r="AR133" s="17">
        <v>1</v>
      </c>
      <c r="AS133" s="16" t="str">
        <f>IF(Q133="Engine",_xlfn.XLOOKUP(_xlfn.CONCAT(O133,P133+AR133),TechTree!$C$2:$C$500,TechTree!$D$2:$D$500,"Not Valid Combination",0,1),"")</f>
        <v/>
      </c>
    </row>
    <row r="134" spans="1:45" ht="72.5" hidden="1" x14ac:dyDescent="0.35">
      <c r="A134" t="s">
        <v>1168</v>
      </c>
      <c r="B134" t="s">
        <v>1732</v>
      </c>
      <c r="C134" t="s">
        <v>1733</v>
      </c>
      <c r="D134" t="s">
        <v>1734</v>
      </c>
      <c r="E134" t="s">
        <v>1172</v>
      </c>
      <c r="F134" t="s">
        <v>16</v>
      </c>
      <c r="G134" t="s">
        <v>1440</v>
      </c>
      <c r="H134" t="s">
        <v>1735</v>
      </c>
      <c r="I134" t="s">
        <v>1736</v>
      </c>
      <c r="J134" t="s">
        <v>318</v>
      </c>
      <c r="K134" t="s">
        <v>95</v>
      </c>
      <c r="M134" s="12" t="str">
        <f t="shared" si="6"/>
        <v>@PART[s1p5jr]:AFTER[AirplanePlus] // 1.875m Liquid Fuel Fuselage Junior
{
    @TechRequired = Not Valid Combination
    fuelTankUpgradeType = standardLiquidFuel
    fuelTankSizeUpgrade = size131
}</v>
      </c>
      <c r="N134" s="9" t="str">
        <f>_xlfn.XLOOKUP(_xlfn.CONCAT(O134,P134),TechTree!$C$2:$C$500,TechTree!$D$2:$D$500,"Not Valid Combination",0,1)</f>
        <v>Not Valid Combination</v>
      </c>
      <c r="O134" s="8" t="s">
        <v>351</v>
      </c>
      <c r="P134" s="8">
        <v>133</v>
      </c>
      <c r="Q134" s="8" t="s">
        <v>253</v>
      </c>
      <c r="V134" s="10" t="s">
        <v>255</v>
      </c>
      <c r="W134" s="10" t="s">
        <v>268</v>
      </c>
      <c r="X134" s="10" t="s">
        <v>1151</v>
      </c>
      <c r="Y134" s="10" t="s">
        <v>306</v>
      </c>
      <c r="Z134" s="10" t="s">
        <v>883</v>
      </c>
      <c r="AA134" s="10" t="s">
        <v>344</v>
      </c>
      <c r="AC134" s="12" t="str">
        <f t="shared" ref="AC134:AC197" si="7">IF(Q134="Engine",_xlfn.CONCAT("PARTUPGRADE:NEEDS[",A134,"]",CHAR(10),"{",CHAR(10),"    name = ",X134,CHAR(10),"    partIcon = ",C134,CHAR(10),"    techRequired = ",AS134,CHAR(10),"    title = ",CHAR(10),"    basicInfo = Increased Thrust, Increased Specific Impulse",CHAR(10),"    manufacturer = Kiwi Imagineers",CHAR(10),"    description = ",CHAR(10),"}",CHAR(10),"@PARTUPGRADE[",X134,"]:NEEDS[",A134,"]:FOR[zKiwiTechTree]",CHAR(10),"{",CHAR(10),"    @entryCost = #$@PART[",C134,"]/entryCost$",CHAR(10),"    @entryCost *= #$@KIWI_ENGINE_MULTIPLIERS/",AP134,"/UPGRADE_ENTRYCOST_MULTIPLIER$",CHAR(10),"    @title = #$@PART[",C134,"]/title$ Upgrade",CHAR(10),"    @description = #Our imagineers dreamt about making the $@PART[",C134,"]/engineName$ thrustier and efficientier and have 'made it so'.",CHAR(10),"}",CHAR(10),"@PART[",C134,"]:NEEDS[",A134,"]:AFTER[zzKiwiTechTree]",CHAR(10),"{",CHAR(10),"    @description = #$description$ \n\n&lt;color=#ff0000&gt;This engine has an upgrade in $@PARTUPGRADE[",X134,"]/techRequired$!&lt;/color&gt; ",CHAR(10),"}"),IF(OR(Q134="System",Q134="System and Space Capability")=TRUE,_xlfn.CONCAT("// Choose the one with the part that you want to represent the system",CHAR(10),"PARTUPGRADE:NEEDS[",A134,"]",CHAR(10),"{",CHAR(10),"    name = ",X134,"Upgrade",CHAR(10),"    partIcon = ",C134,CHAR(10),"    techRequired = ",AS134,CHAR(10),"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System",CHAR(10),"}",CHAR(10),"@PART[*]:HAS[#spacePlaneSystemUpgradeType[",X134,"]]:FOR[zzzKiwiTechTree]",CHAR(10),"{",CHAR(10),"    @description = #$description$ \n\n&lt;color=#ff0000&gt;The INSERT HERE System has upgrades in $@PARTUPGRADE[",X134,"Upgrade]/techRequired$!&lt;/color&gt; ",CHAR(10),"}"),""))</f>
        <v/>
      </c>
      <c r="AD134" s="14"/>
      <c r="AE134" s="18" t="s">
        <v>344</v>
      </c>
      <c r="AF134" s="18">
        <v>134</v>
      </c>
      <c r="AG134" s="18" t="s">
        <v>880</v>
      </c>
      <c r="AH134" s="18" t="s">
        <v>881</v>
      </c>
      <c r="AI134" s="18" t="s">
        <v>882</v>
      </c>
      <c r="AJ134" s="18"/>
      <c r="AK134" s="18"/>
      <c r="AL134" s="19" t="str">
        <f t="shared" ref="AL134:AL197" si="8">IF(AE134="Yes",_xlfn.CONCAT("    @MODULE[ModuleEngines*]",CHAR(10),"    {",IF(AF134&lt;&gt;"",_xlfn.CONCAT(CHAR(10),"        @maxThrust = ",AF134),""),IF(AG134&lt;&gt;"",_xlfn.CONCAT(CHAR(10),"        !atmosphereCurve {}",CHAR(10),"        atmosphereCurve",CHAR(10),"        {",IF(AG134&lt;&gt;"",_xlfn.CONCAT(CHAR(10),"            key = ",AG134),""),IF(AH134&lt;&gt;"",_xlfn.CONCAT(CHAR(10),"            key = ",AH134),""),IF(AI134&lt;&gt;"",_xlfn.CONCAT(CHAR(10),"            key = ",AI134),""),IF(AJ134&lt;&gt;"",_xlfn.CONCAT(CHAR(10),"            key = ",AJ134),""),IF(AK134&lt;&gt;"",_xlfn.CONCAT(CHAR(10),"            key = ",AK134),""),CHAR(10),"        }"),""),CHAR(10),"    }"),"")</f>
        <v/>
      </c>
      <c r="AM134" s="14"/>
      <c r="AN134" s="15" t="str">
        <f>IF(Q134="Structural",_xlfn.CONCAT("    ","structuralUpgradeType = ",IF(P134&lt;3,"0_2",IF(P134&lt;5,"3_4",IF(P134&lt;7,"5_6",IF(P134&lt;9,"7_8","9Plus"))))),IF(Q134="Command Module",_xlfn.CONCAT("    commandUpgradeType = standard",CHAR(10),"    commandUpgradeName = ",V134),IF(Q134="Engine",_xlfn.CONCAT("    engineUpgradeType = ",W134,CHAR(10),Parts!AQ134,CHAR(10),"    enginePartUpgradeName = ",X134),IF(Q134="Parachute","    parachuteUpgradeType = standard",IF(Q134="Solar",_xlfn.CONCAT("    solarPanelUpgradeTier = ",P134),IF(OR(Q134="System",Q134="System and Space Capability")=TRUE,_xlfn.CONCAT("    spacePlaneSystemUpgradeType = ",X134,IF(Q134="System and Space Capability",_xlfn.CONCAT(CHAR(10),"    spaceplaneUpgradeType = spaceCapable",CHAR(10),"    baseSkinTemp = ",CHAR(10),"    upgradeSkinTemp = "),"")),IF(Q134="Fuel Tank",IF(Y134="NA/Balloon","    KiwiFuelSwitchIgnore = true",IF(Y134="standardLiquidFuel",_xlfn.CONCAT("    fuelTankUpgradeType = ",Y134,CHAR(10),"    fuelTankSizeUpgrade = ",Z134),_xlfn.CONCAT("    fuelTankUpgradeType = ",Y134))),IF(Q134="RCS","    rcsUpgradeType = coldGas",""))))))))</f>
        <v xml:space="preserve">    fuelTankUpgradeType = standardLiquidFuel
    fuelTankSizeUpgrade = size131</v>
      </c>
      <c r="AO134" s="16" t="str">
        <f>IF(Q134="Engine",VLOOKUP(W134,EngineUpgrades!$A$2:$C$17,2,FALSE),"")</f>
        <v/>
      </c>
      <c r="AP134" s="16" t="str">
        <f>IF(Q134="Engine",VLOOKUP(W134,EngineUpgrades!$A$2:$C$17,3,FALSE),"")</f>
        <v/>
      </c>
      <c r="AQ134" s="15" t="str">
        <f>IF(AO134=EngineUpgrades!$D$1,EngineUpgrades!$D$17,IF(AO134=EngineUpgrades!$E$1,EngineUpgrades!$E$17,IF(AO134=EngineUpgrades!$F$1,EngineUpgrades!$F$17,IF(AO134=EngineUpgrades!$G$1,EngineUpgrades!$G$17,IF(AO134=EngineUpgrades!$H$1,EngineUpgrades!$H$17,"")))))</f>
        <v/>
      </c>
      <c r="AR134" s="17">
        <v>1</v>
      </c>
      <c r="AS134" s="16" t="str">
        <f>IF(Q134="Engine",_xlfn.XLOOKUP(_xlfn.CONCAT(O134,P134+AR134),TechTree!$C$2:$C$500,TechTree!$D$2:$D$500,"Not Valid Combination",0,1),"")</f>
        <v/>
      </c>
    </row>
    <row r="135" spans="1:45" ht="72.5" hidden="1" x14ac:dyDescent="0.35">
      <c r="A135" t="s">
        <v>1168</v>
      </c>
      <c r="B135" t="s">
        <v>1737</v>
      </c>
      <c r="C135" t="s">
        <v>1738</v>
      </c>
      <c r="D135" t="s">
        <v>1739</v>
      </c>
      <c r="E135" t="s">
        <v>1172</v>
      </c>
      <c r="F135" t="s">
        <v>6</v>
      </c>
      <c r="G135" t="s">
        <v>1192</v>
      </c>
      <c r="H135" t="s">
        <v>1431</v>
      </c>
      <c r="I135" t="s">
        <v>1203</v>
      </c>
      <c r="J135" t="s">
        <v>314</v>
      </c>
      <c r="K135" t="s">
        <v>91</v>
      </c>
      <c r="M135" s="12" t="str">
        <f t="shared" si="6"/>
        <v>@PART[shortboom]:AFTER[AirplanePlus] // Short Tail Connector B
{
    @TechRequired = Not Valid Combination
    fuelTankUpgradeType = standardLiquidFuel
    fuelTankSizeUpgrade = size132
}</v>
      </c>
      <c r="N135" s="9" t="str">
        <f>_xlfn.XLOOKUP(_xlfn.CONCAT(O135,P135),TechTree!$C$2:$C$500,TechTree!$D$2:$D$500,"Not Valid Combination",0,1)</f>
        <v>Not Valid Combination</v>
      </c>
      <c r="O135" s="8" t="s">
        <v>351</v>
      </c>
      <c r="P135" s="8">
        <v>134</v>
      </c>
      <c r="Q135" s="8" t="s">
        <v>253</v>
      </c>
      <c r="V135" s="10" t="s">
        <v>255</v>
      </c>
      <c r="W135" s="10" t="s">
        <v>268</v>
      </c>
      <c r="X135" s="10" t="s">
        <v>1151</v>
      </c>
      <c r="Y135" s="10" t="s">
        <v>306</v>
      </c>
      <c r="Z135" s="10" t="s">
        <v>887</v>
      </c>
      <c r="AA135" s="10" t="s">
        <v>344</v>
      </c>
      <c r="AC135" s="12" t="str">
        <f t="shared" si="7"/>
        <v/>
      </c>
      <c r="AD135" s="14"/>
      <c r="AE135" s="18" t="s">
        <v>344</v>
      </c>
      <c r="AF135" s="18">
        <v>135</v>
      </c>
      <c r="AG135" s="18" t="s">
        <v>884</v>
      </c>
      <c r="AH135" s="18" t="s">
        <v>885</v>
      </c>
      <c r="AI135" s="18" t="s">
        <v>886</v>
      </c>
      <c r="AJ135" s="18"/>
      <c r="AK135" s="18"/>
      <c r="AL135" s="19" t="str">
        <f t="shared" si="8"/>
        <v/>
      </c>
      <c r="AM135" s="14"/>
      <c r="AN135" s="15" t="str">
        <f>IF(Q135="Structural",_xlfn.CONCAT("    ","structuralUpgradeType = ",IF(P135&lt;3,"0_2",IF(P135&lt;5,"3_4",IF(P135&lt;7,"5_6",IF(P135&lt;9,"7_8","9Plus"))))),IF(Q135="Command Module",_xlfn.CONCAT("    commandUpgradeType = standard",CHAR(10),"    commandUpgradeName = ",V135),IF(Q135="Engine",_xlfn.CONCAT("    engineUpgradeType = ",W135,CHAR(10),Parts!AQ135,CHAR(10),"    enginePartUpgradeName = ",X135),IF(Q135="Parachute","    parachuteUpgradeType = standard",IF(Q135="Solar",_xlfn.CONCAT("    solarPanelUpgradeTier = ",P135),IF(OR(Q135="System",Q135="System and Space Capability")=TRUE,_xlfn.CONCAT("    spacePlaneSystemUpgradeType = ",X135,IF(Q135="System and Space Capability",_xlfn.CONCAT(CHAR(10),"    spaceplaneUpgradeType = spaceCapable",CHAR(10),"    baseSkinTemp = ",CHAR(10),"    upgradeSkinTemp = "),"")),IF(Q135="Fuel Tank",IF(Y135="NA/Balloon","    KiwiFuelSwitchIgnore = true",IF(Y135="standardLiquidFuel",_xlfn.CONCAT("    fuelTankUpgradeType = ",Y135,CHAR(10),"    fuelTankSizeUpgrade = ",Z135),_xlfn.CONCAT("    fuelTankUpgradeType = ",Y135))),IF(Q135="RCS","    rcsUpgradeType = coldGas",""))))))))</f>
        <v xml:space="preserve">    fuelTankUpgradeType = standardLiquidFuel
    fuelTankSizeUpgrade = size132</v>
      </c>
      <c r="AO135" s="16" t="str">
        <f>IF(Q135="Engine",VLOOKUP(W135,EngineUpgrades!$A$2:$C$17,2,FALSE),"")</f>
        <v/>
      </c>
      <c r="AP135" s="16" t="str">
        <f>IF(Q135="Engine",VLOOKUP(W135,EngineUpgrades!$A$2:$C$17,3,FALSE),"")</f>
        <v/>
      </c>
      <c r="AQ135" s="15" t="str">
        <f>IF(AO135=EngineUpgrades!$D$1,EngineUpgrades!$D$17,IF(AO135=EngineUpgrades!$E$1,EngineUpgrades!$E$17,IF(AO135=EngineUpgrades!$F$1,EngineUpgrades!$F$17,IF(AO135=EngineUpgrades!$G$1,EngineUpgrades!$G$17,IF(AO135=EngineUpgrades!$H$1,EngineUpgrades!$H$17,"")))))</f>
        <v/>
      </c>
      <c r="AR135" s="17">
        <v>1</v>
      </c>
      <c r="AS135" s="16" t="str">
        <f>IF(Q135="Engine",_xlfn.XLOOKUP(_xlfn.CONCAT(O135,P135+AR135),TechTree!$C$2:$C$500,TechTree!$D$2:$D$500,"Not Valid Combination",0,1),"")</f>
        <v/>
      </c>
    </row>
    <row r="136" spans="1:45" ht="84.5" hidden="1" x14ac:dyDescent="0.35">
      <c r="A136" t="s">
        <v>1168</v>
      </c>
      <c r="B136" t="s">
        <v>1740</v>
      </c>
      <c r="C136" t="s">
        <v>1741</v>
      </c>
      <c r="D136" t="s">
        <v>1742</v>
      </c>
      <c r="E136" t="s">
        <v>1172</v>
      </c>
      <c r="F136" t="s">
        <v>6</v>
      </c>
      <c r="G136" t="s">
        <v>1192</v>
      </c>
      <c r="H136" t="s">
        <v>1431</v>
      </c>
      <c r="I136" t="s">
        <v>1203</v>
      </c>
      <c r="J136" t="s">
        <v>314</v>
      </c>
      <c r="K136" t="s">
        <v>91</v>
      </c>
      <c r="M136" s="12" t="str">
        <f t="shared" si="6"/>
        <v>@PART[shortboomb]:AFTER[AirplanePlus] // Short Tail Connector A
{
    @TechRequired = Not Valid Combination
    fuelTankUpgradeType = standardLiquidFuel
    fuelTankSizeUpgrade = size133
}</v>
      </c>
      <c r="N136" s="9" t="str">
        <f>_xlfn.XLOOKUP(_xlfn.CONCAT(O136,P136),TechTree!$C$2:$C$500,TechTree!$D$2:$D$500,"Not Valid Combination",0,1)</f>
        <v>Not Valid Combination</v>
      </c>
      <c r="O136" s="8" t="s">
        <v>351</v>
      </c>
      <c r="P136" s="8">
        <v>135</v>
      </c>
      <c r="Q136" s="8" t="s">
        <v>253</v>
      </c>
      <c r="V136" s="10" t="s">
        <v>255</v>
      </c>
      <c r="W136" s="10" t="s">
        <v>268</v>
      </c>
      <c r="X136" s="10" t="s">
        <v>1151</v>
      </c>
      <c r="Y136" s="10" t="s">
        <v>306</v>
      </c>
      <c r="Z136" s="10" t="s">
        <v>891</v>
      </c>
      <c r="AA136" s="10" t="s">
        <v>344</v>
      </c>
      <c r="AC136" s="12" t="str">
        <f t="shared" si="7"/>
        <v/>
      </c>
      <c r="AD136" s="14"/>
      <c r="AE136" s="18" t="s">
        <v>344</v>
      </c>
      <c r="AF136" s="18">
        <v>136</v>
      </c>
      <c r="AG136" s="18" t="s">
        <v>888</v>
      </c>
      <c r="AH136" s="18" t="s">
        <v>889</v>
      </c>
      <c r="AI136" s="18" t="s">
        <v>890</v>
      </c>
      <c r="AJ136" s="18"/>
      <c r="AK136" s="18"/>
      <c r="AL136" s="19" t="str">
        <f t="shared" si="8"/>
        <v/>
      </c>
      <c r="AM136" s="14"/>
      <c r="AN136" s="15" t="str">
        <f>IF(Q136="Structural",_xlfn.CONCAT("    ","structuralUpgradeType = ",IF(P136&lt;3,"0_2",IF(P136&lt;5,"3_4",IF(P136&lt;7,"5_6",IF(P136&lt;9,"7_8","9Plus"))))),IF(Q136="Command Module",_xlfn.CONCAT("    commandUpgradeType = standard",CHAR(10),"    commandUpgradeName = ",V136),IF(Q136="Engine",_xlfn.CONCAT("    engineUpgradeType = ",W136,CHAR(10),Parts!AQ136,CHAR(10),"    enginePartUpgradeName = ",X136),IF(Q136="Parachute","    parachuteUpgradeType = standard",IF(Q136="Solar",_xlfn.CONCAT("    solarPanelUpgradeTier = ",P136),IF(OR(Q136="System",Q136="System and Space Capability")=TRUE,_xlfn.CONCAT("    spacePlaneSystemUpgradeType = ",X136,IF(Q136="System and Space Capability",_xlfn.CONCAT(CHAR(10),"    spaceplaneUpgradeType = spaceCapable",CHAR(10),"    baseSkinTemp = ",CHAR(10),"    upgradeSkinTemp = "),"")),IF(Q136="Fuel Tank",IF(Y136="NA/Balloon","    KiwiFuelSwitchIgnore = true",IF(Y136="standardLiquidFuel",_xlfn.CONCAT("    fuelTankUpgradeType = ",Y136,CHAR(10),"    fuelTankSizeUpgrade = ",Z136),_xlfn.CONCAT("    fuelTankUpgradeType = ",Y136))),IF(Q136="RCS","    rcsUpgradeType = coldGas",""))))))))</f>
        <v xml:space="preserve">    fuelTankUpgradeType = standardLiquidFuel
    fuelTankSizeUpgrade = size133</v>
      </c>
      <c r="AO136" s="16" t="str">
        <f>IF(Q136="Engine",VLOOKUP(W136,EngineUpgrades!$A$2:$C$17,2,FALSE),"")</f>
        <v/>
      </c>
      <c r="AP136" s="16" t="str">
        <f>IF(Q136="Engine",VLOOKUP(W136,EngineUpgrades!$A$2:$C$17,3,FALSE),"")</f>
        <v/>
      </c>
      <c r="AQ136" s="15" t="str">
        <f>IF(AO136=EngineUpgrades!$D$1,EngineUpgrades!$D$17,IF(AO136=EngineUpgrades!$E$1,EngineUpgrades!$E$17,IF(AO136=EngineUpgrades!$F$1,EngineUpgrades!$F$17,IF(AO136=EngineUpgrades!$G$1,EngineUpgrades!$G$17,IF(AO136=EngineUpgrades!$H$1,EngineUpgrades!$H$17,"")))))</f>
        <v/>
      </c>
      <c r="AR136" s="17">
        <v>1</v>
      </c>
      <c r="AS136" s="16" t="str">
        <f>IF(Q136="Engine",_xlfn.XLOOKUP(_xlfn.CONCAT(O136,P136+AR136),TechTree!$C$2:$C$500,TechTree!$D$2:$D$500,"Not Valid Combination",0,1),"")</f>
        <v/>
      </c>
    </row>
    <row r="137" spans="1:45" ht="84.5" hidden="1" x14ac:dyDescent="0.35">
      <c r="A137" t="s">
        <v>1168</v>
      </c>
      <c r="B137" t="s">
        <v>1743</v>
      </c>
      <c r="C137" t="s">
        <v>1744</v>
      </c>
      <c r="D137" t="s">
        <v>1745</v>
      </c>
      <c r="E137" t="s">
        <v>1172</v>
      </c>
      <c r="F137" t="s">
        <v>6</v>
      </c>
      <c r="G137" t="s">
        <v>1746</v>
      </c>
      <c r="H137" t="s">
        <v>1487</v>
      </c>
      <c r="I137" t="s">
        <v>1747</v>
      </c>
      <c r="J137" t="s">
        <v>315</v>
      </c>
      <c r="K137" t="s">
        <v>122</v>
      </c>
      <c r="M137" s="12" t="str">
        <f t="shared" si="6"/>
        <v>@PART[size2taila]:AFTER[AirplanePlus] // Tail Connector Size 2A
{
    @TechRequired = Not Valid Combination
    fuelTankUpgradeType = standardLiquidFuel
    fuelTankSizeUpgrade = size134
}</v>
      </c>
      <c r="N137" s="9" t="str">
        <f>_xlfn.XLOOKUP(_xlfn.CONCAT(O137,P137),TechTree!$C$2:$C$500,TechTree!$D$2:$D$500,"Not Valid Combination",0,1)</f>
        <v>Not Valid Combination</v>
      </c>
      <c r="O137" s="8" t="s">
        <v>351</v>
      </c>
      <c r="P137" s="8">
        <v>136</v>
      </c>
      <c r="Q137" s="8" t="s">
        <v>253</v>
      </c>
      <c r="V137" s="10" t="s">
        <v>255</v>
      </c>
      <c r="W137" s="10" t="s">
        <v>268</v>
      </c>
      <c r="X137" s="10" t="s">
        <v>1151</v>
      </c>
      <c r="Y137" s="10" t="s">
        <v>306</v>
      </c>
      <c r="Z137" s="10" t="s">
        <v>895</v>
      </c>
      <c r="AA137" s="10" t="s">
        <v>344</v>
      </c>
      <c r="AC137" s="12" t="str">
        <f t="shared" si="7"/>
        <v/>
      </c>
      <c r="AD137" s="14"/>
      <c r="AE137" s="18" t="s">
        <v>344</v>
      </c>
      <c r="AF137" s="18">
        <v>137</v>
      </c>
      <c r="AG137" s="18" t="s">
        <v>892</v>
      </c>
      <c r="AH137" s="18" t="s">
        <v>893</v>
      </c>
      <c r="AI137" s="18" t="s">
        <v>894</v>
      </c>
      <c r="AJ137" s="18"/>
      <c r="AK137" s="18"/>
      <c r="AL137" s="19" t="str">
        <f t="shared" si="8"/>
        <v/>
      </c>
      <c r="AM137" s="14"/>
      <c r="AN137" s="15" t="str">
        <f>IF(Q137="Structural",_xlfn.CONCAT("    ","structuralUpgradeType = ",IF(P137&lt;3,"0_2",IF(P137&lt;5,"3_4",IF(P137&lt;7,"5_6",IF(P137&lt;9,"7_8","9Plus"))))),IF(Q137="Command Module",_xlfn.CONCAT("    commandUpgradeType = standard",CHAR(10),"    commandUpgradeName = ",V137),IF(Q137="Engine",_xlfn.CONCAT("    engineUpgradeType = ",W137,CHAR(10),Parts!AQ137,CHAR(10),"    enginePartUpgradeName = ",X137),IF(Q137="Parachute","    parachuteUpgradeType = standard",IF(Q137="Solar",_xlfn.CONCAT("    solarPanelUpgradeTier = ",P137),IF(OR(Q137="System",Q137="System and Space Capability")=TRUE,_xlfn.CONCAT("    spacePlaneSystemUpgradeType = ",X137,IF(Q137="System and Space Capability",_xlfn.CONCAT(CHAR(10),"    spaceplaneUpgradeType = spaceCapable",CHAR(10),"    baseSkinTemp = ",CHAR(10),"    upgradeSkinTemp = "),"")),IF(Q137="Fuel Tank",IF(Y137="NA/Balloon","    KiwiFuelSwitchIgnore = true",IF(Y137="standardLiquidFuel",_xlfn.CONCAT("    fuelTankUpgradeType = ",Y137,CHAR(10),"    fuelTankSizeUpgrade = ",Z137),_xlfn.CONCAT("    fuelTankUpgradeType = ",Y137))),IF(Q137="RCS","    rcsUpgradeType = coldGas",""))))))))</f>
        <v xml:space="preserve">    fuelTankUpgradeType = standardLiquidFuel
    fuelTankSizeUpgrade = size134</v>
      </c>
      <c r="AO137" s="16" t="str">
        <f>IF(Q137="Engine",VLOOKUP(W137,EngineUpgrades!$A$2:$C$17,2,FALSE),"")</f>
        <v/>
      </c>
      <c r="AP137" s="16" t="str">
        <f>IF(Q137="Engine",VLOOKUP(W137,EngineUpgrades!$A$2:$C$17,3,FALSE),"")</f>
        <v/>
      </c>
      <c r="AQ137" s="15" t="str">
        <f>IF(AO137=EngineUpgrades!$D$1,EngineUpgrades!$D$17,IF(AO137=EngineUpgrades!$E$1,EngineUpgrades!$E$17,IF(AO137=EngineUpgrades!$F$1,EngineUpgrades!$F$17,IF(AO137=EngineUpgrades!$G$1,EngineUpgrades!$G$17,IF(AO137=EngineUpgrades!$H$1,EngineUpgrades!$H$17,"")))))</f>
        <v/>
      </c>
      <c r="AR137" s="17">
        <v>1</v>
      </c>
      <c r="AS137" s="16" t="str">
        <f>IF(Q137="Engine",_xlfn.XLOOKUP(_xlfn.CONCAT(O137,P137+AR137),TechTree!$C$2:$C$500,TechTree!$D$2:$D$500,"Not Valid Combination",0,1),"")</f>
        <v/>
      </c>
    </row>
    <row r="138" spans="1:45" ht="72.5" hidden="1" x14ac:dyDescent="0.35">
      <c r="A138" t="s">
        <v>1168</v>
      </c>
      <c r="B138" t="s">
        <v>1748</v>
      </c>
      <c r="C138" t="s">
        <v>1749</v>
      </c>
      <c r="D138" t="s">
        <v>1750</v>
      </c>
      <c r="E138" t="s">
        <v>1172</v>
      </c>
      <c r="F138" t="s">
        <v>6</v>
      </c>
      <c r="G138" t="s">
        <v>1440</v>
      </c>
      <c r="H138" t="s">
        <v>1462</v>
      </c>
      <c r="I138" t="s">
        <v>1751</v>
      </c>
      <c r="J138" t="s">
        <v>315</v>
      </c>
      <c r="K138" t="s">
        <v>122</v>
      </c>
      <c r="M138" s="12" t="str">
        <f t="shared" si="6"/>
        <v>@PART[size2tailashort]:AFTER[AirplanePlus] // Short Tail Connector Size 2A
{
    @TechRequired = Not Valid Combination
    fuelTankUpgradeType = standardLiquidFuel
    fuelTankSizeUpgrade = size135
}</v>
      </c>
      <c r="N138" s="9" t="str">
        <f>_xlfn.XLOOKUP(_xlfn.CONCAT(O138,P138),TechTree!$C$2:$C$500,TechTree!$D$2:$D$500,"Not Valid Combination",0,1)</f>
        <v>Not Valid Combination</v>
      </c>
      <c r="O138" s="8" t="s">
        <v>351</v>
      </c>
      <c r="P138" s="8">
        <v>137</v>
      </c>
      <c r="Q138" s="8" t="s">
        <v>253</v>
      </c>
      <c r="V138" s="10" t="s">
        <v>255</v>
      </c>
      <c r="W138" s="10" t="s">
        <v>268</v>
      </c>
      <c r="X138" s="10" t="s">
        <v>1151</v>
      </c>
      <c r="Y138" s="10" t="s">
        <v>306</v>
      </c>
      <c r="Z138" s="10" t="s">
        <v>899</v>
      </c>
      <c r="AA138" s="10" t="s">
        <v>344</v>
      </c>
      <c r="AC138" s="12" t="str">
        <f t="shared" si="7"/>
        <v/>
      </c>
      <c r="AD138" s="14"/>
      <c r="AE138" s="18" t="s">
        <v>344</v>
      </c>
      <c r="AF138" s="18">
        <v>138</v>
      </c>
      <c r="AG138" s="18" t="s">
        <v>896</v>
      </c>
      <c r="AH138" s="18" t="s">
        <v>897</v>
      </c>
      <c r="AI138" s="18" t="s">
        <v>898</v>
      </c>
      <c r="AJ138" s="18"/>
      <c r="AK138" s="18"/>
      <c r="AL138" s="19" t="str">
        <f t="shared" si="8"/>
        <v/>
      </c>
      <c r="AM138" s="14"/>
      <c r="AN138" s="15" t="str">
        <f>IF(Q138="Structural",_xlfn.CONCAT("    ","structuralUpgradeType = ",IF(P138&lt;3,"0_2",IF(P138&lt;5,"3_4",IF(P138&lt;7,"5_6",IF(P138&lt;9,"7_8","9Plus"))))),IF(Q138="Command Module",_xlfn.CONCAT("    commandUpgradeType = standard",CHAR(10),"    commandUpgradeName = ",V138),IF(Q138="Engine",_xlfn.CONCAT("    engineUpgradeType = ",W138,CHAR(10),Parts!AQ138,CHAR(10),"    enginePartUpgradeName = ",X138),IF(Q138="Parachute","    parachuteUpgradeType = standard",IF(Q138="Solar",_xlfn.CONCAT("    solarPanelUpgradeTier = ",P138),IF(OR(Q138="System",Q138="System and Space Capability")=TRUE,_xlfn.CONCAT("    spacePlaneSystemUpgradeType = ",X138,IF(Q138="System and Space Capability",_xlfn.CONCAT(CHAR(10),"    spaceplaneUpgradeType = spaceCapable",CHAR(10),"    baseSkinTemp = ",CHAR(10),"    upgradeSkinTemp = "),"")),IF(Q138="Fuel Tank",IF(Y138="NA/Balloon","    KiwiFuelSwitchIgnore = true",IF(Y138="standardLiquidFuel",_xlfn.CONCAT("    fuelTankUpgradeType = ",Y138,CHAR(10),"    fuelTankSizeUpgrade = ",Z138),_xlfn.CONCAT("    fuelTankUpgradeType = ",Y138))),IF(Q138="RCS","    rcsUpgradeType = coldGas",""))))))))</f>
        <v xml:space="preserve">    fuelTankUpgradeType = standardLiquidFuel
    fuelTankSizeUpgrade = size135</v>
      </c>
      <c r="AO138" s="16" t="str">
        <f>IF(Q138="Engine",VLOOKUP(W138,EngineUpgrades!$A$2:$C$17,2,FALSE),"")</f>
        <v/>
      </c>
      <c r="AP138" s="16" t="str">
        <f>IF(Q138="Engine",VLOOKUP(W138,EngineUpgrades!$A$2:$C$17,3,FALSE),"")</f>
        <v/>
      </c>
      <c r="AQ138" s="15" t="str">
        <f>IF(AO138=EngineUpgrades!$D$1,EngineUpgrades!$D$17,IF(AO138=EngineUpgrades!$E$1,EngineUpgrades!$E$17,IF(AO138=EngineUpgrades!$F$1,EngineUpgrades!$F$17,IF(AO138=EngineUpgrades!$G$1,EngineUpgrades!$G$17,IF(AO138=EngineUpgrades!$H$1,EngineUpgrades!$H$17,"")))))</f>
        <v/>
      </c>
      <c r="AR138" s="17">
        <v>1</v>
      </c>
      <c r="AS138" s="16" t="str">
        <f>IF(Q138="Engine",_xlfn.XLOOKUP(_xlfn.CONCAT(O138,P138+AR138),TechTree!$C$2:$C$500,TechTree!$D$2:$D$500,"Not Valid Combination",0,1),"")</f>
        <v/>
      </c>
    </row>
    <row r="139" spans="1:45" ht="84.5" hidden="1" x14ac:dyDescent="0.35">
      <c r="A139" t="s">
        <v>1168</v>
      </c>
      <c r="B139" t="s">
        <v>1752</v>
      </c>
      <c r="C139" t="s">
        <v>1753</v>
      </c>
      <c r="D139" t="s">
        <v>1754</v>
      </c>
      <c r="E139" t="s">
        <v>1172</v>
      </c>
      <c r="F139" t="s">
        <v>6</v>
      </c>
      <c r="G139" t="s">
        <v>1746</v>
      </c>
      <c r="H139" t="s">
        <v>1487</v>
      </c>
      <c r="I139" t="s">
        <v>1747</v>
      </c>
      <c r="J139" t="s">
        <v>315</v>
      </c>
      <c r="K139" t="s">
        <v>122</v>
      </c>
      <c r="M139" s="12" t="str">
        <f t="shared" si="6"/>
        <v>@PART[size2tailb]:AFTER[AirplanePlus] // Tail Connector Size 2B
{
    @TechRequired = Not Valid Combination
    fuelTankUpgradeType = standardLiquidFuel
    fuelTankSizeUpgrade = size136
}</v>
      </c>
      <c r="N139" s="9" t="str">
        <f>_xlfn.XLOOKUP(_xlfn.CONCAT(O139,P139),TechTree!$C$2:$C$500,TechTree!$D$2:$D$500,"Not Valid Combination",0,1)</f>
        <v>Not Valid Combination</v>
      </c>
      <c r="O139" s="8" t="s">
        <v>351</v>
      </c>
      <c r="P139" s="8">
        <v>138</v>
      </c>
      <c r="Q139" s="8" t="s">
        <v>253</v>
      </c>
      <c r="V139" s="10" t="s">
        <v>255</v>
      </c>
      <c r="W139" s="10" t="s">
        <v>268</v>
      </c>
      <c r="X139" s="10" t="s">
        <v>1151</v>
      </c>
      <c r="Y139" s="10" t="s">
        <v>306</v>
      </c>
      <c r="Z139" s="10" t="s">
        <v>903</v>
      </c>
      <c r="AA139" s="10" t="s">
        <v>344</v>
      </c>
      <c r="AC139" s="12" t="str">
        <f t="shared" si="7"/>
        <v/>
      </c>
      <c r="AD139" s="14"/>
      <c r="AE139" s="18" t="s">
        <v>344</v>
      </c>
      <c r="AF139" s="18">
        <v>139</v>
      </c>
      <c r="AG139" s="18" t="s">
        <v>900</v>
      </c>
      <c r="AH139" s="18" t="s">
        <v>901</v>
      </c>
      <c r="AI139" s="18" t="s">
        <v>902</v>
      </c>
      <c r="AJ139" s="18"/>
      <c r="AK139" s="18"/>
      <c r="AL139" s="19" t="str">
        <f t="shared" si="8"/>
        <v/>
      </c>
      <c r="AM139" s="14"/>
      <c r="AN139" s="15" t="str">
        <f>IF(Q139="Structural",_xlfn.CONCAT("    ","structuralUpgradeType = ",IF(P139&lt;3,"0_2",IF(P139&lt;5,"3_4",IF(P139&lt;7,"5_6",IF(P139&lt;9,"7_8","9Plus"))))),IF(Q139="Command Module",_xlfn.CONCAT("    commandUpgradeType = standard",CHAR(10),"    commandUpgradeName = ",V139),IF(Q139="Engine",_xlfn.CONCAT("    engineUpgradeType = ",W139,CHAR(10),Parts!AQ139,CHAR(10),"    enginePartUpgradeName = ",X139),IF(Q139="Parachute","    parachuteUpgradeType = standard",IF(Q139="Solar",_xlfn.CONCAT("    solarPanelUpgradeTier = ",P139),IF(OR(Q139="System",Q139="System and Space Capability")=TRUE,_xlfn.CONCAT("    spacePlaneSystemUpgradeType = ",X139,IF(Q139="System and Space Capability",_xlfn.CONCAT(CHAR(10),"    spaceplaneUpgradeType = spaceCapable",CHAR(10),"    baseSkinTemp = ",CHAR(10),"    upgradeSkinTemp = "),"")),IF(Q139="Fuel Tank",IF(Y139="NA/Balloon","    KiwiFuelSwitchIgnore = true",IF(Y139="standardLiquidFuel",_xlfn.CONCAT("    fuelTankUpgradeType = ",Y139,CHAR(10),"    fuelTankSizeUpgrade = ",Z139),_xlfn.CONCAT("    fuelTankUpgradeType = ",Y139))),IF(Q139="RCS","    rcsUpgradeType = coldGas",""))))))))</f>
        <v xml:space="preserve">    fuelTankUpgradeType = standardLiquidFuel
    fuelTankSizeUpgrade = size136</v>
      </c>
      <c r="AO139" s="16" t="str">
        <f>IF(Q139="Engine",VLOOKUP(W139,EngineUpgrades!$A$2:$C$17,2,FALSE),"")</f>
        <v/>
      </c>
      <c r="AP139" s="16" t="str">
        <f>IF(Q139="Engine",VLOOKUP(W139,EngineUpgrades!$A$2:$C$17,3,FALSE),"")</f>
        <v/>
      </c>
      <c r="AQ139" s="15" t="str">
        <f>IF(AO139=EngineUpgrades!$D$1,EngineUpgrades!$D$17,IF(AO139=EngineUpgrades!$E$1,EngineUpgrades!$E$17,IF(AO139=EngineUpgrades!$F$1,EngineUpgrades!$F$17,IF(AO139=EngineUpgrades!$G$1,EngineUpgrades!$G$17,IF(AO139=EngineUpgrades!$H$1,EngineUpgrades!$H$17,"")))))</f>
        <v/>
      </c>
      <c r="AR139" s="17">
        <v>1</v>
      </c>
      <c r="AS139" s="16" t="str">
        <f>IF(Q139="Engine",_xlfn.XLOOKUP(_xlfn.CONCAT(O139,P139+AR139),TechTree!$C$2:$C$500,TechTree!$D$2:$D$500,"Not Valid Combination",0,1),"")</f>
        <v/>
      </c>
    </row>
    <row r="140" spans="1:45" ht="84.5" hidden="1" x14ac:dyDescent="0.35">
      <c r="A140" t="s">
        <v>1168</v>
      </c>
      <c r="B140" t="s">
        <v>1755</v>
      </c>
      <c r="C140" t="s">
        <v>1756</v>
      </c>
      <c r="D140" t="s">
        <v>1757</v>
      </c>
      <c r="E140" t="s">
        <v>1172</v>
      </c>
      <c r="F140" t="s">
        <v>6</v>
      </c>
      <c r="G140" t="s">
        <v>1440</v>
      </c>
      <c r="H140" t="s">
        <v>1462</v>
      </c>
      <c r="I140" t="s">
        <v>1751</v>
      </c>
      <c r="J140" t="s">
        <v>315</v>
      </c>
      <c r="K140" t="s">
        <v>122</v>
      </c>
      <c r="M140" s="12" t="str">
        <f t="shared" si="6"/>
        <v>@PART[size2tailbshort]:AFTER[AirplanePlus] // Short Tail Connector Size 2B
{
    @TechRequired = Not Valid Combination
    fuelTankUpgradeType = standardLiquidFuel
    fuelTankSizeUpgrade = size137
}</v>
      </c>
      <c r="N140" s="9" t="str">
        <f>_xlfn.XLOOKUP(_xlfn.CONCAT(O140,P140),TechTree!$C$2:$C$500,TechTree!$D$2:$D$500,"Not Valid Combination",0,1)</f>
        <v>Not Valid Combination</v>
      </c>
      <c r="O140" s="8" t="s">
        <v>351</v>
      </c>
      <c r="P140" s="8">
        <v>139</v>
      </c>
      <c r="Q140" s="8" t="s">
        <v>253</v>
      </c>
      <c r="V140" s="10" t="s">
        <v>255</v>
      </c>
      <c r="W140" s="10" t="s">
        <v>268</v>
      </c>
      <c r="X140" s="10" t="s">
        <v>1151</v>
      </c>
      <c r="Y140" s="10" t="s">
        <v>306</v>
      </c>
      <c r="Z140" s="10" t="s">
        <v>907</v>
      </c>
      <c r="AA140" s="10" t="s">
        <v>344</v>
      </c>
      <c r="AC140" s="12" t="str">
        <f t="shared" si="7"/>
        <v/>
      </c>
      <c r="AD140" s="14"/>
      <c r="AE140" s="18" t="s">
        <v>344</v>
      </c>
      <c r="AF140" s="18">
        <v>140</v>
      </c>
      <c r="AG140" s="18" t="s">
        <v>904</v>
      </c>
      <c r="AH140" s="18" t="s">
        <v>905</v>
      </c>
      <c r="AI140" s="18" t="s">
        <v>906</v>
      </c>
      <c r="AJ140" s="18"/>
      <c r="AK140" s="18"/>
      <c r="AL140" s="19" t="str">
        <f t="shared" si="8"/>
        <v/>
      </c>
      <c r="AM140" s="14"/>
      <c r="AN140" s="15" t="str">
        <f>IF(Q140="Structural",_xlfn.CONCAT("    ","structuralUpgradeType = ",IF(P140&lt;3,"0_2",IF(P140&lt;5,"3_4",IF(P140&lt;7,"5_6",IF(P140&lt;9,"7_8","9Plus"))))),IF(Q140="Command Module",_xlfn.CONCAT("    commandUpgradeType = standard",CHAR(10),"    commandUpgradeName = ",V140),IF(Q140="Engine",_xlfn.CONCAT("    engineUpgradeType = ",W140,CHAR(10),Parts!AQ140,CHAR(10),"    enginePartUpgradeName = ",X140),IF(Q140="Parachute","    parachuteUpgradeType = standard",IF(Q140="Solar",_xlfn.CONCAT("    solarPanelUpgradeTier = ",P140),IF(OR(Q140="System",Q140="System and Space Capability")=TRUE,_xlfn.CONCAT("    spacePlaneSystemUpgradeType = ",X140,IF(Q140="System and Space Capability",_xlfn.CONCAT(CHAR(10),"    spaceplaneUpgradeType = spaceCapable",CHAR(10),"    baseSkinTemp = ",CHAR(10),"    upgradeSkinTemp = "),"")),IF(Q140="Fuel Tank",IF(Y140="NA/Balloon","    KiwiFuelSwitchIgnore = true",IF(Y140="standardLiquidFuel",_xlfn.CONCAT("    fuelTankUpgradeType = ",Y140,CHAR(10),"    fuelTankSizeUpgrade = ",Z140),_xlfn.CONCAT("    fuelTankUpgradeType = ",Y140))),IF(Q140="RCS","    rcsUpgradeType = coldGas",""))))))))</f>
        <v xml:space="preserve">    fuelTankUpgradeType = standardLiquidFuel
    fuelTankSizeUpgrade = size137</v>
      </c>
      <c r="AO140" s="16" t="str">
        <f>IF(Q140="Engine",VLOOKUP(W140,EngineUpgrades!$A$2:$C$17,2,FALSE),"")</f>
        <v/>
      </c>
      <c r="AP140" s="16" t="str">
        <f>IF(Q140="Engine",VLOOKUP(W140,EngineUpgrades!$A$2:$C$17,3,FALSE),"")</f>
        <v/>
      </c>
      <c r="AQ140" s="15" t="str">
        <f>IF(AO140=EngineUpgrades!$D$1,EngineUpgrades!$D$17,IF(AO140=EngineUpgrades!$E$1,EngineUpgrades!$E$17,IF(AO140=EngineUpgrades!$F$1,EngineUpgrades!$F$17,IF(AO140=EngineUpgrades!$G$1,EngineUpgrades!$G$17,IF(AO140=EngineUpgrades!$H$1,EngineUpgrades!$H$17,"")))))</f>
        <v/>
      </c>
      <c r="AR140" s="17">
        <v>1</v>
      </c>
      <c r="AS140" s="16" t="str">
        <f>IF(Q140="Engine",_xlfn.XLOOKUP(_xlfn.CONCAT(O140,P140+AR140),TechTree!$C$2:$C$500,TechTree!$D$2:$D$500,"Not Valid Combination",0,1),"")</f>
        <v/>
      </c>
    </row>
    <row r="141" spans="1:45" ht="72.5" hidden="1" x14ac:dyDescent="0.35">
      <c r="A141" t="s">
        <v>1168</v>
      </c>
      <c r="B141" t="s">
        <v>1758</v>
      </c>
      <c r="C141" t="s">
        <v>1759</v>
      </c>
      <c r="D141" t="s">
        <v>1760</v>
      </c>
      <c r="E141" t="s">
        <v>1172</v>
      </c>
      <c r="F141" t="s">
        <v>12</v>
      </c>
      <c r="G141" t="s">
        <v>1336</v>
      </c>
      <c r="H141" t="s">
        <v>1210</v>
      </c>
      <c r="I141" t="s">
        <v>1219</v>
      </c>
      <c r="J141" t="s">
        <v>1761</v>
      </c>
      <c r="K141" t="s">
        <v>122</v>
      </c>
      <c r="M141" s="12" t="str">
        <f t="shared" si="6"/>
        <v>@PART[S2Hull]:AFTER[AirplanePlus] // Structural Hull S2
{
    @TechRequired = Not Valid Combination
    fuelTankUpgradeType = standardLiquidFuel
    fuelTankSizeUpgrade = size138
}</v>
      </c>
      <c r="N141" s="9" t="str">
        <f>_xlfn.XLOOKUP(_xlfn.CONCAT(O141,P141),TechTree!$C$2:$C$500,TechTree!$D$2:$D$500,"Not Valid Combination",0,1)</f>
        <v>Not Valid Combination</v>
      </c>
      <c r="O141" s="8" t="s">
        <v>351</v>
      </c>
      <c r="P141" s="8">
        <v>140</v>
      </c>
      <c r="Q141" s="8" t="s">
        <v>253</v>
      </c>
      <c r="V141" s="10" t="s">
        <v>255</v>
      </c>
      <c r="W141" s="10" t="s">
        <v>268</v>
      </c>
      <c r="X141" s="10" t="s">
        <v>1151</v>
      </c>
      <c r="Y141" s="10" t="s">
        <v>306</v>
      </c>
      <c r="Z141" s="10" t="s">
        <v>911</v>
      </c>
      <c r="AA141" s="10" t="s">
        <v>344</v>
      </c>
      <c r="AC141" s="12" t="str">
        <f t="shared" si="7"/>
        <v/>
      </c>
      <c r="AD141" s="14"/>
      <c r="AE141" s="18" t="s">
        <v>344</v>
      </c>
      <c r="AF141" s="18">
        <v>141</v>
      </c>
      <c r="AG141" s="18" t="s">
        <v>908</v>
      </c>
      <c r="AH141" s="18" t="s">
        <v>909</v>
      </c>
      <c r="AI141" s="18" t="s">
        <v>910</v>
      </c>
      <c r="AJ141" s="18"/>
      <c r="AK141" s="18"/>
      <c r="AL141" s="19" t="str">
        <f t="shared" si="8"/>
        <v/>
      </c>
      <c r="AM141" s="14"/>
      <c r="AN141" s="15" t="str">
        <f>IF(Q141="Structural",_xlfn.CONCAT("    ","structuralUpgradeType = ",IF(P141&lt;3,"0_2",IF(P141&lt;5,"3_4",IF(P141&lt;7,"5_6",IF(P141&lt;9,"7_8","9Plus"))))),IF(Q141="Command Module",_xlfn.CONCAT("    commandUpgradeType = standard",CHAR(10),"    commandUpgradeName = ",V141),IF(Q141="Engine",_xlfn.CONCAT("    engineUpgradeType = ",W141,CHAR(10),Parts!AQ141,CHAR(10),"    enginePartUpgradeName = ",X141),IF(Q141="Parachute","    parachuteUpgradeType = standard",IF(Q141="Solar",_xlfn.CONCAT("    solarPanelUpgradeTier = ",P141),IF(OR(Q141="System",Q141="System and Space Capability")=TRUE,_xlfn.CONCAT("    spacePlaneSystemUpgradeType = ",X141,IF(Q141="System and Space Capability",_xlfn.CONCAT(CHAR(10),"    spaceplaneUpgradeType = spaceCapable",CHAR(10),"    baseSkinTemp = ",CHAR(10),"    upgradeSkinTemp = "),"")),IF(Q141="Fuel Tank",IF(Y141="NA/Balloon","    KiwiFuelSwitchIgnore = true",IF(Y141="standardLiquidFuel",_xlfn.CONCAT("    fuelTankUpgradeType = ",Y141,CHAR(10),"    fuelTankSizeUpgrade = ",Z141),_xlfn.CONCAT("    fuelTankUpgradeType = ",Y141))),IF(Q141="RCS","    rcsUpgradeType = coldGas",""))))))))</f>
        <v xml:space="preserve">    fuelTankUpgradeType = standardLiquidFuel
    fuelTankSizeUpgrade = size138</v>
      </c>
      <c r="AO141" s="16" t="str">
        <f>IF(Q141="Engine",VLOOKUP(W141,EngineUpgrades!$A$2:$C$17,2,FALSE),"")</f>
        <v/>
      </c>
      <c r="AP141" s="16" t="str">
        <f>IF(Q141="Engine",VLOOKUP(W141,EngineUpgrades!$A$2:$C$17,3,FALSE),"")</f>
        <v/>
      </c>
      <c r="AQ141" s="15" t="str">
        <f>IF(AO141=EngineUpgrades!$D$1,EngineUpgrades!$D$17,IF(AO141=EngineUpgrades!$E$1,EngineUpgrades!$E$17,IF(AO141=EngineUpgrades!$F$1,EngineUpgrades!$F$17,IF(AO141=EngineUpgrades!$G$1,EngineUpgrades!$G$17,IF(AO141=EngineUpgrades!$H$1,EngineUpgrades!$H$17,"")))))</f>
        <v/>
      </c>
      <c r="AR141" s="17">
        <v>1</v>
      </c>
      <c r="AS141" s="16" t="str">
        <f>IF(Q141="Engine",_xlfn.XLOOKUP(_xlfn.CONCAT(O141,P141+AR141),TechTree!$C$2:$C$500,TechTree!$D$2:$D$500,"Not Valid Combination",0,1),"")</f>
        <v/>
      </c>
    </row>
    <row r="142" spans="1:45" ht="72.5" hidden="1" x14ac:dyDescent="0.35">
      <c r="A142" t="s">
        <v>1168</v>
      </c>
      <c r="B142" t="s">
        <v>1762</v>
      </c>
      <c r="C142" t="s">
        <v>1763</v>
      </c>
      <c r="D142" t="s">
        <v>1764</v>
      </c>
      <c r="E142" t="s">
        <v>1172</v>
      </c>
      <c r="F142" t="s">
        <v>11</v>
      </c>
      <c r="G142" t="s">
        <v>1562</v>
      </c>
      <c r="H142" t="s">
        <v>1346</v>
      </c>
      <c r="I142" t="s">
        <v>1497</v>
      </c>
      <c r="J142" t="s">
        <v>315</v>
      </c>
      <c r="K142" t="s">
        <v>25</v>
      </c>
      <c r="M142" s="12" t="str">
        <f t="shared" si="6"/>
        <v>@PART[s2CargoRamp]:AFTER[AirplanePlus] // Size 2 Cargo Ramp
{
    @TechRequired = Not Valid Combination
    fuelTankUpgradeType = standardLiquidFuel
    fuelTankSizeUpgrade = size139
}</v>
      </c>
      <c r="N142" s="9" t="str">
        <f>_xlfn.XLOOKUP(_xlfn.CONCAT(O142,P142),TechTree!$C$2:$C$500,TechTree!$D$2:$D$500,"Not Valid Combination",0,1)</f>
        <v>Not Valid Combination</v>
      </c>
      <c r="O142" s="8" t="s">
        <v>351</v>
      </c>
      <c r="P142" s="8">
        <v>141</v>
      </c>
      <c r="Q142" s="8" t="s">
        <v>253</v>
      </c>
      <c r="V142" s="10" t="s">
        <v>255</v>
      </c>
      <c r="W142" s="10" t="s">
        <v>268</v>
      </c>
      <c r="X142" s="10" t="s">
        <v>1151</v>
      </c>
      <c r="Y142" s="10" t="s">
        <v>306</v>
      </c>
      <c r="Z142" s="10" t="s">
        <v>915</v>
      </c>
      <c r="AA142" s="10" t="s">
        <v>344</v>
      </c>
      <c r="AC142" s="12" t="str">
        <f t="shared" si="7"/>
        <v/>
      </c>
      <c r="AD142" s="14"/>
      <c r="AE142" s="18" t="s">
        <v>344</v>
      </c>
      <c r="AF142" s="18">
        <v>142</v>
      </c>
      <c r="AG142" s="18" t="s">
        <v>912</v>
      </c>
      <c r="AH142" s="18" t="s">
        <v>913</v>
      </c>
      <c r="AI142" s="18" t="s">
        <v>914</v>
      </c>
      <c r="AJ142" s="18"/>
      <c r="AK142" s="18"/>
      <c r="AL142" s="19" t="str">
        <f t="shared" si="8"/>
        <v/>
      </c>
      <c r="AM142" s="14"/>
      <c r="AN142" s="15" t="str">
        <f>IF(Q142="Structural",_xlfn.CONCAT("    ","structuralUpgradeType = ",IF(P142&lt;3,"0_2",IF(P142&lt;5,"3_4",IF(P142&lt;7,"5_6",IF(P142&lt;9,"7_8","9Plus"))))),IF(Q142="Command Module",_xlfn.CONCAT("    commandUpgradeType = standard",CHAR(10),"    commandUpgradeName = ",V142),IF(Q142="Engine",_xlfn.CONCAT("    engineUpgradeType = ",W142,CHAR(10),Parts!AQ142,CHAR(10),"    enginePartUpgradeName = ",X142),IF(Q142="Parachute","    parachuteUpgradeType = standard",IF(Q142="Solar",_xlfn.CONCAT("    solarPanelUpgradeTier = ",P142),IF(OR(Q142="System",Q142="System and Space Capability")=TRUE,_xlfn.CONCAT("    spacePlaneSystemUpgradeType = ",X142,IF(Q142="System and Space Capability",_xlfn.CONCAT(CHAR(10),"    spaceplaneUpgradeType = spaceCapable",CHAR(10),"    baseSkinTemp = ",CHAR(10),"    upgradeSkinTemp = "),"")),IF(Q142="Fuel Tank",IF(Y142="NA/Balloon","    KiwiFuelSwitchIgnore = true",IF(Y142="standardLiquidFuel",_xlfn.CONCAT("    fuelTankUpgradeType = ",Y142,CHAR(10),"    fuelTankSizeUpgrade = ",Z142),_xlfn.CONCAT("    fuelTankUpgradeType = ",Y142))),IF(Q142="RCS","    rcsUpgradeType = coldGas",""))))))))</f>
        <v xml:space="preserve">    fuelTankUpgradeType = standardLiquidFuel
    fuelTankSizeUpgrade = size139</v>
      </c>
      <c r="AO142" s="16" t="str">
        <f>IF(Q142="Engine",VLOOKUP(W142,EngineUpgrades!$A$2:$C$17,2,FALSE),"")</f>
        <v/>
      </c>
      <c r="AP142" s="16" t="str">
        <f>IF(Q142="Engine",VLOOKUP(W142,EngineUpgrades!$A$2:$C$17,3,FALSE),"")</f>
        <v/>
      </c>
      <c r="AQ142" s="15" t="str">
        <f>IF(AO142=EngineUpgrades!$D$1,EngineUpgrades!$D$17,IF(AO142=EngineUpgrades!$E$1,EngineUpgrades!$E$17,IF(AO142=EngineUpgrades!$F$1,EngineUpgrades!$F$17,IF(AO142=EngineUpgrades!$G$1,EngineUpgrades!$G$17,IF(AO142=EngineUpgrades!$H$1,EngineUpgrades!$H$17,"")))))</f>
        <v/>
      </c>
      <c r="AR142" s="17">
        <v>1</v>
      </c>
      <c r="AS142" s="16" t="str">
        <f>IF(Q142="Engine",_xlfn.XLOOKUP(_xlfn.CONCAT(O142,P142+AR142),TechTree!$C$2:$C$500,TechTree!$D$2:$D$500,"Not Valid Combination",0,1),"")</f>
        <v/>
      </c>
    </row>
    <row r="143" spans="1:45" ht="72.5" hidden="1" x14ac:dyDescent="0.35">
      <c r="A143" t="s">
        <v>1168</v>
      </c>
      <c r="B143" t="s">
        <v>1765</v>
      </c>
      <c r="C143" t="s">
        <v>1766</v>
      </c>
      <c r="D143" t="s">
        <v>1767</v>
      </c>
      <c r="E143" t="s">
        <v>1172</v>
      </c>
      <c r="F143" t="s">
        <v>11</v>
      </c>
      <c r="G143" t="s">
        <v>1562</v>
      </c>
      <c r="H143" t="s">
        <v>1275</v>
      </c>
      <c r="I143" t="s">
        <v>1519</v>
      </c>
      <c r="J143" t="s">
        <v>315</v>
      </c>
      <c r="K143" t="s">
        <v>25</v>
      </c>
      <c r="M143" s="12" t="str">
        <f t="shared" si="6"/>
        <v>@PART[s2cargobayS]:AFTER[AirplanePlus] // Size 2 Cargo Bay CRG-15
{
    @TechRequired = Not Valid Combination
    fuelTankUpgradeType = standardLiquidFuel
    fuelTankSizeUpgrade = size140
}</v>
      </c>
      <c r="N143" s="9" t="str">
        <f>_xlfn.XLOOKUP(_xlfn.CONCAT(O143,P143),TechTree!$C$2:$C$500,TechTree!$D$2:$D$500,"Not Valid Combination",0,1)</f>
        <v>Not Valid Combination</v>
      </c>
      <c r="O143" s="8" t="s">
        <v>351</v>
      </c>
      <c r="P143" s="8">
        <v>142</v>
      </c>
      <c r="Q143" s="8" t="s">
        <v>253</v>
      </c>
      <c r="V143" s="10" t="s">
        <v>255</v>
      </c>
      <c r="W143" s="10" t="s">
        <v>268</v>
      </c>
      <c r="X143" s="10" t="s">
        <v>1151</v>
      </c>
      <c r="Y143" s="10" t="s">
        <v>306</v>
      </c>
      <c r="Z143" s="10" t="s">
        <v>919</v>
      </c>
      <c r="AA143" s="10" t="s">
        <v>344</v>
      </c>
      <c r="AC143" s="12" t="str">
        <f t="shared" si="7"/>
        <v/>
      </c>
      <c r="AD143" s="14"/>
      <c r="AE143" s="18" t="s">
        <v>344</v>
      </c>
      <c r="AF143" s="18">
        <v>143</v>
      </c>
      <c r="AG143" s="18" t="s">
        <v>916</v>
      </c>
      <c r="AH143" s="18" t="s">
        <v>917</v>
      </c>
      <c r="AI143" s="18" t="s">
        <v>918</v>
      </c>
      <c r="AJ143" s="18"/>
      <c r="AK143" s="18"/>
      <c r="AL143" s="19" t="str">
        <f t="shared" si="8"/>
        <v/>
      </c>
      <c r="AM143" s="14"/>
      <c r="AN143" s="15" t="str">
        <f>IF(Q143="Structural",_xlfn.CONCAT("    ","structuralUpgradeType = ",IF(P143&lt;3,"0_2",IF(P143&lt;5,"3_4",IF(P143&lt;7,"5_6",IF(P143&lt;9,"7_8","9Plus"))))),IF(Q143="Command Module",_xlfn.CONCAT("    commandUpgradeType = standard",CHAR(10),"    commandUpgradeName = ",V143),IF(Q143="Engine",_xlfn.CONCAT("    engineUpgradeType = ",W143,CHAR(10),Parts!AQ143,CHAR(10),"    enginePartUpgradeName = ",X143),IF(Q143="Parachute","    parachuteUpgradeType = standard",IF(Q143="Solar",_xlfn.CONCAT("    solarPanelUpgradeTier = ",P143),IF(OR(Q143="System",Q143="System and Space Capability")=TRUE,_xlfn.CONCAT("    spacePlaneSystemUpgradeType = ",X143,IF(Q143="System and Space Capability",_xlfn.CONCAT(CHAR(10),"    spaceplaneUpgradeType = spaceCapable",CHAR(10),"    baseSkinTemp = ",CHAR(10),"    upgradeSkinTemp = "),"")),IF(Q143="Fuel Tank",IF(Y143="NA/Balloon","    KiwiFuelSwitchIgnore = true",IF(Y143="standardLiquidFuel",_xlfn.CONCAT("    fuelTankUpgradeType = ",Y143,CHAR(10),"    fuelTankSizeUpgrade = ",Z143),_xlfn.CONCAT("    fuelTankUpgradeType = ",Y143))),IF(Q143="RCS","    rcsUpgradeType = coldGas",""))))))))</f>
        <v xml:space="preserve">    fuelTankUpgradeType = standardLiquidFuel
    fuelTankSizeUpgrade = size140</v>
      </c>
      <c r="AO143" s="16" t="str">
        <f>IF(Q143="Engine",VLOOKUP(W143,EngineUpgrades!$A$2:$C$17,2,FALSE),"")</f>
        <v/>
      </c>
      <c r="AP143" s="16" t="str">
        <f>IF(Q143="Engine",VLOOKUP(W143,EngineUpgrades!$A$2:$C$17,3,FALSE),"")</f>
        <v/>
      </c>
      <c r="AQ143" s="15" t="str">
        <f>IF(AO143=EngineUpgrades!$D$1,EngineUpgrades!$D$17,IF(AO143=EngineUpgrades!$E$1,EngineUpgrades!$E$17,IF(AO143=EngineUpgrades!$F$1,EngineUpgrades!$F$17,IF(AO143=EngineUpgrades!$G$1,EngineUpgrades!$G$17,IF(AO143=EngineUpgrades!$H$1,EngineUpgrades!$H$17,"")))))</f>
        <v/>
      </c>
      <c r="AR143" s="17">
        <v>1</v>
      </c>
      <c r="AS143" s="16" t="str">
        <f>IF(Q143="Engine",_xlfn.XLOOKUP(_xlfn.CONCAT(O143,P143+AR143),TechTree!$C$2:$C$500,TechTree!$D$2:$D$500,"Not Valid Combination",0,1),"")</f>
        <v/>
      </c>
    </row>
    <row r="144" spans="1:45" ht="84.5" hidden="1" x14ac:dyDescent="0.35">
      <c r="A144" t="s">
        <v>1168</v>
      </c>
      <c r="B144" t="s">
        <v>1768</v>
      </c>
      <c r="C144" t="s">
        <v>1769</v>
      </c>
      <c r="D144" t="s">
        <v>1770</v>
      </c>
      <c r="E144" t="s">
        <v>1172</v>
      </c>
      <c r="F144" t="s">
        <v>9</v>
      </c>
      <c r="G144" t="s">
        <v>1323</v>
      </c>
      <c r="H144" t="s">
        <v>1466</v>
      </c>
      <c r="I144" t="s">
        <v>1318</v>
      </c>
      <c r="J144" t="s">
        <v>315</v>
      </c>
      <c r="K144" t="s">
        <v>28</v>
      </c>
      <c r="M144" s="12" t="str">
        <f t="shared" si="6"/>
        <v>@PART[size2CrewCabin]:AFTER[AirplanePlus] // Size 2 Crew Cabin
{
    @TechRequired = Not Valid Combination
    fuelTankUpgradeType = standardLiquidFuel
    fuelTankSizeUpgrade = size141
}</v>
      </c>
      <c r="N144" s="9" t="str">
        <f>_xlfn.XLOOKUP(_xlfn.CONCAT(O144,P144),TechTree!$C$2:$C$500,TechTree!$D$2:$D$500,"Not Valid Combination",0,1)</f>
        <v>Not Valid Combination</v>
      </c>
      <c r="O144" s="8" t="s">
        <v>351</v>
      </c>
      <c r="P144" s="8">
        <v>143</v>
      </c>
      <c r="Q144" s="8" t="s">
        <v>253</v>
      </c>
      <c r="V144" s="10" t="s">
        <v>255</v>
      </c>
      <c r="W144" s="10" t="s">
        <v>268</v>
      </c>
      <c r="X144" s="10" t="s">
        <v>1151</v>
      </c>
      <c r="Y144" s="10" t="s">
        <v>306</v>
      </c>
      <c r="Z144" s="10" t="s">
        <v>923</v>
      </c>
      <c r="AA144" s="10" t="s">
        <v>344</v>
      </c>
      <c r="AC144" s="12" t="str">
        <f t="shared" si="7"/>
        <v/>
      </c>
      <c r="AD144" s="14"/>
      <c r="AE144" s="18" t="s">
        <v>344</v>
      </c>
      <c r="AF144" s="18">
        <v>144</v>
      </c>
      <c r="AG144" s="18" t="s">
        <v>920</v>
      </c>
      <c r="AH144" s="18" t="s">
        <v>921</v>
      </c>
      <c r="AI144" s="18" t="s">
        <v>922</v>
      </c>
      <c r="AJ144" s="18"/>
      <c r="AK144" s="18"/>
      <c r="AL144" s="19" t="str">
        <f t="shared" si="8"/>
        <v/>
      </c>
      <c r="AM144" s="14"/>
      <c r="AN144" s="15" t="str">
        <f>IF(Q144="Structural",_xlfn.CONCAT("    ","structuralUpgradeType = ",IF(P144&lt;3,"0_2",IF(P144&lt;5,"3_4",IF(P144&lt;7,"5_6",IF(P144&lt;9,"7_8","9Plus"))))),IF(Q144="Command Module",_xlfn.CONCAT("    commandUpgradeType = standard",CHAR(10),"    commandUpgradeName = ",V144),IF(Q144="Engine",_xlfn.CONCAT("    engineUpgradeType = ",W144,CHAR(10),Parts!AQ144,CHAR(10),"    enginePartUpgradeName = ",X144),IF(Q144="Parachute","    parachuteUpgradeType = standard",IF(Q144="Solar",_xlfn.CONCAT("    solarPanelUpgradeTier = ",P144),IF(OR(Q144="System",Q144="System and Space Capability")=TRUE,_xlfn.CONCAT("    spacePlaneSystemUpgradeType = ",X144,IF(Q144="System and Space Capability",_xlfn.CONCAT(CHAR(10),"    spaceplaneUpgradeType = spaceCapable",CHAR(10),"    baseSkinTemp = ",CHAR(10),"    upgradeSkinTemp = "),"")),IF(Q144="Fuel Tank",IF(Y144="NA/Balloon","    KiwiFuelSwitchIgnore = true",IF(Y144="standardLiquidFuel",_xlfn.CONCAT("    fuelTankUpgradeType = ",Y144,CHAR(10),"    fuelTankSizeUpgrade = ",Z144),_xlfn.CONCAT("    fuelTankUpgradeType = ",Y144))),IF(Q144="RCS","    rcsUpgradeType = coldGas",""))))))))</f>
        <v xml:space="preserve">    fuelTankUpgradeType = standardLiquidFuel
    fuelTankSizeUpgrade = size141</v>
      </c>
      <c r="AO144" s="16" t="str">
        <f>IF(Q144="Engine",VLOOKUP(W144,EngineUpgrades!$A$2:$C$17,2,FALSE),"")</f>
        <v/>
      </c>
      <c r="AP144" s="16" t="str">
        <f>IF(Q144="Engine",VLOOKUP(W144,EngineUpgrades!$A$2:$C$17,3,FALSE),"")</f>
        <v/>
      </c>
      <c r="AQ144" s="15" t="str">
        <f>IF(AO144=EngineUpgrades!$D$1,EngineUpgrades!$D$17,IF(AO144=EngineUpgrades!$E$1,EngineUpgrades!$E$17,IF(AO144=EngineUpgrades!$F$1,EngineUpgrades!$F$17,IF(AO144=EngineUpgrades!$G$1,EngineUpgrades!$G$17,IF(AO144=EngineUpgrades!$H$1,EngineUpgrades!$H$17,"")))))</f>
        <v/>
      </c>
      <c r="AR144" s="17">
        <v>1</v>
      </c>
      <c r="AS144" s="16" t="str">
        <f>IF(Q144="Engine",_xlfn.XLOOKUP(_xlfn.CONCAT(O144,P144+AR144),TechTree!$C$2:$C$500,TechTree!$D$2:$D$500,"Not Valid Combination",0,1),"")</f>
        <v/>
      </c>
    </row>
    <row r="145" spans="1:45" ht="84.5" hidden="1" x14ac:dyDescent="0.35">
      <c r="A145" t="s">
        <v>1168</v>
      </c>
      <c r="B145" t="s">
        <v>1771</v>
      </c>
      <c r="C145" t="s">
        <v>1772</v>
      </c>
      <c r="D145" t="s">
        <v>1773</v>
      </c>
      <c r="E145" t="s">
        <v>1172</v>
      </c>
      <c r="F145" t="s">
        <v>16</v>
      </c>
      <c r="G145" t="s">
        <v>1440</v>
      </c>
      <c r="H145" t="s">
        <v>1346</v>
      </c>
      <c r="I145" t="s">
        <v>1747</v>
      </c>
      <c r="J145" t="s">
        <v>1774</v>
      </c>
      <c r="K145" t="s">
        <v>122</v>
      </c>
      <c r="M145" s="12" t="str">
        <f t="shared" si="6"/>
        <v>@PART[size2Fuselage]:AFTER[AirplanePlus] // Size 2 Liquid Fuel Fuselage
{
    @TechRequired = Not Valid Combination
    fuelTankUpgradeType = standardLiquidFuel
    fuelTankSizeUpgrade = size142
}</v>
      </c>
      <c r="N145" s="9" t="str">
        <f>_xlfn.XLOOKUP(_xlfn.CONCAT(O145,P145),TechTree!$C$2:$C$500,TechTree!$D$2:$D$500,"Not Valid Combination",0,1)</f>
        <v>Not Valid Combination</v>
      </c>
      <c r="O145" s="8" t="s">
        <v>351</v>
      </c>
      <c r="P145" s="8">
        <v>144</v>
      </c>
      <c r="Q145" s="8" t="s">
        <v>253</v>
      </c>
      <c r="V145" s="10" t="s">
        <v>255</v>
      </c>
      <c r="W145" s="10" t="s">
        <v>268</v>
      </c>
      <c r="X145" s="10" t="s">
        <v>1151</v>
      </c>
      <c r="Y145" s="10" t="s">
        <v>306</v>
      </c>
      <c r="Z145" s="10" t="s">
        <v>927</v>
      </c>
      <c r="AA145" s="10" t="s">
        <v>344</v>
      </c>
      <c r="AC145" s="12" t="str">
        <f t="shared" si="7"/>
        <v/>
      </c>
      <c r="AD145" s="14"/>
      <c r="AE145" s="18" t="s">
        <v>344</v>
      </c>
      <c r="AF145" s="18">
        <v>145</v>
      </c>
      <c r="AG145" s="18" t="s">
        <v>924</v>
      </c>
      <c r="AH145" s="18" t="s">
        <v>925</v>
      </c>
      <c r="AI145" s="18" t="s">
        <v>926</v>
      </c>
      <c r="AJ145" s="18"/>
      <c r="AK145" s="18"/>
      <c r="AL145" s="19" t="str">
        <f t="shared" si="8"/>
        <v/>
      </c>
      <c r="AM145" s="14"/>
      <c r="AN145" s="15" t="str">
        <f>IF(Q145="Structural",_xlfn.CONCAT("    ","structuralUpgradeType = ",IF(P145&lt;3,"0_2",IF(P145&lt;5,"3_4",IF(P145&lt;7,"5_6",IF(P145&lt;9,"7_8","9Plus"))))),IF(Q145="Command Module",_xlfn.CONCAT("    commandUpgradeType = standard",CHAR(10),"    commandUpgradeName = ",V145),IF(Q145="Engine",_xlfn.CONCAT("    engineUpgradeType = ",W145,CHAR(10),Parts!AQ145,CHAR(10),"    enginePartUpgradeName = ",X145),IF(Q145="Parachute","    parachuteUpgradeType = standard",IF(Q145="Solar",_xlfn.CONCAT("    solarPanelUpgradeTier = ",P145),IF(OR(Q145="System",Q145="System and Space Capability")=TRUE,_xlfn.CONCAT("    spacePlaneSystemUpgradeType = ",X145,IF(Q145="System and Space Capability",_xlfn.CONCAT(CHAR(10),"    spaceplaneUpgradeType = spaceCapable",CHAR(10),"    baseSkinTemp = ",CHAR(10),"    upgradeSkinTemp = "),"")),IF(Q145="Fuel Tank",IF(Y145="NA/Balloon","    KiwiFuelSwitchIgnore = true",IF(Y145="standardLiquidFuel",_xlfn.CONCAT("    fuelTankUpgradeType = ",Y145,CHAR(10),"    fuelTankSizeUpgrade = ",Z145),_xlfn.CONCAT("    fuelTankUpgradeType = ",Y145))),IF(Q145="RCS","    rcsUpgradeType = coldGas",""))))))))</f>
        <v xml:space="preserve">    fuelTankUpgradeType = standardLiquidFuel
    fuelTankSizeUpgrade = size142</v>
      </c>
      <c r="AO145" s="16" t="str">
        <f>IF(Q145="Engine",VLOOKUP(W145,EngineUpgrades!$A$2:$C$17,2,FALSE),"")</f>
        <v/>
      </c>
      <c r="AP145" s="16" t="str">
        <f>IF(Q145="Engine",VLOOKUP(W145,EngineUpgrades!$A$2:$C$17,3,FALSE),"")</f>
        <v/>
      </c>
      <c r="AQ145" s="15" t="str">
        <f>IF(AO145=EngineUpgrades!$D$1,EngineUpgrades!$D$17,IF(AO145=EngineUpgrades!$E$1,EngineUpgrades!$E$17,IF(AO145=EngineUpgrades!$F$1,EngineUpgrades!$F$17,IF(AO145=EngineUpgrades!$G$1,EngineUpgrades!$G$17,IF(AO145=EngineUpgrades!$H$1,EngineUpgrades!$H$17,"")))))</f>
        <v/>
      </c>
      <c r="AR145" s="17">
        <v>1</v>
      </c>
      <c r="AS145" s="16" t="str">
        <f>IF(Q145="Engine",_xlfn.XLOOKUP(_xlfn.CONCAT(O145,P145+AR145),TechTree!$C$2:$C$500,TechTree!$D$2:$D$500,"Not Valid Combination",0,1),"")</f>
        <v/>
      </c>
    </row>
    <row r="146" spans="1:45" ht="84.5" hidden="1" x14ac:dyDescent="0.35">
      <c r="A146" t="s">
        <v>1168</v>
      </c>
      <c r="B146" t="s">
        <v>1775</v>
      </c>
      <c r="C146" t="s">
        <v>1776</v>
      </c>
      <c r="D146" t="s">
        <v>1777</v>
      </c>
      <c r="E146" t="s">
        <v>1172</v>
      </c>
      <c r="F146" t="s">
        <v>16</v>
      </c>
      <c r="G146" t="s">
        <v>1440</v>
      </c>
      <c r="H146" t="s">
        <v>1346</v>
      </c>
      <c r="I146" t="s">
        <v>1544</v>
      </c>
      <c r="J146" t="s">
        <v>1774</v>
      </c>
      <c r="K146" t="s">
        <v>122</v>
      </c>
      <c r="M146" s="12" t="str">
        <f t="shared" si="6"/>
        <v>@PART[size2under]:AFTER[AirplanePlus] // Size 2 Radial Liquid Fuel Mount
{
    @TechRequired = Not Valid Combination
    fuelTankUpgradeType = standardLiquidFuel
    fuelTankSizeUpgrade = size143
}</v>
      </c>
      <c r="N146" s="9" t="str">
        <f>_xlfn.XLOOKUP(_xlfn.CONCAT(O146,P146),TechTree!$C$2:$C$500,TechTree!$D$2:$D$500,"Not Valid Combination",0,1)</f>
        <v>Not Valid Combination</v>
      </c>
      <c r="O146" s="8" t="s">
        <v>351</v>
      </c>
      <c r="P146" s="8">
        <v>145</v>
      </c>
      <c r="Q146" s="8" t="s">
        <v>253</v>
      </c>
      <c r="V146" s="10" t="s">
        <v>255</v>
      </c>
      <c r="W146" s="10" t="s">
        <v>268</v>
      </c>
      <c r="X146" s="10" t="s">
        <v>1151</v>
      </c>
      <c r="Y146" s="10" t="s">
        <v>306</v>
      </c>
      <c r="Z146" s="10" t="s">
        <v>931</v>
      </c>
      <c r="AA146" s="10" t="s">
        <v>344</v>
      </c>
      <c r="AC146" s="12" t="str">
        <f t="shared" si="7"/>
        <v/>
      </c>
      <c r="AD146" s="14"/>
      <c r="AE146" s="18" t="s">
        <v>344</v>
      </c>
      <c r="AF146" s="18">
        <v>146</v>
      </c>
      <c r="AG146" s="18" t="s">
        <v>928</v>
      </c>
      <c r="AH146" s="18" t="s">
        <v>929</v>
      </c>
      <c r="AI146" s="18" t="s">
        <v>930</v>
      </c>
      <c r="AJ146" s="18"/>
      <c r="AK146" s="18"/>
      <c r="AL146" s="19" t="str">
        <f t="shared" si="8"/>
        <v/>
      </c>
      <c r="AM146" s="14"/>
      <c r="AN146" s="15" t="str">
        <f>IF(Q146="Structural",_xlfn.CONCAT("    ","structuralUpgradeType = ",IF(P146&lt;3,"0_2",IF(P146&lt;5,"3_4",IF(P146&lt;7,"5_6",IF(P146&lt;9,"7_8","9Plus"))))),IF(Q146="Command Module",_xlfn.CONCAT("    commandUpgradeType = standard",CHAR(10),"    commandUpgradeName = ",V146),IF(Q146="Engine",_xlfn.CONCAT("    engineUpgradeType = ",W146,CHAR(10),Parts!AQ146,CHAR(10),"    enginePartUpgradeName = ",X146),IF(Q146="Parachute","    parachuteUpgradeType = standard",IF(Q146="Solar",_xlfn.CONCAT("    solarPanelUpgradeTier = ",P146),IF(OR(Q146="System",Q146="System and Space Capability")=TRUE,_xlfn.CONCAT("    spacePlaneSystemUpgradeType = ",X146,IF(Q146="System and Space Capability",_xlfn.CONCAT(CHAR(10),"    spaceplaneUpgradeType = spaceCapable",CHAR(10),"    baseSkinTemp = ",CHAR(10),"    upgradeSkinTemp = "),"")),IF(Q146="Fuel Tank",IF(Y146="NA/Balloon","    KiwiFuelSwitchIgnore = true",IF(Y146="standardLiquidFuel",_xlfn.CONCAT("    fuelTankUpgradeType = ",Y146,CHAR(10),"    fuelTankSizeUpgrade = ",Z146),_xlfn.CONCAT("    fuelTankUpgradeType = ",Y146))),IF(Q146="RCS","    rcsUpgradeType = coldGas",""))))))))</f>
        <v xml:space="preserve">    fuelTankUpgradeType = standardLiquidFuel
    fuelTankSizeUpgrade = size143</v>
      </c>
      <c r="AO146" s="16" t="str">
        <f>IF(Q146="Engine",VLOOKUP(W146,EngineUpgrades!$A$2:$C$17,2,FALSE),"")</f>
        <v/>
      </c>
      <c r="AP146" s="16" t="str">
        <f>IF(Q146="Engine",VLOOKUP(W146,EngineUpgrades!$A$2:$C$17,3,FALSE),"")</f>
        <v/>
      </c>
      <c r="AQ146" s="15" t="str">
        <f>IF(AO146=EngineUpgrades!$D$1,EngineUpgrades!$D$17,IF(AO146=EngineUpgrades!$E$1,EngineUpgrades!$E$17,IF(AO146=EngineUpgrades!$F$1,EngineUpgrades!$F$17,IF(AO146=EngineUpgrades!$G$1,EngineUpgrades!$G$17,IF(AO146=EngineUpgrades!$H$1,EngineUpgrades!$H$17,"")))))</f>
        <v/>
      </c>
      <c r="AR146" s="17">
        <v>1</v>
      </c>
      <c r="AS146" s="16" t="str">
        <f>IF(Q146="Engine",_xlfn.XLOOKUP(_xlfn.CONCAT(O146,P146+AR146),TechTree!$C$2:$C$500,TechTree!$D$2:$D$500,"Not Valid Combination",0,1),"")</f>
        <v/>
      </c>
    </row>
    <row r="147" spans="1:45" ht="72.5" hidden="1" x14ac:dyDescent="0.35">
      <c r="A147" t="s">
        <v>1168</v>
      </c>
      <c r="B147" t="s">
        <v>1778</v>
      </c>
      <c r="C147" t="s">
        <v>1779</v>
      </c>
      <c r="D147" t="s">
        <v>1780</v>
      </c>
      <c r="E147" t="s">
        <v>1172</v>
      </c>
      <c r="F147" t="s">
        <v>12</v>
      </c>
      <c r="G147" t="s">
        <v>1336</v>
      </c>
      <c r="H147" t="s">
        <v>1255</v>
      </c>
      <c r="I147" t="s">
        <v>1219</v>
      </c>
      <c r="J147" t="s">
        <v>1761</v>
      </c>
      <c r="K147" t="s">
        <v>122</v>
      </c>
      <c r="M147" s="12" t="str">
        <f t="shared" si="6"/>
        <v>@PART[S2Structural]:AFTER[AirplanePlus] // Structural Fuselage S2
{
    @TechRequired = Not Valid Combination
    fuelTankUpgradeType = standardLiquidFuel
    fuelTankSizeUpgrade = size144
}</v>
      </c>
      <c r="N147" s="9" t="str">
        <f>_xlfn.XLOOKUP(_xlfn.CONCAT(O147,P147),TechTree!$C$2:$C$500,TechTree!$D$2:$D$500,"Not Valid Combination",0,1)</f>
        <v>Not Valid Combination</v>
      </c>
      <c r="O147" s="8" t="s">
        <v>351</v>
      </c>
      <c r="P147" s="8">
        <v>146</v>
      </c>
      <c r="Q147" s="8" t="s">
        <v>253</v>
      </c>
      <c r="V147" s="10" t="s">
        <v>255</v>
      </c>
      <c r="W147" s="10" t="s">
        <v>268</v>
      </c>
      <c r="X147" s="10" t="s">
        <v>1151</v>
      </c>
      <c r="Y147" s="10" t="s">
        <v>306</v>
      </c>
      <c r="Z147" s="10" t="s">
        <v>935</v>
      </c>
      <c r="AA147" s="10" t="s">
        <v>344</v>
      </c>
      <c r="AC147" s="12" t="str">
        <f t="shared" si="7"/>
        <v/>
      </c>
      <c r="AD147" s="14"/>
      <c r="AE147" s="18" t="s">
        <v>344</v>
      </c>
      <c r="AF147" s="18">
        <v>147</v>
      </c>
      <c r="AG147" s="18" t="s">
        <v>932</v>
      </c>
      <c r="AH147" s="18" t="s">
        <v>933</v>
      </c>
      <c r="AI147" s="18" t="s">
        <v>934</v>
      </c>
      <c r="AJ147" s="18"/>
      <c r="AK147" s="18"/>
      <c r="AL147" s="19" t="str">
        <f t="shared" si="8"/>
        <v/>
      </c>
      <c r="AM147" s="14"/>
      <c r="AN147" s="15" t="str">
        <f>IF(Q147="Structural",_xlfn.CONCAT("    ","structuralUpgradeType = ",IF(P147&lt;3,"0_2",IF(P147&lt;5,"3_4",IF(P147&lt;7,"5_6",IF(P147&lt;9,"7_8","9Plus"))))),IF(Q147="Command Module",_xlfn.CONCAT("    commandUpgradeType = standard",CHAR(10),"    commandUpgradeName = ",V147),IF(Q147="Engine",_xlfn.CONCAT("    engineUpgradeType = ",W147,CHAR(10),Parts!AQ147,CHAR(10),"    enginePartUpgradeName = ",X147),IF(Q147="Parachute","    parachuteUpgradeType = standard",IF(Q147="Solar",_xlfn.CONCAT("    solarPanelUpgradeTier = ",P147),IF(OR(Q147="System",Q147="System and Space Capability")=TRUE,_xlfn.CONCAT("    spacePlaneSystemUpgradeType = ",X147,IF(Q147="System and Space Capability",_xlfn.CONCAT(CHAR(10),"    spaceplaneUpgradeType = spaceCapable",CHAR(10),"    baseSkinTemp = ",CHAR(10),"    upgradeSkinTemp = "),"")),IF(Q147="Fuel Tank",IF(Y147="NA/Balloon","    KiwiFuelSwitchIgnore = true",IF(Y147="standardLiquidFuel",_xlfn.CONCAT("    fuelTankUpgradeType = ",Y147,CHAR(10),"    fuelTankSizeUpgrade = ",Z147),_xlfn.CONCAT("    fuelTankUpgradeType = ",Y147))),IF(Q147="RCS","    rcsUpgradeType = coldGas",""))))))))</f>
        <v xml:space="preserve">    fuelTankUpgradeType = standardLiquidFuel
    fuelTankSizeUpgrade = size144</v>
      </c>
      <c r="AO147" s="16" t="str">
        <f>IF(Q147="Engine",VLOOKUP(W147,EngineUpgrades!$A$2:$C$17,2,FALSE),"")</f>
        <v/>
      </c>
      <c r="AP147" s="16" t="str">
        <f>IF(Q147="Engine",VLOOKUP(W147,EngineUpgrades!$A$2:$C$17,3,FALSE),"")</f>
        <v/>
      </c>
      <c r="AQ147" s="15" t="str">
        <f>IF(AO147=EngineUpgrades!$D$1,EngineUpgrades!$D$17,IF(AO147=EngineUpgrades!$E$1,EngineUpgrades!$E$17,IF(AO147=EngineUpgrades!$F$1,EngineUpgrades!$F$17,IF(AO147=EngineUpgrades!$G$1,EngineUpgrades!$G$17,IF(AO147=EngineUpgrades!$H$1,EngineUpgrades!$H$17,"")))))</f>
        <v/>
      </c>
      <c r="AR147" s="17">
        <v>1</v>
      </c>
      <c r="AS147" s="16" t="str">
        <f>IF(Q147="Engine",_xlfn.XLOOKUP(_xlfn.CONCAT(O147,P147+AR147),TechTree!$C$2:$C$500,TechTree!$D$2:$D$500,"Not Valid Combination",0,1),"")</f>
        <v/>
      </c>
    </row>
    <row r="148" spans="1:45" ht="72.5" hidden="1" x14ac:dyDescent="0.35">
      <c r="A148" t="s">
        <v>1168</v>
      </c>
      <c r="B148" t="s">
        <v>1781</v>
      </c>
      <c r="C148" t="s">
        <v>1782</v>
      </c>
      <c r="D148" t="s">
        <v>1783</v>
      </c>
      <c r="E148" t="s">
        <v>1172</v>
      </c>
      <c r="F148" t="s">
        <v>19</v>
      </c>
      <c r="G148" t="s">
        <v>1240</v>
      </c>
      <c r="H148" t="s">
        <v>1566</v>
      </c>
      <c r="I148" t="s">
        <v>1784</v>
      </c>
      <c r="J148" t="s">
        <v>314</v>
      </c>
      <c r="K148" t="s">
        <v>95</v>
      </c>
      <c r="M148" s="12" t="str">
        <f t="shared" si="6"/>
        <v>@PART[S1APU]:AFTER[AirplanePlus] // Size 1 100-KE Auxiliary Power Engine
{
    @TechRequired = Not Valid Combination
    fuelTankUpgradeType = standardLiquidFuel
    fuelTankSizeUpgrade = size145
}</v>
      </c>
      <c r="N148" s="9" t="str">
        <f>_xlfn.XLOOKUP(_xlfn.CONCAT(O148,P148),TechTree!$C$2:$C$500,TechTree!$D$2:$D$500,"Not Valid Combination",0,1)</f>
        <v>Not Valid Combination</v>
      </c>
      <c r="O148" s="8" t="s">
        <v>351</v>
      </c>
      <c r="P148" s="8">
        <v>147</v>
      </c>
      <c r="Q148" s="8" t="s">
        <v>253</v>
      </c>
      <c r="V148" s="10" t="s">
        <v>255</v>
      </c>
      <c r="W148" s="10" t="s">
        <v>268</v>
      </c>
      <c r="X148" s="10" t="s">
        <v>1151</v>
      </c>
      <c r="Y148" s="10" t="s">
        <v>306</v>
      </c>
      <c r="Z148" s="10" t="s">
        <v>939</v>
      </c>
      <c r="AA148" s="10" t="s">
        <v>344</v>
      </c>
      <c r="AC148" s="12" t="str">
        <f t="shared" si="7"/>
        <v/>
      </c>
      <c r="AD148" s="14"/>
      <c r="AE148" s="18" t="s">
        <v>344</v>
      </c>
      <c r="AF148" s="18">
        <v>148</v>
      </c>
      <c r="AG148" s="18" t="s">
        <v>936</v>
      </c>
      <c r="AH148" s="18" t="s">
        <v>937</v>
      </c>
      <c r="AI148" s="18" t="s">
        <v>938</v>
      </c>
      <c r="AJ148" s="18"/>
      <c r="AK148" s="18"/>
      <c r="AL148" s="19" t="str">
        <f t="shared" si="8"/>
        <v/>
      </c>
      <c r="AM148" s="14"/>
      <c r="AN148" s="15" t="str">
        <f>IF(Q148="Structural",_xlfn.CONCAT("    ","structuralUpgradeType = ",IF(P148&lt;3,"0_2",IF(P148&lt;5,"3_4",IF(P148&lt;7,"5_6",IF(P148&lt;9,"7_8","9Plus"))))),IF(Q148="Command Module",_xlfn.CONCAT("    commandUpgradeType = standard",CHAR(10),"    commandUpgradeName = ",V148),IF(Q148="Engine",_xlfn.CONCAT("    engineUpgradeType = ",W148,CHAR(10),Parts!AQ148,CHAR(10),"    enginePartUpgradeName = ",X148),IF(Q148="Parachute","    parachuteUpgradeType = standard",IF(Q148="Solar",_xlfn.CONCAT("    solarPanelUpgradeTier = ",P148),IF(OR(Q148="System",Q148="System and Space Capability")=TRUE,_xlfn.CONCAT("    spacePlaneSystemUpgradeType = ",X148,IF(Q148="System and Space Capability",_xlfn.CONCAT(CHAR(10),"    spaceplaneUpgradeType = spaceCapable",CHAR(10),"    baseSkinTemp = ",CHAR(10),"    upgradeSkinTemp = "),"")),IF(Q148="Fuel Tank",IF(Y148="NA/Balloon","    KiwiFuelSwitchIgnore = true",IF(Y148="standardLiquidFuel",_xlfn.CONCAT("    fuelTankUpgradeType = ",Y148,CHAR(10),"    fuelTankSizeUpgrade = ",Z148),_xlfn.CONCAT("    fuelTankUpgradeType = ",Y148))),IF(Q148="RCS","    rcsUpgradeType = coldGas",""))))))))</f>
        <v xml:space="preserve">    fuelTankUpgradeType = standardLiquidFuel
    fuelTankSizeUpgrade = size145</v>
      </c>
      <c r="AO148" s="16" t="str">
        <f>IF(Q148="Engine",VLOOKUP(W148,EngineUpgrades!$A$2:$C$17,2,FALSE),"")</f>
        <v/>
      </c>
      <c r="AP148" s="16" t="str">
        <f>IF(Q148="Engine",VLOOKUP(W148,EngineUpgrades!$A$2:$C$17,3,FALSE),"")</f>
        <v/>
      </c>
      <c r="AQ148" s="15" t="str">
        <f>IF(AO148=EngineUpgrades!$D$1,EngineUpgrades!$D$17,IF(AO148=EngineUpgrades!$E$1,EngineUpgrades!$E$17,IF(AO148=EngineUpgrades!$F$1,EngineUpgrades!$F$17,IF(AO148=EngineUpgrades!$G$1,EngineUpgrades!$G$17,IF(AO148=EngineUpgrades!$H$1,EngineUpgrades!$H$17,"")))))</f>
        <v/>
      </c>
      <c r="AR148" s="17">
        <v>1</v>
      </c>
      <c r="AS148" s="16" t="str">
        <f>IF(Q148="Engine",_xlfn.XLOOKUP(_xlfn.CONCAT(O148,P148+AR148),TechTree!$C$2:$C$500,TechTree!$D$2:$D$500,"Not Valid Combination",0,1),"")</f>
        <v/>
      </c>
    </row>
    <row r="149" spans="1:45" ht="72.5" hidden="1" x14ac:dyDescent="0.35">
      <c r="A149" t="s">
        <v>1168</v>
      </c>
      <c r="B149" t="s">
        <v>1785</v>
      </c>
      <c r="C149" t="s">
        <v>1786</v>
      </c>
      <c r="D149" t="s">
        <v>1787</v>
      </c>
      <c r="E149" t="s">
        <v>1172</v>
      </c>
      <c r="F149" t="s">
        <v>19</v>
      </c>
      <c r="G149" t="s">
        <v>1254</v>
      </c>
      <c r="H149" t="s">
        <v>1346</v>
      </c>
      <c r="I149" t="s">
        <v>1788</v>
      </c>
      <c r="J149" t="s">
        <v>318</v>
      </c>
      <c r="K149" t="s">
        <v>122</v>
      </c>
      <c r="M149" s="12" t="str">
        <f t="shared" si="6"/>
        <v>@PART[S1p5APU]:AFTER[AirplanePlus] // Size 1.5 220-KE Auxiliary Power Engine
{
    @TechRequired = Not Valid Combination
    fuelTankUpgradeType = standardLiquidFuel
    fuelTankSizeUpgrade = size146
}</v>
      </c>
      <c r="N149" s="9" t="str">
        <f>_xlfn.XLOOKUP(_xlfn.CONCAT(O149,P149),TechTree!$C$2:$C$500,TechTree!$D$2:$D$500,"Not Valid Combination",0,1)</f>
        <v>Not Valid Combination</v>
      </c>
      <c r="O149" s="8" t="s">
        <v>351</v>
      </c>
      <c r="P149" s="8">
        <v>148</v>
      </c>
      <c r="Q149" s="8" t="s">
        <v>253</v>
      </c>
      <c r="V149" s="10" t="s">
        <v>255</v>
      </c>
      <c r="W149" s="10" t="s">
        <v>268</v>
      </c>
      <c r="X149" s="10" t="s">
        <v>1151</v>
      </c>
      <c r="Y149" s="10" t="s">
        <v>306</v>
      </c>
      <c r="Z149" s="10" t="s">
        <v>943</v>
      </c>
      <c r="AA149" s="10" t="s">
        <v>344</v>
      </c>
      <c r="AC149" s="12" t="str">
        <f t="shared" si="7"/>
        <v/>
      </c>
      <c r="AD149" s="14"/>
      <c r="AE149" s="18" t="s">
        <v>344</v>
      </c>
      <c r="AF149" s="18">
        <v>149</v>
      </c>
      <c r="AG149" s="18" t="s">
        <v>940</v>
      </c>
      <c r="AH149" s="18" t="s">
        <v>941</v>
      </c>
      <c r="AI149" s="18" t="s">
        <v>942</v>
      </c>
      <c r="AJ149" s="18"/>
      <c r="AK149" s="18"/>
      <c r="AL149" s="19" t="str">
        <f t="shared" si="8"/>
        <v/>
      </c>
      <c r="AM149" s="14"/>
      <c r="AN149" s="15" t="str">
        <f>IF(Q149="Structural",_xlfn.CONCAT("    ","structuralUpgradeType = ",IF(P149&lt;3,"0_2",IF(P149&lt;5,"3_4",IF(P149&lt;7,"5_6",IF(P149&lt;9,"7_8","9Plus"))))),IF(Q149="Command Module",_xlfn.CONCAT("    commandUpgradeType = standard",CHAR(10),"    commandUpgradeName = ",V149),IF(Q149="Engine",_xlfn.CONCAT("    engineUpgradeType = ",W149,CHAR(10),Parts!AQ149,CHAR(10),"    enginePartUpgradeName = ",X149),IF(Q149="Parachute","    parachuteUpgradeType = standard",IF(Q149="Solar",_xlfn.CONCAT("    solarPanelUpgradeTier = ",P149),IF(OR(Q149="System",Q149="System and Space Capability")=TRUE,_xlfn.CONCAT("    spacePlaneSystemUpgradeType = ",X149,IF(Q149="System and Space Capability",_xlfn.CONCAT(CHAR(10),"    spaceplaneUpgradeType = spaceCapable",CHAR(10),"    baseSkinTemp = ",CHAR(10),"    upgradeSkinTemp = "),"")),IF(Q149="Fuel Tank",IF(Y149="NA/Balloon","    KiwiFuelSwitchIgnore = true",IF(Y149="standardLiquidFuel",_xlfn.CONCAT("    fuelTankUpgradeType = ",Y149,CHAR(10),"    fuelTankSizeUpgrade = ",Z149),_xlfn.CONCAT("    fuelTankUpgradeType = ",Y149))),IF(Q149="RCS","    rcsUpgradeType = coldGas",""))))))))</f>
        <v xml:space="preserve">    fuelTankUpgradeType = standardLiquidFuel
    fuelTankSizeUpgrade = size146</v>
      </c>
      <c r="AO149" s="16" t="str">
        <f>IF(Q149="Engine",VLOOKUP(W149,EngineUpgrades!$A$2:$C$17,2,FALSE),"")</f>
        <v/>
      </c>
      <c r="AP149" s="16" t="str">
        <f>IF(Q149="Engine",VLOOKUP(W149,EngineUpgrades!$A$2:$C$17,3,FALSE),"")</f>
        <v/>
      </c>
      <c r="AQ149" s="15" t="str">
        <f>IF(AO149=EngineUpgrades!$D$1,EngineUpgrades!$D$17,IF(AO149=EngineUpgrades!$E$1,EngineUpgrades!$E$17,IF(AO149=EngineUpgrades!$F$1,EngineUpgrades!$F$17,IF(AO149=EngineUpgrades!$G$1,EngineUpgrades!$G$17,IF(AO149=EngineUpgrades!$H$1,EngineUpgrades!$H$17,"")))))</f>
        <v/>
      </c>
      <c r="AR149" s="17">
        <v>1</v>
      </c>
      <c r="AS149" s="16" t="str">
        <f>IF(Q149="Engine",_xlfn.XLOOKUP(_xlfn.CONCAT(O149,P149+AR149),TechTree!$C$2:$C$500,TechTree!$D$2:$D$500,"Not Valid Combination",0,1),"")</f>
        <v/>
      </c>
    </row>
    <row r="150" spans="1:45" ht="72.5" hidden="1" x14ac:dyDescent="0.35">
      <c r="A150" t="s">
        <v>1168</v>
      </c>
      <c r="B150" t="s">
        <v>1789</v>
      </c>
      <c r="C150" t="s">
        <v>1790</v>
      </c>
      <c r="D150" t="s">
        <v>1791</v>
      </c>
      <c r="E150" t="s">
        <v>1172</v>
      </c>
      <c r="F150" t="s">
        <v>19</v>
      </c>
      <c r="G150" t="s">
        <v>1254</v>
      </c>
      <c r="H150" t="s">
        <v>1350</v>
      </c>
      <c r="I150" t="s">
        <v>1467</v>
      </c>
      <c r="J150" t="s">
        <v>315</v>
      </c>
      <c r="K150" t="s">
        <v>25</v>
      </c>
      <c r="M150" s="12" t="str">
        <f t="shared" si="6"/>
        <v>@PART[S2APU]:AFTER[AirplanePlus] // Size 2 131-9K Auxiliary Power Engine
{
    @TechRequired = Not Valid Combination
    fuelTankUpgradeType = standardLiquidFuel
    fuelTankSizeUpgrade = size147
}</v>
      </c>
      <c r="N150" s="9" t="str">
        <f>_xlfn.XLOOKUP(_xlfn.CONCAT(O150,P150),TechTree!$C$2:$C$500,TechTree!$D$2:$D$500,"Not Valid Combination",0,1)</f>
        <v>Not Valid Combination</v>
      </c>
      <c r="O150" s="8" t="s">
        <v>351</v>
      </c>
      <c r="P150" s="8">
        <v>149</v>
      </c>
      <c r="Q150" s="8" t="s">
        <v>253</v>
      </c>
      <c r="V150" s="10" t="s">
        <v>255</v>
      </c>
      <c r="W150" s="10" t="s">
        <v>268</v>
      </c>
      <c r="X150" s="10" t="s">
        <v>1151</v>
      </c>
      <c r="Y150" s="10" t="s">
        <v>306</v>
      </c>
      <c r="Z150" s="10" t="s">
        <v>947</v>
      </c>
      <c r="AA150" s="10" t="s">
        <v>344</v>
      </c>
      <c r="AC150" s="12" t="str">
        <f t="shared" si="7"/>
        <v/>
      </c>
      <c r="AD150" s="14"/>
      <c r="AE150" s="18" t="s">
        <v>344</v>
      </c>
      <c r="AF150" s="18">
        <v>150</v>
      </c>
      <c r="AG150" s="18" t="s">
        <v>944</v>
      </c>
      <c r="AH150" s="18" t="s">
        <v>945</v>
      </c>
      <c r="AI150" s="18" t="s">
        <v>946</v>
      </c>
      <c r="AJ150" s="18"/>
      <c r="AK150" s="18"/>
      <c r="AL150" s="19" t="str">
        <f t="shared" si="8"/>
        <v/>
      </c>
      <c r="AM150" s="14"/>
      <c r="AN150" s="15" t="str">
        <f>IF(Q150="Structural",_xlfn.CONCAT("    ","structuralUpgradeType = ",IF(P150&lt;3,"0_2",IF(P150&lt;5,"3_4",IF(P150&lt;7,"5_6",IF(P150&lt;9,"7_8","9Plus"))))),IF(Q150="Command Module",_xlfn.CONCAT("    commandUpgradeType = standard",CHAR(10),"    commandUpgradeName = ",V150),IF(Q150="Engine",_xlfn.CONCAT("    engineUpgradeType = ",W150,CHAR(10),Parts!AQ150,CHAR(10),"    enginePartUpgradeName = ",X150),IF(Q150="Parachute","    parachuteUpgradeType = standard",IF(Q150="Solar",_xlfn.CONCAT("    solarPanelUpgradeTier = ",P150),IF(OR(Q150="System",Q150="System and Space Capability")=TRUE,_xlfn.CONCAT("    spacePlaneSystemUpgradeType = ",X150,IF(Q150="System and Space Capability",_xlfn.CONCAT(CHAR(10),"    spaceplaneUpgradeType = spaceCapable",CHAR(10),"    baseSkinTemp = ",CHAR(10),"    upgradeSkinTemp = "),"")),IF(Q150="Fuel Tank",IF(Y150="NA/Balloon","    KiwiFuelSwitchIgnore = true",IF(Y150="standardLiquidFuel",_xlfn.CONCAT("    fuelTankUpgradeType = ",Y150,CHAR(10),"    fuelTankSizeUpgrade = ",Z150),_xlfn.CONCAT("    fuelTankUpgradeType = ",Y150))),IF(Q150="RCS","    rcsUpgradeType = coldGas",""))))))))</f>
        <v xml:space="preserve">    fuelTankUpgradeType = standardLiquidFuel
    fuelTankSizeUpgrade = size147</v>
      </c>
      <c r="AO150" s="16" t="str">
        <f>IF(Q150="Engine",VLOOKUP(W150,EngineUpgrades!$A$2:$C$17,2,FALSE),"")</f>
        <v/>
      </c>
      <c r="AP150" s="16" t="str">
        <f>IF(Q150="Engine",VLOOKUP(W150,EngineUpgrades!$A$2:$C$17,3,FALSE),"")</f>
        <v/>
      </c>
      <c r="AQ150" s="15" t="str">
        <f>IF(AO150=EngineUpgrades!$D$1,EngineUpgrades!$D$17,IF(AO150=EngineUpgrades!$E$1,EngineUpgrades!$E$17,IF(AO150=EngineUpgrades!$F$1,EngineUpgrades!$F$17,IF(AO150=EngineUpgrades!$G$1,EngineUpgrades!$G$17,IF(AO150=EngineUpgrades!$H$1,EngineUpgrades!$H$17,"")))))</f>
        <v/>
      </c>
      <c r="AR150" s="17">
        <v>1</v>
      </c>
      <c r="AS150" s="16" t="str">
        <f>IF(Q150="Engine",_xlfn.XLOOKUP(_xlfn.CONCAT(O150,P150+AR150),TechTree!$C$2:$C$500,TechTree!$D$2:$D$500,"Not Valid Combination",0,1),"")</f>
        <v/>
      </c>
    </row>
    <row r="151" spans="1:45" ht="84.5" hidden="1" x14ac:dyDescent="0.35">
      <c r="A151" t="s">
        <v>1168</v>
      </c>
      <c r="B151" t="s">
        <v>1792</v>
      </c>
      <c r="C151" t="s">
        <v>1793</v>
      </c>
      <c r="D151" t="s">
        <v>1794</v>
      </c>
      <c r="E151" t="s">
        <v>1172</v>
      </c>
      <c r="F151" t="s">
        <v>9</v>
      </c>
      <c r="G151" t="s">
        <v>1573</v>
      </c>
      <c r="H151" t="s">
        <v>1297</v>
      </c>
      <c r="I151" t="s">
        <v>1304</v>
      </c>
      <c r="J151" t="s">
        <v>1176</v>
      </c>
      <c r="K151" t="s">
        <v>98</v>
      </c>
      <c r="M151" s="12" t="str">
        <f t="shared" si="6"/>
        <v>@PART[navlight]:AFTER[AirplanePlus] // Navigation Illuminator
{
    @TechRequired = Not Valid Combination
    fuelTankUpgradeType = standardLiquidFuel
    fuelTankSizeUpgrade = size148
}</v>
      </c>
      <c r="N151" s="9" t="str">
        <f>_xlfn.XLOOKUP(_xlfn.CONCAT(O151,P151),TechTree!$C$2:$C$500,TechTree!$D$2:$D$500,"Not Valid Combination",0,1)</f>
        <v>Not Valid Combination</v>
      </c>
      <c r="O151" s="8" t="s">
        <v>351</v>
      </c>
      <c r="P151" s="8">
        <v>150</v>
      </c>
      <c r="Q151" s="8" t="s">
        <v>253</v>
      </c>
      <c r="V151" s="10" t="s">
        <v>255</v>
      </c>
      <c r="W151" s="10" t="s">
        <v>268</v>
      </c>
      <c r="X151" s="10" t="s">
        <v>1151</v>
      </c>
      <c r="Y151" s="10" t="s">
        <v>306</v>
      </c>
      <c r="Z151" s="10" t="s">
        <v>951</v>
      </c>
      <c r="AA151" s="10" t="s">
        <v>344</v>
      </c>
      <c r="AC151" s="12" t="str">
        <f t="shared" si="7"/>
        <v/>
      </c>
      <c r="AD151" s="14"/>
      <c r="AE151" s="18" t="s">
        <v>344</v>
      </c>
      <c r="AF151" s="18">
        <v>151</v>
      </c>
      <c r="AG151" s="18" t="s">
        <v>948</v>
      </c>
      <c r="AH151" s="18" t="s">
        <v>949</v>
      </c>
      <c r="AI151" s="18" t="s">
        <v>950</v>
      </c>
      <c r="AJ151" s="18"/>
      <c r="AK151" s="18"/>
      <c r="AL151" s="19" t="str">
        <f t="shared" si="8"/>
        <v/>
      </c>
      <c r="AM151" s="14"/>
      <c r="AN151" s="15" t="str">
        <f>IF(Q151="Structural",_xlfn.CONCAT("    ","structuralUpgradeType = ",IF(P151&lt;3,"0_2",IF(P151&lt;5,"3_4",IF(P151&lt;7,"5_6",IF(P151&lt;9,"7_8","9Plus"))))),IF(Q151="Command Module",_xlfn.CONCAT("    commandUpgradeType = standard",CHAR(10),"    commandUpgradeName = ",V151),IF(Q151="Engine",_xlfn.CONCAT("    engineUpgradeType = ",W151,CHAR(10),Parts!AQ151,CHAR(10),"    enginePartUpgradeName = ",X151),IF(Q151="Parachute","    parachuteUpgradeType = standard",IF(Q151="Solar",_xlfn.CONCAT("    solarPanelUpgradeTier = ",P151),IF(OR(Q151="System",Q151="System and Space Capability")=TRUE,_xlfn.CONCAT("    spacePlaneSystemUpgradeType = ",X151,IF(Q151="System and Space Capability",_xlfn.CONCAT(CHAR(10),"    spaceplaneUpgradeType = spaceCapable",CHAR(10),"    baseSkinTemp = ",CHAR(10),"    upgradeSkinTemp = "),"")),IF(Q151="Fuel Tank",IF(Y151="NA/Balloon","    KiwiFuelSwitchIgnore = true",IF(Y151="standardLiquidFuel",_xlfn.CONCAT("    fuelTankUpgradeType = ",Y151,CHAR(10),"    fuelTankSizeUpgrade = ",Z151),_xlfn.CONCAT("    fuelTankUpgradeType = ",Y151))),IF(Q151="RCS","    rcsUpgradeType = coldGas",""))))))))</f>
        <v xml:space="preserve">    fuelTankUpgradeType = standardLiquidFuel
    fuelTankSizeUpgrade = size148</v>
      </c>
      <c r="AO151" s="16" t="str">
        <f>IF(Q151="Engine",VLOOKUP(W151,EngineUpgrades!$A$2:$C$17,2,FALSE),"")</f>
        <v/>
      </c>
      <c r="AP151" s="16" t="str">
        <f>IF(Q151="Engine",VLOOKUP(W151,EngineUpgrades!$A$2:$C$17,3,FALSE),"")</f>
        <v/>
      </c>
      <c r="AQ151" s="15" t="str">
        <f>IF(AO151=EngineUpgrades!$D$1,EngineUpgrades!$D$17,IF(AO151=EngineUpgrades!$E$1,EngineUpgrades!$E$17,IF(AO151=EngineUpgrades!$F$1,EngineUpgrades!$F$17,IF(AO151=EngineUpgrades!$G$1,EngineUpgrades!$G$17,IF(AO151=EngineUpgrades!$H$1,EngineUpgrades!$H$17,"")))))</f>
        <v/>
      </c>
      <c r="AR151" s="17">
        <v>1</v>
      </c>
      <c r="AS151" s="16" t="str">
        <f>IF(Q151="Engine",_xlfn.XLOOKUP(_xlfn.CONCAT(O151,P151+AR151),TechTree!$C$2:$C$500,TechTree!$D$2:$D$500,"Not Valid Combination",0,1),"")</f>
        <v/>
      </c>
    </row>
    <row r="152" spans="1:45" ht="72.5" hidden="1" x14ac:dyDescent="0.35">
      <c r="A152" t="s">
        <v>1168</v>
      </c>
      <c r="B152" t="s">
        <v>1795</v>
      </c>
      <c r="C152" t="s">
        <v>1796</v>
      </c>
      <c r="D152" t="s">
        <v>1797</v>
      </c>
      <c r="E152" t="s">
        <v>1172</v>
      </c>
      <c r="F152" t="s">
        <v>7</v>
      </c>
      <c r="G152" t="s">
        <v>1255</v>
      </c>
      <c r="H152" t="s">
        <v>1210</v>
      </c>
      <c r="I152" t="s">
        <v>1219</v>
      </c>
      <c r="J152" t="s">
        <v>1176</v>
      </c>
      <c r="K152" t="s">
        <v>26</v>
      </c>
      <c r="M152" s="12" t="str">
        <f t="shared" si="6"/>
        <v>@PART[landingskid]:AFTER[AirplanePlus] // Anti-Roll Landing Skids
{
    @TechRequired = Not Valid Combination
    fuelTankUpgradeType = standardLiquidFuel
    fuelTankSizeUpgrade = size149
}</v>
      </c>
      <c r="N152" s="9" t="str">
        <f>_xlfn.XLOOKUP(_xlfn.CONCAT(O152,P152),TechTree!$C$2:$C$500,TechTree!$D$2:$D$500,"Not Valid Combination",0,1)</f>
        <v>Not Valid Combination</v>
      </c>
      <c r="O152" s="8" t="s">
        <v>351</v>
      </c>
      <c r="P152" s="8">
        <v>151</v>
      </c>
      <c r="Q152" s="8" t="s">
        <v>253</v>
      </c>
      <c r="V152" s="10" t="s">
        <v>255</v>
      </c>
      <c r="W152" s="10" t="s">
        <v>268</v>
      </c>
      <c r="X152" s="10" t="s">
        <v>1151</v>
      </c>
      <c r="Y152" s="10" t="s">
        <v>306</v>
      </c>
      <c r="Z152" s="10" t="s">
        <v>955</v>
      </c>
      <c r="AA152" s="10" t="s">
        <v>344</v>
      </c>
      <c r="AC152" s="12" t="str">
        <f t="shared" si="7"/>
        <v/>
      </c>
      <c r="AD152" s="14"/>
      <c r="AE152" s="18" t="s">
        <v>344</v>
      </c>
      <c r="AF152" s="18">
        <v>152</v>
      </c>
      <c r="AG152" s="18" t="s">
        <v>952</v>
      </c>
      <c r="AH152" s="18" t="s">
        <v>953</v>
      </c>
      <c r="AI152" s="18" t="s">
        <v>954</v>
      </c>
      <c r="AJ152" s="18"/>
      <c r="AK152" s="18"/>
      <c r="AL152" s="19" t="str">
        <f t="shared" si="8"/>
        <v/>
      </c>
      <c r="AM152" s="14"/>
      <c r="AN152" s="15" t="str">
        <f>IF(Q152="Structural",_xlfn.CONCAT("    ","structuralUpgradeType = ",IF(P152&lt;3,"0_2",IF(P152&lt;5,"3_4",IF(P152&lt;7,"5_6",IF(P152&lt;9,"7_8","9Plus"))))),IF(Q152="Command Module",_xlfn.CONCAT("    commandUpgradeType = standard",CHAR(10),"    commandUpgradeName = ",V152),IF(Q152="Engine",_xlfn.CONCAT("    engineUpgradeType = ",W152,CHAR(10),Parts!AQ152,CHAR(10),"    enginePartUpgradeName = ",X152),IF(Q152="Parachute","    parachuteUpgradeType = standard",IF(Q152="Solar",_xlfn.CONCAT("    solarPanelUpgradeTier = ",P152),IF(OR(Q152="System",Q152="System and Space Capability")=TRUE,_xlfn.CONCAT("    spacePlaneSystemUpgradeType = ",X152,IF(Q152="System and Space Capability",_xlfn.CONCAT(CHAR(10),"    spaceplaneUpgradeType = spaceCapable",CHAR(10),"    baseSkinTemp = ",CHAR(10),"    upgradeSkinTemp = "),"")),IF(Q152="Fuel Tank",IF(Y152="NA/Balloon","    KiwiFuelSwitchIgnore = true",IF(Y152="standardLiquidFuel",_xlfn.CONCAT("    fuelTankUpgradeType = ",Y152,CHAR(10),"    fuelTankSizeUpgrade = ",Z152),_xlfn.CONCAT("    fuelTankUpgradeType = ",Y152))),IF(Q152="RCS","    rcsUpgradeType = coldGas",""))))))))</f>
        <v xml:space="preserve">    fuelTankUpgradeType = standardLiquidFuel
    fuelTankSizeUpgrade = size149</v>
      </c>
      <c r="AO152" s="16" t="str">
        <f>IF(Q152="Engine",VLOOKUP(W152,EngineUpgrades!$A$2:$C$17,2,FALSE),"")</f>
        <v/>
      </c>
      <c r="AP152" s="16" t="str">
        <f>IF(Q152="Engine",VLOOKUP(W152,EngineUpgrades!$A$2:$C$17,3,FALSE),"")</f>
        <v/>
      </c>
      <c r="AQ152" s="15" t="str">
        <f>IF(AO152=EngineUpgrades!$D$1,EngineUpgrades!$D$17,IF(AO152=EngineUpgrades!$E$1,EngineUpgrades!$E$17,IF(AO152=EngineUpgrades!$F$1,EngineUpgrades!$F$17,IF(AO152=EngineUpgrades!$G$1,EngineUpgrades!$G$17,IF(AO152=EngineUpgrades!$H$1,EngineUpgrades!$H$17,"")))))</f>
        <v/>
      </c>
      <c r="AR152" s="17">
        <v>1</v>
      </c>
      <c r="AS152" s="16" t="str">
        <f>IF(Q152="Engine",_xlfn.XLOOKUP(_xlfn.CONCAT(O152,P152+AR152),TechTree!$C$2:$C$500,TechTree!$D$2:$D$500,"Not Valid Combination",0,1),"")</f>
        <v/>
      </c>
    </row>
    <row r="153" spans="1:45" ht="72.5" hidden="1" x14ac:dyDescent="0.35">
      <c r="A153" t="s">
        <v>1168</v>
      </c>
      <c r="B153" t="s">
        <v>1798</v>
      </c>
      <c r="C153" t="s">
        <v>1799</v>
      </c>
      <c r="D153" t="s">
        <v>1800</v>
      </c>
      <c r="E153" t="s">
        <v>1172</v>
      </c>
      <c r="F153" t="s">
        <v>7</v>
      </c>
      <c r="G153" t="s">
        <v>1255</v>
      </c>
      <c r="H153" t="s">
        <v>1297</v>
      </c>
      <c r="I153" t="s">
        <v>1801</v>
      </c>
      <c r="J153" t="s">
        <v>1176</v>
      </c>
      <c r="K153" t="s">
        <v>89</v>
      </c>
      <c r="M153" s="12" t="str">
        <f t="shared" si="6"/>
        <v>@PART[biplanegear]:AFTER[AirplanePlus] // KS-H1 Fixed Landing Gear
{
    @TechRequired = Not Valid Combination
    fuelTankUpgradeType = standardLiquidFuel
    fuelTankSizeUpgrade = size150
}</v>
      </c>
      <c r="N153" s="9" t="str">
        <f>_xlfn.XLOOKUP(_xlfn.CONCAT(O153,P153),TechTree!$C$2:$C$500,TechTree!$D$2:$D$500,"Not Valid Combination",0,1)</f>
        <v>Not Valid Combination</v>
      </c>
      <c r="O153" s="8" t="s">
        <v>351</v>
      </c>
      <c r="P153" s="8">
        <v>152</v>
      </c>
      <c r="Q153" s="8" t="s">
        <v>253</v>
      </c>
      <c r="V153" s="10" t="s">
        <v>255</v>
      </c>
      <c r="W153" s="10" t="s">
        <v>268</v>
      </c>
      <c r="X153" s="10" t="s">
        <v>1151</v>
      </c>
      <c r="Y153" s="10" t="s">
        <v>306</v>
      </c>
      <c r="Z153" s="10" t="s">
        <v>959</v>
      </c>
      <c r="AA153" s="10" t="s">
        <v>344</v>
      </c>
      <c r="AC153" s="12" t="str">
        <f t="shared" si="7"/>
        <v/>
      </c>
      <c r="AD153" s="14"/>
      <c r="AE153" s="18" t="s">
        <v>344</v>
      </c>
      <c r="AF153" s="18">
        <v>153</v>
      </c>
      <c r="AG153" s="18" t="s">
        <v>956</v>
      </c>
      <c r="AH153" s="18" t="s">
        <v>957</v>
      </c>
      <c r="AI153" s="18" t="s">
        <v>958</v>
      </c>
      <c r="AJ153" s="18"/>
      <c r="AK153" s="18"/>
      <c r="AL153" s="19" t="str">
        <f t="shared" si="8"/>
        <v/>
      </c>
      <c r="AM153" s="14"/>
      <c r="AN153" s="15" t="str">
        <f>IF(Q153="Structural",_xlfn.CONCAT("    ","structuralUpgradeType = ",IF(P153&lt;3,"0_2",IF(P153&lt;5,"3_4",IF(P153&lt;7,"5_6",IF(P153&lt;9,"7_8","9Plus"))))),IF(Q153="Command Module",_xlfn.CONCAT("    commandUpgradeType = standard",CHAR(10),"    commandUpgradeName = ",V153),IF(Q153="Engine",_xlfn.CONCAT("    engineUpgradeType = ",W153,CHAR(10),Parts!AQ153,CHAR(10),"    enginePartUpgradeName = ",X153),IF(Q153="Parachute","    parachuteUpgradeType = standard",IF(Q153="Solar",_xlfn.CONCAT("    solarPanelUpgradeTier = ",P153),IF(OR(Q153="System",Q153="System and Space Capability")=TRUE,_xlfn.CONCAT("    spacePlaneSystemUpgradeType = ",X153,IF(Q153="System and Space Capability",_xlfn.CONCAT(CHAR(10),"    spaceplaneUpgradeType = spaceCapable",CHAR(10),"    baseSkinTemp = ",CHAR(10),"    upgradeSkinTemp = "),"")),IF(Q153="Fuel Tank",IF(Y153="NA/Balloon","    KiwiFuelSwitchIgnore = true",IF(Y153="standardLiquidFuel",_xlfn.CONCAT("    fuelTankUpgradeType = ",Y153,CHAR(10),"    fuelTankSizeUpgrade = ",Z153),_xlfn.CONCAT("    fuelTankUpgradeType = ",Y153))),IF(Q153="RCS","    rcsUpgradeType = coldGas",""))))))))</f>
        <v xml:space="preserve">    fuelTankUpgradeType = standardLiquidFuel
    fuelTankSizeUpgrade = size150</v>
      </c>
      <c r="AO153" s="16" t="str">
        <f>IF(Q153="Engine",VLOOKUP(W153,EngineUpgrades!$A$2:$C$17,2,FALSE),"")</f>
        <v/>
      </c>
      <c r="AP153" s="16" t="str">
        <f>IF(Q153="Engine",VLOOKUP(W153,EngineUpgrades!$A$2:$C$17,3,FALSE),"")</f>
        <v/>
      </c>
      <c r="AQ153" s="15" t="str">
        <f>IF(AO153=EngineUpgrades!$D$1,EngineUpgrades!$D$17,IF(AO153=EngineUpgrades!$E$1,EngineUpgrades!$E$17,IF(AO153=EngineUpgrades!$F$1,EngineUpgrades!$F$17,IF(AO153=EngineUpgrades!$G$1,EngineUpgrades!$G$17,IF(AO153=EngineUpgrades!$H$1,EngineUpgrades!$H$17,"")))))</f>
        <v/>
      </c>
      <c r="AR153" s="17">
        <v>1</v>
      </c>
      <c r="AS153" s="16" t="str">
        <f>IF(Q153="Engine",_xlfn.XLOOKUP(_xlfn.CONCAT(O153,P153+AR153),TechTree!$C$2:$C$500,TechTree!$D$2:$D$500,"Not Valid Combination",0,1),"")</f>
        <v/>
      </c>
    </row>
    <row r="154" spans="1:45" ht="84.5" hidden="1" x14ac:dyDescent="0.35">
      <c r="A154" t="s">
        <v>1168</v>
      </c>
      <c r="B154" t="s">
        <v>1802</v>
      </c>
      <c r="C154" t="s">
        <v>1803</v>
      </c>
      <c r="D154" t="s">
        <v>1804</v>
      </c>
      <c r="E154" t="s">
        <v>1172</v>
      </c>
      <c r="F154" t="s">
        <v>7</v>
      </c>
      <c r="G154" t="s">
        <v>1255</v>
      </c>
      <c r="H154" t="s">
        <v>1297</v>
      </c>
      <c r="I154" t="s">
        <v>1175</v>
      </c>
      <c r="J154" t="s">
        <v>1176</v>
      </c>
      <c r="K154" t="s">
        <v>91</v>
      </c>
      <c r="M154" s="12" t="str">
        <f t="shared" si="6"/>
        <v>@PART[blackhawkgear]:AFTER[AirplanePlus] // KS-V1 Fixed Landing Gear
{
    @TechRequired = Not Valid Combination
    fuelTankUpgradeType = standardLiquidFuel
    fuelTankSizeUpgrade = size151
}</v>
      </c>
      <c r="N154" s="9" t="str">
        <f>_xlfn.XLOOKUP(_xlfn.CONCAT(O154,P154),TechTree!$C$2:$C$500,TechTree!$D$2:$D$500,"Not Valid Combination",0,1)</f>
        <v>Not Valid Combination</v>
      </c>
      <c r="O154" s="8" t="s">
        <v>351</v>
      </c>
      <c r="P154" s="8">
        <v>153</v>
      </c>
      <c r="Q154" s="8" t="s">
        <v>253</v>
      </c>
      <c r="V154" s="10" t="s">
        <v>255</v>
      </c>
      <c r="W154" s="10" t="s">
        <v>268</v>
      </c>
      <c r="X154" s="10" t="s">
        <v>1151</v>
      </c>
      <c r="Y154" s="10" t="s">
        <v>306</v>
      </c>
      <c r="Z154" s="10" t="s">
        <v>963</v>
      </c>
      <c r="AA154" s="10" t="s">
        <v>344</v>
      </c>
      <c r="AC154" s="12" t="str">
        <f t="shared" si="7"/>
        <v/>
      </c>
      <c r="AD154" s="14"/>
      <c r="AE154" s="18" t="s">
        <v>344</v>
      </c>
      <c r="AF154" s="18">
        <v>154</v>
      </c>
      <c r="AG154" s="18" t="s">
        <v>960</v>
      </c>
      <c r="AH154" s="18" t="s">
        <v>961</v>
      </c>
      <c r="AI154" s="18" t="s">
        <v>962</v>
      </c>
      <c r="AJ154" s="18"/>
      <c r="AK154" s="18"/>
      <c r="AL154" s="19" t="str">
        <f t="shared" si="8"/>
        <v/>
      </c>
      <c r="AM154" s="14"/>
      <c r="AN154" s="15" t="str">
        <f>IF(Q154="Structural",_xlfn.CONCAT("    ","structuralUpgradeType = ",IF(P154&lt;3,"0_2",IF(P154&lt;5,"3_4",IF(P154&lt;7,"5_6",IF(P154&lt;9,"7_8","9Plus"))))),IF(Q154="Command Module",_xlfn.CONCAT("    commandUpgradeType = standard",CHAR(10),"    commandUpgradeName = ",V154),IF(Q154="Engine",_xlfn.CONCAT("    engineUpgradeType = ",W154,CHAR(10),Parts!AQ154,CHAR(10),"    enginePartUpgradeName = ",X154),IF(Q154="Parachute","    parachuteUpgradeType = standard",IF(Q154="Solar",_xlfn.CONCAT("    solarPanelUpgradeTier = ",P154),IF(OR(Q154="System",Q154="System and Space Capability")=TRUE,_xlfn.CONCAT("    spacePlaneSystemUpgradeType = ",X154,IF(Q154="System and Space Capability",_xlfn.CONCAT(CHAR(10),"    spaceplaneUpgradeType = spaceCapable",CHAR(10),"    baseSkinTemp = ",CHAR(10),"    upgradeSkinTemp = "),"")),IF(Q154="Fuel Tank",IF(Y154="NA/Balloon","    KiwiFuelSwitchIgnore = true",IF(Y154="standardLiquidFuel",_xlfn.CONCAT("    fuelTankUpgradeType = ",Y154,CHAR(10),"    fuelTankSizeUpgrade = ",Z154),_xlfn.CONCAT("    fuelTankUpgradeType = ",Y154))),IF(Q154="RCS","    rcsUpgradeType = coldGas",""))))))))</f>
        <v xml:space="preserve">    fuelTankUpgradeType = standardLiquidFuel
    fuelTankSizeUpgrade = size151</v>
      </c>
      <c r="AO154" s="16" t="str">
        <f>IF(Q154="Engine",VLOOKUP(W154,EngineUpgrades!$A$2:$C$17,2,FALSE),"")</f>
        <v/>
      </c>
      <c r="AP154" s="16" t="str">
        <f>IF(Q154="Engine",VLOOKUP(W154,EngineUpgrades!$A$2:$C$17,3,FALSE),"")</f>
        <v/>
      </c>
      <c r="AQ154" s="15" t="str">
        <f>IF(AO154=EngineUpgrades!$D$1,EngineUpgrades!$D$17,IF(AO154=EngineUpgrades!$E$1,EngineUpgrades!$E$17,IF(AO154=EngineUpgrades!$F$1,EngineUpgrades!$F$17,IF(AO154=EngineUpgrades!$G$1,EngineUpgrades!$G$17,IF(AO154=EngineUpgrades!$H$1,EngineUpgrades!$H$17,"")))))</f>
        <v/>
      </c>
      <c r="AR154" s="17">
        <v>1</v>
      </c>
      <c r="AS154" s="16" t="str">
        <f>IF(Q154="Engine",_xlfn.XLOOKUP(_xlfn.CONCAT(O154,P154+AR154),TechTree!$C$2:$C$500,TechTree!$D$2:$D$500,"Not Valid Combination",0,1),"")</f>
        <v/>
      </c>
    </row>
    <row r="155" spans="1:45" ht="84.5" hidden="1" x14ac:dyDescent="0.35">
      <c r="A155" t="s">
        <v>1168</v>
      </c>
      <c r="B155" t="s">
        <v>1805</v>
      </c>
      <c r="C155" t="s">
        <v>1806</v>
      </c>
      <c r="D155" t="s">
        <v>1807</v>
      </c>
      <c r="E155" t="s">
        <v>1172</v>
      </c>
      <c r="F155" t="s">
        <v>7</v>
      </c>
      <c r="G155" t="s">
        <v>1808</v>
      </c>
      <c r="H155" t="s">
        <v>1688</v>
      </c>
      <c r="I155" t="s">
        <v>1809</v>
      </c>
      <c r="J155" t="s">
        <v>1176</v>
      </c>
      <c r="K155" t="s">
        <v>26</v>
      </c>
      <c r="M155" s="12" t="str">
        <f t="shared" si="6"/>
        <v>@PART[miggear]:AFTER[AirplanePlus] // KS-29 Tall Landing Gear
{
    @TechRequired = Not Valid Combination
    fuelTankUpgradeType = standardLiquidFuel
    fuelTankSizeUpgrade = size152
}</v>
      </c>
      <c r="N155" s="9" t="str">
        <f>_xlfn.XLOOKUP(_xlfn.CONCAT(O155,P155),TechTree!$C$2:$C$500,TechTree!$D$2:$D$500,"Not Valid Combination",0,1)</f>
        <v>Not Valid Combination</v>
      </c>
      <c r="O155" s="8" t="s">
        <v>351</v>
      </c>
      <c r="P155" s="8">
        <v>154</v>
      </c>
      <c r="Q155" s="8" t="s">
        <v>253</v>
      </c>
      <c r="V155" s="10" t="s">
        <v>255</v>
      </c>
      <c r="W155" s="10" t="s">
        <v>268</v>
      </c>
      <c r="X155" s="10" t="s">
        <v>1151</v>
      </c>
      <c r="Y155" s="10" t="s">
        <v>306</v>
      </c>
      <c r="Z155" s="10" t="s">
        <v>967</v>
      </c>
      <c r="AA155" s="10" t="s">
        <v>344</v>
      </c>
      <c r="AC155" s="12" t="str">
        <f t="shared" si="7"/>
        <v/>
      </c>
      <c r="AD155" s="14"/>
      <c r="AE155" s="18" t="s">
        <v>344</v>
      </c>
      <c r="AF155" s="18">
        <v>155</v>
      </c>
      <c r="AG155" s="18" t="s">
        <v>964</v>
      </c>
      <c r="AH155" s="18" t="s">
        <v>965</v>
      </c>
      <c r="AI155" s="18" t="s">
        <v>966</v>
      </c>
      <c r="AJ155" s="18"/>
      <c r="AK155" s="18"/>
      <c r="AL155" s="19" t="str">
        <f t="shared" si="8"/>
        <v/>
      </c>
      <c r="AM155" s="14"/>
      <c r="AN155" s="15" t="str">
        <f>IF(Q155="Structural",_xlfn.CONCAT("    ","structuralUpgradeType = ",IF(P155&lt;3,"0_2",IF(P155&lt;5,"3_4",IF(P155&lt;7,"5_6",IF(P155&lt;9,"7_8","9Plus"))))),IF(Q155="Command Module",_xlfn.CONCAT("    commandUpgradeType = standard",CHAR(10),"    commandUpgradeName = ",V155),IF(Q155="Engine",_xlfn.CONCAT("    engineUpgradeType = ",W155,CHAR(10),Parts!AQ155,CHAR(10),"    enginePartUpgradeName = ",X155),IF(Q155="Parachute","    parachuteUpgradeType = standard",IF(Q155="Solar",_xlfn.CONCAT("    solarPanelUpgradeTier = ",P155),IF(OR(Q155="System",Q155="System and Space Capability")=TRUE,_xlfn.CONCAT("    spacePlaneSystemUpgradeType = ",X155,IF(Q155="System and Space Capability",_xlfn.CONCAT(CHAR(10),"    spaceplaneUpgradeType = spaceCapable",CHAR(10),"    baseSkinTemp = ",CHAR(10),"    upgradeSkinTemp = "),"")),IF(Q155="Fuel Tank",IF(Y155="NA/Balloon","    KiwiFuelSwitchIgnore = true",IF(Y155="standardLiquidFuel",_xlfn.CONCAT("    fuelTankUpgradeType = ",Y155,CHAR(10),"    fuelTankSizeUpgrade = ",Z155),_xlfn.CONCAT("    fuelTankUpgradeType = ",Y155))),IF(Q155="RCS","    rcsUpgradeType = coldGas",""))))))))</f>
        <v xml:space="preserve">    fuelTankUpgradeType = standardLiquidFuel
    fuelTankSizeUpgrade = size152</v>
      </c>
      <c r="AO155" s="16" t="str">
        <f>IF(Q155="Engine",VLOOKUP(W155,EngineUpgrades!$A$2:$C$17,2,FALSE),"")</f>
        <v/>
      </c>
      <c r="AP155" s="16" t="str">
        <f>IF(Q155="Engine",VLOOKUP(W155,EngineUpgrades!$A$2:$C$17,3,FALSE),"")</f>
        <v/>
      </c>
      <c r="AQ155" s="15" t="str">
        <f>IF(AO155=EngineUpgrades!$D$1,EngineUpgrades!$D$17,IF(AO155=EngineUpgrades!$E$1,EngineUpgrades!$E$17,IF(AO155=EngineUpgrades!$F$1,EngineUpgrades!$F$17,IF(AO155=EngineUpgrades!$G$1,EngineUpgrades!$G$17,IF(AO155=EngineUpgrades!$H$1,EngineUpgrades!$H$17,"")))))</f>
        <v/>
      </c>
      <c r="AR155" s="17">
        <v>1</v>
      </c>
      <c r="AS155" s="16" t="str">
        <f>IF(Q155="Engine",_xlfn.XLOOKUP(_xlfn.CONCAT(O155,P155+AR155),TechTree!$C$2:$C$500,TechTree!$D$2:$D$500,"Not Valid Combination",0,1),"")</f>
        <v/>
      </c>
    </row>
    <row r="156" spans="1:45" ht="72.5" hidden="1" x14ac:dyDescent="0.35">
      <c r="A156" t="s">
        <v>1168</v>
      </c>
      <c r="B156" t="s">
        <v>1810</v>
      </c>
      <c r="C156" t="s">
        <v>1811</v>
      </c>
      <c r="D156" t="s">
        <v>1812</v>
      </c>
      <c r="E156" t="s">
        <v>1172</v>
      </c>
      <c r="F156" t="s">
        <v>7</v>
      </c>
      <c r="G156" t="s">
        <v>1808</v>
      </c>
      <c r="H156" t="s">
        <v>1487</v>
      </c>
      <c r="I156" t="s">
        <v>1519</v>
      </c>
      <c r="J156" t="s">
        <v>1176</v>
      </c>
      <c r="K156" t="s">
        <v>85</v>
      </c>
      <c r="M156" s="12" t="str">
        <f t="shared" si="6"/>
        <v>@PART[airbusreargear]:AFTER[AirplanePlus] // KS-320 Asymmetric Landing Gear
{
    @TechRequired = Not Valid Combination
    fuelTankUpgradeType = standardLiquidFuel
    fuelTankSizeUpgrade = size153
}</v>
      </c>
      <c r="N156" s="9" t="str">
        <f>_xlfn.XLOOKUP(_xlfn.CONCAT(O156,P156),TechTree!$C$2:$C$500,TechTree!$D$2:$D$500,"Not Valid Combination",0,1)</f>
        <v>Not Valid Combination</v>
      </c>
      <c r="O156" s="8" t="s">
        <v>351</v>
      </c>
      <c r="P156" s="8">
        <v>155</v>
      </c>
      <c r="Q156" s="8" t="s">
        <v>253</v>
      </c>
      <c r="V156" s="10" t="s">
        <v>255</v>
      </c>
      <c r="W156" s="10" t="s">
        <v>268</v>
      </c>
      <c r="X156" s="10" t="s">
        <v>1151</v>
      </c>
      <c r="Y156" s="10" t="s">
        <v>306</v>
      </c>
      <c r="Z156" s="10" t="s">
        <v>971</v>
      </c>
      <c r="AA156" s="10" t="s">
        <v>344</v>
      </c>
      <c r="AC156" s="12" t="str">
        <f t="shared" si="7"/>
        <v/>
      </c>
      <c r="AD156" s="14"/>
      <c r="AE156" s="18" t="s">
        <v>344</v>
      </c>
      <c r="AF156" s="18">
        <v>156</v>
      </c>
      <c r="AG156" s="18" t="s">
        <v>968</v>
      </c>
      <c r="AH156" s="18" t="s">
        <v>969</v>
      </c>
      <c r="AI156" s="18" t="s">
        <v>970</v>
      </c>
      <c r="AJ156" s="18"/>
      <c r="AK156" s="18"/>
      <c r="AL156" s="19" t="str">
        <f t="shared" si="8"/>
        <v/>
      </c>
      <c r="AM156" s="14"/>
      <c r="AN156" s="15" t="str">
        <f>IF(Q156="Structural",_xlfn.CONCAT("    ","structuralUpgradeType = ",IF(P156&lt;3,"0_2",IF(P156&lt;5,"3_4",IF(P156&lt;7,"5_6",IF(P156&lt;9,"7_8","9Plus"))))),IF(Q156="Command Module",_xlfn.CONCAT("    commandUpgradeType = standard",CHAR(10),"    commandUpgradeName = ",V156),IF(Q156="Engine",_xlfn.CONCAT("    engineUpgradeType = ",W156,CHAR(10),Parts!AQ156,CHAR(10),"    enginePartUpgradeName = ",X156),IF(Q156="Parachute","    parachuteUpgradeType = standard",IF(Q156="Solar",_xlfn.CONCAT("    solarPanelUpgradeTier = ",P156),IF(OR(Q156="System",Q156="System and Space Capability")=TRUE,_xlfn.CONCAT("    spacePlaneSystemUpgradeType = ",X156,IF(Q156="System and Space Capability",_xlfn.CONCAT(CHAR(10),"    spaceplaneUpgradeType = spaceCapable",CHAR(10),"    baseSkinTemp = ",CHAR(10),"    upgradeSkinTemp = "),"")),IF(Q156="Fuel Tank",IF(Y156="NA/Balloon","    KiwiFuelSwitchIgnore = true",IF(Y156="standardLiquidFuel",_xlfn.CONCAT("    fuelTankUpgradeType = ",Y156,CHAR(10),"    fuelTankSizeUpgrade = ",Z156),_xlfn.CONCAT("    fuelTankUpgradeType = ",Y156))),IF(Q156="RCS","    rcsUpgradeType = coldGas",""))))))))</f>
        <v xml:space="preserve">    fuelTankUpgradeType = standardLiquidFuel
    fuelTankSizeUpgrade = size153</v>
      </c>
      <c r="AO156" s="16" t="str">
        <f>IF(Q156="Engine",VLOOKUP(W156,EngineUpgrades!$A$2:$C$17,2,FALSE),"")</f>
        <v/>
      </c>
      <c r="AP156" s="16" t="str">
        <f>IF(Q156="Engine",VLOOKUP(W156,EngineUpgrades!$A$2:$C$17,3,FALSE),"")</f>
        <v/>
      </c>
      <c r="AQ156" s="15" t="str">
        <f>IF(AO156=EngineUpgrades!$D$1,EngineUpgrades!$D$17,IF(AO156=EngineUpgrades!$E$1,EngineUpgrades!$E$17,IF(AO156=EngineUpgrades!$F$1,EngineUpgrades!$F$17,IF(AO156=EngineUpgrades!$G$1,EngineUpgrades!$G$17,IF(AO156=EngineUpgrades!$H$1,EngineUpgrades!$H$17,"")))))</f>
        <v/>
      </c>
      <c r="AR156" s="17">
        <v>1</v>
      </c>
      <c r="AS156" s="16" t="str">
        <f>IF(Q156="Engine",_xlfn.XLOOKUP(_xlfn.CONCAT(O156,P156+AR156),TechTree!$C$2:$C$500,TechTree!$D$2:$D$500,"Not Valid Combination",0,1),"")</f>
        <v/>
      </c>
    </row>
    <row r="157" spans="1:45" ht="72.5" hidden="1" x14ac:dyDescent="0.35">
      <c r="A157" t="s">
        <v>1168</v>
      </c>
      <c r="B157" t="s">
        <v>1813</v>
      </c>
      <c r="C157" t="s">
        <v>1814</v>
      </c>
      <c r="D157" t="s">
        <v>1815</v>
      </c>
      <c r="E157" t="s">
        <v>1172</v>
      </c>
      <c r="F157" t="s">
        <v>7</v>
      </c>
      <c r="G157" t="s">
        <v>1808</v>
      </c>
      <c r="H157" t="s">
        <v>1416</v>
      </c>
      <c r="I157" t="s">
        <v>1256</v>
      </c>
      <c r="J157" t="s">
        <v>1176</v>
      </c>
      <c r="K157" t="s">
        <v>85</v>
      </c>
      <c r="M157" s="12" t="str">
        <f t="shared" si="6"/>
        <v>@PART[b29gear]:AFTER[AirplanePlus] // KS-FAT-29 Huge Landing Gear
{
    @TechRequired = Not Valid Combination
    fuelTankUpgradeType = standardLiquidFuel
    fuelTankSizeUpgrade = size154
}</v>
      </c>
      <c r="N157" s="9" t="str">
        <f>_xlfn.XLOOKUP(_xlfn.CONCAT(O157,P157),TechTree!$C$2:$C$500,TechTree!$D$2:$D$500,"Not Valid Combination",0,1)</f>
        <v>Not Valid Combination</v>
      </c>
      <c r="O157" s="8" t="s">
        <v>351</v>
      </c>
      <c r="P157" s="8">
        <v>156</v>
      </c>
      <c r="Q157" s="8" t="s">
        <v>253</v>
      </c>
      <c r="V157" s="10" t="s">
        <v>255</v>
      </c>
      <c r="W157" s="10" t="s">
        <v>268</v>
      </c>
      <c r="X157" s="10" t="s">
        <v>1151</v>
      </c>
      <c r="Y157" s="10" t="s">
        <v>306</v>
      </c>
      <c r="Z157" s="10" t="s">
        <v>975</v>
      </c>
      <c r="AA157" s="10" t="s">
        <v>344</v>
      </c>
      <c r="AC157" s="12" t="str">
        <f t="shared" si="7"/>
        <v/>
      </c>
      <c r="AD157" s="14"/>
      <c r="AE157" s="18" t="s">
        <v>344</v>
      </c>
      <c r="AF157" s="18">
        <v>157</v>
      </c>
      <c r="AG157" s="18" t="s">
        <v>972</v>
      </c>
      <c r="AH157" s="18" t="s">
        <v>973</v>
      </c>
      <c r="AI157" s="18" t="s">
        <v>974</v>
      </c>
      <c r="AJ157" s="18"/>
      <c r="AK157" s="18"/>
      <c r="AL157" s="19" t="str">
        <f t="shared" si="8"/>
        <v/>
      </c>
      <c r="AM157" s="14"/>
      <c r="AN157" s="15" t="str">
        <f>IF(Q157="Structural",_xlfn.CONCAT("    ","structuralUpgradeType = ",IF(P157&lt;3,"0_2",IF(P157&lt;5,"3_4",IF(P157&lt;7,"5_6",IF(P157&lt;9,"7_8","9Plus"))))),IF(Q157="Command Module",_xlfn.CONCAT("    commandUpgradeType = standard",CHAR(10),"    commandUpgradeName = ",V157),IF(Q157="Engine",_xlfn.CONCAT("    engineUpgradeType = ",W157,CHAR(10),Parts!AQ157,CHAR(10),"    enginePartUpgradeName = ",X157),IF(Q157="Parachute","    parachuteUpgradeType = standard",IF(Q157="Solar",_xlfn.CONCAT("    solarPanelUpgradeTier = ",P157),IF(OR(Q157="System",Q157="System and Space Capability")=TRUE,_xlfn.CONCAT("    spacePlaneSystemUpgradeType = ",X157,IF(Q157="System and Space Capability",_xlfn.CONCAT(CHAR(10),"    spaceplaneUpgradeType = spaceCapable",CHAR(10),"    baseSkinTemp = ",CHAR(10),"    upgradeSkinTemp = "),"")),IF(Q157="Fuel Tank",IF(Y157="NA/Balloon","    KiwiFuelSwitchIgnore = true",IF(Y157="standardLiquidFuel",_xlfn.CONCAT("    fuelTankUpgradeType = ",Y157,CHAR(10),"    fuelTankSizeUpgrade = ",Z157),_xlfn.CONCAT("    fuelTankUpgradeType = ",Y157))),IF(Q157="RCS","    rcsUpgradeType = coldGas",""))))))))</f>
        <v xml:space="preserve">    fuelTankUpgradeType = standardLiquidFuel
    fuelTankSizeUpgrade = size154</v>
      </c>
      <c r="AO157" s="16" t="str">
        <f>IF(Q157="Engine",VLOOKUP(W157,EngineUpgrades!$A$2:$C$17,2,FALSE),"")</f>
        <v/>
      </c>
      <c r="AP157" s="16" t="str">
        <f>IF(Q157="Engine",VLOOKUP(W157,EngineUpgrades!$A$2:$C$17,3,FALSE),"")</f>
        <v/>
      </c>
      <c r="AQ157" s="15" t="str">
        <f>IF(AO157=EngineUpgrades!$D$1,EngineUpgrades!$D$17,IF(AO157=EngineUpgrades!$E$1,EngineUpgrades!$E$17,IF(AO157=EngineUpgrades!$F$1,EngineUpgrades!$F$17,IF(AO157=EngineUpgrades!$G$1,EngineUpgrades!$G$17,IF(AO157=EngineUpgrades!$H$1,EngineUpgrades!$H$17,"")))))</f>
        <v/>
      </c>
      <c r="AR157" s="17">
        <v>1</v>
      </c>
      <c r="AS157" s="16" t="str">
        <f>IF(Q157="Engine",_xlfn.XLOOKUP(_xlfn.CONCAT(O157,P157+AR157),TechTree!$C$2:$C$500,TechTree!$D$2:$D$500,"Not Valid Combination",0,1),"")</f>
        <v/>
      </c>
    </row>
    <row r="158" spans="1:45" ht="72.5" hidden="1" x14ac:dyDescent="0.35">
      <c r="A158" t="s">
        <v>1168</v>
      </c>
      <c r="B158" t="s">
        <v>1816</v>
      </c>
      <c r="C158" t="s">
        <v>1817</v>
      </c>
      <c r="D158" t="s">
        <v>1818</v>
      </c>
      <c r="E158" t="s">
        <v>1172</v>
      </c>
      <c r="F158" t="s">
        <v>7</v>
      </c>
      <c r="G158" t="s">
        <v>1808</v>
      </c>
      <c r="H158" t="s">
        <v>1573</v>
      </c>
      <c r="I158" t="s">
        <v>1447</v>
      </c>
      <c r="J158" t="s">
        <v>1176</v>
      </c>
      <c r="K158" t="s">
        <v>95</v>
      </c>
      <c r="M158" s="12" t="str">
        <f t="shared" si="6"/>
        <v>@PART[fightergear]:AFTER[AirplanePlus] // KS-51 Landing Gear
{
    @TechRequired = Not Valid Combination
    fuelTankUpgradeType = standardLiquidFuel
    fuelTankSizeUpgrade = size155
}</v>
      </c>
      <c r="N158" s="9" t="str">
        <f>_xlfn.XLOOKUP(_xlfn.CONCAT(O158,P158),TechTree!$C$2:$C$500,TechTree!$D$2:$D$500,"Not Valid Combination",0,1)</f>
        <v>Not Valid Combination</v>
      </c>
      <c r="O158" s="8" t="s">
        <v>351</v>
      </c>
      <c r="P158" s="8">
        <v>157</v>
      </c>
      <c r="Q158" s="8" t="s">
        <v>253</v>
      </c>
      <c r="V158" s="10" t="s">
        <v>255</v>
      </c>
      <c r="W158" s="10" t="s">
        <v>268</v>
      </c>
      <c r="X158" s="10" t="s">
        <v>1151</v>
      </c>
      <c r="Y158" s="10" t="s">
        <v>306</v>
      </c>
      <c r="Z158" s="10" t="s">
        <v>979</v>
      </c>
      <c r="AA158" s="10" t="s">
        <v>344</v>
      </c>
      <c r="AC158" s="12" t="str">
        <f t="shared" si="7"/>
        <v/>
      </c>
      <c r="AD158" s="14"/>
      <c r="AE158" s="18" t="s">
        <v>344</v>
      </c>
      <c r="AF158" s="18">
        <v>158</v>
      </c>
      <c r="AG158" s="18" t="s">
        <v>976</v>
      </c>
      <c r="AH158" s="18" t="s">
        <v>977</v>
      </c>
      <c r="AI158" s="18" t="s">
        <v>978</v>
      </c>
      <c r="AJ158" s="18"/>
      <c r="AK158" s="18"/>
      <c r="AL158" s="19" t="str">
        <f t="shared" si="8"/>
        <v/>
      </c>
      <c r="AM158" s="14"/>
      <c r="AN158" s="15" t="str">
        <f>IF(Q158="Structural",_xlfn.CONCAT("    ","structuralUpgradeType = ",IF(P158&lt;3,"0_2",IF(P158&lt;5,"3_4",IF(P158&lt;7,"5_6",IF(P158&lt;9,"7_8","9Plus"))))),IF(Q158="Command Module",_xlfn.CONCAT("    commandUpgradeType = standard",CHAR(10),"    commandUpgradeName = ",V158),IF(Q158="Engine",_xlfn.CONCAT("    engineUpgradeType = ",W158,CHAR(10),Parts!AQ158,CHAR(10),"    enginePartUpgradeName = ",X158),IF(Q158="Parachute","    parachuteUpgradeType = standard",IF(Q158="Solar",_xlfn.CONCAT("    solarPanelUpgradeTier = ",P158),IF(OR(Q158="System",Q158="System and Space Capability")=TRUE,_xlfn.CONCAT("    spacePlaneSystemUpgradeType = ",X158,IF(Q158="System and Space Capability",_xlfn.CONCAT(CHAR(10),"    spaceplaneUpgradeType = spaceCapable",CHAR(10),"    baseSkinTemp = ",CHAR(10),"    upgradeSkinTemp = "),"")),IF(Q158="Fuel Tank",IF(Y158="NA/Balloon","    KiwiFuelSwitchIgnore = true",IF(Y158="standardLiquidFuel",_xlfn.CONCAT("    fuelTankUpgradeType = ",Y158,CHAR(10),"    fuelTankSizeUpgrade = ",Z158),_xlfn.CONCAT("    fuelTankUpgradeType = ",Y158))),IF(Q158="RCS","    rcsUpgradeType = coldGas",""))))))))</f>
        <v xml:space="preserve">    fuelTankUpgradeType = standardLiquidFuel
    fuelTankSizeUpgrade = size155</v>
      </c>
      <c r="AO158" s="16" t="str">
        <f>IF(Q158="Engine",VLOOKUP(W158,EngineUpgrades!$A$2:$C$17,2,FALSE),"")</f>
        <v/>
      </c>
      <c r="AP158" s="16" t="str">
        <f>IF(Q158="Engine",VLOOKUP(W158,EngineUpgrades!$A$2:$C$17,3,FALSE),"")</f>
        <v/>
      </c>
      <c r="AQ158" s="15" t="str">
        <f>IF(AO158=EngineUpgrades!$D$1,EngineUpgrades!$D$17,IF(AO158=EngineUpgrades!$E$1,EngineUpgrades!$E$17,IF(AO158=EngineUpgrades!$F$1,EngineUpgrades!$F$17,IF(AO158=EngineUpgrades!$G$1,EngineUpgrades!$G$17,IF(AO158=EngineUpgrades!$H$1,EngineUpgrades!$H$17,"")))))</f>
        <v/>
      </c>
      <c r="AR158" s="17">
        <v>1</v>
      </c>
      <c r="AS158" s="16" t="str">
        <f>IF(Q158="Engine",_xlfn.XLOOKUP(_xlfn.CONCAT(O158,P158+AR158),TechTree!$C$2:$C$500,TechTree!$D$2:$D$500,"Not Valid Combination",0,1),"")</f>
        <v/>
      </c>
    </row>
    <row r="159" spans="1:45" ht="72.5" hidden="1" x14ac:dyDescent="0.35">
      <c r="A159" t="s">
        <v>1168</v>
      </c>
      <c r="B159" t="s">
        <v>1819</v>
      </c>
      <c r="C159" t="s">
        <v>1820</v>
      </c>
      <c r="D159" t="s">
        <v>1821</v>
      </c>
      <c r="E159" t="s">
        <v>1172</v>
      </c>
      <c r="F159" t="s">
        <v>7</v>
      </c>
      <c r="G159" t="s">
        <v>1808</v>
      </c>
      <c r="H159" t="s">
        <v>1573</v>
      </c>
      <c r="I159" t="s">
        <v>1544</v>
      </c>
      <c r="J159" t="s">
        <v>1176</v>
      </c>
      <c r="K159" t="s">
        <v>68</v>
      </c>
      <c r="M159" s="12" t="str">
        <f t="shared" si="6"/>
        <v>@PART[herculesfrontgear]:AFTER[AirplanePlus] // KS-130 Low Landing Gear
{
    @TechRequired = Not Valid Combination
    fuelTankUpgradeType = standardLiquidFuel
    fuelTankSizeUpgrade = size156
}</v>
      </c>
      <c r="N159" s="9" t="str">
        <f>_xlfn.XLOOKUP(_xlfn.CONCAT(O159,P159),TechTree!$C$2:$C$500,TechTree!$D$2:$D$500,"Not Valid Combination",0,1)</f>
        <v>Not Valid Combination</v>
      </c>
      <c r="O159" s="8" t="s">
        <v>351</v>
      </c>
      <c r="P159" s="8">
        <v>158</v>
      </c>
      <c r="Q159" s="8" t="s">
        <v>253</v>
      </c>
      <c r="V159" s="10" t="s">
        <v>255</v>
      </c>
      <c r="W159" s="10" t="s">
        <v>268</v>
      </c>
      <c r="X159" s="10" t="s">
        <v>1151</v>
      </c>
      <c r="Y159" s="10" t="s">
        <v>306</v>
      </c>
      <c r="Z159" s="10" t="s">
        <v>983</v>
      </c>
      <c r="AA159" s="10" t="s">
        <v>344</v>
      </c>
      <c r="AC159" s="12" t="str">
        <f t="shared" si="7"/>
        <v/>
      </c>
      <c r="AD159" s="14"/>
      <c r="AE159" s="18" t="s">
        <v>344</v>
      </c>
      <c r="AF159" s="18">
        <v>159</v>
      </c>
      <c r="AG159" s="18" t="s">
        <v>980</v>
      </c>
      <c r="AH159" s="18" t="s">
        <v>981</v>
      </c>
      <c r="AI159" s="18" t="s">
        <v>982</v>
      </c>
      <c r="AJ159" s="18"/>
      <c r="AK159" s="18"/>
      <c r="AL159" s="19" t="str">
        <f t="shared" si="8"/>
        <v/>
      </c>
      <c r="AM159" s="14"/>
      <c r="AN159" s="15" t="str">
        <f>IF(Q159="Structural",_xlfn.CONCAT("    ","structuralUpgradeType = ",IF(P159&lt;3,"0_2",IF(P159&lt;5,"3_4",IF(P159&lt;7,"5_6",IF(P159&lt;9,"7_8","9Plus"))))),IF(Q159="Command Module",_xlfn.CONCAT("    commandUpgradeType = standard",CHAR(10),"    commandUpgradeName = ",V159),IF(Q159="Engine",_xlfn.CONCAT("    engineUpgradeType = ",W159,CHAR(10),Parts!AQ159,CHAR(10),"    enginePartUpgradeName = ",X159),IF(Q159="Parachute","    parachuteUpgradeType = standard",IF(Q159="Solar",_xlfn.CONCAT("    solarPanelUpgradeTier = ",P159),IF(OR(Q159="System",Q159="System and Space Capability")=TRUE,_xlfn.CONCAT("    spacePlaneSystemUpgradeType = ",X159,IF(Q159="System and Space Capability",_xlfn.CONCAT(CHAR(10),"    spaceplaneUpgradeType = spaceCapable",CHAR(10),"    baseSkinTemp = ",CHAR(10),"    upgradeSkinTemp = "),"")),IF(Q159="Fuel Tank",IF(Y159="NA/Balloon","    KiwiFuelSwitchIgnore = true",IF(Y159="standardLiquidFuel",_xlfn.CONCAT("    fuelTankUpgradeType = ",Y159,CHAR(10),"    fuelTankSizeUpgrade = ",Z159),_xlfn.CONCAT("    fuelTankUpgradeType = ",Y159))),IF(Q159="RCS","    rcsUpgradeType = coldGas",""))))))))</f>
        <v xml:space="preserve">    fuelTankUpgradeType = standardLiquidFuel
    fuelTankSizeUpgrade = size156</v>
      </c>
      <c r="AO159" s="16" t="str">
        <f>IF(Q159="Engine",VLOOKUP(W159,EngineUpgrades!$A$2:$C$17,2,FALSE),"")</f>
        <v/>
      </c>
      <c r="AP159" s="16" t="str">
        <f>IF(Q159="Engine",VLOOKUP(W159,EngineUpgrades!$A$2:$C$17,3,FALSE),"")</f>
        <v/>
      </c>
      <c r="AQ159" s="15" t="str">
        <f>IF(AO159=EngineUpgrades!$D$1,EngineUpgrades!$D$17,IF(AO159=EngineUpgrades!$E$1,EngineUpgrades!$E$17,IF(AO159=EngineUpgrades!$F$1,EngineUpgrades!$F$17,IF(AO159=EngineUpgrades!$G$1,EngineUpgrades!$G$17,IF(AO159=EngineUpgrades!$H$1,EngineUpgrades!$H$17,"")))))</f>
        <v/>
      </c>
      <c r="AR159" s="17">
        <v>1</v>
      </c>
      <c r="AS159" s="16" t="str">
        <f>IF(Q159="Engine",_xlfn.XLOOKUP(_xlfn.CONCAT(O159,P159+AR159),TechTree!$C$2:$C$500,TechTree!$D$2:$D$500,"Not Valid Combination",0,1),"")</f>
        <v/>
      </c>
    </row>
    <row r="160" spans="1:45" ht="84.5" hidden="1" x14ac:dyDescent="0.35">
      <c r="A160" t="s">
        <v>1168</v>
      </c>
      <c r="B160" t="s">
        <v>1822</v>
      </c>
      <c r="C160" t="s">
        <v>1823</v>
      </c>
      <c r="D160" t="s">
        <v>1824</v>
      </c>
      <c r="E160" t="s">
        <v>1172</v>
      </c>
      <c r="F160" t="s">
        <v>7</v>
      </c>
      <c r="G160" t="s">
        <v>1808</v>
      </c>
      <c r="H160" t="s">
        <v>1332</v>
      </c>
      <c r="I160" t="s">
        <v>1747</v>
      </c>
      <c r="J160" t="s">
        <v>1176</v>
      </c>
      <c r="K160" t="s">
        <v>68</v>
      </c>
      <c r="M160" s="12" t="str">
        <f t="shared" si="6"/>
        <v>@PART[herculesgear]:AFTER[AirplanePlus] // KS-130-S2 Low Landing Gear
{
    @TechRequired = Not Valid Combination
    fuelTankUpgradeType = standardLiquidFuel
    fuelTankSizeUpgrade = size157
}</v>
      </c>
      <c r="N160" s="9" t="str">
        <f>_xlfn.XLOOKUP(_xlfn.CONCAT(O160,P160),TechTree!$C$2:$C$500,TechTree!$D$2:$D$500,"Not Valid Combination",0,1)</f>
        <v>Not Valid Combination</v>
      </c>
      <c r="O160" s="8" t="s">
        <v>351</v>
      </c>
      <c r="P160" s="8">
        <v>159</v>
      </c>
      <c r="Q160" s="8" t="s">
        <v>253</v>
      </c>
      <c r="V160" s="10" t="s">
        <v>255</v>
      </c>
      <c r="W160" s="10" t="s">
        <v>268</v>
      </c>
      <c r="X160" s="10" t="s">
        <v>1151</v>
      </c>
      <c r="Y160" s="10" t="s">
        <v>306</v>
      </c>
      <c r="Z160" s="10" t="s">
        <v>987</v>
      </c>
      <c r="AA160" s="10" t="s">
        <v>344</v>
      </c>
      <c r="AC160" s="12" t="str">
        <f t="shared" si="7"/>
        <v/>
      </c>
      <c r="AD160" s="14"/>
      <c r="AE160" s="18" t="s">
        <v>344</v>
      </c>
      <c r="AF160" s="18">
        <v>160</v>
      </c>
      <c r="AG160" s="18" t="s">
        <v>984</v>
      </c>
      <c r="AH160" s="18" t="s">
        <v>985</v>
      </c>
      <c r="AI160" s="18" t="s">
        <v>986</v>
      </c>
      <c r="AJ160" s="18"/>
      <c r="AK160" s="18"/>
      <c r="AL160" s="19" t="str">
        <f t="shared" si="8"/>
        <v/>
      </c>
      <c r="AM160" s="14"/>
      <c r="AN160" s="15" t="str">
        <f>IF(Q160="Structural",_xlfn.CONCAT("    ","structuralUpgradeType = ",IF(P160&lt;3,"0_2",IF(P160&lt;5,"3_4",IF(P160&lt;7,"5_6",IF(P160&lt;9,"7_8","9Plus"))))),IF(Q160="Command Module",_xlfn.CONCAT("    commandUpgradeType = standard",CHAR(10),"    commandUpgradeName = ",V160),IF(Q160="Engine",_xlfn.CONCAT("    engineUpgradeType = ",W160,CHAR(10),Parts!AQ160,CHAR(10),"    enginePartUpgradeName = ",X160),IF(Q160="Parachute","    parachuteUpgradeType = standard",IF(Q160="Solar",_xlfn.CONCAT("    solarPanelUpgradeTier = ",P160),IF(OR(Q160="System",Q160="System and Space Capability")=TRUE,_xlfn.CONCAT("    spacePlaneSystemUpgradeType = ",X160,IF(Q160="System and Space Capability",_xlfn.CONCAT(CHAR(10),"    spaceplaneUpgradeType = spaceCapable",CHAR(10),"    baseSkinTemp = ",CHAR(10),"    upgradeSkinTemp = "),"")),IF(Q160="Fuel Tank",IF(Y160="NA/Balloon","    KiwiFuelSwitchIgnore = true",IF(Y160="standardLiquidFuel",_xlfn.CONCAT("    fuelTankUpgradeType = ",Y160,CHAR(10),"    fuelTankSizeUpgrade = ",Z160),_xlfn.CONCAT("    fuelTankUpgradeType = ",Y160))),IF(Q160="RCS","    rcsUpgradeType = coldGas",""))))))))</f>
        <v xml:space="preserve">    fuelTankUpgradeType = standardLiquidFuel
    fuelTankSizeUpgrade = size157</v>
      </c>
      <c r="AO160" s="16" t="str">
        <f>IF(Q160="Engine",VLOOKUP(W160,EngineUpgrades!$A$2:$C$17,2,FALSE),"")</f>
        <v/>
      </c>
      <c r="AP160" s="16" t="str">
        <f>IF(Q160="Engine",VLOOKUP(W160,EngineUpgrades!$A$2:$C$17,3,FALSE),"")</f>
        <v/>
      </c>
      <c r="AQ160" s="15" t="str">
        <f>IF(AO160=EngineUpgrades!$D$1,EngineUpgrades!$D$17,IF(AO160=EngineUpgrades!$E$1,EngineUpgrades!$E$17,IF(AO160=EngineUpgrades!$F$1,EngineUpgrades!$F$17,IF(AO160=EngineUpgrades!$G$1,EngineUpgrades!$G$17,IF(AO160=EngineUpgrades!$H$1,EngineUpgrades!$H$17,"")))))</f>
        <v/>
      </c>
      <c r="AR160" s="17">
        <v>1</v>
      </c>
      <c r="AS160" s="16" t="str">
        <f>IF(Q160="Engine",_xlfn.XLOOKUP(_xlfn.CONCAT(O160,P160+AR160),TechTree!$C$2:$C$500,TechTree!$D$2:$D$500,"Not Valid Combination",0,1),"")</f>
        <v/>
      </c>
    </row>
    <row r="161" spans="1:45" ht="84.5" hidden="1" x14ac:dyDescent="0.35">
      <c r="A161" t="s">
        <v>1168</v>
      </c>
      <c r="B161" t="s">
        <v>1825</v>
      </c>
      <c r="C161" t="s">
        <v>1826</v>
      </c>
      <c r="D161" t="s">
        <v>1827</v>
      </c>
      <c r="E161" t="s">
        <v>1172</v>
      </c>
      <c r="F161" t="s">
        <v>7</v>
      </c>
      <c r="G161" t="s">
        <v>1808</v>
      </c>
      <c r="H161" t="s">
        <v>1735</v>
      </c>
      <c r="I161" t="s">
        <v>1751</v>
      </c>
      <c r="J161" t="s">
        <v>1176</v>
      </c>
      <c r="K161" t="s">
        <v>85</v>
      </c>
      <c r="M161" s="12" t="str">
        <f t="shared" si="6"/>
        <v>@PART[sidegear]:AFTER[AirplanePlus] // KS-16 Slant Landing Gear
{
    @TechRequired = Not Valid Combination
    fuelTankUpgradeType = standardLiquidFuel
    fuelTankSizeUpgrade = size158
}</v>
      </c>
      <c r="N161" s="9" t="str">
        <f>_xlfn.XLOOKUP(_xlfn.CONCAT(O161,P161),TechTree!$C$2:$C$500,TechTree!$D$2:$D$500,"Not Valid Combination",0,1)</f>
        <v>Not Valid Combination</v>
      </c>
      <c r="O161" s="8" t="s">
        <v>351</v>
      </c>
      <c r="P161" s="8">
        <v>160</v>
      </c>
      <c r="Q161" s="8" t="s">
        <v>253</v>
      </c>
      <c r="V161" s="10" t="s">
        <v>255</v>
      </c>
      <c r="W161" s="10" t="s">
        <v>268</v>
      </c>
      <c r="X161" s="10" t="s">
        <v>1151</v>
      </c>
      <c r="Y161" s="10" t="s">
        <v>306</v>
      </c>
      <c r="Z161" s="10" t="s">
        <v>991</v>
      </c>
      <c r="AA161" s="10" t="s">
        <v>344</v>
      </c>
      <c r="AC161" s="12" t="str">
        <f t="shared" si="7"/>
        <v/>
      </c>
      <c r="AD161" s="14"/>
      <c r="AE161" s="18" t="s">
        <v>344</v>
      </c>
      <c r="AF161" s="18">
        <v>161</v>
      </c>
      <c r="AG161" s="18" t="s">
        <v>988</v>
      </c>
      <c r="AH161" s="18" t="s">
        <v>989</v>
      </c>
      <c r="AI161" s="18" t="s">
        <v>990</v>
      </c>
      <c r="AJ161" s="18"/>
      <c r="AK161" s="18"/>
      <c r="AL161" s="19" t="str">
        <f t="shared" si="8"/>
        <v/>
      </c>
      <c r="AM161" s="14"/>
      <c r="AN161" s="15" t="str">
        <f>IF(Q161="Structural",_xlfn.CONCAT("    ","structuralUpgradeType = ",IF(P161&lt;3,"0_2",IF(P161&lt;5,"3_4",IF(P161&lt;7,"5_6",IF(P161&lt;9,"7_8","9Plus"))))),IF(Q161="Command Module",_xlfn.CONCAT("    commandUpgradeType = standard",CHAR(10),"    commandUpgradeName = ",V161),IF(Q161="Engine",_xlfn.CONCAT("    engineUpgradeType = ",W161,CHAR(10),Parts!AQ161,CHAR(10),"    enginePartUpgradeName = ",X161),IF(Q161="Parachute","    parachuteUpgradeType = standard",IF(Q161="Solar",_xlfn.CONCAT("    solarPanelUpgradeTier = ",P161),IF(OR(Q161="System",Q161="System and Space Capability")=TRUE,_xlfn.CONCAT("    spacePlaneSystemUpgradeType = ",X161,IF(Q161="System and Space Capability",_xlfn.CONCAT(CHAR(10),"    spaceplaneUpgradeType = spaceCapable",CHAR(10),"    baseSkinTemp = ",CHAR(10),"    upgradeSkinTemp = "),"")),IF(Q161="Fuel Tank",IF(Y161="NA/Balloon","    KiwiFuelSwitchIgnore = true",IF(Y161="standardLiquidFuel",_xlfn.CONCAT("    fuelTankUpgradeType = ",Y161,CHAR(10),"    fuelTankSizeUpgrade = ",Z161),_xlfn.CONCAT("    fuelTankUpgradeType = ",Y161))),IF(Q161="RCS","    rcsUpgradeType = coldGas",""))))))))</f>
        <v xml:space="preserve">    fuelTankUpgradeType = standardLiquidFuel
    fuelTankSizeUpgrade = size158</v>
      </c>
      <c r="AO161" s="16" t="str">
        <f>IF(Q161="Engine",VLOOKUP(W161,EngineUpgrades!$A$2:$C$17,2,FALSE),"")</f>
        <v/>
      </c>
      <c r="AP161" s="16" t="str">
        <f>IF(Q161="Engine",VLOOKUP(W161,EngineUpgrades!$A$2:$C$17,3,FALSE),"")</f>
        <v/>
      </c>
      <c r="AQ161" s="15" t="str">
        <f>IF(AO161=EngineUpgrades!$D$1,EngineUpgrades!$D$17,IF(AO161=EngineUpgrades!$E$1,EngineUpgrades!$E$17,IF(AO161=EngineUpgrades!$F$1,EngineUpgrades!$F$17,IF(AO161=EngineUpgrades!$G$1,EngineUpgrades!$G$17,IF(AO161=EngineUpgrades!$H$1,EngineUpgrades!$H$17,"")))))</f>
        <v/>
      </c>
      <c r="AR161" s="17">
        <v>1</v>
      </c>
      <c r="AS161" s="16" t="str">
        <f>IF(Q161="Engine",_xlfn.XLOOKUP(_xlfn.CONCAT(O161,P161+AR161),TechTree!$C$2:$C$500,TechTree!$D$2:$D$500,"Not Valid Combination",0,1),"")</f>
        <v/>
      </c>
    </row>
    <row r="162" spans="1:45" ht="72.5" hidden="1" x14ac:dyDescent="0.35">
      <c r="A162" t="s">
        <v>1168</v>
      </c>
      <c r="B162" t="s">
        <v>1828</v>
      </c>
      <c r="C162" t="s">
        <v>1829</v>
      </c>
      <c r="D162" t="s">
        <v>1830</v>
      </c>
      <c r="E162" t="s">
        <v>1172</v>
      </c>
      <c r="F162" t="s">
        <v>7</v>
      </c>
      <c r="G162" t="s">
        <v>1808</v>
      </c>
      <c r="H162" t="s">
        <v>1218</v>
      </c>
      <c r="I162" t="s">
        <v>1831</v>
      </c>
      <c r="J162" t="s">
        <v>1176</v>
      </c>
      <c r="K162" t="s">
        <v>95</v>
      </c>
      <c r="M162" s="12" t="str">
        <f t="shared" si="6"/>
        <v>@PART[x1gear]:AFTER[AirplanePlus] // KS-X1 Steerable Landing Gear
{
    @TechRequired = Not Valid Combination
    fuelTankUpgradeType = standardLiquidFuel
    fuelTankSizeUpgrade = size159
}</v>
      </c>
      <c r="N162" s="9" t="str">
        <f>_xlfn.XLOOKUP(_xlfn.CONCAT(O162,P162),TechTree!$C$2:$C$500,TechTree!$D$2:$D$500,"Not Valid Combination",0,1)</f>
        <v>Not Valid Combination</v>
      </c>
      <c r="O162" s="8" t="s">
        <v>351</v>
      </c>
      <c r="P162" s="8">
        <v>161</v>
      </c>
      <c r="Q162" s="8" t="s">
        <v>253</v>
      </c>
      <c r="V162" s="10" t="s">
        <v>255</v>
      </c>
      <c r="W162" s="10" t="s">
        <v>268</v>
      </c>
      <c r="X162" s="10" t="s">
        <v>1151</v>
      </c>
      <c r="Y162" s="10" t="s">
        <v>306</v>
      </c>
      <c r="Z162" s="10" t="s">
        <v>995</v>
      </c>
      <c r="AA162" s="10" t="s">
        <v>344</v>
      </c>
      <c r="AC162" s="12" t="str">
        <f t="shared" si="7"/>
        <v/>
      </c>
      <c r="AD162" s="14"/>
      <c r="AE162" s="18" t="s">
        <v>344</v>
      </c>
      <c r="AF162" s="18">
        <v>162</v>
      </c>
      <c r="AG162" s="18" t="s">
        <v>992</v>
      </c>
      <c r="AH162" s="18" t="s">
        <v>993</v>
      </c>
      <c r="AI162" s="18" t="s">
        <v>994</v>
      </c>
      <c r="AJ162" s="18"/>
      <c r="AK162" s="18"/>
      <c r="AL162" s="19" t="str">
        <f t="shared" si="8"/>
        <v/>
      </c>
      <c r="AM162" s="14"/>
      <c r="AN162" s="15" t="str">
        <f>IF(Q162="Structural",_xlfn.CONCAT("    ","structuralUpgradeType = ",IF(P162&lt;3,"0_2",IF(P162&lt;5,"3_4",IF(P162&lt;7,"5_6",IF(P162&lt;9,"7_8","9Plus"))))),IF(Q162="Command Module",_xlfn.CONCAT("    commandUpgradeType = standard",CHAR(10),"    commandUpgradeName = ",V162),IF(Q162="Engine",_xlfn.CONCAT("    engineUpgradeType = ",W162,CHAR(10),Parts!AQ162,CHAR(10),"    enginePartUpgradeName = ",X162),IF(Q162="Parachute","    parachuteUpgradeType = standard",IF(Q162="Solar",_xlfn.CONCAT("    solarPanelUpgradeTier = ",P162),IF(OR(Q162="System",Q162="System and Space Capability")=TRUE,_xlfn.CONCAT("    spacePlaneSystemUpgradeType = ",X162,IF(Q162="System and Space Capability",_xlfn.CONCAT(CHAR(10),"    spaceplaneUpgradeType = spaceCapable",CHAR(10),"    baseSkinTemp = ",CHAR(10),"    upgradeSkinTemp = "),"")),IF(Q162="Fuel Tank",IF(Y162="NA/Balloon","    KiwiFuelSwitchIgnore = true",IF(Y162="standardLiquidFuel",_xlfn.CONCAT("    fuelTankUpgradeType = ",Y162,CHAR(10),"    fuelTankSizeUpgrade = ",Z162),_xlfn.CONCAT("    fuelTankUpgradeType = ",Y162))),IF(Q162="RCS","    rcsUpgradeType = coldGas",""))))))))</f>
        <v xml:space="preserve">    fuelTankUpgradeType = standardLiquidFuel
    fuelTankSizeUpgrade = size159</v>
      </c>
      <c r="AO162" s="16" t="str">
        <f>IF(Q162="Engine",VLOOKUP(W162,EngineUpgrades!$A$2:$C$17,2,FALSE),"")</f>
        <v/>
      </c>
      <c r="AP162" s="16" t="str">
        <f>IF(Q162="Engine",VLOOKUP(W162,EngineUpgrades!$A$2:$C$17,3,FALSE),"")</f>
        <v/>
      </c>
      <c r="AQ162" s="15" t="str">
        <f>IF(AO162=EngineUpgrades!$D$1,EngineUpgrades!$D$17,IF(AO162=EngineUpgrades!$E$1,EngineUpgrades!$E$17,IF(AO162=EngineUpgrades!$F$1,EngineUpgrades!$F$17,IF(AO162=EngineUpgrades!$G$1,EngineUpgrades!$G$17,IF(AO162=EngineUpgrades!$H$1,EngineUpgrades!$H$17,"")))))</f>
        <v/>
      </c>
      <c r="AR162" s="17">
        <v>1</v>
      </c>
      <c r="AS162" s="16" t="str">
        <f>IF(Q162="Engine",_xlfn.XLOOKUP(_xlfn.CONCAT(O162,P162+AR162),TechTree!$C$2:$C$500,TechTree!$D$2:$D$500,"Not Valid Combination",0,1),"")</f>
        <v/>
      </c>
    </row>
    <row r="163" spans="1:45" ht="72.5" hidden="1" x14ac:dyDescent="0.35">
      <c r="A163" t="s">
        <v>1168</v>
      </c>
      <c r="B163" t="s">
        <v>1832</v>
      </c>
      <c r="C163" t="s">
        <v>1833</v>
      </c>
      <c r="D163" t="s">
        <v>1834</v>
      </c>
      <c r="E163" t="s">
        <v>1172</v>
      </c>
      <c r="F163" t="s">
        <v>7</v>
      </c>
      <c r="G163" t="s">
        <v>1808</v>
      </c>
      <c r="H163" t="s">
        <v>1198</v>
      </c>
      <c r="I163" t="s">
        <v>1835</v>
      </c>
      <c r="J163" t="s">
        <v>1176</v>
      </c>
      <c r="K163" t="s">
        <v>26</v>
      </c>
      <c r="M163" s="12" t="str">
        <f t="shared" si="6"/>
        <v>@PART[x1sidegear]:AFTER[AirplanePlus] // KS-X1 Assymetric Landing Gear
{
    @TechRequired = Not Valid Combination
    fuelTankUpgradeType = standardLiquidFuel
    fuelTankSizeUpgrade = size160
}</v>
      </c>
      <c r="N163" s="9" t="str">
        <f>_xlfn.XLOOKUP(_xlfn.CONCAT(O163,P163),TechTree!$C$2:$C$500,TechTree!$D$2:$D$500,"Not Valid Combination",0,1)</f>
        <v>Not Valid Combination</v>
      </c>
      <c r="O163" s="8" t="s">
        <v>351</v>
      </c>
      <c r="P163" s="8">
        <v>162</v>
      </c>
      <c r="Q163" s="8" t="s">
        <v>253</v>
      </c>
      <c r="V163" s="10" t="s">
        <v>255</v>
      </c>
      <c r="W163" s="10" t="s">
        <v>268</v>
      </c>
      <c r="X163" s="10" t="s">
        <v>1151</v>
      </c>
      <c r="Y163" s="10" t="s">
        <v>306</v>
      </c>
      <c r="Z163" s="10" t="s">
        <v>999</v>
      </c>
      <c r="AA163" s="10" t="s">
        <v>344</v>
      </c>
      <c r="AC163" s="12" t="str">
        <f t="shared" si="7"/>
        <v/>
      </c>
      <c r="AD163" s="14"/>
      <c r="AE163" s="18" t="s">
        <v>344</v>
      </c>
      <c r="AF163" s="18">
        <v>163</v>
      </c>
      <c r="AG163" s="18" t="s">
        <v>996</v>
      </c>
      <c r="AH163" s="18" t="s">
        <v>997</v>
      </c>
      <c r="AI163" s="18" t="s">
        <v>998</v>
      </c>
      <c r="AJ163" s="18"/>
      <c r="AK163" s="18"/>
      <c r="AL163" s="19" t="str">
        <f t="shared" si="8"/>
        <v/>
      </c>
      <c r="AM163" s="14"/>
      <c r="AN163" s="15" t="str">
        <f>IF(Q163="Structural",_xlfn.CONCAT("    ","structuralUpgradeType = ",IF(P163&lt;3,"0_2",IF(P163&lt;5,"3_4",IF(P163&lt;7,"5_6",IF(P163&lt;9,"7_8","9Plus"))))),IF(Q163="Command Module",_xlfn.CONCAT("    commandUpgradeType = standard",CHAR(10),"    commandUpgradeName = ",V163),IF(Q163="Engine",_xlfn.CONCAT("    engineUpgradeType = ",W163,CHAR(10),Parts!AQ163,CHAR(10),"    enginePartUpgradeName = ",X163),IF(Q163="Parachute","    parachuteUpgradeType = standard",IF(Q163="Solar",_xlfn.CONCAT("    solarPanelUpgradeTier = ",P163),IF(OR(Q163="System",Q163="System and Space Capability")=TRUE,_xlfn.CONCAT("    spacePlaneSystemUpgradeType = ",X163,IF(Q163="System and Space Capability",_xlfn.CONCAT(CHAR(10),"    spaceplaneUpgradeType = spaceCapable",CHAR(10),"    baseSkinTemp = ",CHAR(10),"    upgradeSkinTemp = "),"")),IF(Q163="Fuel Tank",IF(Y163="NA/Balloon","    KiwiFuelSwitchIgnore = true",IF(Y163="standardLiquidFuel",_xlfn.CONCAT("    fuelTankUpgradeType = ",Y163,CHAR(10),"    fuelTankSizeUpgrade = ",Z163),_xlfn.CONCAT("    fuelTankUpgradeType = ",Y163))),IF(Q163="RCS","    rcsUpgradeType = coldGas",""))))))))</f>
        <v xml:space="preserve">    fuelTankUpgradeType = standardLiquidFuel
    fuelTankSizeUpgrade = size160</v>
      </c>
      <c r="AO163" s="16" t="str">
        <f>IF(Q163="Engine",VLOOKUP(W163,EngineUpgrades!$A$2:$C$17,2,FALSE),"")</f>
        <v/>
      </c>
      <c r="AP163" s="16" t="str">
        <f>IF(Q163="Engine",VLOOKUP(W163,EngineUpgrades!$A$2:$C$17,3,FALSE),"")</f>
        <v/>
      </c>
      <c r="AQ163" s="15" t="str">
        <f>IF(AO163=EngineUpgrades!$D$1,EngineUpgrades!$D$17,IF(AO163=EngineUpgrades!$E$1,EngineUpgrades!$E$17,IF(AO163=EngineUpgrades!$F$1,EngineUpgrades!$F$17,IF(AO163=EngineUpgrades!$G$1,EngineUpgrades!$G$17,IF(AO163=EngineUpgrades!$H$1,EngineUpgrades!$H$17,"")))))</f>
        <v/>
      </c>
      <c r="AR163" s="17">
        <v>1</v>
      </c>
      <c r="AS163" s="16" t="str">
        <f>IF(Q163="Engine",_xlfn.XLOOKUP(_xlfn.CONCAT(O163,P163+AR163),TechTree!$C$2:$C$500,TechTree!$D$2:$D$500,"Not Valid Combination",0,1),"")</f>
        <v/>
      </c>
    </row>
    <row r="164" spans="1:45" ht="72.5" hidden="1" x14ac:dyDescent="0.35">
      <c r="A164" t="s">
        <v>1836</v>
      </c>
      <c r="B164" t="s">
        <v>1837</v>
      </c>
      <c r="C164" t="s">
        <v>1838</v>
      </c>
      <c r="D164" t="s">
        <v>1839</v>
      </c>
      <c r="E164" t="s">
        <v>1840</v>
      </c>
      <c r="F164" t="s">
        <v>6</v>
      </c>
      <c r="G164" t="s">
        <v>1264</v>
      </c>
      <c r="H164" t="s">
        <v>1841</v>
      </c>
      <c r="I164" t="s">
        <v>1219</v>
      </c>
      <c r="J164" t="s">
        <v>314</v>
      </c>
      <c r="K164" t="s">
        <v>95</v>
      </c>
      <c r="M164" s="12" t="str">
        <f t="shared" si="6"/>
        <v>@PART[blue_steel_air_intake_mount_s1]:AFTER[BlueSteel] // Air Intake 1
{
    @TechRequired = Not Valid Combination
    fuelTankUpgradeType = standardLiquidFuel
    fuelTankSizeUpgrade = size161
}</v>
      </c>
      <c r="N164" s="9" t="str">
        <f>_xlfn.XLOOKUP(_xlfn.CONCAT(O164,P164),TechTree!$C$2:$C$500,TechTree!$D$2:$D$500,"Not Valid Combination",0,1)</f>
        <v>Not Valid Combination</v>
      </c>
      <c r="O164" s="8" t="s">
        <v>351</v>
      </c>
      <c r="P164" s="8">
        <v>163</v>
      </c>
      <c r="Q164" s="8" t="s">
        <v>253</v>
      </c>
      <c r="V164" s="10" t="s">
        <v>255</v>
      </c>
      <c r="W164" s="10" t="s">
        <v>268</v>
      </c>
      <c r="X164" s="10" t="s">
        <v>1151</v>
      </c>
      <c r="Y164" s="10" t="s">
        <v>306</v>
      </c>
      <c r="Z164" s="10" t="s">
        <v>1003</v>
      </c>
      <c r="AA164" s="10" t="s">
        <v>344</v>
      </c>
      <c r="AC164" s="12" t="str">
        <f t="shared" si="7"/>
        <v/>
      </c>
      <c r="AD164" s="14"/>
      <c r="AE164" s="18" t="s">
        <v>344</v>
      </c>
      <c r="AF164" s="18">
        <v>164</v>
      </c>
      <c r="AG164" s="18" t="s">
        <v>1000</v>
      </c>
      <c r="AH164" s="18" t="s">
        <v>1001</v>
      </c>
      <c r="AI164" s="18" t="s">
        <v>1002</v>
      </c>
      <c r="AJ164" s="18"/>
      <c r="AK164" s="18"/>
      <c r="AL164" s="19" t="str">
        <f t="shared" si="8"/>
        <v/>
      </c>
      <c r="AM164" s="14"/>
      <c r="AN164" s="15" t="str">
        <f>IF(Q164="Structural",_xlfn.CONCAT("    ","structuralUpgradeType = ",IF(P164&lt;3,"0_2",IF(P164&lt;5,"3_4",IF(P164&lt;7,"5_6",IF(P164&lt;9,"7_8","9Plus"))))),IF(Q164="Command Module",_xlfn.CONCAT("    commandUpgradeType = standard",CHAR(10),"    commandUpgradeName = ",V164),IF(Q164="Engine",_xlfn.CONCAT("    engineUpgradeType = ",W164,CHAR(10),Parts!AQ164,CHAR(10),"    enginePartUpgradeName = ",X164),IF(Q164="Parachute","    parachuteUpgradeType = standard",IF(Q164="Solar",_xlfn.CONCAT("    solarPanelUpgradeTier = ",P164),IF(OR(Q164="System",Q164="System and Space Capability")=TRUE,_xlfn.CONCAT("    spacePlaneSystemUpgradeType = ",X164,IF(Q164="System and Space Capability",_xlfn.CONCAT(CHAR(10),"    spaceplaneUpgradeType = spaceCapable",CHAR(10),"    baseSkinTemp = ",CHAR(10),"    upgradeSkinTemp = "),"")),IF(Q164="Fuel Tank",IF(Y164="NA/Balloon","    KiwiFuelSwitchIgnore = true",IF(Y164="standardLiquidFuel",_xlfn.CONCAT("    fuelTankUpgradeType = ",Y164,CHAR(10),"    fuelTankSizeUpgrade = ",Z164),_xlfn.CONCAT("    fuelTankUpgradeType = ",Y164))),IF(Q164="RCS","    rcsUpgradeType = coldGas",""))))))))</f>
        <v xml:space="preserve">    fuelTankUpgradeType = standardLiquidFuel
    fuelTankSizeUpgrade = size161</v>
      </c>
      <c r="AO164" s="16" t="str">
        <f>IF(Q164="Engine",VLOOKUP(W164,EngineUpgrades!$A$2:$C$17,2,FALSE),"")</f>
        <v/>
      </c>
      <c r="AP164" s="16" t="str">
        <f>IF(Q164="Engine",VLOOKUP(W164,EngineUpgrades!$A$2:$C$17,3,FALSE),"")</f>
        <v/>
      </c>
      <c r="AQ164" s="15" t="str">
        <f>IF(AO164=EngineUpgrades!$D$1,EngineUpgrades!$D$17,IF(AO164=EngineUpgrades!$E$1,EngineUpgrades!$E$17,IF(AO164=EngineUpgrades!$F$1,EngineUpgrades!$F$17,IF(AO164=EngineUpgrades!$G$1,EngineUpgrades!$G$17,IF(AO164=EngineUpgrades!$H$1,EngineUpgrades!$H$17,"")))))</f>
        <v/>
      </c>
      <c r="AR164" s="17">
        <v>1</v>
      </c>
      <c r="AS164" s="16" t="str">
        <f>IF(Q164="Engine",_xlfn.XLOOKUP(_xlfn.CONCAT(O164,P164+AR164),TechTree!$C$2:$C$500,TechTree!$D$2:$D$500,"Not Valid Combination",0,1),"")</f>
        <v/>
      </c>
    </row>
    <row r="165" spans="1:45" ht="72.5" hidden="1" x14ac:dyDescent="0.35">
      <c r="A165" t="s">
        <v>1836</v>
      </c>
      <c r="B165" t="s">
        <v>1842</v>
      </c>
      <c r="C165" t="s">
        <v>1843</v>
      </c>
      <c r="D165" t="s">
        <v>1844</v>
      </c>
      <c r="E165" t="s">
        <v>1840</v>
      </c>
      <c r="F165" t="s">
        <v>6</v>
      </c>
      <c r="G165" t="s">
        <v>1264</v>
      </c>
      <c r="H165" t="s">
        <v>1265</v>
      </c>
      <c r="I165" t="s">
        <v>1845</v>
      </c>
      <c r="J165" t="s">
        <v>314</v>
      </c>
      <c r="K165" t="s">
        <v>95</v>
      </c>
      <c r="M165" s="12" t="str">
        <f t="shared" si="6"/>
        <v>@PART[blue_steel_air_intake_mount_s2]:AFTER[BlueSteel] // Air Intake 2
{
    @TechRequired = Not Valid Combination
    fuelTankUpgradeType = standardLiquidFuel
    fuelTankSizeUpgrade = size162
}</v>
      </c>
      <c r="N165" s="9" t="str">
        <f>_xlfn.XLOOKUP(_xlfn.CONCAT(O165,P165),TechTree!$C$2:$C$500,TechTree!$D$2:$D$500,"Not Valid Combination",0,1)</f>
        <v>Not Valid Combination</v>
      </c>
      <c r="O165" s="8" t="s">
        <v>351</v>
      </c>
      <c r="P165" s="8">
        <v>164</v>
      </c>
      <c r="Q165" s="8" t="s">
        <v>253</v>
      </c>
      <c r="V165" s="10" t="s">
        <v>255</v>
      </c>
      <c r="W165" s="10" t="s">
        <v>268</v>
      </c>
      <c r="X165" s="10" t="s">
        <v>1151</v>
      </c>
      <c r="Y165" s="10" t="s">
        <v>306</v>
      </c>
      <c r="Z165" s="10" t="s">
        <v>1007</v>
      </c>
      <c r="AA165" s="10" t="s">
        <v>344</v>
      </c>
      <c r="AC165" s="12" t="str">
        <f t="shared" si="7"/>
        <v/>
      </c>
      <c r="AD165" s="14"/>
      <c r="AE165" s="18" t="s">
        <v>344</v>
      </c>
      <c r="AF165" s="18">
        <v>165</v>
      </c>
      <c r="AG165" s="18" t="s">
        <v>1004</v>
      </c>
      <c r="AH165" s="18" t="s">
        <v>1005</v>
      </c>
      <c r="AI165" s="18" t="s">
        <v>1006</v>
      </c>
      <c r="AJ165" s="18"/>
      <c r="AK165" s="18"/>
      <c r="AL165" s="19" t="str">
        <f t="shared" si="8"/>
        <v/>
      </c>
      <c r="AM165" s="14"/>
      <c r="AN165" s="15" t="str">
        <f>IF(Q165="Structural",_xlfn.CONCAT("    ","structuralUpgradeType = ",IF(P165&lt;3,"0_2",IF(P165&lt;5,"3_4",IF(P165&lt;7,"5_6",IF(P165&lt;9,"7_8","9Plus"))))),IF(Q165="Command Module",_xlfn.CONCAT("    commandUpgradeType = standard",CHAR(10),"    commandUpgradeName = ",V165),IF(Q165="Engine",_xlfn.CONCAT("    engineUpgradeType = ",W165,CHAR(10),Parts!AQ165,CHAR(10),"    enginePartUpgradeName = ",X165),IF(Q165="Parachute","    parachuteUpgradeType = standard",IF(Q165="Solar",_xlfn.CONCAT("    solarPanelUpgradeTier = ",P165),IF(OR(Q165="System",Q165="System and Space Capability")=TRUE,_xlfn.CONCAT("    spacePlaneSystemUpgradeType = ",X165,IF(Q165="System and Space Capability",_xlfn.CONCAT(CHAR(10),"    spaceplaneUpgradeType = spaceCapable",CHAR(10),"    baseSkinTemp = ",CHAR(10),"    upgradeSkinTemp = "),"")),IF(Q165="Fuel Tank",IF(Y165="NA/Balloon","    KiwiFuelSwitchIgnore = true",IF(Y165="standardLiquidFuel",_xlfn.CONCAT("    fuelTankUpgradeType = ",Y165,CHAR(10),"    fuelTankSizeUpgrade = ",Z165),_xlfn.CONCAT("    fuelTankUpgradeType = ",Y165))),IF(Q165="RCS","    rcsUpgradeType = coldGas",""))))))))</f>
        <v xml:space="preserve">    fuelTankUpgradeType = standardLiquidFuel
    fuelTankSizeUpgrade = size162</v>
      </c>
      <c r="AO165" s="16" t="str">
        <f>IF(Q165="Engine",VLOOKUP(W165,EngineUpgrades!$A$2:$C$17,2,FALSE),"")</f>
        <v/>
      </c>
      <c r="AP165" s="16" t="str">
        <f>IF(Q165="Engine",VLOOKUP(W165,EngineUpgrades!$A$2:$C$17,3,FALSE),"")</f>
        <v/>
      </c>
      <c r="AQ165" s="15" t="str">
        <f>IF(AO165=EngineUpgrades!$D$1,EngineUpgrades!$D$17,IF(AO165=EngineUpgrades!$E$1,EngineUpgrades!$E$17,IF(AO165=EngineUpgrades!$F$1,EngineUpgrades!$F$17,IF(AO165=EngineUpgrades!$G$1,EngineUpgrades!$G$17,IF(AO165=EngineUpgrades!$H$1,EngineUpgrades!$H$17,"")))))</f>
        <v/>
      </c>
      <c r="AR165" s="17">
        <v>1</v>
      </c>
      <c r="AS165" s="16" t="str">
        <f>IF(Q165="Engine",_xlfn.XLOOKUP(_xlfn.CONCAT(O165,P165+AR165),TechTree!$C$2:$C$500,TechTree!$D$2:$D$500,"Not Valid Combination",0,1),"")</f>
        <v/>
      </c>
    </row>
    <row r="166" spans="1:45" ht="84.5" hidden="1" x14ac:dyDescent="0.35">
      <c r="A166" t="s">
        <v>1836</v>
      </c>
      <c r="B166" t="s">
        <v>1846</v>
      </c>
      <c r="C166" t="s">
        <v>1847</v>
      </c>
      <c r="D166" t="s">
        <v>1848</v>
      </c>
      <c r="E166" t="s">
        <v>1840</v>
      </c>
      <c r="F166" t="s">
        <v>11</v>
      </c>
      <c r="G166" t="s">
        <v>1346</v>
      </c>
      <c r="H166" t="s">
        <v>1260</v>
      </c>
      <c r="I166" t="s">
        <v>1175</v>
      </c>
      <c r="J166" t="s">
        <v>313</v>
      </c>
      <c r="K166" t="s">
        <v>90</v>
      </c>
      <c r="M166" s="12" t="str">
        <f t="shared" si="6"/>
        <v>@PART[blue_steel_avionics_s0_1]:AFTER[BlueSteel] // Blue Rock Mk1 Avionics
{
    @TechRequired = Not Valid Combination
    fuelTankUpgradeType = standardLiquidFuel
    fuelTankSizeUpgrade = size163
}</v>
      </c>
      <c r="N166" s="9" t="str">
        <f>_xlfn.XLOOKUP(_xlfn.CONCAT(O166,P166),TechTree!$C$2:$C$500,TechTree!$D$2:$D$500,"Not Valid Combination",0,1)</f>
        <v>Not Valid Combination</v>
      </c>
      <c r="O166" s="8" t="s">
        <v>351</v>
      </c>
      <c r="P166" s="8">
        <v>165</v>
      </c>
      <c r="Q166" s="8" t="s">
        <v>253</v>
      </c>
      <c r="V166" s="10" t="s">
        <v>255</v>
      </c>
      <c r="W166" s="10" t="s">
        <v>268</v>
      </c>
      <c r="X166" s="10" t="s">
        <v>1151</v>
      </c>
      <c r="Y166" s="10" t="s">
        <v>306</v>
      </c>
      <c r="Z166" s="10" t="s">
        <v>1011</v>
      </c>
      <c r="AA166" s="10" t="s">
        <v>344</v>
      </c>
      <c r="AC166" s="12" t="str">
        <f t="shared" si="7"/>
        <v/>
      </c>
      <c r="AD166" s="14"/>
      <c r="AE166" s="18" t="s">
        <v>344</v>
      </c>
      <c r="AF166" s="18">
        <v>166</v>
      </c>
      <c r="AG166" s="18" t="s">
        <v>1008</v>
      </c>
      <c r="AH166" s="18" t="s">
        <v>1009</v>
      </c>
      <c r="AI166" s="18" t="s">
        <v>1010</v>
      </c>
      <c r="AJ166" s="18"/>
      <c r="AK166" s="18"/>
      <c r="AL166" s="19" t="str">
        <f t="shared" si="8"/>
        <v/>
      </c>
      <c r="AM166" s="14"/>
      <c r="AN166" s="15" t="str">
        <f>IF(Q166="Structural",_xlfn.CONCAT("    ","structuralUpgradeType = ",IF(P166&lt;3,"0_2",IF(P166&lt;5,"3_4",IF(P166&lt;7,"5_6",IF(P166&lt;9,"7_8","9Plus"))))),IF(Q166="Command Module",_xlfn.CONCAT("    commandUpgradeType = standard",CHAR(10),"    commandUpgradeName = ",V166),IF(Q166="Engine",_xlfn.CONCAT("    engineUpgradeType = ",W166,CHAR(10),Parts!AQ166,CHAR(10),"    enginePartUpgradeName = ",X166),IF(Q166="Parachute","    parachuteUpgradeType = standard",IF(Q166="Solar",_xlfn.CONCAT("    solarPanelUpgradeTier = ",P166),IF(OR(Q166="System",Q166="System and Space Capability")=TRUE,_xlfn.CONCAT("    spacePlaneSystemUpgradeType = ",X166,IF(Q166="System and Space Capability",_xlfn.CONCAT(CHAR(10),"    spaceplaneUpgradeType = spaceCapable",CHAR(10),"    baseSkinTemp = ",CHAR(10),"    upgradeSkinTemp = "),"")),IF(Q166="Fuel Tank",IF(Y166="NA/Balloon","    KiwiFuelSwitchIgnore = true",IF(Y166="standardLiquidFuel",_xlfn.CONCAT("    fuelTankUpgradeType = ",Y166,CHAR(10),"    fuelTankSizeUpgrade = ",Z166),_xlfn.CONCAT("    fuelTankUpgradeType = ",Y166))),IF(Q166="RCS","    rcsUpgradeType = coldGas",""))))))))</f>
        <v xml:space="preserve">    fuelTankUpgradeType = standardLiquidFuel
    fuelTankSizeUpgrade = size163</v>
      </c>
      <c r="AO166" s="16" t="str">
        <f>IF(Q166="Engine",VLOOKUP(W166,EngineUpgrades!$A$2:$C$17,2,FALSE),"")</f>
        <v/>
      </c>
      <c r="AP166" s="16" t="str">
        <f>IF(Q166="Engine",VLOOKUP(W166,EngineUpgrades!$A$2:$C$17,3,FALSE),"")</f>
        <v/>
      </c>
      <c r="AQ166" s="15" t="str">
        <f>IF(AO166=EngineUpgrades!$D$1,EngineUpgrades!$D$17,IF(AO166=EngineUpgrades!$E$1,EngineUpgrades!$E$17,IF(AO166=EngineUpgrades!$F$1,EngineUpgrades!$F$17,IF(AO166=EngineUpgrades!$G$1,EngineUpgrades!$G$17,IF(AO166=EngineUpgrades!$H$1,EngineUpgrades!$H$17,"")))))</f>
        <v/>
      </c>
      <c r="AR166" s="17">
        <v>1</v>
      </c>
      <c r="AS166" s="16" t="str">
        <f>IF(Q166="Engine",_xlfn.XLOOKUP(_xlfn.CONCAT(O166,P166+AR166),TechTree!$C$2:$C$500,TechTree!$D$2:$D$500,"Not Valid Combination",0,1),"")</f>
        <v/>
      </c>
    </row>
    <row r="167" spans="1:45" ht="84.5" hidden="1" x14ac:dyDescent="0.35">
      <c r="A167" t="s">
        <v>1836</v>
      </c>
      <c r="B167" t="s">
        <v>1849</v>
      </c>
      <c r="C167" t="s">
        <v>1850</v>
      </c>
      <c r="D167" t="s">
        <v>1851</v>
      </c>
      <c r="E167" t="s">
        <v>1840</v>
      </c>
      <c r="F167" t="s">
        <v>11</v>
      </c>
      <c r="G167" t="s">
        <v>1487</v>
      </c>
      <c r="H167" t="s">
        <v>1260</v>
      </c>
      <c r="I167" t="s">
        <v>1852</v>
      </c>
      <c r="J167" t="s">
        <v>314</v>
      </c>
      <c r="K167" t="s">
        <v>95</v>
      </c>
      <c r="M167" s="12" t="str">
        <f t="shared" si="6"/>
        <v>@PART[blue_steel_cargo_bay_s0]:AFTER[BlueSteel] // Blue Steel Size 0 Cargo Bay
{
    @TechRequired = Not Valid Combination
    fuelTankUpgradeType = standardLiquidFuel
    fuelTankSizeUpgrade = size164
}</v>
      </c>
      <c r="N167" s="9" t="str">
        <f>_xlfn.XLOOKUP(_xlfn.CONCAT(O167,P167),TechTree!$C$2:$C$500,TechTree!$D$2:$D$500,"Not Valid Combination",0,1)</f>
        <v>Not Valid Combination</v>
      </c>
      <c r="O167" s="8" t="s">
        <v>351</v>
      </c>
      <c r="P167" s="8">
        <v>166</v>
      </c>
      <c r="Q167" s="8" t="s">
        <v>253</v>
      </c>
      <c r="V167" s="10" t="s">
        <v>255</v>
      </c>
      <c r="W167" s="10" t="s">
        <v>268</v>
      </c>
      <c r="X167" s="10" t="s">
        <v>1151</v>
      </c>
      <c r="Y167" s="10" t="s">
        <v>306</v>
      </c>
      <c r="Z167" s="10" t="s">
        <v>1015</v>
      </c>
      <c r="AA167" s="10" t="s">
        <v>344</v>
      </c>
      <c r="AC167" s="12" t="str">
        <f t="shared" si="7"/>
        <v/>
      </c>
      <c r="AD167" s="14"/>
      <c r="AE167" s="18" t="s">
        <v>344</v>
      </c>
      <c r="AF167" s="18">
        <v>167</v>
      </c>
      <c r="AG167" s="18" t="s">
        <v>1012</v>
      </c>
      <c r="AH167" s="18" t="s">
        <v>1013</v>
      </c>
      <c r="AI167" s="18" t="s">
        <v>1014</v>
      </c>
      <c r="AJ167" s="18"/>
      <c r="AK167" s="18"/>
      <c r="AL167" s="19" t="str">
        <f t="shared" si="8"/>
        <v/>
      </c>
      <c r="AM167" s="14"/>
      <c r="AN167" s="15" t="str">
        <f>IF(Q167="Structural",_xlfn.CONCAT("    ","structuralUpgradeType = ",IF(P167&lt;3,"0_2",IF(P167&lt;5,"3_4",IF(P167&lt;7,"5_6",IF(P167&lt;9,"7_8","9Plus"))))),IF(Q167="Command Module",_xlfn.CONCAT("    commandUpgradeType = standard",CHAR(10),"    commandUpgradeName = ",V167),IF(Q167="Engine",_xlfn.CONCAT("    engineUpgradeType = ",W167,CHAR(10),Parts!AQ167,CHAR(10),"    enginePartUpgradeName = ",X167),IF(Q167="Parachute","    parachuteUpgradeType = standard",IF(Q167="Solar",_xlfn.CONCAT("    solarPanelUpgradeTier = ",P167),IF(OR(Q167="System",Q167="System and Space Capability")=TRUE,_xlfn.CONCAT("    spacePlaneSystemUpgradeType = ",X167,IF(Q167="System and Space Capability",_xlfn.CONCAT(CHAR(10),"    spaceplaneUpgradeType = spaceCapable",CHAR(10),"    baseSkinTemp = ",CHAR(10),"    upgradeSkinTemp = "),"")),IF(Q167="Fuel Tank",IF(Y167="NA/Balloon","    KiwiFuelSwitchIgnore = true",IF(Y167="standardLiquidFuel",_xlfn.CONCAT("    fuelTankUpgradeType = ",Y167,CHAR(10),"    fuelTankSizeUpgrade = ",Z167),_xlfn.CONCAT("    fuelTankUpgradeType = ",Y167))),IF(Q167="RCS","    rcsUpgradeType = coldGas",""))))))))</f>
        <v xml:space="preserve">    fuelTankUpgradeType = standardLiquidFuel
    fuelTankSizeUpgrade = size164</v>
      </c>
      <c r="AO167" s="16" t="str">
        <f>IF(Q167="Engine",VLOOKUP(W167,EngineUpgrades!$A$2:$C$17,2,FALSE),"")</f>
        <v/>
      </c>
      <c r="AP167" s="16" t="str">
        <f>IF(Q167="Engine",VLOOKUP(W167,EngineUpgrades!$A$2:$C$17,3,FALSE),"")</f>
        <v/>
      </c>
      <c r="AQ167" s="15" t="str">
        <f>IF(AO167=EngineUpgrades!$D$1,EngineUpgrades!$D$17,IF(AO167=EngineUpgrades!$E$1,EngineUpgrades!$E$17,IF(AO167=EngineUpgrades!$F$1,EngineUpgrades!$F$17,IF(AO167=EngineUpgrades!$G$1,EngineUpgrades!$G$17,IF(AO167=EngineUpgrades!$H$1,EngineUpgrades!$H$17,"")))))</f>
        <v/>
      </c>
      <c r="AR167" s="17">
        <v>1</v>
      </c>
      <c r="AS167" s="16" t="str">
        <f>IF(Q167="Engine",_xlfn.XLOOKUP(_xlfn.CONCAT(O167,P167+AR167),TechTree!$C$2:$C$500,TechTree!$D$2:$D$500,"Not Valid Combination",0,1),"")</f>
        <v/>
      </c>
    </row>
    <row r="168" spans="1:45" ht="72.5" hidden="1" x14ac:dyDescent="0.35">
      <c r="A168" t="s">
        <v>1836</v>
      </c>
      <c r="B168" t="s">
        <v>1853</v>
      </c>
      <c r="C168" t="s">
        <v>1854</v>
      </c>
      <c r="D168" t="s">
        <v>1855</v>
      </c>
      <c r="E168" t="s">
        <v>1840</v>
      </c>
      <c r="F168" t="s">
        <v>11</v>
      </c>
      <c r="G168" t="s">
        <v>1390</v>
      </c>
      <c r="H168" t="s">
        <v>1255</v>
      </c>
      <c r="I168" t="s">
        <v>1856</v>
      </c>
      <c r="J168" t="s">
        <v>314</v>
      </c>
      <c r="K168" t="s">
        <v>122</v>
      </c>
      <c r="M168" s="12" t="str">
        <f t="shared" si="6"/>
        <v>@PART[blue_steel_cargo_bay_s1_1]:AFTER[BlueSteel] // Blue Rock Size 1 Cargo Bay A
{
    @TechRequired = Not Valid Combination
    fuelTankUpgradeType = standardLiquidFuel
    fuelTankSizeUpgrade = size165
}</v>
      </c>
      <c r="N168" s="9" t="str">
        <f>_xlfn.XLOOKUP(_xlfn.CONCAT(O168,P168),TechTree!$C$2:$C$500,TechTree!$D$2:$D$500,"Not Valid Combination",0,1)</f>
        <v>Not Valid Combination</v>
      </c>
      <c r="O168" s="8" t="s">
        <v>351</v>
      </c>
      <c r="P168" s="8">
        <v>167</v>
      </c>
      <c r="Q168" s="8" t="s">
        <v>253</v>
      </c>
      <c r="V168" s="10" t="s">
        <v>255</v>
      </c>
      <c r="W168" s="10" t="s">
        <v>268</v>
      </c>
      <c r="X168" s="10" t="s">
        <v>1151</v>
      </c>
      <c r="Y168" s="10" t="s">
        <v>306</v>
      </c>
      <c r="Z168" s="10" t="s">
        <v>1019</v>
      </c>
      <c r="AA168" s="10" t="s">
        <v>344</v>
      </c>
      <c r="AC168" s="12" t="str">
        <f t="shared" si="7"/>
        <v/>
      </c>
      <c r="AD168" s="14"/>
      <c r="AE168" s="18" t="s">
        <v>344</v>
      </c>
      <c r="AF168" s="18">
        <v>168</v>
      </c>
      <c r="AG168" s="18" t="s">
        <v>1016</v>
      </c>
      <c r="AH168" s="18" t="s">
        <v>1017</v>
      </c>
      <c r="AI168" s="18" t="s">
        <v>1018</v>
      </c>
      <c r="AJ168" s="18"/>
      <c r="AK168" s="18"/>
      <c r="AL168" s="19" t="str">
        <f t="shared" si="8"/>
        <v/>
      </c>
      <c r="AM168" s="14"/>
      <c r="AN168" s="15" t="str">
        <f>IF(Q168="Structural",_xlfn.CONCAT("    ","structuralUpgradeType = ",IF(P168&lt;3,"0_2",IF(P168&lt;5,"3_4",IF(P168&lt;7,"5_6",IF(P168&lt;9,"7_8","9Plus"))))),IF(Q168="Command Module",_xlfn.CONCAT("    commandUpgradeType = standard",CHAR(10),"    commandUpgradeName = ",V168),IF(Q168="Engine",_xlfn.CONCAT("    engineUpgradeType = ",W168,CHAR(10),Parts!AQ168,CHAR(10),"    enginePartUpgradeName = ",X168),IF(Q168="Parachute","    parachuteUpgradeType = standard",IF(Q168="Solar",_xlfn.CONCAT("    solarPanelUpgradeTier = ",P168),IF(OR(Q168="System",Q168="System and Space Capability")=TRUE,_xlfn.CONCAT("    spacePlaneSystemUpgradeType = ",X168,IF(Q168="System and Space Capability",_xlfn.CONCAT(CHAR(10),"    spaceplaneUpgradeType = spaceCapable",CHAR(10),"    baseSkinTemp = ",CHAR(10),"    upgradeSkinTemp = "),"")),IF(Q168="Fuel Tank",IF(Y168="NA/Balloon","    KiwiFuelSwitchIgnore = true",IF(Y168="standardLiquidFuel",_xlfn.CONCAT("    fuelTankUpgradeType = ",Y168,CHAR(10),"    fuelTankSizeUpgrade = ",Z168),_xlfn.CONCAT("    fuelTankUpgradeType = ",Y168))),IF(Q168="RCS","    rcsUpgradeType = coldGas",""))))))))</f>
        <v xml:space="preserve">    fuelTankUpgradeType = standardLiquidFuel
    fuelTankSizeUpgrade = size165</v>
      </c>
      <c r="AO168" s="16" t="str">
        <f>IF(Q168="Engine",VLOOKUP(W168,EngineUpgrades!$A$2:$C$17,2,FALSE),"")</f>
        <v/>
      </c>
      <c r="AP168" s="16" t="str">
        <f>IF(Q168="Engine",VLOOKUP(W168,EngineUpgrades!$A$2:$C$17,3,FALSE),"")</f>
        <v/>
      </c>
      <c r="AQ168" s="15" t="str">
        <f>IF(AO168=EngineUpgrades!$D$1,EngineUpgrades!$D$17,IF(AO168=EngineUpgrades!$E$1,EngineUpgrades!$E$17,IF(AO168=EngineUpgrades!$F$1,EngineUpgrades!$F$17,IF(AO168=EngineUpgrades!$G$1,EngineUpgrades!$G$17,IF(AO168=EngineUpgrades!$H$1,EngineUpgrades!$H$17,"")))))</f>
        <v/>
      </c>
      <c r="AR168" s="17">
        <v>1</v>
      </c>
      <c r="AS168" s="16" t="str">
        <f>IF(Q168="Engine",_xlfn.XLOOKUP(_xlfn.CONCAT(O168,P168+AR168),TechTree!$C$2:$C$500,TechTree!$D$2:$D$500,"Not Valid Combination",0,1),"")</f>
        <v/>
      </c>
    </row>
    <row r="169" spans="1:45" ht="84.5" hidden="1" x14ac:dyDescent="0.35">
      <c r="A169" t="s">
        <v>1836</v>
      </c>
      <c r="B169" t="s">
        <v>1857</v>
      </c>
      <c r="C169" t="s">
        <v>1858</v>
      </c>
      <c r="D169" t="s">
        <v>1859</v>
      </c>
      <c r="E169" t="s">
        <v>1840</v>
      </c>
      <c r="F169" t="s">
        <v>11</v>
      </c>
      <c r="G169" t="s">
        <v>1390</v>
      </c>
      <c r="H169" t="s">
        <v>1245</v>
      </c>
      <c r="I169" t="s">
        <v>1856</v>
      </c>
      <c r="J169" t="s">
        <v>314</v>
      </c>
      <c r="K169" t="s">
        <v>122</v>
      </c>
      <c r="M169" s="12" t="str">
        <f t="shared" si="6"/>
        <v>@PART[blue_steel_cargo_bay_s1_2]:AFTER[BlueSteel] // Blue Rock Size 1 Cargo Bay B
{
    @TechRequired = Not Valid Combination
    fuelTankUpgradeType = standardLiquidFuel
    fuelTankSizeUpgrade = size166
}</v>
      </c>
      <c r="N169" s="9" t="str">
        <f>_xlfn.XLOOKUP(_xlfn.CONCAT(O169,P169),TechTree!$C$2:$C$500,TechTree!$D$2:$D$500,"Not Valid Combination",0,1)</f>
        <v>Not Valid Combination</v>
      </c>
      <c r="O169" s="8" t="s">
        <v>351</v>
      </c>
      <c r="P169" s="8">
        <v>168</v>
      </c>
      <c r="Q169" s="8" t="s">
        <v>253</v>
      </c>
      <c r="V169" s="10" t="s">
        <v>255</v>
      </c>
      <c r="W169" s="10" t="s">
        <v>268</v>
      </c>
      <c r="X169" s="10" t="s">
        <v>1151</v>
      </c>
      <c r="Y169" s="10" t="s">
        <v>306</v>
      </c>
      <c r="Z169" s="10" t="s">
        <v>1023</v>
      </c>
      <c r="AA169" s="10" t="s">
        <v>344</v>
      </c>
      <c r="AC169" s="12" t="str">
        <f t="shared" si="7"/>
        <v/>
      </c>
      <c r="AD169" s="14"/>
      <c r="AE169" s="18" t="s">
        <v>344</v>
      </c>
      <c r="AF169" s="18">
        <v>169</v>
      </c>
      <c r="AG169" s="18" t="s">
        <v>1020</v>
      </c>
      <c r="AH169" s="18" t="s">
        <v>1021</v>
      </c>
      <c r="AI169" s="18" t="s">
        <v>1022</v>
      </c>
      <c r="AJ169" s="18"/>
      <c r="AK169" s="18"/>
      <c r="AL169" s="19" t="str">
        <f t="shared" si="8"/>
        <v/>
      </c>
      <c r="AM169" s="14"/>
      <c r="AN169" s="15" t="str">
        <f>IF(Q169="Structural",_xlfn.CONCAT("    ","structuralUpgradeType = ",IF(P169&lt;3,"0_2",IF(P169&lt;5,"3_4",IF(P169&lt;7,"5_6",IF(P169&lt;9,"7_8","9Plus"))))),IF(Q169="Command Module",_xlfn.CONCAT("    commandUpgradeType = standard",CHAR(10),"    commandUpgradeName = ",V169),IF(Q169="Engine",_xlfn.CONCAT("    engineUpgradeType = ",W169,CHAR(10),Parts!AQ169,CHAR(10),"    enginePartUpgradeName = ",X169),IF(Q169="Parachute","    parachuteUpgradeType = standard",IF(Q169="Solar",_xlfn.CONCAT("    solarPanelUpgradeTier = ",P169),IF(OR(Q169="System",Q169="System and Space Capability")=TRUE,_xlfn.CONCAT("    spacePlaneSystemUpgradeType = ",X169,IF(Q169="System and Space Capability",_xlfn.CONCAT(CHAR(10),"    spaceplaneUpgradeType = spaceCapable",CHAR(10),"    baseSkinTemp = ",CHAR(10),"    upgradeSkinTemp = "),"")),IF(Q169="Fuel Tank",IF(Y169="NA/Balloon","    KiwiFuelSwitchIgnore = true",IF(Y169="standardLiquidFuel",_xlfn.CONCAT("    fuelTankUpgradeType = ",Y169,CHAR(10),"    fuelTankSizeUpgrade = ",Z169),_xlfn.CONCAT("    fuelTankUpgradeType = ",Y169))),IF(Q169="RCS","    rcsUpgradeType = coldGas",""))))))))</f>
        <v xml:space="preserve">    fuelTankUpgradeType = standardLiquidFuel
    fuelTankSizeUpgrade = size166</v>
      </c>
      <c r="AO169" s="16" t="str">
        <f>IF(Q169="Engine",VLOOKUP(W169,EngineUpgrades!$A$2:$C$17,2,FALSE),"")</f>
        <v/>
      </c>
      <c r="AP169" s="16" t="str">
        <f>IF(Q169="Engine",VLOOKUP(W169,EngineUpgrades!$A$2:$C$17,3,FALSE),"")</f>
        <v/>
      </c>
      <c r="AQ169" s="15" t="str">
        <f>IF(AO169=EngineUpgrades!$D$1,EngineUpgrades!$D$17,IF(AO169=EngineUpgrades!$E$1,EngineUpgrades!$E$17,IF(AO169=EngineUpgrades!$F$1,EngineUpgrades!$F$17,IF(AO169=EngineUpgrades!$G$1,EngineUpgrades!$G$17,IF(AO169=EngineUpgrades!$H$1,EngineUpgrades!$H$17,"")))))</f>
        <v/>
      </c>
      <c r="AR169" s="17">
        <v>1</v>
      </c>
      <c r="AS169" s="16" t="str">
        <f>IF(Q169="Engine",_xlfn.XLOOKUP(_xlfn.CONCAT(O169,P169+AR169),TechTree!$C$2:$C$500,TechTree!$D$2:$D$500,"Not Valid Combination",0,1),"")</f>
        <v/>
      </c>
    </row>
    <row r="170" spans="1:45" ht="84.5" hidden="1" x14ac:dyDescent="0.35">
      <c r="A170" t="s">
        <v>1836</v>
      </c>
      <c r="B170" t="s">
        <v>1860</v>
      </c>
      <c r="C170" t="s">
        <v>1861</v>
      </c>
      <c r="D170" t="s">
        <v>1862</v>
      </c>
      <c r="E170" t="s">
        <v>1840</v>
      </c>
      <c r="F170" t="s">
        <v>10</v>
      </c>
      <c r="G170" t="s">
        <v>1445</v>
      </c>
      <c r="H170" t="s">
        <v>1487</v>
      </c>
      <c r="I170" t="s">
        <v>1318</v>
      </c>
      <c r="J170" t="s">
        <v>314</v>
      </c>
      <c r="K170" t="s">
        <v>91</v>
      </c>
      <c r="M170" s="12" t="str">
        <f t="shared" si="6"/>
        <v>@PART[blue_steel_cockpit_mk1]:AFTER[BlueSteel] // Blue Hawk Mk1 Cockpit
{
    @TechRequired = Not Valid Combination
    fuelTankUpgradeType = standardLiquidFuel
    fuelTankSizeUpgrade = size167
}</v>
      </c>
      <c r="N170" s="9" t="str">
        <f>_xlfn.XLOOKUP(_xlfn.CONCAT(O170,P170),TechTree!$C$2:$C$500,TechTree!$D$2:$D$500,"Not Valid Combination",0,1)</f>
        <v>Not Valid Combination</v>
      </c>
      <c r="O170" s="8" t="s">
        <v>351</v>
      </c>
      <c r="P170" s="8">
        <v>169</v>
      </c>
      <c r="Q170" s="8" t="s">
        <v>253</v>
      </c>
      <c r="V170" s="10" t="s">
        <v>255</v>
      </c>
      <c r="W170" s="10" t="s">
        <v>268</v>
      </c>
      <c r="X170" s="10" t="s">
        <v>1151</v>
      </c>
      <c r="Y170" s="10" t="s">
        <v>306</v>
      </c>
      <c r="Z170" s="10" t="s">
        <v>1027</v>
      </c>
      <c r="AA170" s="10" t="s">
        <v>344</v>
      </c>
      <c r="AC170" s="12" t="str">
        <f t="shared" si="7"/>
        <v/>
      </c>
      <c r="AD170" s="14"/>
      <c r="AE170" s="18" t="s">
        <v>344</v>
      </c>
      <c r="AF170" s="18">
        <v>170</v>
      </c>
      <c r="AG170" s="18" t="s">
        <v>1024</v>
      </c>
      <c r="AH170" s="18" t="s">
        <v>1025</v>
      </c>
      <c r="AI170" s="18" t="s">
        <v>1026</v>
      </c>
      <c r="AJ170" s="18"/>
      <c r="AK170" s="18"/>
      <c r="AL170" s="19" t="str">
        <f t="shared" si="8"/>
        <v/>
      </c>
      <c r="AM170" s="14"/>
      <c r="AN170" s="15" t="str">
        <f>IF(Q170="Structural",_xlfn.CONCAT("    ","structuralUpgradeType = ",IF(P170&lt;3,"0_2",IF(P170&lt;5,"3_4",IF(P170&lt;7,"5_6",IF(P170&lt;9,"7_8","9Plus"))))),IF(Q170="Command Module",_xlfn.CONCAT("    commandUpgradeType = standard",CHAR(10),"    commandUpgradeName = ",V170),IF(Q170="Engine",_xlfn.CONCAT("    engineUpgradeType = ",W170,CHAR(10),Parts!AQ170,CHAR(10),"    enginePartUpgradeName = ",X170),IF(Q170="Parachute","    parachuteUpgradeType = standard",IF(Q170="Solar",_xlfn.CONCAT("    solarPanelUpgradeTier = ",P170),IF(OR(Q170="System",Q170="System and Space Capability")=TRUE,_xlfn.CONCAT("    spacePlaneSystemUpgradeType = ",X170,IF(Q170="System and Space Capability",_xlfn.CONCAT(CHAR(10),"    spaceplaneUpgradeType = spaceCapable",CHAR(10),"    baseSkinTemp = ",CHAR(10),"    upgradeSkinTemp = "),"")),IF(Q170="Fuel Tank",IF(Y170="NA/Balloon","    KiwiFuelSwitchIgnore = true",IF(Y170="standardLiquidFuel",_xlfn.CONCAT("    fuelTankUpgradeType = ",Y170,CHAR(10),"    fuelTankSizeUpgrade = ",Z170),_xlfn.CONCAT("    fuelTankUpgradeType = ",Y170))),IF(Q170="RCS","    rcsUpgradeType = coldGas",""))))))))</f>
        <v xml:space="preserve">    fuelTankUpgradeType = standardLiquidFuel
    fuelTankSizeUpgrade = size167</v>
      </c>
      <c r="AO170" s="16" t="str">
        <f>IF(Q170="Engine",VLOOKUP(W170,EngineUpgrades!$A$2:$C$17,2,FALSE),"")</f>
        <v/>
      </c>
      <c r="AP170" s="16" t="str">
        <f>IF(Q170="Engine",VLOOKUP(W170,EngineUpgrades!$A$2:$C$17,3,FALSE),"")</f>
        <v/>
      </c>
      <c r="AQ170" s="15" t="str">
        <f>IF(AO170=EngineUpgrades!$D$1,EngineUpgrades!$D$17,IF(AO170=EngineUpgrades!$E$1,EngineUpgrades!$E$17,IF(AO170=EngineUpgrades!$F$1,EngineUpgrades!$F$17,IF(AO170=EngineUpgrades!$G$1,EngineUpgrades!$G$17,IF(AO170=EngineUpgrades!$H$1,EngineUpgrades!$H$17,"")))))</f>
        <v/>
      </c>
      <c r="AR170" s="17">
        <v>1</v>
      </c>
      <c r="AS170" s="16" t="str">
        <f>IF(Q170="Engine",_xlfn.XLOOKUP(_xlfn.CONCAT(O170,P170+AR170),TechTree!$C$2:$C$500,TechTree!$D$2:$D$500,"Not Valid Combination",0,1),"")</f>
        <v/>
      </c>
    </row>
    <row r="171" spans="1:45" ht="84.5" hidden="1" x14ac:dyDescent="0.35">
      <c r="A171" t="s">
        <v>1836</v>
      </c>
      <c r="B171" t="s">
        <v>1863</v>
      </c>
      <c r="C171" t="s">
        <v>1864</v>
      </c>
      <c r="D171" t="s">
        <v>1865</v>
      </c>
      <c r="E171" t="s">
        <v>1840</v>
      </c>
      <c r="F171" t="s">
        <v>10</v>
      </c>
      <c r="G171" t="s">
        <v>1350</v>
      </c>
      <c r="H171" t="s">
        <v>1245</v>
      </c>
      <c r="I171" t="s">
        <v>1318</v>
      </c>
      <c r="J171" t="s">
        <v>314</v>
      </c>
      <c r="K171" t="s">
        <v>89</v>
      </c>
      <c r="M171" s="12" t="str">
        <f t="shared" si="6"/>
        <v>@PART[blue_steel_cockpit_s0]:AFTER[BlueSteel] // Blue Steel Cockpit
{
    @TechRequired = Not Valid Combination
    fuelTankUpgradeType = standardLiquidFuel
    fuelTankSizeUpgrade = size168
}</v>
      </c>
      <c r="N171" s="9" t="str">
        <f>_xlfn.XLOOKUP(_xlfn.CONCAT(O171,P171),TechTree!$C$2:$C$500,TechTree!$D$2:$D$500,"Not Valid Combination",0,1)</f>
        <v>Not Valid Combination</v>
      </c>
      <c r="O171" s="8" t="s">
        <v>351</v>
      </c>
      <c r="P171" s="8">
        <v>170</v>
      </c>
      <c r="Q171" s="8" t="s">
        <v>253</v>
      </c>
      <c r="V171" s="10" t="s">
        <v>255</v>
      </c>
      <c r="W171" s="10" t="s">
        <v>268</v>
      </c>
      <c r="X171" s="10" t="s">
        <v>1151</v>
      </c>
      <c r="Y171" s="10" t="s">
        <v>306</v>
      </c>
      <c r="Z171" s="10" t="s">
        <v>1031</v>
      </c>
      <c r="AA171" s="10" t="s">
        <v>344</v>
      </c>
      <c r="AC171" s="12" t="str">
        <f t="shared" si="7"/>
        <v/>
      </c>
      <c r="AD171" s="14"/>
      <c r="AE171" s="18" t="s">
        <v>344</v>
      </c>
      <c r="AF171" s="18">
        <v>171</v>
      </c>
      <c r="AG171" s="18" t="s">
        <v>1028</v>
      </c>
      <c r="AH171" s="18" t="s">
        <v>1029</v>
      </c>
      <c r="AI171" s="18" t="s">
        <v>1030</v>
      </c>
      <c r="AJ171" s="18"/>
      <c r="AK171" s="18"/>
      <c r="AL171" s="19" t="str">
        <f t="shared" si="8"/>
        <v/>
      </c>
      <c r="AM171" s="14"/>
      <c r="AN171" s="15" t="str">
        <f>IF(Q171="Structural",_xlfn.CONCAT("    ","structuralUpgradeType = ",IF(P171&lt;3,"0_2",IF(P171&lt;5,"3_4",IF(P171&lt;7,"5_6",IF(P171&lt;9,"7_8","9Plus"))))),IF(Q171="Command Module",_xlfn.CONCAT("    commandUpgradeType = standard",CHAR(10),"    commandUpgradeName = ",V171),IF(Q171="Engine",_xlfn.CONCAT("    engineUpgradeType = ",W171,CHAR(10),Parts!AQ171,CHAR(10),"    enginePartUpgradeName = ",X171),IF(Q171="Parachute","    parachuteUpgradeType = standard",IF(Q171="Solar",_xlfn.CONCAT("    solarPanelUpgradeTier = ",P171),IF(OR(Q171="System",Q171="System and Space Capability")=TRUE,_xlfn.CONCAT("    spacePlaneSystemUpgradeType = ",X171,IF(Q171="System and Space Capability",_xlfn.CONCAT(CHAR(10),"    spaceplaneUpgradeType = spaceCapable",CHAR(10),"    baseSkinTemp = ",CHAR(10),"    upgradeSkinTemp = "),"")),IF(Q171="Fuel Tank",IF(Y171="NA/Balloon","    KiwiFuelSwitchIgnore = true",IF(Y171="standardLiquidFuel",_xlfn.CONCAT("    fuelTankUpgradeType = ",Y171,CHAR(10),"    fuelTankSizeUpgrade = ",Z171),_xlfn.CONCAT("    fuelTankUpgradeType = ",Y171))),IF(Q171="RCS","    rcsUpgradeType = coldGas",""))))))))</f>
        <v xml:space="preserve">    fuelTankUpgradeType = standardLiquidFuel
    fuelTankSizeUpgrade = size168</v>
      </c>
      <c r="AO171" s="16" t="str">
        <f>IF(Q171="Engine",VLOOKUP(W171,EngineUpgrades!$A$2:$C$17,2,FALSE),"")</f>
        <v/>
      </c>
      <c r="AP171" s="16" t="str">
        <f>IF(Q171="Engine",VLOOKUP(W171,EngineUpgrades!$A$2:$C$17,3,FALSE),"")</f>
        <v/>
      </c>
      <c r="AQ171" s="15" t="str">
        <f>IF(AO171=EngineUpgrades!$D$1,EngineUpgrades!$D$17,IF(AO171=EngineUpgrades!$E$1,EngineUpgrades!$E$17,IF(AO171=EngineUpgrades!$F$1,EngineUpgrades!$F$17,IF(AO171=EngineUpgrades!$G$1,EngineUpgrades!$G$17,IF(AO171=EngineUpgrades!$H$1,EngineUpgrades!$H$17,"")))))</f>
        <v/>
      </c>
      <c r="AR171" s="17">
        <v>1</v>
      </c>
      <c r="AS171" s="16" t="str">
        <f>IF(Q171="Engine",_xlfn.XLOOKUP(_xlfn.CONCAT(O171,P171+AR171),TechTree!$C$2:$C$500,TechTree!$D$2:$D$500,"Not Valid Combination",0,1),"")</f>
        <v/>
      </c>
    </row>
    <row r="172" spans="1:45" ht="84.5" hidden="1" x14ac:dyDescent="0.35">
      <c r="A172" t="s">
        <v>1836</v>
      </c>
      <c r="B172" t="s">
        <v>1866</v>
      </c>
      <c r="C172" t="s">
        <v>1867</v>
      </c>
      <c r="D172" t="s">
        <v>1868</v>
      </c>
      <c r="E172" t="s">
        <v>1840</v>
      </c>
      <c r="F172" t="s">
        <v>14</v>
      </c>
      <c r="G172" t="s">
        <v>1487</v>
      </c>
      <c r="H172" t="s">
        <v>1462</v>
      </c>
      <c r="I172" t="s">
        <v>1318</v>
      </c>
      <c r="J172" t="s">
        <v>1869</v>
      </c>
      <c r="K172" t="s">
        <v>91</v>
      </c>
      <c r="M172" s="12" t="str">
        <f t="shared" si="6"/>
        <v>@PART[blue_steel_crew_bay_s1_2]:AFTER[BlueSteel] // Blue Rock Mk1 Crew Module
{
    @TechRequired = Not Valid Combination
    fuelTankUpgradeType = standardLiquidFuel
    fuelTankSizeUpgrade = size169
}</v>
      </c>
      <c r="N172" s="9" t="str">
        <f>_xlfn.XLOOKUP(_xlfn.CONCAT(O172,P172),TechTree!$C$2:$C$500,TechTree!$D$2:$D$500,"Not Valid Combination",0,1)</f>
        <v>Not Valid Combination</v>
      </c>
      <c r="O172" s="8" t="s">
        <v>351</v>
      </c>
      <c r="P172" s="8">
        <v>171</v>
      </c>
      <c r="Q172" s="8" t="s">
        <v>253</v>
      </c>
      <c r="V172" s="10" t="s">
        <v>255</v>
      </c>
      <c r="W172" s="10" t="s">
        <v>268</v>
      </c>
      <c r="X172" s="10" t="s">
        <v>1151</v>
      </c>
      <c r="Y172" s="10" t="s">
        <v>306</v>
      </c>
      <c r="Z172" s="10" t="s">
        <v>1035</v>
      </c>
      <c r="AA172" s="10" t="s">
        <v>344</v>
      </c>
      <c r="AC172" s="12" t="str">
        <f t="shared" si="7"/>
        <v/>
      </c>
      <c r="AD172" s="14"/>
      <c r="AE172" s="18" t="s">
        <v>344</v>
      </c>
      <c r="AF172" s="18">
        <v>172</v>
      </c>
      <c r="AG172" s="18" t="s">
        <v>1032</v>
      </c>
      <c r="AH172" s="18" t="s">
        <v>1033</v>
      </c>
      <c r="AI172" s="18" t="s">
        <v>1034</v>
      </c>
      <c r="AJ172" s="18"/>
      <c r="AK172" s="18"/>
      <c r="AL172" s="19" t="str">
        <f t="shared" si="8"/>
        <v/>
      </c>
      <c r="AM172" s="14"/>
      <c r="AN172" s="15" t="str">
        <f>IF(Q172="Structural",_xlfn.CONCAT("    ","structuralUpgradeType = ",IF(P172&lt;3,"0_2",IF(P172&lt;5,"3_4",IF(P172&lt;7,"5_6",IF(P172&lt;9,"7_8","9Plus"))))),IF(Q172="Command Module",_xlfn.CONCAT("    commandUpgradeType = standard",CHAR(10),"    commandUpgradeName = ",V172),IF(Q172="Engine",_xlfn.CONCAT("    engineUpgradeType = ",W172,CHAR(10),Parts!AQ172,CHAR(10),"    enginePartUpgradeName = ",X172),IF(Q172="Parachute","    parachuteUpgradeType = standard",IF(Q172="Solar",_xlfn.CONCAT("    solarPanelUpgradeTier = ",P172),IF(OR(Q172="System",Q172="System and Space Capability")=TRUE,_xlfn.CONCAT("    spacePlaneSystemUpgradeType = ",X172,IF(Q172="System and Space Capability",_xlfn.CONCAT(CHAR(10),"    spaceplaneUpgradeType = spaceCapable",CHAR(10),"    baseSkinTemp = ",CHAR(10),"    upgradeSkinTemp = "),"")),IF(Q172="Fuel Tank",IF(Y172="NA/Balloon","    KiwiFuelSwitchIgnore = true",IF(Y172="standardLiquidFuel",_xlfn.CONCAT("    fuelTankUpgradeType = ",Y172,CHAR(10),"    fuelTankSizeUpgrade = ",Z172),_xlfn.CONCAT("    fuelTankUpgradeType = ",Y172))),IF(Q172="RCS","    rcsUpgradeType = coldGas",""))))))))</f>
        <v xml:space="preserve">    fuelTankUpgradeType = standardLiquidFuel
    fuelTankSizeUpgrade = size169</v>
      </c>
      <c r="AO172" s="16" t="str">
        <f>IF(Q172="Engine",VLOOKUP(W172,EngineUpgrades!$A$2:$C$17,2,FALSE),"")</f>
        <v/>
      </c>
      <c r="AP172" s="16" t="str">
        <f>IF(Q172="Engine",VLOOKUP(W172,EngineUpgrades!$A$2:$C$17,3,FALSE),"")</f>
        <v/>
      </c>
      <c r="AQ172" s="15" t="str">
        <f>IF(AO172=EngineUpgrades!$D$1,EngineUpgrades!$D$17,IF(AO172=EngineUpgrades!$E$1,EngineUpgrades!$E$17,IF(AO172=EngineUpgrades!$F$1,EngineUpgrades!$F$17,IF(AO172=EngineUpgrades!$G$1,EngineUpgrades!$G$17,IF(AO172=EngineUpgrades!$H$1,EngineUpgrades!$H$17,"")))))</f>
        <v/>
      </c>
      <c r="AR172" s="17">
        <v>1</v>
      </c>
      <c r="AS172" s="16" t="str">
        <f>IF(Q172="Engine",_xlfn.XLOOKUP(_xlfn.CONCAT(O172,P172+AR172),TechTree!$C$2:$C$500,TechTree!$D$2:$D$500,"Not Valid Combination",0,1),"")</f>
        <v/>
      </c>
    </row>
    <row r="173" spans="1:45" ht="84.5" hidden="1" x14ac:dyDescent="0.35">
      <c r="A173" t="s">
        <v>1836</v>
      </c>
      <c r="B173" t="s">
        <v>1870</v>
      </c>
      <c r="C173" t="s">
        <v>1871</v>
      </c>
      <c r="D173" t="s">
        <v>1872</v>
      </c>
      <c r="E173" t="s">
        <v>1840</v>
      </c>
      <c r="F173" t="s">
        <v>10</v>
      </c>
      <c r="G173" t="s">
        <v>1445</v>
      </c>
      <c r="H173" t="s">
        <v>1240</v>
      </c>
      <c r="I173" t="s">
        <v>1318</v>
      </c>
      <c r="J173" t="s">
        <v>1869</v>
      </c>
      <c r="K173" t="s">
        <v>28</v>
      </c>
      <c r="M173" s="12" t="str">
        <f t="shared" si="6"/>
        <v>@PART[blue_steel_crew_s1_1]:AFTER[BlueSteel] // Blue Rock Mk1 Astroplane Cockpit
{
    @TechRequired = Not Valid Combination
    fuelTankUpgradeType = standardLiquidFuel
    fuelTankSizeUpgrade = size170
}</v>
      </c>
      <c r="N173" s="9" t="str">
        <f>_xlfn.XLOOKUP(_xlfn.CONCAT(O173,P173),TechTree!$C$2:$C$500,TechTree!$D$2:$D$500,"Not Valid Combination",0,1)</f>
        <v>Not Valid Combination</v>
      </c>
      <c r="O173" s="8" t="s">
        <v>351</v>
      </c>
      <c r="P173" s="8">
        <v>172</v>
      </c>
      <c r="Q173" s="8" t="s">
        <v>253</v>
      </c>
      <c r="V173" s="10" t="s">
        <v>255</v>
      </c>
      <c r="W173" s="10" t="s">
        <v>268</v>
      </c>
      <c r="X173" s="10" t="s">
        <v>1151</v>
      </c>
      <c r="Y173" s="10" t="s">
        <v>306</v>
      </c>
      <c r="Z173" s="10" t="s">
        <v>1039</v>
      </c>
      <c r="AA173" s="10" t="s">
        <v>344</v>
      </c>
      <c r="AC173" s="12" t="str">
        <f t="shared" si="7"/>
        <v/>
      </c>
      <c r="AD173" s="14"/>
      <c r="AE173" s="18" t="s">
        <v>344</v>
      </c>
      <c r="AF173" s="18">
        <v>173</v>
      </c>
      <c r="AG173" s="18" t="s">
        <v>1036</v>
      </c>
      <c r="AH173" s="18" t="s">
        <v>1037</v>
      </c>
      <c r="AI173" s="18" t="s">
        <v>1038</v>
      </c>
      <c r="AJ173" s="18"/>
      <c r="AK173" s="18"/>
      <c r="AL173" s="19" t="str">
        <f t="shared" si="8"/>
        <v/>
      </c>
      <c r="AM173" s="14"/>
      <c r="AN173" s="15" t="str">
        <f>IF(Q173="Structural",_xlfn.CONCAT("    ","structuralUpgradeType = ",IF(P173&lt;3,"0_2",IF(P173&lt;5,"3_4",IF(P173&lt;7,"5_6",IF(P173&lt;9,"7_8","9Plus"))))),IF(Q173="Command Module",_xlfn.CONCAT("    commandUpgradeType = standard",CHAR(10),"    commandUpgradeName = ",V173),IF(Q173="Engine",_xlfn.CONCAT("    engineUpgradeType = ",W173,CHAR(10),Parts!AQ173,CHAR(10),"    enginePartUpgradeName = ",X173),IF(Q173="Parachute","    parachuteUpgradeType = standard",IF(Q173="Solar",_xlfn.CONCAT("    solarPanelUpgradeTier = ",P173),IF(OR(Q173="System",Q173="System and Space Capability")=TRUE,_xlfn.CONCAT("    spacePlaneSystemUpgradeType = ",X173,IF(Q173="System and Space Capability",_xlfn.CONCAT(CHAR(10),"    spaceplaneUpgradeType = spaceCapable",CHAR(10),"    baseSkinTemp = ",CHAR(10),"    upgradeSkinTemp = "),"")),IF(Q173="Fuel Tank",IF(Y173="NA/Balloon","    KiwiFuelSwitchIgnore = true",IF(Y173="standardLiquidFuel",_xlfn.CONCAT("    fuelTankUpgradeType = ",Y173,CHAR(10),"    fuelTankSizeUpgrade = ",Z173),_xlfn.CONCAT("    fuelTankUpgradeType = ",Y173))),IF(Q173="RCS","    rcsUpgradeType = coldGas",""))))))))</f>
        <v xml:space="preserve">    fuelTankUpgradeType = standardLiquidFuel
    fuelTankSizeUpgrade = size170</v>
      </c>
      <c r="AO173" s="16" t="str">
        <f>IF(Q173="Engine",VLOOKUP(W173,EngineUpgrades!$A$2:$C$17,2,FALSE),"")</f>
        <v/>
      </c>
      <c r="AP173" s="16" t="str">
        <f>IF(Q173="Engine",VLOOKUP(W173,EngineUpgrades!$A$2:$C$17,3,FALSE),"")</f>
        <v/>
      </c>
      <c r="AQ173" s="15" t="str">
        <f>IF(AO173=EngineUpgrades!$D$1,EngineUpgrades!$D$17,IF(AO173=EngineUpgrades!$E$1,EngineUpgrades!$E$17,IF(AO173=EngineUpgrades!$F$1,EngineUpgrades!$F$17,IF(AO173=EngineUpgrades!$G$1,EngineUpgrades!$G$17,IF(AO173=EngineUpgrades!$H$1,EngineUpgrades!$H$17,"")))))</f>
        <v/>
      </c>
      <c r="AR173" s="17">
        <v>1</v>
      </c>
      <c r="AS173" s="16" t="str">
        <f>IF(Q173="Engine",_xlfn.XLOOKUP(_xlfn.CONCAT(O173,P173+AR173),TechTree!$C$2:$C$500,TechTree!$D$2:$D$500,"Not Valid Combination",0,1),"")</f>
        <v/>
      </c>
    </row>
    <row r="174" spans="1:45" ht="84.5" hidden="1" x14ac:dyDescent="0.35">
      <c r="A174" t="s">
        <v>1836</v>
      </c>
      <c r="B174" t="s">
        <v>1873</v>
      </c>
      <c r="C174" t="s">
        <v>1874</v>
      </c>
      <c r="D174" t="s">
        <v>1875</v>
      </c>
      <c r="E174" t="s">
        <v>1840</v>
      </c>
      <c r="F174" t="s">
        <v>14</v>
      </c>
      <c r="G174" t="s">
        <v>1487</v>
      </c>
      <c r="H174" t="s">
        <v>1566</v>
      </c>
      <c r="I174" t="s">
        <v>1203</v>
      </c>
      <c r="J174" t="s">
        <v>1869</v>
      </c>
      <c r="K174" t="s">
        <v>25</v>
      </c>
      <c r="M174" s="12" t="str">
        <f t="shared" si="6"/>
        <v>@PART[blue_steel_docking_adapter_s1_1]:AFTER[BlueSteel] // Blue Rock Size 1 Docking Adapter A
{
    @TechRequired = Not Valid Combination
    fuelTankUpgradeType = standardLiquidFuel
    fuelTankSizeUpgrade = size171
}</v>
      </c>
      <c r="N174" s="9" t="str">
        <f>_xlfn.XLOOKUP(_xlfn.CONCAT(O174,P174),TechTree!$C$2:$C$500,TechTree!$D$2:$D$500,"Not Valid Combination",0,1)</f>
        <v>Not Valid Combination</v>
      </c>
      <c r="O174" s="8" t="s">
        <v>351</v>
      </c>
      <c r="P174" s="8">
        <v>173</v>
      </c>
      <c r="Q174" s="8" t="s">
        <v>253</v>
      </c>
      <c r="V174" s="10" t="s">
        <v>255</v>
      </c>
      <c r="W174" s="10" t="s">
        <v>268</v>
      </c>
      <c r="X174" s="10" t="s">
        <v>1151</v>
      </c>
      <c r="Y174" s="10" t="s">
        <v>306</v>
      </c>
      <c r="Z174" s="10" t="s">
        <v>1043</v>
      </c>
      <c r="AA174" s="10" t="s">
        <v>344</v>
      </c>
      <c r="AC174" s="12" t="str">
        <f t="shared" si="7"/>
        <v/>
      </c>
      <c r="AD174" s="14"/>
      <c r="AE174" s="18" t="s">
        <v>344</v>
      </c>
      <c r="AF174" s="18">
        <v>174</v>
      </c>
      <c r="AG174" s="18" t="s">
        <v>1040</v>
      </c>
      <c r="AH174" s="18" t="s">
        <v>1041</v>
      </c>
      <c r="AI174" s="18" t="s">
        <v>1042</v>
      </c>
      <c r="AJ174" s="18"/>
      <c r="AK174" s="18"/>
      <c r="AL174" s="19" t="str">
        <f t="shared" si="8"/>
        <v/>
      </c>
      <c r="AM174" s="14"/>
      <c r="AN174" s="15" t="str">
        <f>IF(Q174="Structural",_xlfn.CONCAT("    ","structuralUpgradeType = ",IF(P174&lt;3,"0_2",IF(P174&lt;5,"3_4",IF(P174&lt;7,"5_6",IF(P174&lt;9,"7_8","9Plus"))))),IF(Q174="Command Module",_xlfn.CONCAT("    commandUpgradeType = standard",CHAR(10),"    commandUpgradeName = ",V174),IF(Q174="Engine",_xlfn.CONCAT("    engineUpgradeType = ",W174,CHAR(10),Parts!AQ174,CHAR(10),"    enginePartUpgradeName = ",X174),IF(Q174="Parachute","    parachuteUpgradeType = standard",IF(Q174="Solar",_xlfn.CONCAT("    solarPanelUpgradeTier = ",P174),IF(OR(Q174="System",Q174="System and Space Capability")=TRUE,_xlfn.CONCAT("    spacePlaneSystemUpgradeType = ",X174,IF(Q174="System and Space Capability",_xlfn.CONCAT(CHAR(10),"    spaceplaneUpgradeType = spaceCapable",CHAR(10),"    baseSkinTemp = ",CHAR(10),"    upgradeSkinTemp = "),"")),IF(Q174="Fuel Tank",IF(Y174="NA/Balloon","    KiwiFuelSwitchIgnore = true",IF(Y174="standardLiquidFuel",_xlfn.CONCAT("    fuelTankUpgradeType = ",Y174,CHAR(10),"    fuelTankSizeUpgrade = ",Z174),_xlfn.CONCAT("    fuelTankUpgradeType = ",Y174))),IF(Q174="RCS","    rcsUpgradeType = coldGas",""))))))))</f>
        <v xml:space="preserve">    fuelTankUpgradeType = standardLiquidFuel
    fuelTankSizeUpgrade = size171</v>
      </c>
      <c r="AO174" s="16" t="str">
        <f>IF(Q174="Engine",VLOOKUP(W174,EngineUpgrades!$A$2:$C$17,2,FALSE),"")</f>
        <v/>
      </c>
      <c r="AP174" s="16" t="str">
        <f>IF(Q174="Engine",VLOOKUP(W174,EngineUpgrades!$A$2:$C$17,3,FALSE),"")</f>
        <v/>
      </c>
      <c r="AQ174" s="15" t="str">
        <f>IF(AO174=EngineUpgrades!$D$1,EngineUpgrades!$D$17,IF(AO174=EngineUpgrades!$E$1,EngineUpgrades!$E$17,IF(AO174=EngineUpgrades!$F$1,EngineUpgrades!$F$17,IF(AO174=EngineUpgrades!$G$1,EngineUpgrades!$G$17,IF(AO174=EngineUpgrades!$H$1,EngineUpgrades!$H$17,"")))))</f>
        <v/>
      </c>
      <c r="AR174" s="17">
        <v>1</v>
      </c>
      <c r="AS174" s="16" t="str">
        <f>IF(Q174="Engine",_xlfn.XLOOKUP(_xlfn.CONCAT(O174,P174+AR174),TechTree!$C$2:$C$500,TechTree!$D$2:$D$500,"Not Valid Combination",0,1),"")</f>
        <v/>
      </c>
    </row>
    <row r="175" spans="1:45" ht="84.5" hidden="1" x14ac:dyDescent="0.35">
      <c r="A175" t="s">
        <v>1836</v>
      </c>
      <c r="B175" t="s">
        <v>1876</v>
      </c>
      <c r="C175" t="s">
        <v>1877</v>
      </c>
      <c r="D175" t="s">
        <v>1878</v>
      </c>
      <c r="E175" t="s">
        <v>1840</v>
      </c>
      <c r="F175" t="s">
        <v>14</v>
      </c>
      <c r="G175" t="s">
        <v>1487</v>
      </c>
      <c r="H175" t="s">
        <v>1566</v>
      </c>
      <c r="I175" t="s">
        <v>1544</v>
      </c>
      <c r="J175" t="s">
        <v>1869</v>
      </c>
      <c r="K175" t="s">
        <v>25</v>
      </c>
      <c r="M175" s="12" t="str">
        <f t="shared" si="6"/>
        <v>@PART[blue_steel_docking_adapter_s1_2]:AFTER[BlueSteel] // Blue Rock Size 1 Docking Adapter B
{
    @TechRequired = Not Valid Combination
    fuelTankUpgradeType = standardLiquidFuel
    fuelTankSizeUpgrade = size172
}</v>
      </c>
      <c r="N175" s="9" t="str">
        <f>_xlfn.XLOOKUP(_xlfn.CONCAT(O175,P175),TechTree!$C$2:$C$500,TechTree!$D$2:$D$500,"Not Valid Combination",0,1)</f>
        <v>Not Valid Combination</v>
      </c>
      <c r="O175" s="8" t="s">
        <v>351</v>
      </c>
      <c r="P175" s="8">
        <v>174</v>
      </c>
      <c r="Q175" s="8" t="s">
        <v>253</v>
      </c>
      <c r="V175" s="10" t="s">
        <v>255</v>
      </c>
      <c r="W175" s="10" t="s">
        <v>268</v>
      </c>
      <c r="X175" s="10" t="s">
        <v>1151</v>
      </c>
      <c r="Y175" s="10" t="s">
        <v>306</v>
      </c>
      <c r="Z175" s="10" t="s">
        <v>1047</v>
      </c>
      <c r="AA175" s="10" t="s">
        <v>344</v>
      </c>
      <c r="AC175" s="12" t="str">
        <f t="shared" si="7"/>
        <v/>
      </c>
      <c r="AD175" s="14"/>
      <c r="AE175" s="18" t="s">
        <v>344</v>
      </c>
      <c r="AF175" s="18">
        <v>175</v>
      </c>
      <c r="AG175" s="18" t="s">
        <v>1044</v>
      </c>
      <c r="AH175" s="18" t="s">
        <v>1045</v>
      </c>
      <c r="AI175" s="18" t="s">
        <v>1046</v>
      </c>
      <c r="AJ175" s="18"/>
      <c r="AK175" s="18"/>
      <c r="AL175" s="19" t="str">
        <f t="shared" si="8"/>
        <v/>
      </c>
      <c r="AM175" s="14"/>
      <c r="AN175" s="15" t="str">
        <f>IF(Q175="Structural",_xlfn.CONCAT("    ","structuralUpgradeType = ",IF(P175&lt;3,"0_2",IF(P175&lt;5,"3_4",IF(P175&lt;7,"5_6",IF(P175&lt;9,"7_8","9Plus"))))),IF(Q175="Command Module",_xlfn.CONCAT("    commandUpgradeType = standard",CHAR(10),"    commandUpgradeName = ",V175),IF(Q175="Engine",_xlfn.CONCAT("    engineUpgradeType = ",W175,CHAR(10),Parts!AQ175,CHAR(10),"    enginePartUpgradeName = ",X175),IF(Q175="Parachute","    parachuteUpgradeType = standard",IF(Q175="Solar",_xlfn.CONCAT("    solarPanelUpgradeTier = ",P175),IF(OR(Q175="System",Q175="System and Space Capability")=TRUE,_xlfn.CONCAT("    spacePlaneSystemUpgradeType = ",X175,IF(Q175="System and Space Capability",_xlfn.CONCAT(CHAR(10),"    spaceplaneUpgradeType = spaceCapable",CHAR(10),"    baseSkinTemp = ",CHAR(10),"    upgradeSkinTemp = "),"")),IF(Q175="Fuel Tank",IF(Y175="NA/Balloon","    KiwiFuelSwitchIgnore = true",IF(Y175="standardLiquidFuel",_xlfn.CONCAT("    fuelTankUpgradeType = ",Y175,CHAR(10),"    fuelTankSizeUpgrade = ",Z175),_xlfn.CONCAT("    fuelTankUpgradeType = ",Y175))),IF(Q175="RCS","    rcsUpgradeType = coldGas",""))))))))</f>
        <v xml:space="preserve">    fuelTankUpgradeType = standardLiquidFuel
    fuelTankSizeUpgrade = size172</v>
      </c>
      <c r="AO175" s="16" t="str">
        <f>IF(Q175="Engine",VLOOKUP(W175,EngineUpgrades!$A$2:$C$17,2,FALSE),"")</f>
        <v/>
      </c>
      <c r="AP175" s="16" t="str">
        <f>IF(Q175="Engine",VLOOKUP(W175,EngineUpgrades!$A$2:$C$17,3,FALSE),"")</f>
        <v/>
      </c>
      <c r="AQ175" s="15" t="str">
        <f>IF(AO175=EngineUpgrades!$D$1,EngineUpgrades!$D$17,IF(AO175=EngineUpgrades!$E$1,EngineUpgrades!$E$17,IF(AO175=EngineUpgrades!$F$1,EngineUpgrades!$F$17,IF(AO175=EngineUpgrades!$G$1,EngineUpgrades!$G$17,IF(AO175=EngineUpgrades!$H$1,EngineUpgrades!$H$17,"")))))</f>
        <v/>
      </c>
      <c r="AR175" s="17">
        <v>1</v>
      </c>
      <c r="AS175" s="16" t="str">
        <f>IF(Q175="Engine",_xlfn.XLOOKUP(_xlfn.CONCAT(O175,P175+AR175),TechTree!$C$2:$C$500,TechTree!$D$2:$D$500,"Not Valid Combination",0,1),"")</f>
        <v/>
      </c>
    </row>
    <row r="176" spans="1:45" ht="84.5" hidden="1" x14ac:dyDescent="0.35">
      <c r="A176" t="s">
        <v>1836</v>
      </c>
      <c r="B176" t="s">
        <v>1879</v>
      </c>
      <c r="C176" t="s">
        <v>1880</v>
      </c>
      <c r="D176" t="s">
        <v>1881</v>
      </c>
      <c r="E176" t="s">
        <v>1840</v>
      </c>
      <c r="F176" t="s">
        <v>15</v>
      </c>
      <c r="G176" t="s">
        <v>1245</v>
      </c>
      <c r="H176" t="s">
        <v>1271</v>
      </c>
      <c r="I176" t="s">
        <v>1175</v>
      </c>
      <c r="J176" t="s">
        <v>313</v>
      </c>
      <c r="K176" t="s">
        <v>137</v>
      </c>
      <c r="M176" s="12" t="str">
        <f t="shared" si="6"/>
        <v>@PART[blue_steel_fuel_tank_s0_1]:AFTER[BlueSteel] // Blue Steel Size 0 Fuel Tank A
{
    @TechRequired = Not Valid Combination
    fuelTankUpgradeType = standardLiquidFuel
    fuelTankSizeUpgrade = size173
}</v>
      </c>
      <c r="N176" s="9" t="str">
        <f>_xlfn.XLOOKUP(_xlfn.CONCAT(O176,P176),TechTree!$C$2:$C$500,TechTree!$D$2:$D$500,"Not Valid Combination",0,1)</f>
        <v>Not Valid Combination</v>
      </c>
      <c r="O176" s="8" t="s">
        <v>351</v>
      </c>
      <c r="P176" s="8">
        <v>175</v>
      </c>
      <c r="Q176" s="8" t="s">
        <v>253</v>
      </c>
      <c r="V176" s="10" t="s">
        <v>255</v>
      </c>
      <c r="W176" s="10" t="s">
        <v>268</v>
      </c>
      <c r="X176" s="10" t="s">
        <v>1151</v>
      </c>
      <c r="Y176" s="10" t="s">
        <v>306</v>
      </c>
      <c r="Z176" s="10" t="s">
        <v>1051</v>
      </c>
      <c r="AA176" s="10" t="s">
        <v>344</v>
      </c>
      <c r="AC176" s="12" t="str">
        <f t="shared" si="7"/>
        <v/>
      </c>
      <c r="AD176" s="14"/>
      <c r="AE176" s="18" t="s">
        <v>344</v>
      </c>
      <c r="AF176" s="18">
        <v>176</v>
      </c>
      <c r="AG176" s="18" t="s">
        <v>1048</v>
      </c>
      <c r="AH176" s="18" t="s">
        <v>1049</v>
      </c>
      <c r="AI176" s="18" t="s">
        <v>1050</v>
      </c>
      <c r="AJ176" s="18"/>
      <c r="AK176" s="18"/>
      <c r="AL176" s="19" t="str">
        <f t="shared" si="8"/>
        <v/>
      </c>
      <c r="AM176" s="14"/>
      <c r="AN176" s="15" t="str">
        <f>IF(Q176="Structural",_xlfn.CONCAT("    ","structuralUpgradeType = ",IF(P176&lt;3,"0_2",IF(P176&lt;5,"3_4",IF(P176&lt;7,"5_6",IF(P176&lt;9,"7_8","9Plus"))))),IF(Q176="Command Module",_xlfn.CONCAT("    commandUpgradeType = standard",CHAR(10),"    commandUpgradeName = ",V176),IF(Q176="Engine",_xlfn.CONCAT("    engineUpgradeType = ",W176,CHAR(10),Parts!AQ176,CHAR(10),"    enginePartUpgradeName = ",X176),IF(Q176="Parachute","    parachuteUpgradeType = standard",IF(Q176="Solar",_xlfn.CONCAT("    solarPanelUpgradeTier = ",P176),IF(OR(Q176="System",Q176="System and Space Capability")=TRUE,_xlfn.CONCAT("    spacePlaneSystemUpgradeType = ",X176,IF(Q176="System and Space Capability",_xlfn.CONCAT(CHAR(10),"    spaceplaneUpgradeType = spaceCapable",CHAR(10),"    baseSkinTemp = ",CHAR(10),"    upgradeSkinTemp = "),"")),IF(Q176="Fuel Tank",IF(Y176="NA/Balloon","    KiwiFuelSwitchIgnore = true",IF(Y176="standardLiquidFuel",_xlfn.CONCAT("    fuelTankUpgradeType = ",Y176,CHAR(10),"    fuelTankSizeUpgrade = ",Z176),_xlfn.CONCAT("    fuelTankUpgradeType = ",Y176))),IF(Q176="RCS","    rcsUpgradeType = coldGas",""))))))))</f>
        <v xml:space="preserve">    fuelTankUpgradeType = standardLiquidFuel
    fuelTankSizeUpgrade = size173</v>
      </c>
      <c r="AO176" s="16" t="str">
        <f>IF(Q176="Engine",VLOOKUP(W176,EngineUpgrades!$A$2:$C$17,2,FALSE),"")</f>
        <v/>
      </c>
      <c r="AP176" s="16" t="str">
        <f>IF(Q176="Engine",VLOOKUP(W176,EngineUpgrades!$A$2:$C$17,3,FALSE),"")</f>
        <v/>
      </c>
      <c r="AQ176" s="15" t="str">
        <f>IF(AO176=EngineUpgrades!$D$1,EngineUpgrades!$D$17,IF(AO176=EngineUpgrades!$E$1,EngineUpgrades!$E$17,IF(AO176=EngineUpgrades!$F$1,EngineUpgrades!$F$17,IF(AO176=EngineUpgrades!$G$1,EngineUpgrades!$G$17,IF(AO176=EngineUpgrades!$H$1,EngineUpgrades!$H$17,"")))))</f>
        <v/>
      </c>
      <c r="AR176" s="17">
        <v>1</v>
      </c>
      <c r="AS176" s="16" t="str">
        <f>IF(Q176="Engine",_xlfn.XLOOKUP(_xlfn.CONCAT(O176,P176+AR176),TechTree!$C$2:$C$500,TechTree!$D$2:$D$500,"Not Valid Combination",0,1),"")</f>
        <v/>
      </c>
    </row>
    <row r="177" spans="1:45" ht="84.5" hidden="1" x14ac:dyDescent="0.35">
      <c r="A177" t="s">
        <v>1836</v>
      </c>
      <c r="B177" t="s">
        <v>1882</v>
      </c>
      <c r="C177" t="s">
        <v>1883</v>
      </c>
      <c r="D177" t="s">
        <v>1884</v>
      </c>
      <c r="E177" t="s">
        <v>1840</v>
      </c>
      <c r="F177" t="s">
        <v>15</v>
      </c>
      <c r="G177" t="s">
        <v>1688</v>
      </c>
      <c r="H177" t="s">
        <v>1218</v>
      </c>
      <c r="I177" t="s">
        <v>1856</v>
      </c>
      <c r="J177" t="s">
        <v>314</v>
      </c>
      <c r="K177" t="s">
        <v>137</v>
      </c>
      <c r="M177" s="12" t="str">
        <f t="shared" si="6"/>
        <v>@PART[blue_steel_fuel_tank_s1_1]:AFTER[BlueSteel] // Blue Rock Size 1 Fuel Tank A
{
    @TechRequired = Not Valid Combination
    fuelTankUpgradeType = standardLiquidFuel
    fuelTankSizeUpgrade = size174
}</v>
      </c>
      <c r="N177" s="9" t="str">
        <f>_xlfn.XLOOKUP(_xlfn.CONCAT(O177,P177),TechTree!$C$2:$C$500,TechTree!$D$2:$D$500,"Not Valid Combination",0,1)</f>
        <v>Not Valid Combination</v>
      </c>
      <c r="O177" s="8" t="s">
        <v>351</v>
      </c>
      <c r="P177" s="8">
        <v>176</v>
      </c>
      <c r="Q177" s="8" t="s">
        <v>253</v>
      </c>
      <c r="V177" s="10" t="s">
        <v>255</v>
      </c>
      <c r="W177" s="10" t="s">
        <v>268</v>
      </c>
      <c r="X177" s="10" t="s">
        <v>1151</v>
      </c>
      <c r="Y177" s="10" t="s">
        <v>306</v>
      </c>
      <c r="Z177" s="10" t="s">
        <v>1055</v>
      </c>
      <c r="AA177" s="10" t="s">
        <v>344</v>
      </c>
      <c r="AC177" s="12" t="str">
        <f t="shared" si="7"/>
        <v/>
      </c>
      <c r="AD177" s="14"/>
      <c r="AE177" s="18" t="s">
        <v>344</v>
      </c>
      <c r="AF177" s="18">
        <v>177</v>
      </c>
      <c r="AG177" s="18" t="s">
        <v>1052</v>
      </c>
      <c r="AH177" s="18" t="s">
        <v>1053</v>
      </c>
      <c r="AI177" s="18" t="s">
        <v>1054</v>
      </c>
      <c r="AJ177" s="18"/>
      <c r="AK177" s="18"/>
      <c r="AL177" s="19" t="str">
        <f t="shared" si="8"/>
        <v/>
      </c>
      <c r="AM177" s="14"/>
      <c r="AN177" s="15" t="str">
        <f>IF(Q177="Structural",_xlfn.CONCAT("    ","structuralUpgradeType = ",IF(P177&lt;3,"0_2",IF(P177&lt;5,"3_4",IF(P177&lt;7,"5_6",IF(P177&lt;9,"7_8","9Plus"))))),IF(Q177="Command Module",_xlfn.CONCAT("    commandUpgradeType = standard",CHAR(10),"    commandUpgradeName = ",V177),IF(Q177="Engine",_xlfn.CONCAT("    engineUpgradeType = ",W177,CHAR(10),Parts!AQ177,CHAR(10),"    enginePartUpgradeName = ",X177),IF(Q177="Parachute","    parachuteUpgradeType = standard",IF(Q177="Solar",_xlfn.CONCAT("    solarPanelUpgradeTier = ",P177),IF(OR(Q177="System",Q177="System and Space Capability")=TRUE,_xlfn.CONCAT("    spacePlaneSystemUpgradeType = ",X177,IF(Q177="System and Space Capability",_xlfn.CONCAT(CHAR(10),"    spaceplaneUpgradeType = spaceCapable",CHAR(10),"    baseSkinTemp = ",CHAR(10),"    upgradeSkinTemp = "),"")),IF(Q177="Fuel Tank",IF(Y177="NA/Balloon","    KiwiFuelSwitchIgnore = true",IF(Y177="standardLiquidFuel",_xlfn.CONCAT("    fuelTankUpgradeType = ",Y177,CHAR(10),"    fuelTankSizeUpgrade = ",Z177),_xlfn.CONCAT("    fuelTankUpgradeType = ",Y177))),IF(Q177="RCS","    rcsUpgradeType = coldGas",""))))))))</f>
        <v xml:space="preserve">    fuelTankUpgradeType = standardLiquidFuel
    fuelTankSizeUpgrade = size174</v>
      </c>
      <c r="AO177" s="16" t="str">
        <f>IF(Q177="Engine",VLOOKUP(W177,EngineUpgrades!$A$2:$C$17,2,FALSE),"")</f>
        <v/>
      </c>
      <c r="AP177" s="16" t="str">
        <f>IF(Q177="Engine",VLOOKUP(W177,EngineUpgrades!$A$2:$C$17,3,FALSE),"")</f>
        <v/>
      </c>
      <c r="AQ177" s="15" t="str">
        <f>IF(AO177=EngineUpgrades!$D$1,EngineUpgrades!$D$17,IF(AO177=EngineUpgrades!$E$1,EngineUpgrades!$E$17,IF(AO177=EngineUpgrades!$F$1,EngineUpgrades!$F$17,IF(AO177=EngineUpgrades!$G$1,EngineUpgrades!$G$17,IF(AO177=EngineUpgrades!$H$1,EngineUpgrades!$H$17,"")))))</f>
        <v/>
      </c>
      <c r="AR177" s="17">
        <v>1</v>
      </c>
      <c r="AS177" s="16" t="str">
        <f>IF(Q177="Engine",_xlfn.XLOOKUP(_xlfn.CONCAT(O177,P177+AR177),TechTree!$C$2:$C$500,TechTree!$D$2:$D$500,"Not Valid Combination",0,1),"")</f>
        <v/>
      </c>
    </row>
    <row r="178" spans="1:45" ht="84.5" hidden="1" x14ac:dyDescent="0.35">
      <c r="A178" t="s">
        <v>1836</v>
      </c>
      <c r="B178" t="s">
        <v>1885</v>
      </c>
      <c r="C178" t="s">
        <v>1886</v>
      </c>
      <c r="D178" t="s">
        <v>1887</v>
      </c>
      <c r="E178" t="s">
        <v>1840</v>
      </c>
      <c r="F178" t="s">
        <v>15</v>
      </c>
      <c r="G178" t="s">
        <v>1688</v>
      </c>
      <c r="H178" t="s">
        <v>1658</v>
      </c>
      <c r="I178" t="s">
        <v>1211</v>
      </c>
      <c r="J178" t="s">
        <v>314</v>
      </c>
      <c r="K178" t="s">
        <v>109</v>
      </c>
      <c r="M178" s="12" t="str">
        <f t="shared" si="6"/>
        <v>@PART[blue_steel_fuel_tank_s1_2]:AFTER[BlueSteel] // Blue Rock Size 1 Fuel Tank B
{
    @TechRequired = Not Valid Combination
    fuelTankUpgradeType = standardLiquidFuel
    fuelTankSizeUpgrade = size175
}</v>
      </c>
      <c r="N178" s="9" t="str">
        <f>_xlfn.XLOOKUP(_xlfn.CONCAT(O178,P178),TechTree!$C$2:$C$500,TechTree!$D$2:$D$500,"Not Valid Combination",0,1)</f>
        <v>Not Valid Combination</v>
      </c>
      <c r="O178" s="8" t="s">
        <v>351</v>
      </c>
      <c r="P178" s="8">
        <v>177</v>
      </c>
      <c r="Q178" s="8" t="s">
        <v>253</v>
      </c>
      <c r="V178" s="10" t="s">
        <v>255</v>
      </c>
      <c r="W178" s="10" t="s">
        <v>268</v>
      </c>
      <c r="X178" s="10" t="s">
        <v>1151</v>
      </c>
      <c r="Y178" s="10" t="s">
        <v>306</v>
      </c>
      <c r="Z178" s="10" t="s">
        <v>1059</v>
      </c>
      <c r="AA178" s="10" t="s">
        <v>344</v>
      </c>
      <c r="AC178" s="12" t="str">
        <f t="shared" si="7"/>
        <v/>
      </c>
      <c r="AD178" s="14"/>
      <c r="AE178" s="18" t="s">
        <v>344</v>
      </c>
      <c r="AF178" s="18">
        <v>178</v>
      </c>
      <c r="AG178" s="18" t="s">
        <v>1056</v>
      </c>
      <c r="AH178" s="18" t="s">
        <v>1057</v>
      </c>
      <c r="AI178" s="18" t="s">
        <v>1058</v>
      </c>
      <c r="AJ178" s="18"/>
      <c r="AK178" s="18"/>
      <c r="AL178" s="19" t="str">
        <f t="shared" si="8"/>
        <v/>
      </c>
      <c r="AM178" s="14"/>
      <c r="AN178" s="15" t="str">
        <f>IF(Q178="Structural",_xlfn.CONCAT("    ","structuralUpgradeType = ",IF(P178&lt;3,"0_2",IF(P178&lt;5,"3_4",IF(P178&lt;7,"5_6",IF(P178&lt;9,"7_8","9Plus"))))),IF(Q178="Command Module",_xlfn.CONCAT("    commandUpgradeType = standard",CHAR(10),"    commandUpgradeName = ",V178),IF(Q178="Engine",_xlfn.CONCAT("    engineUpgradeType = ",W178,CHAR(10),Parts!AQ178,CHAR(10),"    enginePartUpgradeName = ",X178),IF(Q178="Parachute","    parachuteUpgradeType = standard",IF(Q178="Solar",_xlfn.CONCAT("    solarPanelUpgradeTier = ",P178),IF(OR(Q178="System",Q178="System and Space Capability")=TRUE,_xlfn.CONCAT("    spacePlaneSystemUpgradeType = ",X178,IF(Q178="System and Space Capability",_xlfn.CONCAT(CHAR(10),"    spaceplaneUpgradeType = spaceCapable",CHAR(10),"    baseSkinTemp = ",CHAR(10),"    upgradeSkinTemp = "),"")),IF(Q178="Fuel Tank",IF(Y178="NA/Balloon","    KiwiFuelSwitchIgnore = true",IF(Y178="standardLiquidFuel",_xlfn.CONCAT("    fuelTankUpgradeType = ",Y178,CHAR(10),"    fuelTankSizeUpgrade = ",Z178),_xlfn.CONCAT("    fuelTankUpgradeType = ",Y178))),IF(Q178="RCS","    rcsUpgradeType = coldGas",""))))))))</f>
        <v xml:space="preserve">    fuelTankUpgradeType = standardLiquidFuel
    fuelTankSizeUpgrade = size175</v>
      </c>
      <c r="AO178" s="16" t="str">
        <f>IF(Q178="Engine",VLOOKUP(W178,EngineUpgrades!$A$2:$C$17,2,FALSE),"")</f>
        <v/>
      </c>
      <c r="AP178" s="16" t="str">
        <f>IF(Q178="Engine",VLOOKUP(W178,EngineUpgrades!$A$2:$C$17,3,FALSE),"")</f>
        <v/>
      </c>
      <c r="AQ178" s="15" t="str">
        <f>IF(AO178=EngineUpgrades!$D$1,EngineUpgrades!$D$17,IF(AO178=EngineUpgrades!$E$1,EngineUpgrades!$E$17,IF(AO178=EngineUpgrades!$F$1,EngineUpgrades!$F$17,IF(AO178=EngineUpgrades!$G$1,EngineUpgrades!$G$17,IF(AO178=EngineUpgrades!$H$1,EngineUpgrades!$H$17,"")))))</f>
        <v/>
      </c>
      <c r="AR178" s="17">
        <v>1</v>
      </c>
      <c r="AS178" s="16" t="str">
        <f>IF(Q178="Engine",_xlfn.XLOOKUP(_xlfn.CONCAT(O178,P178+AR178),TechTree!$C$2:$C$500,TechTree!$D$2:$D$500,"Not Valid Combination",0,1),"")</f>
        <v/>
      </c>
    </row>
    <row r="179" spans="1:45" ht="84.5" hidden="1" x14ac:dyDescent="0.35">
      <c r="A179" t="s">
        <v>1836</v>
      </c>
      <c r="B179" t="s">
        <v>1888</v>
      </c>
      <c r="C179" t="s">
        <v>1889</v>
      </c>
      <c r="D179" t="s">
        <v>1890</v>
      </c>
      <c r="E179" t="s">
        <v>1840</v>
      </c>
      <c r="F179" t="s">
        <v>15</v>
      </c>
      <c r="G179" t="s">
        <v>1566</v>
      </c>
      <c r="H179" t="s">
        <v>1279</v>
      </c>
      <c r="I179" t="s">
        <v>1891</v>
      </c>
      <c r="J179" t="s">
        <v>314</v>
      </c>
      <c r="K179" t="s">
        <v>89</v>
      </c>
      <c r="M179" s="12" t="str">
        <f t="shared" si="6"/>
        <v>@PART[blue_steel_fuel_tank_tail_curved_s1]:AFTER[BlueSteel] // Blue Hawk Size 1 Tail LiquidFuel Tank A
{
    @TechRequired = Not Valid Combination
    fuelTankUpgradeType = standardLiquidFuel
    fuelTankSizeUpgrade = size176
}</v>
      </c>
      <c r="N179" s="9" t="str">
        <f>_xlfn.XLOOKUP(_xlfn.CONCAT(O179,P179),TechTree!$C$2:$C$500,TechTree!$D$2:$D$500,"Not Valid Combination",0,1)</f>
        <v>Not Valid Combination</v>
      </c>
      <c r="O179" s="8" t="s">
        <v>351</v>
      </c>
      <c r="P179" s="8">
        <v>178</v>
      </c>
      <c r="Q179" s="8" t="s">
        <v>253</v>
      </c>
      <c r="V179" s="10" t="s">
        <v>255</v>
      </c>
      <c r="W179" s="10" t="s">
        <v>268</v>
      </c>
      <c r="X179" s="10" t="s">
        <v>1151</v>
      </c>
      <c r="Y179" s="10" t="s">
        <v>306</v>
      </c>
      <c r="Z179" s="10" t="s">
        <v>1063</v>
      </c>
      <c r="AA179" s="10" t="s">
        <v>344</v>
      </c>
      <c r="AC179" s="12" t="str">
        <f t="shared" si="7"/>
        <v/>
      </c>
      <c r="AD179" s="14"/>
      <c r="AE179" s="18" t="s">
        <v>344</v>
      </c>
      <c r="AF179" s="18">
        <v>179</v>
      </c>
      <c r="AG179" s="18" t="s">
        <v>1060</v>
      </c>
      <c r="AH179" s="18" t="s">
        <v>1061</v>
      </c>
      <c r="AI179" s="18" t="s">
        <v>1062</v>
      </c>
      <c r="AJ179" s="18"/>
      <c r="AK179" s="18"/>
      <c r="AL179" s="19" t="str">
        <f t="shared" si="8"/>
        <v/>
      </c>
      <c r="AM179" s="14"/>
      <c r="AN179" s="15" t="str">
        <f>IF(Q179="Structural",_xlfn.CONCAT("    ","structuralUpgradeType = ",IF(P179&lt;3,"0_2",IF(P179&lt;5,"3_4",IF(P179&lt;7,"5_6",IF(P179&lt;9,"7_8","9Plus"))))),IF(Q179="Command Module",_xlfn.CONCAT("    commandUpgradeType = standard",CHAR(10),"    commandUpgradeName = ",V179),IF(Q179="Engine",_xlfn.CONCAT("    engineUpgradeType = ",W179,CHAR(10),Parts!AQ179,CHAR(10),"    enginePartUpgradeName = ",X179),IF(Q179="Parachute","    parachuteUpgradeType = standard",IF(Q179="Solar",_xlfn.CONCAT("    solarPanelUpgradeTier = ",P179),IF(OR(Q179="System",Q179="System and Space Capability")=TRUE,_xlfn.CONCAT("    spacePlaneSystemUpgradeType = ",X179,IF(Q179="System and Space Capability",_xlfn.CONCAT(CHAR(10),"    spaceplaneUpgradeType = spaceCapable",CHAR(10),"    baseSkinTemp = ",CHAR(10),"    upgradeSkinTemp = "),"")),IF(Q179="Fuel Tank",IF(Y179="NA/Balloon","    KiwiFuelSwitchIgnore = true",IF(Y179="standardLiquidFuel",_xlfn.CONCAT("    fuelTankUpgradeType = ",Y179,CHAR(10),"    fuelTankSizeUpgrade = ",Z179),_xlfn.CONCAT("    fuelTankUpgradeType = ",Y179))),IF(Q179="RCS","    rcsUpgradeType = coldGas",""))))))))</f>
        <v xml:space="preserve">    fuelTankUpgradeType = standardLiquidFuel
    fuelTankSizeUpgrade = size176</v>
      </c>
      <c r="AO179" s="16" t="str">
        <f>IF(Q179="Engine",VLOOKUP(W179,EngineUpgrades!$A$2:$C$17,2,FALSE),"")</f>
        <v/>
      </c>
      <c r="AP179" s="16" t="str">
        <f>IF(Q179="Engine",VLOOKUP(W179,EngineUpgrades!$A$2:$C$17,3,FALSE),"")</f>
        <v/>
      </c>
      <c r="AQ179" s="15" t="str">
        <f>IF(AO179=EngineUpgrades!$D$1,EngineUpgrades!$D$17,IF(AO179=EngineUpgrades!$E$1,EngineUpgrades!$E$17,IF(AO179=EngineUpgrades!$F$1,EngineUpgrades!$F$17,IF(AO179=EngineUpgrades!$G$1,EngineUpgrades!$G$17,IF(AO179=EngineUpgrades!$H$1,EngineUpgrades!$H$17,"")))))</f>
        <v/>
      </c>
      <c r="AR179" s="17">
        <v>1</v>
      </c>
      <c r="AS179" s="16" t="str">
        <f>IF(Q179="Engine",_xlfn.XLOOKUP(_xlfn.CONCAT(O179,P179+AR179),TechTree!$C$2:$C$500,TechTree!$D$2:$D$500,"Not Valid Combination",0,1),"")</f>
        <v/>
      </c>
    </row>
    <row r="180" spans="1:45" ht="72.5" hidden="1" x14ac:dyDescent="0.35">
      <c r="A180" t="s">
        <v>1836</v>
      </c>
      <c r="B180" t="s">
        <v>1892</v>
      </c>
      <c r="C180" t="s">
        <v>1893</v>
      </c>
      <c r="D180" t="s">
        <v>1894</v>
      </c>
      <c r="E180" t="s">
        <v>1840</v>
      </c>
      <c r="F180" t="s">
        <v>15</v>
      </c>
      <c r="G180" t="s">
        <v>1688</v>
      </c>
      <c r="H180" t="s">
        <v>1255</v>
      </c>
      <c r="I180" t="s">
        <v>1891</v>
      </c>
      <c r="J180" t="s">
        <v>314</v>
      </c>
      <c r="K180" t="s">
        <v>89</v>
      </c>
      <c r="M180" s="12" t="str">
        <f t="shared" si="6"/>
        <v>@PART[blue_steel_fuel_tank_tail_s1]:AFTER[BlueSteel] // Blue Hawk Size 1 Tail LiquidFuel Tank B
{
    @TechRequired = Not Valid Combination
    fuelTankUpgradeType = standardLiquidFuel
    fuelTankSizeUpgrade = size177
}</v>
      </c>
      <c r="N180" s="9" t="str">
        <f>_xlfn.XLOOKUP(_xlfn.CONCAT(O180,P180),TechTree!$C$2:$C$500,TechTree!$D$2:$D$500,"Not Valid Combination",0,1)</f>
        <v>Not Valid Combination</v>
      </c>
      <c r="O180" s="8" t="s">
        <v>351</v>
      </c>
      <c r="P180" s="8">
        <v>179</v>
      </c>
      <c r="Q180" s="8" t="s">
        <v>253</v>
      </c>
      <c r="V180" s="10" t="s">
        <v>255</v>
      </c>
      <c r="W180" s="10" t="s">
        <v>268</v>
      </c>
      <c r="X180" s="10" t="s">
        <v>1151</v>
      </c>
      <c r="Y180" s="10" t="s">
        <v>306</v>
      </c>
      <c r="Z180" s="10" t="s">
        <v>1067</v>
      </c>
      <c r="AA180" s="10" t="s">
        <v>344</v>
      </c>
      <c r="AC180" s="12" t="str">
        <f t="shared" si="7"/>
        <v/>
      </c>
      <c r="AD180" s="14"/>
      <c r="AE180" s="18" t="s">
        <v>344</v>
      </c>
      <c r="AF180" s="18">
        <v>180</v>
      </c>
      <c r="AG180" s="18" t="s">
        <v>1064</v>
      </c>
      <c r="AH180" s="18" t="s">
        <v>1065</v>
      </c>
      <c r="AI180" s="18" t="s">
        <v>1066</v>
      </c>
      <c r="AJ180" s="18"/>
      <c r="AK180" s="18"/>
      <c r="AL180" s="19" t="str">
        <f t="shared" si="8"/>
        <v/>
      </c>
      <c r="AM180" s="14"/>
      <c r="AN180" s="15" t="str">
        <f>IF(Q180="Structural",_xlfn.CONCAT("    ","structuralUpgradeType = ",IF(P180&lt;3,"0_2",IF(P180&lt;5,"3_4",IF(P180&lt;7,"5_6",IF(P180&lt;9,"7_8","9Plus"))))),IF(Q180="Command Module",_xlfn.CONCAT("    commandUpgradeType = standard",CHAR(10),"    commandUpgradeName = ",V180),IF(Q180="Engine",_xlfn.CONCAT("    engineUpgradeType = ",W180,CHAR(10),Parts!AQ180,CHAR(10),"    enginePartUpgradeName = ",X180),IF(Q180="Parachute","    parachuteUpgradeType = standard",IF(Q180="Solar",_xlfn.CONCAT("    solarPanelUpgradeTier = ",P180),IF(OR(Q180="System",Q180="System and Space Capability")=TRUE,_xlfn.CONCAT("    spacePlaneSystemUpgradeType = ",X180,IF(Q180="System and Space Capability",_xlfn.CONCAT(CHAR(10),"    spaceplaneUpgradeType = spaceCapable",CHAR(10),"    baseSkinTemp = ",CHAR(10),"    upgradeSkinTemp = "),"")),IF(Q180="Fuel Tank",IF(Y180="NA/Balloon","    KiwiFuelSwitchIgnore = true",IF(Y180="standardLiquidFuel",_xlfn.CONCAT("    fuelTankUpgradeType = ",Y180,CHAR(10),"    fuelTankSizeUpgrade = ",Z180),_xlfn.CONCAT("    fuelTankUpgradeType = ",Y180))),IF(Q180="RCS","    rcsUpgradeType = coldGas",""))))))))</f>
        <v xml:space="preserve">    fuelTankUpgradeType = standardLiquidFuel
    fuelTankSizeUpgrade = size177</v>
      </c>
      <c r="AO180" s="16" t="str">
        <f>IF(Q180="Engine",VLOOKUP(W180,EngineUpgrades!$A$2:$C$17,2,FALSE),"")</f>
        <v/>
      </c>
      <c r="AP180" s="16" t="str">
        <f>IF(Q180="Engine",VLOOKUP(W180,EngineUpgrades!$A$2:$C$17,3,FALSE),"")</f>
        <v/>
      </c>
      <c r="AQ180" s="15" t="str">
        <f>IF(AO180=EngineUpgrades!$D$1,EngineUpgrades!$D$17,IF(AO180=EngineUpgrades!$E$1,EngineUpgrades!$E$17,IF(AO180=EngineUpgrades!$F$1,EngineUpgrades!$F$17,IF(AO180=EngineUpgrades!$G$1,EngineUpgrades!$G$17,IF(AO180=EngineUpgrades!$H$1,EngineUpgrades!$H$17,"")))))</f>
        <v/>
      </c>
      <c r="AR180" s="17">
        <v>1</v>
      </c>
      <c r="AS180" s="16" t="str">
        <f>IF(Q180="Engine",_xlfn.XLOOKUP(_xlfn.CONCAT(O180,P180+AR180),TechTree!$C$2:$C$500,TechTree!$D$2:$D$500,"Not Valid Combination",0,1),"")</f>
        <v/>
      </c>
    </row>
    <row r="181" spans="1:45" ht="84.5" hidden="1" x14ac:dyDescent="0.35">
      <c r="A181" t="s">
        <v>1836</v>
      </c>
      <c r="B181" t="s">
        <v>1895</v>
      </c>
      <c r="C181" t="s">
        <v>1896</v>
      </c>
      <c r="D181" t="s">
        <v>1897</v>
      </c>
      <c r="E181" t="s">
        <v>1840</v>
      </c>
      <c r="F181" t="s">
        <v>15</v>
      </c>
      <c r="G181" t="s">
        <v>1462</v>
      </c>
      <c r="H181" t="s">
        <v>1431</v>
      </c>
      <c r="I181" t="s">
        <v>1211</v>
      </c>
      <c r="J181" t="s">
        <v>314</v>
      </c>
      <c r="K181" t="s">
        <v>89</v>
      </c>
      <c r="M181" s="12" t="str">
        <f t="shared" si="6"/>
        <v>@PART[blue_steel_liquidfuel_tank_s1]:AFTER[BlueSteel] // Blue Hawk Size 1 LiquidFuel Tank A
{
    @TechRequired = Not Valid Combination
    fuelTankUpgradeType = standardLiquidFuel
    fuelTankSizeUpgrade = size178
}</v>
      </c>
      <c r="N181" s="9" t="str">
        <f>_xlfn.XLOOKUP(_xlfn.CONCAT(O181,P181),TechTree!$C$2:$C$500,TechTree!$D$2:$D$500,"Not Valid Combination",0,1)</f>
        <v>Not Valid Combination</v>
      </c>
      <c r="O181" s="8" t="s">
        <v>351</v>
      </c>
      <c r="P181" s="8">
        <v>180</v>
      </c>
      <c r="Q181" s="8" t="s">
        <v>253</v>
      </c>
      <c r="V181" s="10" t="s">
        <v>255</v>
      </c>
      <c r="W181" s="10" t="s">
        <v>268</v>
      </c>
      <c r="X181" s="10" t="s">
        <v>1151</v>
      </c>
      <c r="Y181" s="10" t="s">
        <v>306</v>
      </c>
      <c r="Z181" s="10" t="s">
        <v>1071</v>
      </c>
      <c r="AA181" s="10" t="s">
        <v>344</v>
      </c>
      <c r="AC181" s="12" t="str">
        <f t="shared" si="7"/>
        <v/>
      </c>
      <c r="AD181" s="14"/>
      <c r="AE181" s="18" t="s">
        <v>344</v>
      </c>
      <c r="AF181" s="18">
        <v>181</v>
      </c>
      <c r="AG181" s="18" t="s">
        <v>1068</v>
      </c>
      <c r="AH181" s="18" t="s">
        <v>1069</v>
      </c>
      <c r="AI181" s="18" t="s">
        <v>1070</v>
      </c>
      <c r="AJ181" s="18"/>
      <c r="AK181" s="18"/>
      <c r="AL181" s="19" t="str">
        <f t="shared" si="8"/>
        <v/>
      </c>
      <c r="AM181" s="14"/>
      <c r="AN181" s="15" t="str">
        <f>IF(Q181="Structural",_xlfn.CONCAT("    ","structuralUpgradeType = ",IF(P181&lt;3,"0_2",IF(P181&lt;5,"3_4",IF(P181&lt;7,"5_6",IF(P181&lt;9,"7_8","9Plus"))))),IF(Q181="Command Module",_xlfn.CONCAT("    commandUpgradeType = standard",CHAR(10),"    commandUpgradeName = ",V181),IF(Q181="Engine",_xlfn.CONCAT("    engineUpgradeType = ",W181,CHAR(10),Parts!AQ181,CHAR(10),"    enginePartUpgradeName = ",X181),IF(Q181="Parachute","    parachuteUpgradeType = standard",IF(Q181="Solar",_xlfn.CONCAT("    solarPanelUpgradeTier = ",P181),IF(OR(Q181="System",Q181="System and Space Capability")=TRUE,_xlfn.CONCAT("    spacePlaneSystemUpgradeType = ",X181,IF(Q181="System and Space Capability",_xlfn.CONCAT(CHAR(10),"    spaceplaneUpgradeType = spaceCapable",CHAR(10),"    baseSkinTemp = ",CHAR(10),"    upgradeSkinTemp = "),"")),IF(Q181="Fuel Tank",IF(Y181="NA/Balloon","    KiwiFuelSwitchIgnore = true",IF(Y181="standardLiquidFuel",_xlfn.CONCAT("    fuelTankUpgradeType = ",Y181,CHAR(10),"    fuelTankSizeUpgrade = ",Z181),_xlfn.CONCAT("    fuelTankUpgradeType = ",Y181))),IF(Q181="RCS","    rcsUpgradeType = coldGas",""))))))))</f>
        <v xml:space="preserve">    fuelTankUpgradeType = standardLiquidFuel
    fuelTankSizeUpgrade = size178</v>
      </c>
      <c r="AO181" s="16" t="str">
        <f>IF(Q181="Engine",VLOOKUP(W181,EngineUpgrades!$A$2:$C$17,2,FALSE),"")</f>
        <v/>
      </c>
      <c r="AP181" s="16" t="str">
        <f>IF(Q181="Engine",VLOOKUP(W181,EngineUpgrades!$A$2:$C$17,3,FALSE),"")</f>
        <v/>
      </c>
      <c r="AQ181" s="15" t="str">
        <f>IF(AO181=EngineUpgrades!$D$1,EngineUpgrades!$D$17,IF(AO181=EngineUpgrades!$E$1,EngineUpgrades!$E$17,IF(AO181=EngineUpgrades!$F$1,EngineUpgrades!$F$17,IF(AO181=EngineUpgrades!$G$1,EngineUpgrades!$G$17,IF(AO181=EngineUpgrades!$H$1,EngineUpgrades!$H$17,"")))))</f>
        <v/>
      </c>
      <c r="AR181" s="17">
        <v>1</v>
      </c>
      <c r="AS181" s="16" t="str">
        <f>IF(Q181="Engine",_xlfn.XLOOKUP(_xlfn.CONCAT(O181,P181+AR181),TechTree!$C$2:$C$500,TechTree!$D$2:$D$500,"Not Valid Combination",0,1),"")</f>
        <v/>
      </c>
    </row>
    <row r="182" spans="1:45" ht="72.5" hidden="1" x14ac:dyDescent="0.35">
      <c r="A182" t="s">
        <v>1836</v>
      </c>
      <c r="B182" t="s">
        <v>1898</v>
      </c>
      <c r="C182" t="s">
        <v>1899</v>
      </c>
      <c r="D182" t="s">
        <v>1900</v>
      </c>
      <c r="E182" t="s">
        <v>1840</v>
      </c>
      <c r="F182" t="s">
        <v>13</v>
      </c>
      <c r="G182" t="s">
        <v>1901</v>
      </c>
      <c r="H182" t="s">
        <v>1902</v>
      </c>
      <c r="I182" t="s">
        <v>1619</v>
      </c>
      <c r="J182" t="s">
        <v>1176</v>
      </c>
      <c r="K182" t="s">
        <v>158</v>
      </c>
      <c r="M182" s="12" t="str">
        <f t="shared" si="6"/>
        <v>@PART[BlueSteel_RCS_srf]:AFTER[BlueSteel] // Blue Steel Linear RCS
{
    @TechRequired = Not Valid Combination
    fuelTankUpgradeType = standardLiquidFuel
    fuelTankSizeUpgrade = size179
}</v>
      </c>
      <c r="N182" s="9" t="str">
        <f>_xlfn.XLOOKUP(_xlfn.CONCAT(O182,P182),TechTree!$C$2:$C$500,TechTree!$D$2:$D$500,"Not Valid Combination",0,1)</f>
        <v>Not Valid Combination</v>
      </c>
      <c r="O182" s="8" t="s">
        <v>351</v>
      </c>
      <c r="P182" s="8">
        <v>181</v>
      </c>
      <c r="Q182" s="8" t="s">
        <v>253</v>
      </c>
      <c r="V182" s="10" t="s">
        <v>255</v>
      </c>
      <c r="W182" s="10" t="s">
        <v>268</v>
      </c>
      <c r="X182" s="10" t="s">
        <v>1151</v>
      </c>
      <c r="Y182" s="10" t="s">
        <v>306</v>
      </c>
      <c r="Z182" s="10" t="s">
        <v>1075</v>
      </c>
      <c r="AA182" s="10" t="s">
        <v>344</v>
      </c>
      <c r="AC182" s="12" t="str">
        <f t="shared" si="7"/>
        <v/>
      </c>
      <c r="AD182" s="14"/>
      <c r="AE182" s="18" t="s">
        <v>344</v>
      </c>
      <c r="AF182" s="18">
        <v>182</v>
      </c>
      <c r="AG182" s="18" t="s">
        <v>1072</v>
      </c>
      <c r="AH182" s="18" t="s">
        <v>1073</v>
      </c>
      <c r="AI182" s="18" t="s">
        <v>1074</v>
      </c>
      <c r="AJ182" s="18"/>
      <c r="AK182" s="18"/>
      <c r="AL182" s="19" t="str">
        <f t="shared" si="8"/>
        <v/>
      </c>
      <c r="AM182" s="14"/>
      <c r="AN182" s="15" t="str">
        <f>IF(Q182="Structural",_xlfn.CONCAT("    ","structuralUpgradeType = ",IF(P182&lt;3,"0_2",IF(P182&lt;5,"3_4",IF(P182&lt;7,"5_6",IF(P182&lt;9,"7_8","9Plus"))))),IF(Q182="Command Module",_xlfn.CONCAT("    commandUpgradeType = standard",CHAR(10),"    commandUpgradeName = ",V182),IF(Q182="Engine",_xlfn.CONCAT("    engineUpgradeType = ",W182,CHAR(10),Parts!AQ182,CHAR(10),"    enginePartUpgradeName = ",X182),IF(Q182="Parachute","    parachuteUpgradeType = standard",IF(Q182="Solar",_xlfn.CONCAT("    solarPanelUpgradeTier = ",P182),IF(OR(Q182="System",Q182="System and Space Capability")=TRUE,_xlfn.CONCAT("    spacePlaneSystemUpgradeType = ",X182,IF(Q182="System and Space Capability",_xlfn.CONCAT(CHAR(10),"    spaceplaneUpgradeType = spaceCapable",CHAR(10),"    baseSkinTemp = ",CHAR(10),"    upgradeSkinTemp = "),"")),IF(Q182="Fuel Tank",IF(Y182="NA/Balloon","    KiwiFuelSwitchIgnore = true",IF(Y182="standardLiquidFuel",_xlfn.CONCAT("    fuelTankUpgradeType = ",Y182,CHAR(10),"    fuelTankSizeUpgrade = ",Z182),_xlfn.CONCAT("    fuelTankUpgradeType = ",Y182))),IF(Q182="RCS","    rcsUpgradeType = coldGas",""))))))))</f>
        <v xml:space="preserve">    fuelTankUpgradeType = standardLiquidFuel
    fuelTankSizeUpgrade = size179</v>
      </c>
      <c r="AO182" s="16" t="str">
        <f>IF(Q182="Engine",VLOOKUP(W182,EngineUpgrades!$A$2:$C$17,2,FALSE),"")</f>
        <v/>
      </c>
      <c r="AP182" s="16" t="str">
        <f>IF(Q182="Engine",VLOOKUP(W182,EngineUpgrades!$A$2:$C$17,3,FALSE),"")</f>
        <v/>
      </c>
      <c r="AQ182" s="15" t="str">
        <f>IF(AO182=EngineUpgrades!$D$1,EngineUpgrades!$D$17,IF(AO182=EngineUpgrades!$E$1,EngineUpgrades!$E$17,IF(AO182=EngineUpgrades!$F$1,EngineUpgrades!$F$17,IF(AO182=EngineUpgrades!$G$1,EngineUpgrades!$G$17,IF(AO182=EngineUpgrades!$H$1,EngineUpgrades!$H$17,"")))))</f>
        <v/>
      </c>
      <c r="AR182" s="17">
        <v>1</v>
      </c>
      <c r="AS182" s="16" t="str">
        <f>IF(Q182="Engine",_xlfn.XLOOKUP(_xlfn.CONCAT(O182,P182+AR182),TechTree!$C$2:$C$500,TechTree!$D$2:$D$500,"Not Valid Combination",0,1),"")</f>
        <v/>
      </c>
    </row>
    <row r="183" spans="1:45" ht="84.5" hidden="1" x14ac:dyDescent="0.35">
      <c r="A183" t="s">
        <v>1836</v>
      </c>
      <c r="B183" t="s">
        <v>1903</v>
      </c>
      <c r="C183" t="s">
        <v>1904</v>
      </c>
      <c r="D183" t="s">
        <v>1905</v>
      </c>
      <c r="E183" t="s">
        <v>1840</v>
      </c>
      <c r="F183" t="s">
        <v>6</v>
      </c>
      <c r="G183" t="s">
        <v>1566</v>
      </c>
      <c r="H183" t="s">
        <v>1198</v>
      </c>
      <c r="I183" t="s">
        <v>1266</v>
      </c>
      <c r="J183" t="s">
        <v>1176</v>
      </c>
      <c r="K183" t="s">
        <v>88</v>
      </c>
      <c r="M183" s="12" t="str">
        <f t="shared" si="6"/>
        <v>@PART[blue_steel_winglet_srf_1]:AFTER[BlueSteel] // Blue Steel Winglet A
{
    @TechRequired = Not Valid Combination
    fuelTankUpgradeType = standardLiquidFuel
    fuelTankSizeUpgrade = size180
}</v>
      </c>
      <c r="N183" s="9" t="str">
        <f>_xlfn.XLOOKUP(_xlfn.CONCAT(O183,P183),TechTree!$C$2:$C$500,TechTree!$D$2:$D$500,"Not Valid Combination",0,1)</f>
        <v>Not Valid Combination</v>
      </c>
      <c r="O183" s="8" t="s">
        <v>351</v>
      </c>
      <c r="P183" s="8">
        <v>182</v>
      </c>
      <c r="Q183" s="8" t="s">
        <v>253</v>
      </c>
      <c r="V183" s="10" t="s">
        <v>255</v>
      </c>
      <c r="W183" s="10" t="s">
        <v>268</v>
      </c>
      <c r="X183" s="10" t="s">
        <v>1151</v>
      </c>
      <c r="Y183" s="10" t="s">
        <v>306</v>
      </c>
      <c r="Z183" s="10" t="s">
        <v>1079</v>
      </c>
      <c r="AA183" s="10" t="s">
        <v>344</v>
      </c>
      <c r="AC183" s="12" t="str">
        <f t="shared" si="7"/>
        <v/>
      </c>
      <c r="AD183" s="14"/>
      <c r="AE183" s="18" t="s">
        <v>344</v>
      </c>
      <c r="AF183" s="18">
        <v>183</v>
      </c>
      <c r="AG183" s="18" t="s">
        <v>1076</v>
      </c>
      <c r="AH183" s="18" t="s">
        <v>1077</v>
      </c>
      <c r="AI183" s="18" t="s">
        <v>1078</v>
      </c>
      <c r="AJ183" s="18"/>
      <c r="AK183" s="18"/>
      <c r="AL183" s="19" t="str">
        <f t="shared" si="8"/>
        <v/>
      </c>
      <c r="AM183" s="14"/>
      <c r="AN183" s="15" t="str">
        <f>IF(Q183="Structural",_xlfn.CONCAT("    ","structuralUpgradeType = ",IF(P183&lt;3,"0_2",IF(P183&lt;5,"3_4",IF(P183&lt;7,"5_6",IF(P183&lt;9,"7_8","9Plus"))))),IF(Q183="Command Module",_xlfn.CONCAT("    commandUpgradeType = standard",CHAR(10),"    commandUpgradeName = ",V183),IF(Q183="Engine",_xlfn.CONCAT("    engineUpgradeType = ",W183,CHAR(10),Parts!AQ183,CHAR(10),"    enginePartUpgradeName = ",X183),IF(Q183="Parachute","    parachuteUpgradeType = standard",IF(Q183="Solar",_xlfn.CONCAT("    solarPanelUpgradeTier = ",P183),IF(OR(Q183="System",Q183="System and Space Capability")=TRUE,_xlfn.CONCAT("    spacePlaneSystemUpgradeType = ",X183,IF(Q183="System and Space Capability",_xlfn.CONCAT(CHAR(10),"    spaceplaneUpgradeType = spaceCapable",CHAR(10),"    baseSkinTemp = ",CHAR(10),"    upgradeSkinTemp = "),"")),IF(Q183="Fuel Tank",IF(Y183="NA/Balloon","    KiwiFuelSwitchIgnore = true",IF(Y183="standardLiquidFuel",_xlfn.CONCAT("    fuelTankUpgradeType = ",Y183,CHAR(10),"    fuelTankSizeUpgrade = ",Z183),_xlfn.CONCAT("    fuelTankUpgradeType = ",Y183))),IF(Q183="RCS","    rcsUpgradeType = coldGas",""))))))))</f>
        <v xml:space="preserve">    fuelTankUpgradeType = standardLiquidFuel
    fuelTankSizeUpgrade = size180</v>
      </c>
      <c r="AO183" s="16" t="str">
        <f>IF(Q183="Engine",VLOOKUP(W183,EngineUpgrades!$A$2:$C$17,2,FALSE),"")</f>
        <v/>
      </c>
      <c r="AP183" s="16" t="str">
        <f>IF(Q183="Engine",VLOOKUP(W183,EngineUpgrades!$A$2:$C$17,3,FALSE),"")</f>
        <v/>
      </c>
      <c r="AQ183" s="15" t="str">
        <f>IF(AO183=EngineUpgrades!$D$1,EngineUpgrades!$D$17,IF(AO183=EngineUpgrades!$E$1,EngineUpgrades!$E$17,IF(AO183=EngineUpgrades!$F$1,EngineUpgrades!$F$17,IF(AO183=EngineUpgrades!$G$1,EngineUpgrades!$G$17,IF(AO183=EngineUpgrades!$H$1,EngineUpgrades!$H$17,"")))))</f>
        <v/>
      </c>
      <c r="AR183" s="17">
        <v>1</v>
      </c>
      <c r="AS183" s="16" t="str">
        <f>IF(Q183="Engine",_xlfn.XLOOKUP(_xlfn.CONCAT(O183,P183+AR183),TechTree!$C$2:$C$500,TechTree!$D$2:$D$500,"Not Valid Combination",0,1),"")</f>
        <v/>
      </c>
    </row>
    <row r="184" spans="1:45" ht="84.5" hidden="1" x14ac:dyDescent="0.35">
      <c r="A184" t="s">
        <v>1836</v>
      </c>
      <c r="B184" t="s">
        <v>1906</v>
      </c>
      <c r="C184" t="s">
        <v>1907</v>
      </c>
      <c r="D184" t="s">
        <v>1908</v>
      </c>
      <c r="E184" t="s">
        <v>1840</v>
      </c>
      <c r="F184" t="s">
        <v>6</v>
      </c>
      <c r="G184" t="s">
        <v>1566</v>
      </c>
      <c r="H184" t="s">
        <v>1260</v>
      </c>
      <c r="I184" t="s">
        <v>1246</v>
      </c>
      <c r="J184" t="s">
        <v>1176</v>
      </c>
      <c r="K184" t="s">
        <v>88</v>
      </c>
      <c r="M184" s="12" t="str">
        <f t="shared" si="6"/>
        <v>@PART[blue_steel_winglet_srf_2]:AFTER[BlueSteel] // Blue Steel Winglet B
{
    @TechRequired = Not Valid Combination
    fuelTankUpgradeType = standardLiquidFuel
    fuelTankSizeUpgrade = size181
}</v>
      </c>
      <c r="N184" s="9" t="str">
        <f>_xlfn.XLOOKUP(_xlfn.CONCAT(O184,P184),TechTree!$C$2:$C$500,TechTree!$D$2:$D$500,"Not Valid Combination",0,1)</f>
        <v>Not Valid Combination</v>
      </c>
      <c r="O184" s="8" t="s">
        <v>351</v>
      </c>
      <c r="P184" s="8">
        <v>183</v>
      </c>
      <c r="Q184" s="8" t="s">
        <v>253</v>
      </c>
      <c r="V184" s="10" t="s">
        <v>255</v>
      </c>
      <c r="W184" s="10" t="s">
        <v>268</v>
      </c>
      <c r="X184" s="10" t="s">
        <v>1151</v>
      </c>
      <c r="Y184" s="10" t="s">
        <v>306</v>
      </c>
      <c r="Z184" s="10" t="s">
        <v>1083</v>
      </c>
      <c r="AA184" s="10" t="s">
        <v>344</v>
      </c>
      <c r="AC184" s="12" t="str">
        <f t="shared" si="7"/>
        <v/>
      </c>
      <c r="AD184" s="14"/>
      <c r="AE184" s="18" t="s">
        <v>344</v>
      </c>
      <c r="AF184" s="18">
        <v>184</v>
      </c>
      <c r="AG184" s="18" t="s">
        <v>1080</v>
      </c>
      <c r="AH184" s="18" t="s">
        <v>1081</v>
      </c>
      <c r="AI184" s="18" t="s">
        <v>1082</v>
      </c>
      <c r="AJ184" s="18"/>
      <c r="AK184" s="18"/>
      <c r="AL184" s="19" t="str">
        <f t="shared" si="8"/>
        <v/>
      </c>
      <c r="AM184" s="14"/>
      <c r="AN184" s="15" t="str">
        <f>IF(Q184="Structural",_xlfn.CONCAT("    ","structuralUpgradeType = ",IF(P184&lt;3,"0_2",IF(P184&lt;5,"3_4",IF(P184&lt;7,"5_6",IF(P184&lt;9,"7_8","9Plus"))))),IF(Q184="Command Module",_xlfn.CONCAT("    commandUpgradeType = standard",CHAR(10),"    commandUpgradeName = ",V184),IF(Q184="Engine",_xlfn.CONCAT("    engineUpgradeType = ",W184,CHAR(10),Parts!AQ184,CHAR(10),"    enginePartUpgradeName = ",X184),IF(Q184="Parachute","    parachuteUpgradeType = standard",IF(Q184="Solar",_xlfn.CONCAT("    solarPanelUpgradeTier = ",P184),IF(OR(Q184="System",Q184="System and Space Capability")=TRUE,_xlfn.CONCAT("    spacePlaneSystemUpgradeType = ",X184,IF(Q184="System and Space Capability",_xlfn.CONCAT(CHAR(10),"    spaceplaneUpgradeType = spaceCapable",CHAR(10),"    baseSkinTemp = ",CHAR(10),"    upgradeSkinTemp = "),"")),IF(Q184="Fuel Tank",IF(Y184="NA/Balloon","    KiwiFuelSwitchIgnore = true",IF(Y184="standardLiquidFuel",_xlfn.CONCAT("    fuelTankUpgradeType = ",Y184,CHAR(10),"    fuelTankSizeUpgrade = ",Z184),_xlfn.CONCAT("    fuelTankUpgradeType = ",Y184))),IF(Q184="RCS","    rcsUpgradeType = coldGas",""))))))))</f>
        <v xml:space="preserve">    fuelTankUpgradeType = standardLiquidFuel
    fuelTankSizeUpgrade = size181</v>
      </c>
      <c r="AO184" s="16" t="str">
        <f>IF(Q184="Engine",VLOOKUP(W184,EngineUpgrades!$A$2:$C$17,2,FALSE),"")</f>
        <v/>
      </c>
      <c r="AP184" s="16" t="str">
        <f>IF(Q184="Engine",VLOOKUP(W184,EngineUpgrades!$A$2:$C$17,3,FALSE),"")</f>
        <v/>
      </c>
      <c r="AQ184" s="15" t="str">
        <f>IF(AO184=EngineUpgrades!$D$1,EngineUpgrades!$D$17,IF(AO184=EngineUpgrades!$E$1,EngineUpgrades!$E$17,IF(AO184=EngineUpgrades!$F$1,EngineUpgrades!$F$17,IF(AO184=EngineUpgrades!$G$1,EngineUpgrades!$G$17,IF(AO184=EngineUpgrades!$H$1,EngineUpgrades!$H$17,"")))))</f>
        <v/>
      </c>
      <c r="AR184" s="17">
        <v>1</v>
      </c>
      <c r="AS184" s="16" t="str">
        <f>IF(Q184="Engine",_xlfn.XLOOKUP(_xlfn.CONCAT(O184,P184+AR184),TechTree!$C$2:$C$500,TechTree!$D$2:$D$500,"Not Valid Combination",0,1),"")</f>
        <v/>
      </c>
    </row>
    <row r="185" spans="1:45" ht="84.5" hidden="1" x14ac:dyDescent="0.35">
      <c r="A185" t="s">
        <v>1836</v>
      </c>
      <c r="B185" t="s">
        <v>1909</v>
      </c>
      <c r="C185" t="s">
        <v>1910</v>
      </c>
      <c r="D185" t="s">
        <v>1911</v>
      </c>
      <c r="E185" t="s">
        <v>1840</v>
      </c>
      <c r="F185" t="s">
        <v>6</v>
      </c>
      <c r="G185" t="s">
        <v>1566</v>
      </c>
      <c r="H185" t="s">
        <v>1231</v>
      </c>
      <c r="I185" t="s">
        <v>1912</v>
      </c>
      <c r="J185" t="s">
        <v>1176</v>
      </c>
      <c r="K185" t="s">
        <v>88</v>
      </c>
      <c r="M185" s="12" t="str">
        <f t="shared" si="6"/>
        <v>@PART[blue_steel_winglet_srf_3]:AFTER[BlueSteel] // Blue Rock Winglet C
{
    @TechRequired = Not Valid Combination
    fuelTankUpgradeType = standardLiquidFuel
    fuelTankSizeUpgrade = size182
}</v>
      </c>
      <c r="N185" s="9" t="str">
        <f>_xlfn.XLOOKUP(_xlfn.CONCAT(O185,P185),TechTree!$C$2:$C$500,TechTree!$D$2:$D$500,"Not Valid Combination",0,1)</f>
        <v>Not Valid Combination</v>
      </c>
      <c r="O185" s="8" t="s">
        <v>351</v>
      </c>
      <c r="P185" s="8">
        <v>184</v>
      </c>
      <c r="Q185" s="8" t="s">
        <v>253</v>
      </c>
      <c r="V185" s="10" t="s">
        <v>255</v>
      </c>
      <c r="W185" s="10" t="s">
        <v>268</v>
      </c>
      <c r="X185" s="10" t="s">
        <v>1151</v>
      </c>
      <c r="Y185" s="10" t="s">
        <v>306</v>
      </c>
      <c r="Z185" s="10" t="s">
        <v>1087</v>
      </c>
      <c r="AA185" s="10" t="s">
        <v>344</v>
      </c>
      <c r="AC185" s="12" t="str">
        <f t="shared" si="7"/>
        <v/>
      </c>
      <c r="AD185" s="14"/>
      <c r="AE185" s="18" t="s">
        <v>344</v>
      </c>
      <c r="AF185" s="18">
        <v>185</v>
      </c>
      <c r="AG185" s="18" t="s">
        <v>1084</v>
      </c>
      <c r="AH185" s="18" t="s">
        <v>1085</v>
      </c>
      <c r="AI185" s="18" t="s">
        <v>1086</v>
      </c>
      <c r="AJ185" s="18"/>
      <c r="AK185" s="18"/>
      <c r="AL185" s="19" t="str">
        <f t="shared" si="8"/>
        <v/>
      </c>
      <c r="AM185" s="14"/>
      <c r="AN185" s="15" t="str">
        <f>IF(Q185="Structural",_xlfn.CONCAT("    ","structuralUpgradeType = ",IF(P185&lt;3,"0_2",IF(P185&lt;5,"3_4",IF(P185&lt;7,"5_6",IF(P185&lt;9,"7_8","9Plus"))))),IF(Q185="Command Module",_xlfn.CONCAT("    commandUpgradeType = standard",CHAR(10),"    commandUpgradeName = ",V185),IF(Q185="Engine",_xlfn.CONCAT("    engineUpgradeType = ",W185,CHAR(10),Parts!AQ185,CHAR(10),"    enginePartUpgradeName = ",X185),IF(Q185="Parachute","    parachuteUpgradeType = standard",IF(Q185="Solar",_xlfn.CONCAT("    solarPanelUpgradeTier = ",P185),IF(OR(Q185="System",Q185="System and Space Capability")=TRUE,_xlfn.CONCAT("    spacePlaneSystemUpgradeType = ",X185,IF(Q185="System and Space Capability",_xlfn.CONCAT(CHAR(10),"    spaceplaneUpgradeType = spaceCapable",CHAR(10),"    baseSkinTemp = ",CHAR(10),"    upgradeSkinTemp = "),"")),IF(Q185="Fuel Tank",IF(Y185="NA/Balloon","    KiwiFuelSwitchIgnore = true",IF(Y185="standardLiquidFuel",_xlfn.CONCAT("    fuelTankUpgradeType = ",Y185,CHAR(10),"    fuelTankSizeUpgrade = ",Z185),_xlfn.CONCAT("    fuelTankUpgradeType = ",Y185))),IF(Q185="RCS","    rcsUpgradeType = coldGas",""))))))))</f>
        <v xml:space="preserve">    fuelTankUpgradeType = standardLiquidFuel
    fuelTankSizeUpgrade = size182</v>
      </c>
      <c r="AO185" s="16" t="str">
        <f>IF(Q185="Engine",VLOOKUP(W185,EngineUpgrades!$A$2:$C$17,2,FALSE),"")</f>
        <v/>
      </c>
      <c r="AP185" s="16" t="str">
        <f>IF(Q185="Engine",VLOOKUP(W185,EngineUpgrades!$A$2:$C$17,3,FALSE),"")</f>
        <v/>
      </c>
      <c r="AQ185" s="15" t="str">
        <f>IF(AO185=EngineUpgrades!$D$1,EngineUpgrades!$D$17,IF(AO185=EngineUpgrades!$E$1,EngineUpgrades!$E$17,IF(AO185=EngineUpgrades!$F$1,EngineUpgrades!$F$17,IF(AO185=EngineUpgrades!$G$1,EngineUpgrades!$G$17,IF(AO185=EngineUpgrades!$H$1,EngineUpgrades!$H$17,"")))))</f>
        <v/>
      </c>
      <c r="AR185" s="17">
        <v>1</v>
      </c>
      <c r="AS185" s="16" t="str">
        <f>IF(Q185="Engine",_xlfn.XLOOKUP(_xlfn.CONCAT(O185,P185+AR185),TechTree!$C$2:$C$500,TechTree!$D$2:$D$500,"Not Valid Combination",0,1),"")</f>
        <v/>
      </c>
    </row>
    <row r="186" spans="1:45" ht="84.5" hidden="1" x14ac:dyDescent="0.35">
      <c r="A186" t="s">
        <v>1836</v>
      </c>
      <c r="B186" t="s">
        <v>1913</v>
      </c>
      <c r="C186" t="s">
        <v>1914</v>
      </c>
      <c r="D186" t="s">
        <v>1915</v>
      </c>
      <c r="E186" t="s">
        <v>1840</v>
      </c>
      <c r="F186" t="s">
        <v>6</v>
      </c>
      <c r="G186" t="s">
        <v>1566</v>
      </c>
      <c r="H186" t="s">
        <v>1271</v>
      </c>
      <c r="I186" t="s">
        <v>1309</v>
      </c>
      <c r="J186" t="s">
        <v>1176</v>
      </c>
      <c r="K186" t="s">
        <v>88</v>
      </c>
      <c r="M186" s="12" t="str">
        <f t="shared" si="6"/>
        <v>@PART[blue_steel_winglet_srf_4]:AFTER[BlueSteel] // Blue Steel Winglet D
{
    @TechRequired = Not Valid Combination
    fuelTankUpgradeType = standardLiquidFuel
    fuelTankSizeUpgrade = size183
}</v>
      </c>
      <c r="N186" s="9" t="str">
        <f>_xlfn.XLOOKUP(_xlfn.CONCAT(O186,P186),TechTree!$C$2:$C$500,TechTree!$D$2:$D$500,"Not Valid Combination",0,1)</f>
        <v>Not Valid Combination</v>
      </c>
      <c r="O186" s="8" t="s">
        <v>351</v>
      </c>
      <c r="P186" s="8">
        <v>185</v>
      </c>
      <c r="Q186" s="8" t="s">
        <v>253</v>
      </c>
      <c r="V186" s="10" t="s">
        <v>255</v>
      </c>
      <c r="W186" s="10" t="s">
        <v>268</v>
      </c>
      <c r="X186" s="10" t="s">
        <v>1151</v>
      </c>
      <c r="Y186" s="10" t="s">
        <v>306</v>
      </c>
      <c r="Z186" s="10" t="s">
        <v>1091</v>
      </c>
      <c r="AA186" s="10" t="s">
        <v>344</v>
      </c>
      <c r="AC186" s="12" t="str">
        <f t="shared" si="7"/>
        <v/>
      </c>
      <c r="AD186" s="14"/>
      <c r="AE186" s="18" t="s">
        <v>344</v>
      </c>
      <c r="AF186" s="18">
        <v>186</v>
      </c>
      <c r="AG186" s="18" t="s">
        <v>1088</v>
      </c>
      <c r="AH186" s="18" t="s">
        <v>1089</v>
      </c>
      <c r="AI186" s="18" t="s">
        <v>1090</v>
      </c>
      <c r="AJ186" s="18"/>
      <c r="AK186" s="18"/>
      <c r="AL186" s="19" t="str">
        <f t="shared" si="8"/>
        <v/>
      </c>
      <c r="AM186" s="14"/>
      <c r="AN186" s="15" t="str">
        <f>IF(Q186="Structural",_xlfn.CONCAT("    ","structuralUpgradeType = ",IF(P186&lt;3,"0_2",IF(P186&lt;5,"3_4",IF(P186&lt;7,"5_6",IF(P186&lt;9,"7_8","9Plus"))))),IF(Q186="Command Module",_xlfn.CONCAT("    commandUpgradeType = standard",CHAR(10),"    commandUpgradeName = ",V186),IF(Q186="Engine",_xlfn.CONCAT("    engineUpgradeType = ",W186,CHAR(10),Parts!AQ186,CHAR(10),"    enginePartUpgradeName = ",X186),IF(Q186="Parachute","    parachuteUpgradeType = standard",IF(Q186="Solar",_xlfn.CONCAT("    solarPanelUpgradeTier = ",P186),IF(OR(Q186="System",Q186="System and Space Capability")=TRUE,_xlfn.CONCAT("    spacePlaneSystemUpgradeType = ",X186,IF(Q186="System and Space Capability",_xlfn.CONCAT(CHAR(10),"    spaceplaneUpgradeType = spaceCapable",CHAR(10),"    baseSkinTemp = ",CHAR(10),"    upgradeSkinTemp = "),"")),IF(Q186="Fuel Tank",IF(Y186="NA/Balloon","    KiwiFuelSwitchIgnore = true",IF(Y186="standardLiquidFuel",_xlfn.CONCAT("    fuelTankUpgradeType = ",Y186,CHAR(10),"    fuelTankSizeUpgrade = ",Z186),_xlfn.CONCAT("    fuelTankUpgradeType = ",Y186))),IF(Q186="RCS","    rcsUpgradeType = coldGas",""))))))))</f>
        <v xml:space="preserve">    fuelTankUpgradeType = standardLiquidFuel
    fuelTankSizeUpgrade = size183</v>
      </c>
      <c r="AO186" s="16" t="str">
        <f>IF(Q186="Engine",VLOOKUP(W186,EngineUpgrades!$A$2:$C$17,2,FALSE),"")</f>
        <v/>
      </c>
      <c r="AP186" s="16" t="str">
        <f>IF(Q186="Engine",VLOOKUP(W186,EngineUpgrades!$A$2:$C$17,3,FALSE),"")</f>
        <v/>
      </c>
      <c r="AQ186" s="15" t="str">
        <f>IF(AO186=EngineUpgrades!$D$1,EngineUpgrades!$D$17,IF(AO186=EngineUpgrades!$E$1,EngineUpgrades!$E$17,IF(AO186=EngineUpgrades!$F$1,EngineUpgrades!$F$17,IF(AO186=EngineUpgrades!$G$1,EngineUpgrades!$G$17,IF(AO186=EngineUpgrades!$H$1,EngineUpgrades!$H$17,"")))))</f>
        <v/>
      </c>
      <c r="AR186" s="17">
        <v>1</v>
      </c>
      <c r="AS186" s="16" t="str">
        <f>IF(Q186="Engine",_xlfn.XLOOKUP(_xlfn.CONCAT(O186,P186+AR186),TechTree!$C$2:$C$500,TechTree!$D$2:$D$500,"Not Valid Combination",0,1),"")</f>
        <v/>
      </c>
    </row>
    <row r="187" spans="1:45" ht="72.5" hidden="1" x14ac:dyDescent="0.35">
      <c r="A187" t="s">
        <v>1836</v>
      </c>
      <c r="B187" t="s">
        <v>1916</v>
      </c>
      <c r="C187" t="s">
        <v>1917</v>
      </c>
      <c r="D187" t="s">
        <v>1918</v>
      </c>
      <c r="E187" t="s">
        <v>1840</v>
      </c>
      <c r="F187" t="s">
        <v>6</v>
      </c>
      <c r="G187" t="s">
        <v>1566</v>
      </c>
      <c r="H187" t="s">
        <v>1658</v>
      </c>
      <c r="I187" t="s">
        <v>1250</v>
      </c>
      <c r="J187" t="s">
        <v>1176</v>
      </c>
      <c r="K187" t="s">
        <v>88</v>
      </c>
      <c r="M187" s="12" t="str">
        <f t="shared" si="6"/>
        <v>@PART[blue_steel_winglet_srf_5]:AFTER[BlueSteel] // Blue Hawk Winglet
{
    @TechRequired = Not Valid Combination
    fuelTankUpgradeType = standardLiquidFuel
    fuelTankSizeUpgrade = size184
}</v>
      </c>
      <c r="N187" s="9" t="str">
        <f>_xlfn.XLOOKUP(_xlfn.CONCAT(O187,P187),TechTree!$C$2:$C$500,TechTree!$D$2:$D$500,"Not Valid Combination",0,1)</f>
        <v>Not Valid Combination</v>
      </c>
      <c r="O187" s="8" t="s">
        <v>351</v>
      </c>
      <c r="P187" s="8">
        <v>186</v>
      </c>
      <c r="Q187" s="8" t="s">
        <v>253</v>
      </c>
      <c r="V187" s="10" t="s">
        <v>255</v>
      </c>
      <c r="W187" s="10" t="s">
        <v>268</v>
      </c>
      <c r="X187" s="10" t="s">
        <v>1151</v>
      </c>
      <c r="Y187" s="10" t="s">
        <v>306</v>
      </c>
      <c r="Z187" s="10" t="s">
        <v>1095</v>
      </c>
      <c r="AA187" s="10" t="s">
        <v>344</v>
      </c>
      <c r="AC187" s="12" t="str">
        <f t="shared" si="7"/>
        <v/>
      </c>
      <c r="AD187" s="14"/>
      <c r="AE187" s="18" t="s">
        <v>344</v>
      </c>
      <c r="AF187" s="18">
        <v>187</v>
      </c>
      <c r="AG187" s="18" t="s">
        <v>1092</v>
      </c>
      <c r="AH187" s="18" t="s">
        <v>1093</v>
      </c>
      <c r="AI187" s="18" t="s">
        <v>1094</v>
      </c>
      <c r="AJ187" s="18"/>
      <c r="AK187" s="18"/>
      <c r="AL187" s="19" t="str">
        <f t="shared" si="8"/>
        <v/>
      </c>
      <c r="AM187" s="14"/>
      <c r="AN187" s="15" t="str">
        <f>IF(Q187="Structural",_xlfn.CONCAT("    ","structuralUpgradeType = ",IF(P187&lt;3,"0_2",IF(P187&lt;5,"3_4",IF(P187&lt;7,"5_6",IF(P187&lt;9,"7_8","9Plus"))))),IF(Q187="Command Module",_xlfn.CONCAT("    commandUpgradeType = standard",CHAR(10),"    commandUpgradeName = ",V187),IF(Q187="Engine",_xlfn.CONCAT("    engineUpgradeType = ",W187,CHAR(10),Parts!AQ187,CHAR(10),"    enginePartUpgradeName = ",X187),IF(Q187="Parachute","    parachuteUpgradeType = standard",IF(Q187="Solar",_xlfn.CONCAT("    solarPanelUpgradeTier = ",P187),IF(OR(Q187="System",Q187="System and Space Capability")=TRUE,_xlfn.CONCAT("    spacePlaneSystemUpgradeType = ",X187,IF(Q187="System and Space Capability",_xlfn.CONCAT(CHAR(10),"    spaceplaneUpgradeType = spaceCapable",CHAR(10),"    baseSkinTemp = ",CHAR(10),"    upgradeSkinTemp = "),"")),IF(Q187="Fuel Tank",IF(Y187="NA/Balloon","    KiwiFuelSwitchIgnore = true",IF(Y187="standardLiquidFuel",_xlfn.CONCAT("    fuelTankUpgradeType = ",Y187,CHAR(10),"    fuelTankSizeUpgrade = ",Z187),_xlfn.CONCAT("    fuelTankUpgradeType = ",Y187))),IF(Q187="RCS","    rcsUpgradeType = coldGas",""))))))))</f>
        <v xml:space="preserve">    fuelTankUpgradeType = standardLiquidFuel
    fuelTankSizeUpgrade = size184</v>
      </c>
      <c r="AO187" s="16" t="str">
        <f>IF(Q187="Engine",VLOOKUP(W187,EngineUpgrades!$A$2:$C$17,2,FALSE),"")</f>
        <v/>
      </c>
      <c r="AP187" s="16" t="str">
        <f>IF(Q187="Engine",VLOOKUP(W187,EngineUpgrades!$A$2:$C$17,3,FALSE),"")</f>
        <v/>
      </c>
      <c r="AQ187" s="15" t="str">
        <f>IF(AO187=EngineUpgrades!$D$1,EngineUpgrades!$D$17,IF(AO187=EngineUpgrades!$E$1,EngineUpgrades!$E$17,IF(AO187=EngineUpgrades!$F$1,EngineUpgrades!$F$17,IF(AO187=EngineUpgrades!$G$1,EngineUpgrades!$G$17,IF(AO187=EngineUpgrades!$H$1,EngineUpgrades!$H$17,"")))))</f>
        <v/>
      </c>
      <c r="AR187" s="17">
        <v>1</v>
      </c>
      <c r="AS187" s="16" t="str">
        <f>IF(Q187="Engine",_xlfn.XLOOKUP(_xlfn.CONCAT(O187,P187+AR187),TechTree!$C$2:$C$500,TechTree!$D$2:$D$500,"Not Valid Combination",0,1),"")</f>
        <v/>
      </c>
    </row>
    <row r="188" spans="1:45" ht="84.5" hidden="1" x14ac:dyDescent="0.35">
      <c r="A188" t="s">
        <v>1836</v>
      </c>
      <c r="B188" t="s">
        <v>1919</v>
      </c>
      <c r="C188" t="s">
        <v>1920</v>
      </c>
      <c r="D188" t="s">
        <v>1921</v>
      </c>
      <c r="E188" t="s">
        <v>1840</v>
      </c>
      <c r="F188" t="s">
        <v>6</v>
      </c>
      <c r="G188" t="s">
        <v>1566</v>
      </c>
      <c r="H188" t="s">
        <v>1922</v>
      </c>
      <c r="I188" t="s">
        <v>1912</v>
      </c>
      <c r="J188" t="s">
        <v>1176</v>
      </c>
      <c r="K188" t="s">
        <v>88</v>
      </c>
      <c r="M188" s="12" t="str">
        <f t="shared" si="6"/>
        <v>@PART[blue_steel_winglet_srf_6]:AFTER[BlueSteel] // Blue Hawk Wing
{
    @TechRequired = Not Valid Combination
    fuelTankUpgradeType = standardLiquidFuel
    fuelTankSizeUpgrade = size185
}</v>
      </c>
      <c r="N188" s="9" t="str">
        <f>_xlfn.XLOOKUP(_xlfn.CONCAT(O188,P188),TechTree!$C$2:$C$500,TechTree!$D$2:$D$500,"Not Valid Combination",0,1)</f>
        <v>Not Valid Combination</v>
      </c>
      <c r="O188" s="8" t="s">
        <v>351</v>
      </c>
      <c r="P188" s="8">
        <v>187</v>
      </c>
      <c r="Q188" s="8" t="s">
        <v>253</v>
      </c>
      <c r="V188" s="10" t="s">
        <v>255</v>
      </c>
      <c r="W188" s="10" t="s">
        <v>268</v>
      </c>
      <c r="X188" s="10" t="s">
        <v>1151</v>
      </c>
      <c r="Y188" s="10" t="s">
        <v>306</v>
      </c>
      <c r="Z188" s="10" t="s">
        <v>1099</v>
      </c>
      <c r="AA188" s="10" t="s">
        <v>344</v>
      </c>
      <c r="AC188" s="12" t="str">
        <f t="shared" si="7"/>
        <v/>
      </c>
      <c r="AD188" s="14"/>
      <c r="AE188" s="18" t="s">
        <v>344</v>
      </c>
      <c r="AF188" s="18">
        <v>188</v>
      </c>
      <c r="AG188" s="18" t="s">
        <v>1096</v>
      </c>
      <c r="AH188" s="18" t="s">
        <v>1097</v>
      </c>
      <c r="AI188" s="18" t="s">
        <v>1098</v>
      </c>
      <c r="AJ188" s="18"/>
      <c r="AK188" s="18"/>
      <c r="AL188" s="19" t="str">
        <f t="shared" si="8"/>
        <v/>
      </c>
      <c r="AM188" s="14"/>
      <c r="AN188" s="15" t="str">
        <f>IF(Q188="Structural",_xlfn.CONCAT("    ","structuralUpgradeType = ",IF(P188&lt;3,"0_2",IF(P188&lt;5,"3_4",IF(P188&lt;7,"5_6",IF(P188&lt;9,"7_8","9Plus"))))),IF(Q188="Command Module",_xlfn.CONCAT("    commandUpgradeType = standard",CHAR(10),"    commandUpgradeName = ",V188),IF(Q188="Engine",_xlfn.CONCAT("    engineUpgradeType = ",W188,CHAR(10),Parts!AQ188,CHAR(10),"    enginePartUpgradeName = ",X188),IF(Q188="Parachute","    parachuteUpgradeType = standard",IF(Q188="Solar",_xlfn.CONCAT("    solarPanelUpgradeTier = ",P188),IF(OR(Q188="System",Q188="System and Space Capability")=TRUE,_xlfn.CONCAT("    spacePlaneSystemUpgradeType = ",X188,IF(Q188="System and Space Capability",_xlfn.CONCAT(CHAR(10),"    spaceplaneUpgradeType = spaceCapable",CHAR(10),"    baseSkinTemp = ",CHAR(10),"    upgradeSkinTemp = "),"")),IF(Q188="Fuel Tank",IF(Y188="NA/Balloon","    KiwiFuelSwitchIgnore = true",IF(Y188="standardLiquidFuel",_xlfn.CONCAT("    fuelTankUpgradeType = ",Y188,CHAR(10),"    fuelTankSizeUpgrade = ",Z188),_xlfn.CONCAT("    fuelTankUpgradeType = ",Y188))),IF(Q188="RCS","    rcsUpgradeType = coldGas",""))))))))</f>
        <v xml:space="preserve">    fuelTankUpgradeType = standardLiquidFuel
    fuelTankSizeUpgrade = size185</v>
      </c>
      <c r="AO188" s="16" t="str">
        <f>IF(Q188="Engine",VLOOKUP(W188,EngineUpgrades!$A$2:$C$17,2,FALSE),"")</f>
        <v/>
      </c>
      <c r="AP188" s="16" t="str">
        <f>IF(Q188="Engine",VLOOKUP(W188,EngineUpgrades!$A$2:$C$17,3,FALSE),"")</f>
        <v/>
      </c>
      <c r="AQ188" s="15" t="str">
        <f>IF(AO188=EngineUpgrades!$D$1,EngineUpgrades!$D$17,IF(AO188=EngineUpgrades!$E$1,EngineUpgrades!$E$17,IF(AO188=EngineUpgrades!$F$1,EngineUpgrades!$F$17,IF(AO188=EngineUpgrades!$G$1,EngineUpgrades!$G$17,IF(AO188=EngineUpgrades!$H$1,EngineUpgrades!$H$17,"")))))</f>
        <v/>
      </c>
      <c r="AR188" s="17">
        <v>1</v>
      </c>
      <c r="AS188" s="16" t="str">
        <f>IF(Q188="Engine",_xlfn.XLOOKUP(_xlfn.CONCAT(O188,P188+AR188),TechTree!$C$2:$C$500,TechTree!$D$2:$D$500,"Not Valid Combination",0,1),"")</f>
        <v/>
      </c>
    </row>
    <row r="189" spans="1:45" ht="84.5" hidden="1" x14ac:dyDescent="0.35">
      <c r="A189" t="s">
        <v>1836</v>
      </c>
      <c r="B189" t="s">
        <v>1923</v>
      </c>
      <c r="C189" t="s">
        <v>1924</v>
      </c>
      <c r="D189" t="s">
        <v>1925</v>
      </c>
      <c r="E189" t="s">
        <v>1840</v>
      </c>
      <c r="F189" t="s">
        <v>16</v>
      </c>
      <c r="G189" t="s">
        <v>1926</v>
      </c>
      <c r="H189" t="s">
        <v>1210</v>
      </c>
      <c r="I189" t="s">
        <v>1203</v>
      </c>
      <c r="J189" t="s">
        <v>313</v>
      </c>
      <c r="K189" t="s">
        <v>32</v>
      </c>
      <c r="M189" s="12" t="str">
        <f t="shared" si="6"/>
        <v>@PART[blue_steel_engine_s0_1]:AFTER[BlueSteel] // AU-202 "Parrupum" Liquid Fuel Engine
{
    @TechRequired = Not Valid Combination
    fuelTankUpgradeType = standardLiquidFuel
    fuelTankSizeUpgrade = size186
}</v>
      </c>
      <c r="N189" s="9" t="str">
        <f>_xlfn.XLOOKUP(_xlfn.CONCAT(O189,P189),TechTree!$C$2:$C$500,TechTree!$D$2:$D$500,"Not Valid Combination",0,1)</f>
        <v>Not Valid Combination</v>
      </c>
      <c r="O189" s="8" t="s">
        <v>351</v>
      </c>
      <c r="P189" s="8">
        <v>188</v>
      </c>
      <c r="Q189" s="8" t="s">
        <v>253</v>
      </c>
      <c r="V189" s="10" t="s">
        <v>255</v>
      </c>
      <c r="W189" s="10" t="s">
        <v>268</v>
      </c>
      <c r="X189" s="10" t="s">
        <v>1151</v>
      </c>
      <c r="Y189" s="10" t="s">
        <v>306</v>
      </c>
      <c r="Z189" s="10" t="s">
        <v>1103</v>
      </c>
      <c r="AA189" s="10" t="s">
        <v>344</v>
      </c>
      <c r="AC189" s="12" t="str">
        <f t="shared" si="7"/>
        <v/>
      </c>
      <c r="AD189" s="14"/>
      <c r="AE189" s="18" t="s">
        <v>344</v>
      </c>
      <c r="AF189" s="18">
        <v>189</v>
      </c>
      <c r="AG189" s="18" t="s">
        <v>1100</v>
      </c>
      <c r="AH189" s="18" t="s">
        <v>1101</v>
      </c>
      <c r="AI189" s="18" t="s">
        <v>1102</v>
      </c>
      <c r="AJ189" s="18"/>
      <c r="AK189" s="18"/>
      <c r="AL189" s="19" t="str">
        <f t="shared" si="8"/>
        <v/>
      </c>
      <c r="AM189" s="14"/>
      <c r="AN189" s="15" t="str">
        <f>IF(Q189="Structural",_xlfn.CONCAT("    ","structuralUpgradeType = ",IF(P189&lt;3,"0_2",IF(P189&lt;5,"3_4",IF(P189&lt;7,"5_6",IF(P189&lt;9,"7_8","9Plus"))))),IF(Q189="Command Module",_xlfn.CONCAT("    commandUpgradeType = standard",CHAR(10),"    commandUpgradeName = ",V189),IF(Q189="Engine",_xlfn.CONCAT("    engineUpgradeType = ",W189,CHAR(10),Parts!AQ189,CHAR(10),"    enginePartUpgradeName = ",X189),IF(Q189="Parachute","    parachuteUpgradeType = standard",IF(Q189="Solar",_xlfn.CONCAT("    solarPanelUpgradeTier = ",P189),IF(OR(Q189="System",Q189="System and Space Capability")=TRUE,_xlfn.CONCAT("    spacePlaneSystemUpgradeType = ",X189,IF(Q189="System and Space Capability",_xlfn.CONCAT(CHAR(10),"    spaceplaneUpgradeType = spaceCapable",CHAR(10),"    baseSkinTemp = ",CHAR(10),"    upgradeSkinTemp = "),"")),IF(Q189="Fuel Tank",IF(Y189="NA/Balloon","    KiwiFuelSwitchIgnore = true",IF(Y189="standardLiquidFuel",_xlfn.CONCAT("    fuelTankUpgradeType = ",Y189,CHAR(10),"    fuelTankSizeUpgrade = ",Z189),_xlfn.CONCAT("    fuelTankUpgradeType = ",Y189))),IF(Q189="RCS","    rcsUpgradeType = coldGas",""))))))))</f>
        <v xml:space="preserve">    fuelTankUpgradeType = standardLiquidFuel
    fuelTankSizeUpgrade = size186</v>
      </c>
      <c r="AO189" s="16" t="str">
        <f>IF(Q189="Engine",VLOOKUP(W189,EngineUpgrades!$A$2:$C$17,2,FALSE),"")</f>
        <v/>
      </c>
      <c r="AP189" s="16" t="str">
        <f>IF(Q189="Engine",VLOOKUP(W189,EngineUpgrades!$A$2:$C$17,3,FALSE),"")</f>
        <v/>
      </c>
      <c r="AQ189" s="15" t="str">
        <f>IF(AO189=EngineUpgrades!$D$1,EngineUpgrades!$D$17,IF(AO189=EngineUpgrades!$E$1,EngineUpgrades!$E$17,IF(AO189=EngineUpgrades!$F$1,EngineUpgrades!$F$17,IF(AO189=EngineUpgrades!$G$1,EngineUpgrades!$G$17,IF(AO189=EngineUpgrades!$H$1,EngineUpgrades!$H$17,"")))))</f>
        <v/>
      </c>
      <c r="AR189" s="17">
        <v>1</v>
      </c>
      <c r="AS189" s="16" t="str">
        <f>IF(Q189="Engine",_xlfn.XLOOKUP(_xlfn.CONCAT(O189,P189+AR189),TechTree!$C$2:$C$500,TechTree!$D$2:$D$500,"Not Valid Combination",0,1),"")</f>
        <v/>
      </c>
    </row>
    <row r="190" spans="1:45" ht="84.5" hidden="1" x14ac:dyDescent="0.35">
      <c r="A190" t="s">
        <v>1836</v>
      </c>
      <c r="B190" t="s">
        <v>1927</v>
      </c>
      <c r="C190" t="s">
        <v>1928</v>
      </c>
      <c r="D190" t="s">
        <v>1929</v>
      </c>
      <c r="E190" t="s">
        <v>1840</v>
      </c>
      <c r="F190" t="s">
        <v>16</v>
      </c>
      <c r="G190" t="s">
        <v>1440</v>
      </c>
      <c r="H190" t="s">
        <v>1573</v>
      </c>
      <c r="I190" t="s">
        <v>1447</v>
      </c>
      <c r="J190" t="s">
        <v>314</v>
      </c>
      <c r="K190" t="s">
        <v>190</v>
      </c>
      <c r="M190" s="12" t="str">
        <f t="shared" si="6"/>
        <v>@PART[blue_steel_engine_s1_1]:AFTER[BlueSteel] // AU-419 "Ginabonbearp" Liquid Fuel Engine Cluster
{
    @TechRequired = Not Valid Combination
    fuelTankUpgradeType = standardLiquidFuel
    fuelTankSizeUpgrade = size187
}</v>
      </c>
      <c r="N190" s="9" t="str">
        <f>_xlfn.XLOOKUP(_xlfn.CONCAT(O190,P190),TechTree!$C$2:$C$500,TechTree!$D$2:$D$500,"Not Valid Combination",0,1)</f>
        <v>Not Valid Combination</v>
      </c>
      <c r="O190" s="8" t="s">
        <v>351</v>
      </c>
      <c r="P190" s="8">
        <v>189</v>
      </c>
      <c r="Q190" s="8" t="s">
        <v>253</v>
      </c>
      <c r="V190" s="10" t="s">
        <v>255</v>
      </c>
      <c r="W190" s="10" t="s">
        <v>268</v>
      </c>
      <c r="X190" s="10" t="s">
        <v>1151</v>
      </c>
      <c r="Y190" s="10" t="s">
        <v>306</v>
      </c>
      <c r="Z190" s="10" t="s">
        <v>1107</v>
      </c>
      <c r="AA190" s="10" t="s">
        <v>344</v>
      </c>
      <c r="AC190" s="12" t="str">
        <f t="shared" si="7"/>
        <v/>
      </c>
      <c r="AD190" s="14"/>
      <c r="AE190" s="18" t="s">
        <v>344</v>
      </c>
      <c r="AF190" s="18">
        <v>190</v>
      </c>
      <c r="AG190" s="18" t="s">
        <v>1104</v>
      </c>
      <c r="AH190" s="18" t="s">
        <v>1105</v>
      </c>
      <c r="AI190" s="18" t="s">
        <v>1106</v>
      </c>
      <c r="AJ190" s="18"/>
      <c r="AK190" s="18"/>
      <c r="AL190" s="19" t="str">
        <f t="shared" si="8"/>
        <v/>
      </c>
      <c r="AM190" s="14"/>
      <c r="AN190" s="15" t="str">
        <f>IF(Q190="Structural",_xlfn.CONCAT("    ","structuralUpgradeType = ",IF(P190&lt;3,"0_2",IF(P190&lt;5,"3_4",IF(P190&lt;7,"5_6",IF(P190&lt;9,"7_8","9Plus"))))),IF(Q190="Command Module",_xlfn.CONCAT("    commandUpgradeType = standard",CHAR(10),"    commandUpgradeName = ",V190),IF(Q190="Engine",_xlfn.CONCAT("    engineUpgradeType = ",W190,CHAR(10),Parts!AQ190,CHAR(10),"    enginePartUpgradeName = ",X190),IF(Q190="Parachute","    parachuteUpgradeType = standard",IF(Q190="Solar",_xlfn.CONCAT("    solarPanelUpgradeTier = ",P190),IF(OR(Q190="System",Q190="System and Space Capability")=TRUE,_xlfn.CONCAT("    spacePlaneSystemUpgradeType = ",X190,IF(Q190="System and Space Capability",_xlfn.CONCAT(CHAR(10),"    spaceplaneUpgradeType = spaceCapable",CHAR(10),"    baseSkinTemp = ",CHAR(10),"    upgradeSkinTemp = "),"")),IF(Q190="Fuel Tank",IF(Y190="NA/Balloon","    KiwiFuelSwitchIgnore = true",IF(Y190="standardLiquidFuel",_xlfn.CONCAT("    fuelTankUpgradeType = ",Y190,CHAR(10),"    fuelTankSizeUpgrade = ",Z190),_xlfn.CONCAT("    fuelTankUpgradeType = ",Y190))),IF(Q190="RCS","    rcsUpgradeType = coldGas",""))))))))</f>
        <v xml:space="preserve">    fuelTankUpgradeType = standardLiquidFuel
    fuelTankSizeUpgrade = size187</v>
      </c>
      <c r="AO190" s="16" t="str">
        <f>IF(Q190="Engine",VLOOKUP(W190,EngineUpgrades!$A$2:$C$17,2,FALSE),"")</f>
        <v/>
      </c>
      <c r="AP190" s="16" t="str">
        <f>IF(Q190="Engine",VLOOKUP(W190,EngineUpgrades!$A$2:$C$17,3,FALSE),"")</f>
        <v/>
      </c>
      <c r="AQ190" s="15" t="str">
        <f>IF(AO190=EngineUpgrades!$D$1,EngineUpgrades!$D$17,IF(AO190=EngineUpgrades!$E$1,EngineUpgrades!$E$17,IF(AO190=EngineUpgrades!$F$1,EngineUpgrades!$F$17,IF(AO190=EngineUpgrades!$G$1,EngineUpgrades!$G$17,IF(AO190=EngineUpgrades!$H$1,EngineUpgrades!$H$17,"")))))</f>
        <v/>
      </c>
      <c r="AR190" s="17">
        <v>1</v>
      </c>
      <c r="AS190" s="16" t="str">
        <f>IF(Q190="Engine",_xlfn.XLOOKUP(_xlfn.CONCAT(O190,P190+AR190),TechTree!$C$2:$C$500,TechTree!$D$2:$D$500,"Not Valid Combination",0,1),"")</f>
        <v/>
      </c>
    </row>
    <row r="191" spans="1:45" ht="84.5" hidden="1" x14ac:dyDescent="0.35">
      <c r="A191" t="s">
        <v>1836</v>
      </c>
      <c r="B191" t="s">
        <v>1930</v>
      </c>
      <c r="C191" t="s">
        <v>1931</v>
      </c>
      <c r="D191" t="s">
        <v>1932</v>
      </c>
      <c r="E191" t="s">
        <v>1840</v>
      </c>
      <c r="F191" t="s">
        <v>16</v>
      </c>
      <c r="G191" t="s">
        <v>1445</v>
      </c>
      <c r="H191" t="s">
        <v>1933</v>
      </c>
      <c r="I191" t="s">
        <v>1934</v>
      </c>
      <c r="J191" t="s">
        <v>1935</v>
      </c>
      <c r="K191" t="s">
        <v>170</v>
      </c>
      <c r="M191" s="12" t="str">
        <f t="shared" si="6"/>
        <v>@PART[blue_steel_engine_sabre_s00]:AFTER[BlueSteel] // AU-1500 "Ã.P.Ã.E." Engine
{
    @TechRequired = Not Valid Combination
    fuelTankUpgradeType = standardLiquidFuel
    fuelTankSizeUpgrade = size188
}</v>
      </c>
      <c r="N191" s="9" t="str">
        <f>_xlfn.XLOOKUP(_xlfn.CONCAT(O191,P191),TechTree!$C$2:$C$500,TechTree!$D$2:$D$500,"Not Valid Combination",0,1)</f>
        <v>Not Valid Combination</v>
      </c>
      <c r="O191" s="8" t="s">
        <v>351</v>
      </c>
      <c r="P191" s="8">
        <v>190</v>
      </c>
      <c r="Q191" s="8" t="s">
        <v>253</v>
      </c>
      <c r="V191" s="10" t="s">
        <v>255</v>
      </c>
      <c r="W191" s="10" t="s">
        <v>268</v>
      </c>
      <c r="X191" s="10" t="s">
        <v>1151</v>
      </c>
      <c r="Y191" s="10" t="s">
        <v>306</v>
      </c>
      <c r="Z191" s="10" t="s">
        <v>1111</v>
      </c>
      <c r="AA191" s="10" t="s">
        <v>344</v>
      </c>
      <c r="AC191" s="12" t="str">
        <f t="shared" si="7"/>
        <v/>
      </c>
      <c r="AD191" s="14"/>
      <c r="AE191" s="18" t="s">
        <v>344</v>
      </c>
      <c r="AF191" s="18">
        <v>191</v>
      </c>
      <c r="AG191" s="18" t="s">
        <v>1108</v>
      </c>
      <c r="AH191" s="18" t="s">
        <v>1109</v>
      </c>
      <c r="AI191" s="18" t="s">
        <v>1110</v>
      </c>
      <c r="AJ191" s="18"/>
      <c r="AK191" s="18"/>
      <c r="AL191" s="19" t="str">
        <f t="shared" si="8"/>
        <v/>
      </c>
      <c r="AM191" s="14"/>
      <c r="AN191" s="15" t="str">
        <f>IF(Q191="Structural",_xlfn.CONCAT("    ","structuralUpgradeType = ",IF(P191&lt;3,"0_2",IF(P191&lt;5,"3_4",IF(P191&lt;7,"5_6",IF(P191&lt;9,"7_8","9Plus"))))),IF(Q191="Command Module",_xlfn.CONCAT("    commandUpgradeType = standard",CHAR(10),"    commandUpgradeName = ",V191),IF(Q191="Engine",_xlfn.CONCAT("    engineUpgradeType = ",W191,CHAR(10),Parts!AQ191,CHAR(10),"    enginePartUpgradeName = ",X191),IF(Q191="Parachute","    parachuteUpgradeType = standard",IF(Q191="Solar",_xlfn.CONCAT("    solarPanelUpgradeTier = ",P191),IF(OR(Q191="System",Q191="System and Space Capability")=TRUE,_xlfn.CONCAT("    spacePlaneSystemUpgradeType = ",X191,IF(Q191="System and Space Capability",_xlfn.CONCAT(CHAR(10),"    spaceplaneUpgradeType = spaceCapable",CHAR(10),"    baseSkinTemp = ",CHAR(10),"    upgradeSkinTemp = "),"")),IF(Q191="Fuel Tank",IF(Y191="NA/Balloon","    KiwiFuelSwitchIgnore = true",IF(Y191="standardLiquidFuel",_xlfn.CONCAT("    fuelTankUpgradeType = ",Y191,CHAR(10),"    fuelTankSizeUpgrade = ",Z191),_xlfn.CONCAT("    fuelTankUpgradeType = ",Y191))),IF(Q191="RCS","    rcsUpgradeType = coldGas",""))))))))</f>
        <v xml:space="preserve">    fuelTankUpgradeType = standardLiquidFuel
    fuelTankSizeUpgrade = size188</v>
      </c>
      <c r="AO191" s="16" t="str">
        <f>IF(Q191="Engine",VLOOKUP(W191,EngineUpgrades!$A$2:$C$17,2,FALSE),"")</f>
        <v/>
      </c>
      <c r="AP191" s="16" t="str">
        <f>IF(Q191="Engine",VLOOKUP(W191,EngineUpgrades!$A$2:$C$17,3,FALSE),"")</f>
        <v/>
      </c>
      <c r="AQ191" s="15" t="str">
        <f>IF(AO191=EngineUpgrades!$D$1,EngineUpgrades!$D$17,IF(AO191=EngineUpgrades!$E$1,EngineUpgrades!$E$17,IF(AO191=EngineUpgrades!$F$1,EngineUpgrades!$F$17,IF(AO191=EngineUpgrades!$G$1,EngineUpgrades!$G$17,IF(AO191=EngineUpgrades!$H$1,EngineUpgrades!$H$17,"")))))</f>
        <v/>
      </c>
      <c r="AR191" s="17">
        <v>1</v>
      </c>
      <c r="AS191" s="16" t="str">
        <f>IF(Q191="Engine",_xlfn.XLOOKUP(_xlfn.CONCAT(O191,P191+AR191),TechTree!$C$2:$C$500,TechTree!$D$2:$D$500,"Not Valid Combination",0,1),"")</f>
        <v/>
      </c>
    </row>
    <row r="192" spans="1:45" ht="84.5" hidden="1" x14ac:dyDescent="0.35">
      <c r="A192" t="s">
        <v>1836</v>
      </c>
      <c r="B192" t="s">
        <v>1936</v>
      </c>
      <c r="C192" t="s">
        <v>1937</v>
      </c>
      <c r="D192" t="s">
        <v>1938</v>
      </c>
      <c r="E192" t="s">
        <v>1840</v>
      </c>
      <c r="F192" t="s">
        <v>16</v>
      </c>
      <c r="G192" t="s">
        <v>1270</v>
      </c>
      <c r="H192" t="s">
        <v>1218</v>
      </c>
      <c r="I192" t="s">
        <v>1250</v>
      </c>
      <c r="J192" t="s">
        <v>1935</v>
      </c>
      <c r="K192" t="s">
        <v>89</v>
      </c>
      <c r="M192" s="12" t="str">
        <f t="shared" si="6"/>
        <v>@PART[blue_steel_engine_turbojet_s00]:AFTER[BlueSteel] // AU-35 "Mityan" Turbojet Engine
{
    @TechRequired = Not Valid Combination
    fuelTankUpgradeType = standardLiquidFuel
    fuelTankSizeUpgrade = size189
}</v>
      </c>
      <c r="N192" s="9" t="str">
        <f>_xlfn.XLOOKUP(_xlfn.CONCAT(O192,P192),TechTree!$C$2:$C$500,TechTree!$D$2:$D$500,"Not Valid Combination",0,1)</f>
        <v>Not Valid Combination</v>
      </c>
      <c r="O192" s="8" t="s">
        <v>351</v>
      </c>
      <c r="P192" s="8">
        <v>191</v>
      </c>
      <c r="Q192" s="8" t="s">
        <v>253</v>
      </c>
      <c r="V192" s="10" t="s">
        <v>255</v>
      </c>
      <c r="W192" s="10" t="s">
        <v>268</v>
      </c>
      <c r="X192" s="10" t="s">
        <v>1151</v>
      </c>
      <c r="Y192" s="10" t="s">
        <v>306</v>
      </c>
      <c r="Z192" s="10" t="s">
        <v>1115</v>
      </c>
      <c r="AA192" s="10" t="s">
        <v>344</v>
      </c>
      <c r="AC192" s="12" t="str">
        <f t="shared" si="7"/>
        <v/>
      </c>
      <c r="AD192" s="14"/>
      <c r="AE192" s="18" t="s">
        <v>344</v>
      </c>
      <c r="AF192" s="18">
        <v>192</v>
      </c>
      <c r="AG192" s="18" t="s">
        <v>1112</v>
      </c>
      <c r="AH192" s="18" t="s">
        <v>1113</v>
      </c>
      <c r="AI192" s="18" t="s">
        <v>1114</v>
      </c>
      <c r="AJ192" s="18"/>
      <c r="AK192" s="18"/>
      <c r="AL192" s="19" t="str">
        <f t="shared" si="8"/>
        <v/>
      </c>
      <c r="AM192" s="14"/>
      <c r="AN192" s="15" t="str">
        <f>IF(Q192="Structural",_xlfn.CONCAT("    ","structuralUpgradeType = ",IF(P192&lt;3,"0_2",IF(P192&lt;5,"3_4",IF(P192&lt;7,"5_6",IF(P192&lt;9,"7_8","9Plus"))))),IF(Q192="Command Module",_xlfn.CONCAT("    commandUpgradeType = standard",CHAR(10),"    commandUpgradeName = ",V192),IF(Q192="Engine",_xlfn.CONCAT("    engineUpgradeType = ",W192,CHAR(10),Parts!AQ192,CHAR(10),"    enginePartUpgradeName = ",X192),IF(Q192="Parachute","    parachuteUpgradeType = standard",IF(Q192="Solar",_xlfn.CONCAT("    solarPanelUpgradeTier = ",P192),IF(OR(Q192="System",Q192="System and Space Capability")=TRUE,_xlfn.CONCAT("    spacePlaneSystemUpgradeType = ",X192,IF(Q192="System and Space Capability",_xlfn.CONCAT(CHAR(10),"    spaceplaneUpgradeType = spaceCapable",CHAR(10),"    baseSkinTemp = ",CHAR(10),"    upgradeSkinTemp = "),"")),IF(Q192="Fuel Tank",IF(Y192="NA/Balloon","    KiwiFuelSwitchIgnore = true",IF(Y192="standardLiquidFuel",_xlfn.CONCAT("    fuelTankUpgradeType = ",Y192,CHAR(10),"    fuelTankSizeUpgrade = ",Z192),_xlfn.CONCAT("    fuelTankUpgradeType = ",Y192))),IF(Q192="RCS","    rcsUpgradeType = coldGas",""))))))))</f>
        <v xml:space="preserve">    fuelTankUpgradeType = standardLiquidFuel
    fuelTankSizeUpgrade = size189</v>
      </c>
      <c r="AO192" s="16" t="str">
        <f>IF(Q192="Engine",VLOOKUP(W192,EngineUpgrades!$A$2:$C$17,2,FALSE),"")</f>
        <v/>
      </c>
      <c r="AP192" s="16" t="str">
        <f>IF(Q192="Engine",VLOOKUP(W192,EngineUpgrades!$A$2:$C$17,3,FALSE),"")</f>
        <v/>
      </c>
      <c r="AQ192" s="15" t="str">
        <f>IF(AO192=EngineUpgrades!$D$1,EngineUpgrades!$D$17,IF(AO192=EngineUpgrades!$E$1,EngineUpgrades!$E$17,IF(AO192=EngineUpgrades!$F$1,EngineUpgrades!$F$17,IF(AO192=EngineUpgrades!$G$1,EngineUpgrades!$G$17,IF(AO192=EngineUpgrades!$H$1,EngineUpgrades!$H$17,"")))))</f>
        <v/>
      </c>
      <c r="AR192" s="17">
        <v>1</v>
      </c>
      <c r="AS192" s="16" t="str">
        <f>IF(Q192="Engine",_xlfn.XLOOKUP(_xlfn.CONCAT(O192,P192+AR192),TechTree!$C$2:$C$500,TechTree!$D$2:$D$500,"Not Valid Combination",0,1),"")</f>
        <v/>
      </c>
    </row>
    <row r="193" spans="1:45" ht="84.5" hidden="1" x14ac:dyDescent="0.35">
      <c r="A193" t="s">
        <v>1836</v>
      </c>
      <c r="B193" t="s">
        <v>1939</v>
      </c>
      <c r="C193" t="s">
        <v>1940</v>
      </c>
      <c r="D193" t="s">
        <v>1941</v>
      </c>
      <c r="E193" t="s">
        <v>1840</v>
      </c>
      <c r="F193" t="s">
        <v>7</v>
      </c>
      <c r="G193" t="s">
        <v>1346</v>
      </c>
      <c r="H193" t="s">
        <v>1231</v>
      </c>
      <c r="I193" t="s">
        <v>1942</v>
      </c>
      <c r="J193" t="s">
        <v>1176</v>
      </c>
      <c r="K193" t="s">
        <v>95</v>
      </c>
      <c r="M193" s="12" t="str">
        <f t="shared" si="6"/>
        <v>@PART[blue_steel_landing_gear_srf_1]:AFTER[BlueSteel] // Blue Rock Mk1 Landing Gear
{
    @TechRequired = Not Valid Combination
    fuelTankUpgradeType = standardLiquidFuel
    fuelTankSizeUpgrade = size190
}</v>
      </c>
      <c r="N193" s="9" t="str">
        <f>_xlfn.XLOOKUP(_xlfn.CONCAT(O193,P193),TechTree!$C$2:$C$500,TechTree!$D$2:$D$500,"Not Valid Combination",0,1)</f>
        <v>Not Valid Combination</v>
      </c>
      <c r="O193" s="8" t="s">
        <v>351</v>
      </c>
      <c r="P193" s="8">
        <v>192</v>
      </c>
      <c r="Q193" s="8" t="s">
        <v>253</v>
      </c>
      <c r="V193" s="10" t="s">
        <v>255</v>
      </c>
      <c r="W193" s="10" t="s">
        <v>268</v>
      </c>
      <c r="X193" s="10" t="s">
        <v>1151</v>
      </c>
      <c r="Y193" s="10" t="s">
        <v>306</v>
      </c>
      <c r="Z193" s="10" t="s">
        <v>1119</v>
      </c>
      <c r="AA193" s="10" t="s">
        <v>344</v>
      </c>
      <c r="AC193" s="12" t="str">
        <f t="shared" si="7"/>
        <v/>
      </c>
      <c r="AD193" s="14"/>
      <c r="AE193" s="18" t="s">
        <v>344</v>
      </c>
      <c r="AF193" s="18">
        <v>193</v>
      </c>
      <c r="AG193" s="18" t="s">
        <v>1116</v>
      </c>
      <c r="AH193" s="18" t="s">
        <v>1117</v>
      </c>
      <c r="AI193" s="18" t="s">
        <v>1118</v>
      </c>
      <c r="AJ193" s="18"/>
      <c r="AK193" s="18"/>
      <c r="AL193" s="19" t="str">
        <f t="shared" si="8"/>
        <v/>
      </c>
      <c r="AM193" s="14"/>
      <c r="AN193" s="15" t="str">
        <f>IF(Q193="Structural",_xlfn.CONCAT("    ","structuralUpgradeType = ",IF(P193&lt;3,"0_2",IF(P193&lt;5,"3_4",IF(P193&lt;7,"5_6",IF(P193&lt;9,"7_8","9Plus"))))),IF(Q193="Command Module",_xlfn.CONCAT("    commandUpgradeType = standard",CHAR(10),"    commandUpgradeName = ",V193),IF(Q193="Engine",_xlfn.CONCAT("    engineUpgradeType = ",W193,CHAR(10),Parts!AQ193,CHAR(10),"    enginePartUpgradeName = ",X193),IF(Q193="Parachute","    parachuteUpgradeType = standard",IF(Q193="Solar",_xlfn.CONCAT("    solarPanelUpgradeTier = ",P193),IF(OR(Q193="System",Q193="System and Space Capability")=TRUE,_xlfn.CONCAT("    spacePlaneSystemUpgradeType = ",X193,IF(Q193="System and Space Capability",_xlfn.CONCAT(CHAR(10),"    spaceplaneUpgradeType = spaceCapable",CHAR(10),"    baseSkinTemp = ",CHAR(10),"    upgradeSkinTemp = "),"")),IF(Q193="Fuel Tank",IF(Y193="NA/Balloon","    KiwiFuelSwitchIgnore = true",IF(Y193="standardLiquidFuel",_xlfn.CONCAT("    fuelTankUpgradeType = ",Y193,CHAR(10),"    fuelTankSizeUpgrade = ",Z193),_xlfn.CONCAT("    fuelTankUpgradeType = ",Y193))),IF(Q193="RCS","    rcsUpgradeType = coldGas",""))))))))</f>
        <v xml:space="preserve">    fuelTankUpgradeType = standardLiquidFuel
    fuelTankSizeUpgrade = size190</v>
      </c>
      <c r="AO193" s="16" t="str">
        <f>IF(Q193="Engine",VLOOKUP(W193,EngineUpgrades!$A$2:$C$17,2,FALSE),"")</f>
        <v/>
      </c>
      <c r="AP193" s="16" t="str">
        <f>IF(Q193="Engine",VLOOKUP(W193,EngineUpgrades!$A$2:$C$17,3,FALSE),"")</f>
        <v/>
      </c>
      <c r="AQ193" s="15" t="str">
        <f>IF(AO193=EngineUpgrades!$D$1,EngineUpgrades!$D$17,IF(AO193=EngineUpgrades!$E$1,EngineUpgrades!$E$17,IF(AO193=EngineUpgrades!$F$1,EngineUpgrades!$F$17,IF(AO193=EngineUpgrades!$G$1,EngineUpgrades!$G$17,IF(AO193=EngineUpgrades!$H$1,EngineUpgrades!$H$17,"")))))</f>
        <v/>
      </c>
      <c r="AR193" s="17">
        <v>1</v>
      </c>
      <c r="AS193" s="16" t="str">
        <f>IF(Q193="Engine",_xlfn.XLOOKUP(_xlfn.CONCAT(O193,P193+AR193),TechTree!$C$2:$C$500,TechTree!$D$2:$D$500,"Not Valid Combination",0,1),"")</f>
        <v/>
      </c>
    </row>
    <row r="194" spans="1:45" ht="84.5" hidden="1" x14ac:dyDescent="0.35">
      <c r="A194" t="s">
        <v>1836</v>
      </c>
      <c r="B194" t="s">
        <v>1943</v>
      </c>
      <c r="C194" t="s">
        <v>1944</v>
      </c>
      <c r="D194" t="s">
        <v>1945</v>
      </c>
      <c r="E194" t="s">
        <v>1840</v>
      </c>
      <c r="F194" t="s">
        <v>7</v>
      </c>
      <c r="G194" t="s">
        <v>1346</v>
      </c>
      <c r="H194" t="s">
        <v>1658</v>
      </c>
      <c r="I194" t="s">
        <v>1619</v>
      </c>
      <c r="J194" t="s">
        <v>1176</v>
      </c>
      <c r="K194" t="s">
        <v>91</v>
      </c>
      <c r="M194" s="12" t="str">
        <f t="shared" si="6"/>
        <v>@PART[blue_steel_landing_gear_srf_1_small]:AFTER[BlueSteel] // Blue Steel Mk0 Radial Landing Gear
{
    @TechRequired = Not Valid Combination
    fuelTankUpgradeType = standardLiquidFuel
    fuelTankSizeUpgrade = size191
}</v>
      </c>
      <c r="N194" s="9" t="str">
        <f>_xlfn.XLOOKUP(_xlfn.CONCAT(O194,P194),TechTree!$C$2:$C$500,TechTree!$D$2:$D$500,"Not Valid Combination",0,1)</f>
        <v>Not Valid Combination</v>
      </c>
      <c r="O194" s="8" t="s">
        <v>351</v>
      </c>
      <c r="P194" s="8">
        <v>193</v>
      </c>
      <c r="Q194" s="8" t="s">
        <v>253</v>
      </c>
      <c r="V194" s="10" t="s">
        <v>255</v>
      </c>
      <c r="W194" s="10" t="s">
        <v>268</v>
      </c>
      <c r="X194" s="10" t="s">
        <v>1151</v>
      </c>
      <c r="Y194" s="10" t="s">
        <v>306</v>
      </c>
      <c r="Z194" s="10" t="s">
        <v>1123</v>
      </c>
      <c r="AA194" s="10" t="s">
        <v>344</v>
      </c>
      <c r="AC194" s="12" t="str">
        <f t="shared" si="7"/>
        <v/>
      </c>
      <c r="AD194" s="14"/>
      <c r="AE194" s="18" t="s">
        <v>344</v>
      </c>
      <c r="AF194" s="18">
        <v>194</v>
      </c>
      <c r="AG194" s="18" t="s">
        <v>1120</v>
      </c>
      <c r="AH194" s="18" t="s">
        <v>1121</v>
      </c>
      <c r="AI194" s="18" t="s">
        <v>1122</v>
      </c>
      <c r="AJ194" s="18"/>
      <c r="AK194" s="18"/>
      <c r="AL194" s="19" t="str">
        <f t="shared" si="8"/>
        <v/>
      </c>
      <c r="AM194" s="14"/>
      <c r="AN194" s="15" t="str">
        <f>IF(Q194="Structural",_xlfn.CONCAT("    ","structuralUpgradeType = ",IF(P194&lt;3,"0_2",IF(P194&lt;5,"3_4",IF(P194&lt;7,"5_6",IF(P194&lt;9,"7_8","9Plus"))))),IF(Q194="Command Module",_xlfn.CONCAT("    commandUpgradeType = standard",CHAR(10),"    commandUpgradeName = ",V194),IF(Q194="Engine",_xlfn.CONCAT("    engineUpgradeType = ",W194,CHAR(10),Parts!AQ194,CHAR(10),"    enginePartUpgradeName = ",X194),IF(Q194="Parachute","    parachuteUpgradeType = standard",IF(Q194="Solar",_xlfn.CONCAT("    solarPanelUpgradeTier = ",P194),IF(OR(Q194="System",Q194="System and Space Capability")=TRUE,_xlfn.CONCAT("    spacePlaneSystemUpgradeType = ",X194,IF(Q194="System and Space Capability",_xlfn.CONCAT(CHAR(10),"    spaceplaneUpgradeType = spaceCapable",CHAR(10),"    baseSkinTemp = ",CHAR(10),"    upgradeSkinTemp = "),"")),IF(Q194="Fuel Tank",IF(Y194="NA/Balloon","    KiwiFuelSwitchIgnore = true",IF(Y194="standardLiquidFuel",_xlfn.CONCAT("    fuelTankUpgradeType = ",Y194,CHAR(10),"    fuelTankSizeUpgrade = ",Z194),_xlfn.CONCAT("    fuelTankUpgradeType = ",Y194))),IF(Q194="RCS","    rcsUpgradeType = coldGas",""))))))))</f>
        <v xml:space="preserve">    fuelTankUpgradeType = standardLiquidFuel
    fuelTankSizeUpgrade = size191</v>
      </c>
      <c r="AO194" s="16" t="str">
        <f>IF(Q194="Engine",VLOOKUP(W194,EngineUpgrades!$A$2:$C$17,2,FALSE),"")</f>
        <v/>
      </c>
      <c r="AP194" s="16" t="str">
        <f>IF(Q194="Engine",VLOOKUP(W194,EngineUpgrades!$A$2:$C$17,3,FALSE),"")</f>
        <v/>
      </c>
      <c r="AQ194" s="15" t="str">
        <f>IF(AO194=EngineUpgrades!$D$1,EngineUpgrades!$D$17,IF(AO194=EngineUpgrades!$E$1,EngineUpgrades!$E$17,IF(AO194=EngineUpgrades!$F$1,EngineUpgrades!$F$17,IF(AO194=EngineUpgrades!$G$1,EngineUpgrades!$G$17,IF(AO194=EngineUpgrades!$H$1,EngineUpgrades!$H$17,"")))))</f>
        <v/>
      </c>
      <c r="AR194" s="17">
        <v>1</v>
      </c>
      <c r="AS194" s="16" t="str">
        <f>IF(Q194="Engine",_xlfn.XLOOKUP(_xlfn.CONCAT(O194,P194+AR194),TechTree!$C$2:$C$500,TechTree!$D$2:$D$500,"Not Valid Combination",0,1),"")</f>
        <v/>
      </c>
    </row>
    <row r="195" spans="1:45" ht="84.5" hidden="1" x14ac:dyDescent="0.35">
      <c r="A195" t="s">
        <v>1836</v>
      </c>
      <c r="B195" t="s">
        <v>1946</v>
      </c>
      <c r="C195" t="s">
        <v>1947</v>
      </c>
      <c r="D195" t="s">
        <v>1948</v>
      </c>
      <c r="E195" t="s">
        <v>1840</v>
      </c>
      <c r="F195" t="s">
        <v>7</v>
      </c>
      <c r="G195" t="s">
        <v>1346</v>
      </c>
      <c r="H195" t="s">
        <v>1231</v>
      </c>
      <c r="I195" t="s">
        <v>1942</v>
      </c>
      <c r="J195" t="s">
        <v>1176</v>
      </c>
      <c r="K195" t="s">
        <v>95</v>
      </c>
      <c r="M195" s="12" t="str">
        <f t="shared" ref="M195:M202" si="9">_xlfn.CONCAT("@PART[",C195,"]:AFTER[",A195,"] // ",IF(R195="",D195,R195),CHAR(10),"{",CHAR(10),"    @TechRequired = ",N195,IF($R195&lt;&gt;"",_xlfn.CONCAT(CHAR(10),"    @",$R$1," = ",$R195),""),IF($S195&lt;&gt;"",_xlfn.CONCAT(CHAR(10),"    @",$S$1," = ",$S195),""),IF($T195&lt;&gt;"",_xlfn.CONCAT(CHAR(10),"    @",$T$1," = ",$T195),""),IF($U195&lt;&gt;"",_xlfn.CONCAT(CHAR(10),"    @",$U$1," = ",$U195),""),IF($AN195&lt;&gt;"",_xlfn.CONCAT(CHAR(10),$AN195),""),IF(AL195&lt;&gt;"",_xlfn.CONCAT(CHAR(10),AL195),""),CHAR(10),"}",IF(AA195="Yes",_xlfn.CONCAT(CHAR(10),"@PART[",C195,"]:NEEDS[KiwiDeprecate]:AFTER[",A195,"]",CHAR(10),"{",CHAR(10),"    kiwiDeprecate = true",CHAR(10),"}"),""))</f>
        <v>@PART[blue_steel_landing_gear_srf_3]:AFTER[BlueSteel] // Blue Rock Mk1 Radial Landing Gear
{
    @TechRequired = Not Valid Combination
    fuelTankUpgradeType = standardLiquidFuel
    fuelTankSizeUpgrade = size192
}</v>
      </c>
      <c r="N195" s="9" t="str">
        <f>_xlfn.XLOOKUP(_xlfn.CONCAT(O195,P195),TechTree!$C$2:$C$500,TechTree!$D$2:$D$500,"Not Valid Combination",0,1)</f>
        <v>Not Valid Combination</v>
      </c>
      <c r="O195" s="8" t="s">
        <v>351</v>
      </c>
      <c r="P195" s="8">
        <v>194</v>
      </c>
      <c r="Q195" s="8" t="s">
        <v>253</v>
      </c>
      <c r="V195" s="10" t="s">
        <v>255</v>
      </c>
      <c r="W195" s="10" t="s">
        <v>268</v>
      </c>
      <c r="X195" s="10" t="s">
        <v>1151</v>
      </c>
      <c r="Y195" s="10" t="s">
        <v>306</v>
      </c>
      <c r="Z195" s="10" t="s">
        <v>1127</v>
      </c>
      <c r="AA195" s="10" t="s">
        <v>344</v>
      </c>
      <c r="AC195" s="12" t="str">
        <f t="shared" si="7"/>
        <v/>
      </c>
      <c r="AD195" s="14"/>
      <c r="AE195" s="18" t="s">
        <v>344</v>
      </c>
      <c r="AF195" s="18">
        <v>195</v>
      </c>
      <c r="AG195" s="18" t="s">
        <v>1124</v>
      </c>
      <c r="AH195" s="18" t="s">
        <v>1125</v>
      </c>
      <c r="AI195" s="18" t="s">
        <v>1126</v>
      </c>
      <c r="AJ195" s="18"/>
      <c r="AK195" s="18"/>
      <c r="AL195" s="19" t="str">
        <f t="shared" si="8"/>
        <v/>
      </c>
      <c r="AM195" s="14"/>
      <c r="AN195" s="15" t="str">
        <f>IF(Q195="Structural",_xlfn.CONCAT("    ","structuralUpgradeType = ",IF(P195&lt;3,"0_2",IF(P195&lt;5,"3_4",IF(P195&lt;7,"5_6",IF(P195&lt;9,"7_8","9Plus"))))),IF(Q195="Command Module",_xlfn.CONCAT("    commandUpgradeType = standard",CHAR(10),"    commandUpgradeName = ",V195),IF(Q195="Engine",_xlfn.CONCAT("    engineUpgradeType = ",W195,CHAR(10),Parts!AQ195,CHAR(10),"    enginePartUpgradeName = ",X195),IF(Q195="Parachute","    parachuteUpgradeType = standard",IF(Q195="Solar",_xlfn.CONCAT("    solarPanelUpgradeTier = ",P195),IF(OR(Q195="System",Q195="System and Space Capability")=TRUE,_xlfn.CONCAT("    spacePlaneSystemUpgradeType = ",X195,IF(Q195="System and Space Capability",_xlfn.CONCAT(CHAR(10),"    spaceplaneUpgradeType = spaceCapable",CHAR(10),"    baseSkinTemp = ",CHAR(10),"    upgradeSkinTemp = "),"")),IF(Q195="Fuel Tank",IF(Y195="NA/Balloon","    KiwiFuelSwitchIgnore = true",IF(Y195="standardLiquidFuel",_xlfn.CONCAT("    fuelTankUpgradeType = ",Y195,CHAR(10),"    fuelTankSizeUpgrade = ",Z195),_xlfn.CONCAT("    fuelTankUpgradeType = ",Y195))),IF(Q195="RCS","    rcsUpgradeType = coldGas",""))))))))</f>
        <v xml:space="preserve">    fuelTankUpgradeType = standardLiquidFuel
    fuelTankSizeUpgrade = size192</v>
      </c>
      <c r="AO195" s="16" t="str">
        <f>IF(Q195="Engine",VLOOKUP(W195,EngineUpgrades!$A$2:$C$17,2,FALSE),"")</f>
        <v/>
      </c>
      <c r="AP195" s="16" t="str">
        <f>IF(Q195="Engine",VLOOKUP(W195,EngineUpgrades!$A$2:$C$17,3,FALSE),"")</f>
        <v/>
      </c>
      <c r="AQ195" s="15" t="str">
        <f>IF(AO195=EngineUpgrades!$D$1,EngineUpgrades!$D$17,IF(AO195=EngineUpgrades!$E$1,EngineUpgrades!$E$17,IF(AO195=EngineUpgrades!$F$1,EngineUpgrades!$F$17,IF(AO195=EngineUpgrades!$G$1,EngineUpgrades!$G$17,IF(AO195=EngineUpgrades!$H$1,EngineUpgrades!$H$17,"")))))</f>
        <v/>
      </c>
      <c r="AR195" s="17">
        <v>1</v>
      </c>
      <c r="AS195" s="16" t="str">
        <f>IF(Q195="Engine",_xlfn.XLOOKUP(_xlfn.CONCAT(O195,P195+AR195),TechTree!$C$2:$C$500,TechTree!$D$2:$D$500,"Not Valid Combination",0,1),"")</f>
        <v/>
      </c>
    </row>
    <row r="196" spans="1:45" ht="84.5" hidden="1" x14ac:dyDescent="0.35">
      <c r="A196" t="s">
        <v>1836</v>
      </c>
      <c r="B196" t="s">
        <v>1949</v>
      </c>
      <c r="C196" t="s">
        <v>1950</v>
      </c>
      <c r="D196" t="s">
        <v>1945</v>
      </c>
      <c r="E196" t="s">
        <v>1840</v>
      </c>
      <c r="F196" t="s">
        <v>7</v>
      </c>
      <c r="G196" t="s">
        <v>1346</v>
      </c>
      <c r="H196" t="s">
        <v>1658</v>
      </c>
      <c r="I196" t="s">
        <v>1619</v>
      </c>
      <c r="J196" t="s">
        <v>1176</v>
      </c>
      <c r="K196" t="s">
        <v>91</v>
      </c>
      <c r="M196" s="12" t="str">
        <f t="shared" si="9"/>
        <v>@PART[blue_steel_landing_gear_srf_3_small]:AFTER[BlueSteel] // Blue Steel Mk0 Radial Landing Gear
{
    @TechRequired = Not Valid Combination
    fuelTankUpgradeType = standardLiquidFuel
    fuelTankSizeUpgrade = size193
}</v>
      </c>
      <c r="N196" s="9" t="str">
        <f>_xlfn.XLOOKUP(_xlfn.CONCAT(O196,P196),TechTree!$C$2:$C$500,TechTree!$D$2:$D$500,"Not Valid Combination",0,1)</f>
        <v>Not Valid Combination</v>
      </c>
      <c r="O196" s="8" t="s">
        <v>351</v>
      </c>
      <c r="P196" s="8">
        <v>195</v>
      </c>
      <c r="Q196" s="8" t="s">
        <v>253</v>
      </c>
      <c r="V196" s="10" t="s">
        <v>255</v>
      </c>
      <c r="W196" s="10" t="s">
        <v>268</v>
      </c>
      <c r="X196" s="10" t="s">
        <v>1151</v>
      </c>
      <c r="Y196" s="10" t="s">
        <v>306</v>
      </c>
      <c r="Z196" s="10" t="s">
        <v>1131</v>
      </c>
      <c r="AA196" s="10" t="s">
        <v>344</v>
      </c>
      <c r="AC196" s="12" t="str">
        <f t="shared" si="7"/>
        <v/>
      </c>
      <c r="AD196" s="14"/>
      <c r="AE196" s="18" t="s">
        <v>344</v>
      </c>
      <c r="AF196" s="18">
        <v>196</v>
      </c>
      <c r="AG196" s="18" t="s">
        <v>1128</v>
      </c>
      <c r="AH196" s="18" t="s">
        <v>1129</v>
      </c>
      <c r="AI196" s="18" t="s">
        <v>1130</v>
      </c>
      <c r="AJ196" s="18"/>
      <c r="AK196" s="18"/>
      <c r="AL196" s="19" t="str">
        <f t="shared" si="8"/>
        <v/>
      </c>
      <c r="AM196" s="14"/>
      <c r="AN196" s="15" t="str">
        <f>IF(Q196="Structural",_xlfn.CONCAT("    ","structuralUpgradeType = ",IF(P196&lt;3,"0_2",IF(P196&lt;5,"3_4",IF(P196&lt;7,"5_6",IF(P196&lt;9,"7_8","9Plus"))))),IF(Q196="Command Module",_xlfn.CONCAT("    commandUpgradeType = standard",CHAR(10),"    commandUpgradeName = ",V196),IF(Q196="Engine",_xlfn.CONCAT("    engineUpgradeType = ",W196,CHAR(10),Parts!AQ196,CHAR(10),"    enginePartUpgradeName = ",X196),IF(Q196="Parachute","    parachuteUpgradeType = standard",IF(Q196="Solar",_xlfn.CONCAT("    solarPanelUpgradeTier = ",P196),IF(OR(Q196="System",Q196="System and Space Capability")=TRUE,_xlfn.CONCAT("    spacePlaneSystemUpgradeType = ",X196,IF(Q196="System and Space Capability",_xlfn.CONCAT(CHAR(10),"    spaceplaneUpgradeType = spaceCapable",CHAR(10),"    baseSkinTemp = ",CHAR(10),"    upgradeSkinTemp = "),"")),IF(Q196="Fuel Tank",IF(Y196="NA/Balloon","    KiwiFuelSwitchIgnore = true",IF(Y196="standardLiquidFuel",_xlfn.CONCAT("    fuelTankUpgradeType = ",Y196,CHAR(10),"    fuelTankSizeUpgrade = ",Z196),_xlfn.CONCAT("    fuelTankUpgradeType = ",Y196))),IF(Q196="RCS","    rcsUpgradeType = coldGas",""))))))))</f>
        <v xml:space="preserve">    fuelTankUpgradeType = standardLiquidFuel
    fuelTankSizeUpgrade = size193</v>
      </c>
      <c r="AO196" s="16" t="str">
        <f>IF(Q196="Engine",VLOOKUP(W196,EngineUpgrades!$A$2:$C$17,2,FALSE),"")</f>
        <v/>
      </c>
      <c r="AP196" s="16" t="str">
        <f>IF(Q196="Engine",VLOOKUP(W196,EngineUpgrades!$A$2:$C$17,3,FALSE),"")</f>
        <v/>
      </c>
      <c r="AQ196" s="15" t="str">
        <f>IF(AO196=EngineUpgrades!$D$1,EngineUpgrades!$D$17,IF(AO196=EngineUpgrades!$E$1,EngineUpgrades!$E$17,IF(AO196=EngineUpgrades!$F$1,EngineUpgrades!$F$17,IF(AO196=EngineUpgrades!$G$1,EngineUpgrades!$G$17,IF(AO196=EngineUpgrades!$H$1,EngineUpgrades!$H$17,"")))))</f>
        <v/>
      </c>
      <c r="AR196" s="17">
        <v>1</v>
      </c>
      <c r="AS196" s="16" t="str">
        <f>IF(Q196="Engine",_xlfn.XLOOKUP(_xlfn.CONCAT(O196,P196+AR196),TechTree!$C$2:$C$500,TechTree!$D$2:$D$500,"Not Valid Combination",0,1),"")</f>
        <v/>
      </c>
    </row>
    <row r="197" spans="1:45" ht="84.5" hidden="1" x14ac:dyDescent="0.35">
      <c r="A197" t="s">
        <v>1836</v>
      </c>
      <c r="B197" t="s">
        <v>1951</v>
      </c>
      <c r="C197" t="s">
        <v>1952</v>
      </c>
      <c r="D197" t="s">
        <v>1953</v>
      </c>
      <c r="E197" t="s">
        <v>1840</v>
      </c>
      <c r="F197" t="s">
        <v>7</v>
      </c>
      <c r="G197" t="s">
        <v>1346</v>
      </c>
      <c r="H197" t="s">
        <v>1954</v>
      </c>
      <c r="I197" t="s">
        <v>1942</v>
      </c>
      <c r="J197" t="s">
        <v>1176</v>
      </c>
      <c r="K197" t="s">
        <v>95</v>
      </c>
      <c r="M197" s="12" t="str">
        <f t="shared" si="9"/>
        <v>@PART[blue_steel_landing_skid_srf_1]:AFTER[BlueSteel] // Blue Rock Mk1 Landing Skid
{
    @TechRequired = Not Valid Combination
    fuelTankUpgradeType = standardLiquidFuel
    fuelTankSizeUpgrade = size194
}</v>
      </c>
      <c r="N197" s="9" t="str">
        <f>_xlfn.XLOOKUP(_xlfn.CONCAT(O197,P197),TechTree!$C$2:$C$500,TechTree!$D$2:$D$500,"Not Valid Combination",0,1)</f>
        <v>Not Valid Combination</v>
      </c>
      <c r="O197" s="8" t="s">
        <v>351</v>
      </c>
      <c r="P197" s="8">
        <v>196</v>
      </c>
      <c r="Q197" s="8" t="s">
        <v>253</v>
      </c>
      <c r="V197" s="10" t="s">
        <v>255</v>
      </c>
      <c r="W197" s="10" t="s">
        <v>268</v>
      </c>
      <c r="X197" s="10" t="s">
        <v>1151</v>
      </c>
      <c r="Y197" s="10" t="s">
        <v>306</v>
      </c>
      <c r="Z197" s="10" t="s">
        <v>1135</v>
      </c>
      <c r="AA197" s="10" t="s">
        <v>344</v>
      </c>
      <c r="AC197" s="12" t="str">
        <f t="shared" si="7"/>
        <v/>
      </c>
      <c r="AD197" s="14"/>
      <c r="AE197" s="18" t="s">
        <v>344</v>
      </c>
      <c r="AF197" s="18">
        <v>197</v>
      </c>
      <c r="AG197" s="18" t="s">
        <v>1132</v>
      </c>
      <c r="AH197" s="18" t="s">
        <v>1133</v>
      </c>
      <c r="AI197" s="18" t="s">
        <v>1134</v>
      </c>
      <c r="AJ197" s="18"/>
      <c r="AK197" s="18"/>
      <c r="AL197" s="19" t="str">
        <f t="shared" si="8"/>
        <v/>
      </c>
      <c r="AM197" s="14"/>
      <c r="AN197" s="15" t="str">
        <f>IF(Q197="Structural",_xlfn.CONCAT("    ","structuralUpgradeType = ",IF(P197&lt;3,"0_2",IF(P197&lt;5,"3_4",IF(P197&lt;7,"5_6",IF(P197&lt;9,"7_8","9Plus"))))),IF(Q197="Command Module",_xlfn.CONCAT("    commandUpgradeType = standard",CHAR(10),"    commandUpgradeName = ",V197),IF(Q197="Engine",_xlfn.CONCAT("    engineUpgradeType = ",W197,CHAR(10),Parts!AQ197,CHAR(10),"    enginePartUpgradeName = ",X197),IF(Q197="Parachute","    parachuteUpgradeType = standard",IF(Q197="Solar",_xlfn.CONCAT("    solarPanelUpgradeTier = ",P197),IF(OR(Q197="System",Q197="System and Space Capability")=TRUE,_xlfn.CONCAT("    spacePlaneSystemUpgradeType = ",X197,IF(Q197="System and Space Capability",_xlfn.CONCAT(CHAR(10),"    spaceplaneUpgradeType = spaceCapable",CHAR(10),"    baseSkinTemp = ",CHAR(10),"    upgradeSkinTemp = "),"")),IF(Q197="Fuel Tank",IF(Y197="NA/Balloon","    KiwiFuelSwitchIgnore = true",IF(Y197="standardLiquidFuel",_xlfn.CONCAT("    fuelTankUpgradeType = ",Y197,CHAR(10),"    fuelTankSizeUpgrade = ",Z197),_xlfn.CONCAT("    fuelTankUpgradeType = ",Y197))),IF(Q197="RCS","    rcsUpgradeType = coldGas",""))))))))</f>
        <v xml:space="preserve">    fuelTankUpgradeType = standardLiquidFuel
    fuelTankSizeUpgrade = size194</v>
      </c>
      <c r="AO197" s="16" t="str">
        <f>IF(Q197="Engine",VLOOKUP(W197,EngineUpgrades!$A$2:$C$17,2,FALSE),"")</f>
        <v/>
      </c>
      <c r="AP197" s="16" t="str">
        <f>IF(Q197="Engine",VLOOKUP(W197,EngineUpgrades!$A$2:$C$17,3,FALSE),"")</f>
        <v/>
      </c>
      <c r="AQ197" s="15" t="str">
        <f>IF(AO197=EngineUpgrades!$D$1,EngineUpgrades!$D$17,IF(AO197=EngineUpgrades!$E$1,EngineUpgrades!$E$17,IF(AO197=EngineUpgrades!$F$1,EngineUpgrades!$F$17,IF(AO197=EngineUpgrades!$G$1,EngineUpgrades!$G$17,IF(AO197=EngineUpgrades!$H$1,EngineUpgrades!$H$17,"")))))</f>
        <v/>
      </c>
      <c r="AR197" s="17">
        <v>1</v>
      </c>
      <c r="AS197" s="16" t="str">
        <f>IF(Q197="Engine",_xlfn.XLOOKUP(_xlfn.CONCAT(O197,P197+AR197),TechTree!$C$2:$C$500,TechTree!$D$2:$D$500,"Not Valid Combination",0,1),"")</f>
        <v/>
      </c>
    </row>
    <row r="198" spans="1:45" ht="84.5" hidden="1" x14ac:dyDescent="0.35">
      <c r="A198" t="s">
        <v>1836</v>
      </c>
      <c r="B198" t="s">
        <v>1955</v>
      </c>
      <c r="C198" t="s">
        <v>1956</v>
      </c>
      <c r="D198" t="s">
        <v>1957</v>
      </c>
      <c r="E198" t="s">
        <v>1840</v>
      </c>
      <c r="F198" t="s">
        <v>7</v>
      </c>
      <c r="G198" t="s">
        <v>1346</v>
      </c>
      <c r="H198" t="s">
        <v>1218</v>
      </c>
      <c r="I198" t="s">
        <v>1619</v>
      </c>
      <c r="J198" t="s">
        <v>1176</v>
      </c>
      <c r="K198" t="s">
        <v>91</v>
      </c>
      <c r="M198" s="12" t="str">
        <f t="shared" si="9"/>
        <v>@PART[blue_steel_landing_skid_srf_1_small]:AFTER[BlueSteel] // Blue Steel Mk0 Radial Landing Skid
{
    @TechRequired = Not Valid Combination
    fuelTankUpgradeType = standardLiquidFuel
    fuelTankSizeUpgrade = size195
}</v>
      </c>
      <c r="N198" s="9" t="str">
        <f>_xlfn.XLOOKUP(_xlfn.CONCAT(O198,P198),TechTree!$C$2:$C$500,TechTree!$D$2:$D$500,"Not Valid Combination",0,1)</f>
        <v>Not Valid Combination</v>
      </c>
      <c r="O198" s="8" t="s">
        <v>351</v>
      </c>
      <c r="P198" s="8">
        <v>197</v>
      </c>
      <c r="Q198" s="8" t="s">
        <v>253</v>
      </c>
      <c r="V198" s="10" t="s">
        <v>255</v>
      </c>
      <c r="W198" s="10" t="s">
        <v>268</v>
      </c>
      <c r="X198" s="10" t="s">
        <v>1151</v>
      </c>
      <c r="Y198" s="10" t="s">
        <v>306</v>
      </c>
      <c r="Z198" s="10" t="s">
        <v>1139</v>
      </c>
      <c r="AA198" s="10" t="s">
        <v>344</v>
      </c>
      <c r="AC198" s="12" t="str">
        <f t="shared" ref="AC198:AC202" si="10">IF(Q198="Engine",_xlfn.CONCAT("PARTUPGRADE:NEEDS[",A198,"]",CHAR(10),"{",CHAR(10),"    name = ",X198,CHAR(10),"    partIcon = ",C198,CHAR(10),"    techRequired = ",AS198,CHAR(10),"    title = ",CHAR(10),"    basicInfo = Increased Thrust, Increased Specific Impulse",CHAR(10),"    manufacturer = Kiwi Imagineers",CHAR(10),"    description = ",CHAR(10),"}",CHAR(10),"@PARTUPGRADE[",X198,"]:NEEDS[",A198,"]:FOR[zKiwiTechTree]",CHAR(10),"{",CHAR(10),"    @entryCost = #$@PART[",C198,"]/entryCost$",CHAR(10),"    @entryCost *= #$@KIWI_ENGINE_MULTIPLIERS/",AP198,"/UPGRADE_ENTRYCOST_MULTIPLIER$",CHAR(10),"    @title = #$@PART[",C198,"]/title$ Upgrade",CHAR(10),"    @description = #Our imagineers dreamt about making the $@PART[",C198,"]/engineName$ thrustier and efficientier and have 'made it so'.",CHAR(10),"}",CHAR(10),"@PART[",C198,"]:NEEDS[",A198,"]:AFTER[zzKiwiTechTree]",CHAR(10),"{",CHAR(10),"    @description = #$description$ \n\n&lt;color=#ff0000&gt;This engine has an upgrade in $@PARTUPGRADE[",X198,"]/techRequired$!&lt;/color&gt; ",CHAR(10),"}"),IF(OR(Q198="System",Q198="System and Space Capability")=TRUE,_xlfn.CONCAT("// Choose the one with the part that you want to represent the system",CHAR(10),"PARTUPGRADE:NEEDS[",A198,"]",CHAR(10),"{",CHAR(10),"    name = ",X198,"Upgrade",CHAR(10),"    partIcon = ",C198,CHAR(10),"    techRequired = ",AS198,CHAR(10),"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System",CHAR(10),"}",CHAR(10),"@PART[*]:HAS[#spacePlaneSystemUpgradeType[",X198,"]]:FOR[zzzKiwiTechTree]",CHAR(10),"{",CHAR(10),"    @description = #$description$ \n\n&lt;color=#ff0000&gt;The INSERT HERE System has upgrades in $@PARTUPGRADE[",X198,"Upgrade]/techRequired$!&lt;/color&gt; ",CHAR(10),"}"),""))</f>
        <v/>
      </c>
      <c r="AD198" s="14"/>
      <c r="AE198" s="18" t="s">
        <v>344</v>
      </c>
      <c r="AF198" s="18">
        <v>198</v>
      </c>
      <c r="AG198" s="18" t="s">
        <v>1136</v>
      </c>
      <c r="AH198" s="18" t="s">
        <v>1137</v>
      </c>
      <c r="AI198" s="18" t="s">
        <v>1138</v>
      </c>
      <c r="AJ198" s="18"/>
      <c r="AK198" s="18"/>
      <c r="AL198" s="19" t="str">
        <f t="shared" ref="AL198:AL202" si="11">IF(AE198="Yes",_xlfn.CONCAT("    @MODULE[ModuleEngines*]",CHAR(10),"    {",IF(AF198&lt;&gt;"",_xlfn.CONCAT(CHAR(10),"        @maxThrust = ",AF198),""),IF(AG198&lt;&gt;"",_xlfn.CONCAT(CHAR(10),"        !atmosphereCurve {}",CHAR(10),"        atmosphereCurve",CHAR(10),"        {",IF(AG198&lt;&gt;"",_xlfn.CONCAT(CHAR(10),"            key = ",AG198),""),IF(AH198&lt;&gt;"",_xlfn.CONCAT(CHAR(10),"            key = ",AH198),""),IF(AI198&lt;&gt;"",_xlfn.CONCAT(CHAR(10),"            key = ",AI198),""),IF(AJ198&lt;&gt;"",_xlfn.CONCAT(CHAR(10),"            key = ",AJ198),""),IF(AK198&lt;&gt;"",_xlfn.CONCAT(CHAR(10),"            key = ",AK198),""),CHAR(10),"        }"),""),CHAR(10),"    }"),"")</f>
        <v/>
      </c>
      <c r="AM198" s="14"/>
      <c r="AN198" s="15" t="str">
        <f>IF(Q198="Structural",_xlfn.CONCAT("    ","structuralUpgradeType = ",IF(P198&lt;3,"0_2",IF(P198&lt;5,"3_4",IF(P198&lt;7,"5_6",IF(P198&lt;9,"7_8","9Plus"))))),IF(Q198="Command Module",_xlfn.CONCAT("    commandUpgradeType = standard",CHAR(10),"    commandUpgradeName = ",V198),IF(Q198="Engine",_xlfn.CONCAT("    engineUpgradeType = ",W198,CHAR(10),Parts!AQ198,CHAR(10),"    enginePartUpgradeName = ",X198),IF(Q198="Parachute","    parachuteUpgradeType = standard",IF(Q198="Solar",_xlfn.CONCAT("    solarPanelUpgradeTier = ",P198),IF(OR(Q198="System",Q198="System and Space Capability")=TRUE,_xlfn.CONCAT("    spacePlaneSystemUpgradeType = ",X198,IF(Q198="System and Space Capability",_xlfn.CONCAT(CHAR(10),"    spaceplaneUpgradeType = spaceCapable",CHAR(10),"    baseSkinTemp = ",CHAR(10),"    upgradeSkinTemp = "),"")),IF(Q198="Fuel Tank",IF(Y198="NA/Balloon","    KiwiFuelSwitchIgnore = true",IF(Y198="standardLiquidFuel",_xlfn.CONCAT("    fuelTankUpgradeType = ",Y198,CHAR(10),"    fuelTankSizeUpgrade = ",Z198),_xlfn.CONCAT("    fuelTankUpgradeType = ",Y198))),IF(Q198="RCS","    rcsUpgradeType = coldGas",""))))))))</f>
        <v xml:space="preserve">    fuelTankUpgradeType = standardLiquidFuel
    fuelTankSizeUpgrade = size195</v>
      </c>
      <c r="AO198" s="16" t="str">
        <f>IF(Q198="Engine",VLOOKUP(W198,EngineUpgrades!$A$2:$C$17,2,FALSE),"")</f>
        <v/>
      </c>
      <c r="AP198" s="16" t="str">
        <f>IF(Q198="Engine",VLOOKUP(W198,EngineUpgrades!$A$2:$C$17,3,FALSE),"")</f>
        <v/>
      </c>
      <c r="AQ198" s="15" t="str">
        <f>IF(AO198=EngineUpgrades!$D$1,EngineUpgrades!$D$17,IF(AO198=EngineUpgrades!$E$1,EngineUpgrades!$E$17,IF(AO198=EngineUpgrades!$F$1,EngineUpgrades!$F$17,IF(AO198=EngineUpgrades!$G$1,EngineUpgrades!$G$17,IF(AO198=EngineUpgrades!$H$1,EngineUpgrades!$H$17,"")))))</f>
        <v/>
      </c>
      <c r="AR198" s="17">
        <v>1</v>
      </c>
      <c r="AS198" s="16" t="str">
        <f>IF(Q198="Engine",_xlfn.XLOOKUP(_xlfn.CONCAT(O198,P198+AR198),TechTree!$C$2:$C$500,TechTree!$D$2:$D$500,"Not Valid Combination",0,1),"")</f>
        <v/>
      </c>
    </row>
    <row r="199" spans="1:45" ht="84.5" hidden="1" x14ac:dyDescent="0.35">
      <c r="A199" t="s">
        <v>1836</v>
      </c>
      <c r="B199" t="s">
        <v>1958</v>
      </c>
      <c r="C199" t="s">
        <v>1959</v>
      </c>
      <c r="D199" t="s">
        <v>1960</v>
      </c>
      <c r="E199" t="s">
        <v>1840</v>
      </c>
      <c r="F199" t="s">
        <v>7</v>
      </c>
      <c r="G199" t="s">
        <v>1346</v>
      </c>
      <c r="H199" t="s">
        <v>1954</v>
      </c>
      <c r="I199" t="s">
        <v>1942</v>
      </c>
      <c r="J199" t="s">
        <v>1176</v>
      </c>
      <c r="K199" t="s">
        <v>95</v>
      </c>
      <c r="M199" s="12" t="str">
        <f t="shared" si="9"/>
        <v>@PART[blue_steel_landing_skid_srf_3]:AFTER[BlueSteel] // Blue Rock Mk1 Radial Landing Skid
{
    @TechRequired = Not Valid Combination
    fuelTankUpgradeType = standardLiquidFuel
    fuelTankSizeUpgrade = size196
}</v>
      </c>
      <c r="N199" s="9" t="str">
        <f>_xlfn.XLOOKUP(_xlfn.CONCAT(O199,P199),TechTree!$C$2:$C$500,TechTree!$D$2:$D$500,"Not Valid Combination",0,1)</f>
        <v>Not Valid Combination</v>
      </c>
      <c r="O199" s="8" t="s">
        <v>351</v>
      </c>
      <c r="P199" s="8">
        <v>198</v>
      </c>
      <c r="Q199" s="8" t="s">
        <v>253</v>
      </c>
      <c r="V199" s="10" t="s">
        <v>255</v>
      </c>
      <c r="W199" s="10" t="s">
        <v>268</v>
      </c>
      <c r="X199" s="10" t="s">
        <v>1151</v>
      </c>
      <c r="Y199" s="10" t="s">
        <v>306</v>
      </c>
      <c r="Z199" s="10" t="s">
        <v>1143</v>
      </c>
      <c r="AA199" s="10" t="s">
        <v>344</v>
      </c>
      <c r="AC199" s="12" t="str">
        <f t="shared" si="10"/>
        <v/>
      </c>
      <c r="AD199" s="14"/>
      <c r="AE199" s="18" t="s">
        <v>344</v>
      </c>
      <c r="AF199" s="18">
        <v>199</v>
      </c>
      <c r="AG199" s="18" t="s">
        <v>1140</v>
      </c>
      <c r="AH199" s="18" t="s">
        <v>1141</v>
      </c>
      <c r="AI199" s="18" t="s">
        <v>1142</v>
      </c>
      <c r="AJ199" s="18"/>
      <c r="AK199" s="18"/>
      <c r="AL199" s="19" t="str">
        <f t="shared" si="11"/>
        <v/>
      </c>
      <c r="AM199" s="14"/>
      <c r="AN199" s="15" t="str">
        <f>IF(Q199="Structural",_xlfn.CONCAT("    ","structuralUpgradeType = ",IF(P199&lt;3,"0_2",IF(P199&lt;5,"3_4",IF(P199&lt;7,"5_6",IF(P199&lt;9,"7_8","9Plus"))))),IF(Q199="Command Module",_xlfn.CONCAT("    commandUpgradeType = standard",CHAR(10),"    commandUpgradeName = ",V199),IF(Q199="Engine",_xlfn.CONCAT("    engineUpgradeType = ",W199,CHAR(10),Parts!AQ199,CHAR(10),"    enginePartUpgradeName = ",X199),IF(Q199="Parachute","    parachuteUpgradeType = standard",IF(Q199="Solar",_xlfn.CONCAT("    solarPanelUpgradeTier = ",P199),IF(OR(Q199="System",Q199="System and Space Capability")=TRUE,_xlfn.CONCAT("    spacePlaneSystemUpgradeType = ",X199,IF(Q199="System and Space Capability",_xlfn.CONCAT(CHAR(10),"    spaceplaneUpgradeType = spaceCapable",CHAR(10),"    baseSkinTemp = ",CHAR(10),"    upgradeSkinTemp = "),"")),IF(Q199="Fuel Tank",IF(Y199="NA/Balloon","    KiwiFuelSwitchIgnore = true",IF(Y199="standardLiquidFuel",_xlfn.CONCAT("    fuelTankUpgradeType = ",Y199,CHAR(10),"    fuelTankSizeUpgrade = ",Z199),_xlfn.CONCAT("    fuelTankUpgradeType = ",Y199))),IF(Q199="RCS","    rcsUpgradeType = coldGas",""))))))))</f>
        <v xml:space="preserve">    fuelTankUpgradeType = standardLiquidFuel
    fuelTankSizeUpgrade = size196</v>
      </c>
      <c r="AO199" s="16" t="str">
        <f>IF(Q199="Engine",VLOOKUP(W199,EngineUpgrades!$A$2:$C$17,2,FALSE),"")</f>
        <v/>
      </c>
      <c r="AP199" s="16" t="str">
        <f>IF(Q199="Engine",VLOOKUP(W199,EngineUpgrades!$A$2:$C$17,3,FALSE),"")</f>
        <v/>
      </c>
      <c r="AQ199" s="15" t="str">
        <f>IF(AO199=EngineUpgrades!$D$1,EngineUpgrades!$D$17,IF(AO199=EngineUpgrades!$E$1,EngineUpgrades!$E$17,IF(AO199=EngineUpgrades!$F$1,EngineUpgrades!$F$17,IF(AO199=EngineUpgrades!$G$1,EngineUpgrades!$G$17,IF(AO199=EngineUpgrades!$H$1,EngineUpgrades!$H$17,"")))))</f>
        <v/>
      </c>
      <c r="AR199" s="17">
        <v>1</v>
      </c>
      <c r="AS199" s="16" t="str">
        <f>IF(Q199="Engine",_xlfn.XLOOKUP(_xlfn.CONCAT(O199,P199+AR199),TechTree!$C$2:$C$500,TechTree!$D$2:$D$500,"Not Valid Combination",0,1),"")</f>
        <v/>
      </c>
    </row>
    <row r="200" spans="1:45" ht="84.5" hidden="1" x14ac:dyDescent="0.35">
      <c r="A200" t="s">
        <v>1836</v>
      </c>
      <c r="B200" t="s">
        <v>1961</v>
      </c>
      <c r="C200" t="s">
        <v>1962</v>
      </c>
      <c r="D200" t="s">
        <v>1957</v>
      </c>
      <c r="E200" t="s">
        <v>1840</v>
      </c>
      <c r="F200" t="s">
        <v>7</v>
      </c>
      <c r="G200" t="s">
        <v>1346</v>
      </c>
      <c r="H200" t="s">
        <v>1218</v>
      </c>
      <c r="I200" t="s">
        <v>1619</v>
      </c>
      <c r="J200" t="s">
        <v>1176</v>
      </c>
      <c r="K200" t="s">
        <v>91</v>
      </c>
      <c r="M200" s="12" t="str">
        <f t="shared" si="9"/>
        <v>@PART[blue_steel_landing_skid_srf_3_small]:AFTER[BlueSteel] // Blue Steel Mk0 Radial Landing Skid
{
    @TechRequired = Not Valid Combination
    fuelTankUpgradeType = standardLiquidFuel
    fuelTankSizeUpgrade = size197
}</v>
      </c>
      <c r="N200" s="9" t="str">
        <f>_xlfn.XLOOKUP(_xlfn.CONCAT(O200,P200),TechTree!$C$2:$C$500,TechTree!$D$2:$D$500,"Not Valid Combination",0,1)</f>
        <v>Not Valid Combination</v>
      </c>
      <c r="O200" s="8" t="s">
        <v>351</v>
      </c>
      <c r="P200" s="8">
        <v>199</v>
      </c>
      <c r="Q200" s="8" t="s">
        <v>253</v>
      </c>
      <c r="V200" s="10" t="s">
        <v>255</v>
      </c>
      <c r="W200" s="10" t="s">
        <v>268</v>
      </c>
      <c r="X200" s="10" t="s">
        <v>1151</v>
      </c>
      <c r="Y200" s="10" t="s">
        <v>306</v>
      </c>
      <c r="Z200" s="10" t="s">
        <v>1147</v>
      </c>
      <c r="AA200" s="10" t="s">
        <v>344</v>
      </c>
      <c r="AC200" s="12" t="str">
        <f t="shared" si="10"/>
        <v/>
      </c>
      <c r="AD200" s="14"/>
      <c r="AE200" s="18" t="s">
        <v>344</v>
      </c>
      <c r="AF200" s="18">
        <v>200</v>
      </c>
      <c r="AG200" s="18" t="s">
        <v>1144</v>
      </c>
      <c r="AH200" s="18" t="s">
        <v>1145</v>
      </c>
      <c r="AI200" s="18" t="s">
        <v>1146</v>
      </c>
      <c r="AJ200" s="18"/>
      <c r="AK200" s="18"/>
      <c r="AL200" s="19" t="str">
        <f t="shared" si="11"/>
        <v/>
      </c>
      <c r="AM200" s="14"/>
      <c r="AN200" s="15" t="str">
        <f>IF(Q200="Structural",_xlfn.CONCAT("    ","structuralUpgradeType = ",IF(P200&lt;3,"0_2",IF(P200&lt;5,"3_4",IF(P200&lt;7,"5_6",IF(P200&lt;9,"7_8","9Plus"))))),IF(Q200="Command Module",_xlfn.CONCAT("    commandUpgradeType = standard",CHAR(10),"    commandUpgradeName = ",V200),IF(Q200="Engine",_xlfn.CONCAT("    engineUpgradeType = ",W200,CHAR(10),Parts!AQ200,CHAR(10),"    enginePartUpgradeName = ",X200),IF(Q200="Parachute","    parachuteUpgradeType = standard",IF(Q200="Solar",_xlfn.CONCAT("    solarPanelUpgradeTier = ",P200),IF(OR(Q200="System",Q200="System and Space Capability")=TRUE,_xlfn.CONCAT("    spacePlaneSystemUpgradeType = ",X200,IF(Q200="System and Space Capability",_xlfn.CONCAT(CHAR(10),"    spaceplaneUpgradeType = spaceCapable",CHAR(10),"    baseSkinTemp = ",CHAR(10),"    upgradeSkinTemp = "),"")),IF(Q200="Fuel Tank",IF(Y200="NA/Balloon","    KiwiFuelSwitchIgnore = true",IF(Y200="standardLiquidFuel",_xlfn.CONCAT("    fuelTankUpgradeType = ",Y200,CHAR(10),"    fuelTankSizeUpgrade = ",Z200),_xlfn.CONCAT("    fuelTankUpgradeType = ",Y200))),IF(Q200="RCS","    rcsUpgradeType = coldGas",""))))))))</f>
        <v xml:space="preserve">    fuelTankUpgradeType = standardLiquidFuel
    fuelTankSizeUpgrade = size197</v>
      </c>
      <c r="AO200" s="16" t="str">
        <f>IF(Q200="Engine",VLOOKUP(W200,EngineUpgrades!$A$2:$C$17,2,FALSE),"")</f>
        <v/>
      </c>
      <c r="AP200" s="16" t="str">
        <f>IF(Q200="Engine",VLOOKUP(W200,EngineUpgrades!$A$2:$C$17,3,FALSE),"")</f>
        <v/>
      </c>
      <c r="AQ200" s="15" t="str">
        <f>IF(AO200=EngineUpgrades!$D$1,EngineUpgrades!$D$17,IF(AO200=EngineUpgrades!$E$1,EngineUpgrades!$E$17,IF(AO200=EngineUpgrades!$F$1,EngineUpgrades!$F$17,IF(AO200=EngineUpgrades!$G$1,EngineUpgrades!$G$17,IF(AO200=EngineUpgrades!$H$1,EngineUpgrades!$H$17,"")))))</f>
        <v/>
      </c>
      <c r="AR200" s="17">
        <v>1</v>
      </c>
      <c r="AS200" s="16" t="str">
        <f>IF(Q200="Engine",_xlfn.XLOOKUP(_xlfn.CONCAT(O200,P200+AR200),TechTree!$C$2:$C$500,TechTree!$D$2:$D$500,"Not Valid Combination",0,1),"")</f>
        <v/>
      </c>
    </row>
    <row r="201" spans="1:45" ht="84.5" hidden="1" x14ac:dyDescent="0.35">
      <c r="A201" t="s">
        <v>1963</v>
      </c>
      <c r="B201" t="s">
        <v>1964</v>
      </c>
      <c r="C201" t="s">
        <v>1965</v>
      </c>
      <c r="D201" t="s">
        <v>1966</v>
      </c>
      <c r="E201" t="s">
        <v>1967</v>
      </c>
      <c r="F201" t="s">
        <v>14</v>
      </c>
      <c r="G201" t="s">
        <v>1968</v>
      </c>
      <c r="H201" t="s">
        <v>1341</v>
      </c>
      <c r="I201" t="s">
        <v>1175</v>
      </c>
      <c r="J201" t="s">
        <v>1969</v>
      </c>
      <c r="K201" t="s">
        <v>59</v>
      </c>
      <c r="M201" s="12" t="str">
        <f t="shared" si="9"/>
        <v>@PART[black_arrow_decoupler_s0p5_1]:AFTER[CRE] // Black Arrow Size 0.5 Decoupler
{
    @TechRequired = Not Valid Combination
    fuelTankUpgradeType = standardLiquidFuel
    fuelTankSizeUpgrade = size198
}</v>
      </c>
      <c r="N201" s="9" t="str">
        <f>_xlfn.XLOOKUP(_xlfn.CONCAT(O201,P201),TechTree!$C$2:$C$500,TechTree!$D$2:$D$500,"Not Valid Combination",0,1)</f>
        <v>Not Valid Combination</v>
      </c>
      <c r="O201" s="8" t="s">
        <v>351</v>
      </c>
      <c r="P201" s="8">
        <v>200</v>
      </c>
      <c r="Q201" s="8" t="s">
        <v>253</v>
      </c>
      <c r="V201" s="10" t="s">
        <v>255</v>
      </c>
      <c r="W201" s="10" t="s">
        <v>268</v>
      </c>
      <c r="X201" s="10" t="s">
        <v>1151</v>
      </c>
      <c r="Y201" s="10" t="s">
        <v>306</v>
      </c>
      <c r="Z201" s="10" t="s">
        <v>1157</v>
      </c>
      <c r="AA201" s="10" t="s">
        <v>344</v>
      </c>
      <c r="AC201" s="12" t="str">
        <f t="shared" si="10"/>
        <v/>
      </c>
      <c r="AD201" s="14"/>
      <c r="AE201" s="18" t="s">
        <v>344</v>
      </c>
      <c r="AF201" s="18">
        <v>201</v>
      </c>
      <c r="AG201" s="18" t="s">
        <v>1148</v>
      </c>
      <c r="AH201" s="18" t="s">
        <v>1149</v>
      </c>
      <c r="AI201" s="18" t="s">
        <v>1150</v>
      </c>
      <c r="AJ201" s="18"/>
      <c r="AK201" s="18"/>
      <c r="AL201" s="19" t="str">
        <f t="shared" si="11"/>
        <v/>
      </c>
      <c r="AM201" s="14"/>
      <c r="AN201" s="15" t="str">
        <f>IF(Q201="Structural",_xlfn.CONCAT("    ","structuralUpgradeType = ",IF(P201&lt;3,"0_2",IF(P201&lt;5,"3_4",IF(P201&lt;7,"5_6",IF(P201&lt;9,"7_8","9Plus"))))),IF(Q201="Command Module",_xlfn.CONCAT("    commandUpgradeType = standard",CHAR(10),"    commandUpgradeName = ",V201),IF(Q201="Engine",_xlfn.CONCAT("    engineUpgradeType = ",W201,CHAR(10),Parts!AQ201,CHAR(10),"    enginePartUpgradeName = ",X201),IF(Q201="Parachute","    parachuteUpgradeType = standard",IF(Q201="Solar",_xlfn.CONCAT("    solarPanelUpgradeTier = ",P201),IF(OR(Q201="System",Q201="System and Space Capability")=TRUE,_xlfn.CONCAT("    spacePlaneSystemUpgradeType = ",X201,IF(Q201="System and Space Capability",_xlfn.CONCAT(CHAR(10),"    spaceplaneUpgradeType = spaceCapable",CHAR(10),"    baseSkinTemp = ",CHAR(10),"    upgradeSkinTemp = "),"")),IF(Q201="Fuel Tank",IF(Y201="NA/Balloon","    KiwiFuelSwitchIgnore = true",IF(Y201="standardLiquidFuel",_xlfn.CONCAT("    fuelTankUpgradeType = ",Y201,CHAR(10),"    fuelTankSizeUpgrade = ",Z201),_xlfn.CONCAT("    fuelTankUpgradeType = ",Y201))),IF(Q201="RCS","    rcsUpgradeType = coldGas",""))))))))</f>
        <v xml:space="preserve">    fuelTankUpgradeType = standardLiquidFuel
    fuelTankSizeUpgrade = size198</v>
      </c>
      <c r="AO201" s="16" t="str">
        <f>IF(Q201="Engine",VLOOKUP(W201,EngineUpgrades!$A$2:$C$17,2,FALSE),"")</f>
        <v/>
      </c>
      <c r="AP201" s="16" t="str">
        <f>IF(Q201="Engine",VLOOKUP(W201,EngineUpgrades!$A$2:$C$17,3,FALSE),"")</f>
        <v/>
      </c>
      <c r="AQ201" s="15" t="str">
        <f>IF(AO201=EngineUpgrades!$D$1,EngineUpgrades!$D$17,IF(AO201=EngineUpgrades!$E$1,EngineUpgrades!$E$17,IF(AO201=EngineUpgrades!$F$1,EngineUpgrades!$F$17,IF(AO201=EngineUpgrades!$G$1,EngineUpgrades!$G$17,IF(AO201=EngineUpgrades!$H$1,EngineUpgrades!$H$17,"")))))</f>
        <v/>
      </c>
      <c r="AR201" s="17">
        <v>1</v>
      </c>
      <c r="AS201" s="16" t="str">
        <f>IF(Q201="Engine",_xlfn.XLOOKUP(_xlfn.CONCAT(O201,P201+AR201),TechTree!$C$2:$C$500,TechTree!$D$2:$D$500,"Not Valid Combination",0,1),"")</f>
        <v/>
      </c>
    </row>
    <row r="202" spans="1:45" ht="72.5" hidden="1" x14ac:dyDescent="0.35">
      <c r="A202" t="s">
        <v>1963</v>
      </c>
      <c r="B202" t="s">
        <v>1970</v>
      </c>
      <c r="C202" t="s">
        <v>1971</v>
      </c>
      <c r="D202" t="s">
        <v>1972</v>
      </c>
      <c r="E202" t="s">
        <v>1967</v>
      </c>
      <c r="F202" t="s">
        <v>14</v>
      </c>
      <c r="G202" t="s">
        <v>1346</v>
      </c>
      <c r="H202" t="s">
        <v>1260</v>
      </c>
      <c r="I202" t="s">
        <v>1309</v>
      </c>
      <c r="J202" t="s">
        <v>313</v>
      </c>
      <c r="K202" t="s">
        <v>31</v>
      </c>
      <c r="M202" s="12" t="str">
        <f t="shared" si="9"/>
        <v>@PART[black_arrow_decoupler_s0_1]:AFTER[CRE] // Black Arrow Size 0 Decoupler
{
    @TechRequired = Not Valid Combination
    fuelTankUpgradeType = standardLiquidFuel
    fuelTankSizeUpgrade = size199
}</v>
      </c>
      <c r="N202" s="9" t="str">
        <f>_xlfn.XLOOKUP(_xlfn.CONCAT(O202,P202),TechTree!$C$2:$C$500,TechTree!$D$2:$D$500,"Not Valid Combination",0,1)</f>
        <v>Not Valid Combination</v>
      </c>
      <c r="O202" s="8" t="s">
        <v>351</v>
      </c>
      <c r="P202" s="8">
        <v>201</v>
      </c>
      <c r="Q202" s="8" t="s">
        <v>253</v>
      </c>
      <c r="V202" s="10" t="s">
        <v>255</v>
      </c>
      <c r="W202" s="10" t="s">
        <v>268</v>
      </c>
      <c r="X202" s="10" t="s">
        <v>1151</v>
      </c>
      <c r="Y202" s="10" t="s">
        <v>306</v>
      </c>
      <c r="Z202" s="10" t="s">
        <v>1158</v>
      </c>
      <c r="AA202" s="10" t="s">
        <v>344</v>
      </c>
      <c r="AC202" s="12" t="str">
        <f t="shared" si="10"/>
        <v/>
      </c>
      <c r="AD202" s="14"/>
      <c r="AE202" s="18" t="s">
        <v>344</v>
      </c>
      <c r="AF202" s="18">
        <v>202</v>
      </c>
      <c r="AG202" s="18" t="s">
        <v>1159</v>
      </c>
      <c r="AH202" s="18" t="s">
        <v>1160</v>
      </c>
      <c r="AI202" s="18" t="s">
        <v>1161</v>
      </c>
      <c r="AJ202" s="18"/>
      <c r="AK202" s="18"/>
      <c r="AL202" s="19" t="str">
        <f t="shared" si="11"/>
        <v/>
      </c>
      <c r="AM202" s="14"/>
      <c r="AN202" s="15" t="str">
        <f>IF(Q202="Structural",_xlfn.CONCAT("    ","structuralUpgradeType = ",IF(P202&lt;3,"0_2",IF(P202&lt;5,"3_4",IF(P202&lt;7,"5_6",IF(P202&lt;9,"7_8","9Plus"))))),IF(Q202="Command Module",_xlfn.CONCAT("    commandUpgradeType = standard",CHAR(10),"    commandUpgradeName = ",V202),IF(Q202="Engine",_xlfn.CONCAT("    engineUpgradeType = ",W202,CHAR(10),Parts!AQ202,CHAR(10),"    enginePartUpgradeName = ",X202),IF(Q202="Parachute","    parachuteUpgradeType = standard",IF(Q202="Solar",_xlfn.CONCAT("    solarPanelUpgradeTier = ",P202),IF(OR(Q202="System",Q202="System and Space Capability")=TRUE,_xlfn.CONCAT("    spacePlaneSystemUpgradeType = ",X202,IF(Q202="System and Space Capability",_xlfn.CONCAT(CHAR(10),"    spaceplaneUpgradeType = spaceCapable",CHAR(10),"    baseSkinTemp = ",CHAR(10),"    upgradeSkinTemp = "),"")),IF(Q202="Fuel Tank",IF(Y202="NA/Balloon","    KiwiFuelSwitchIgnore = true",IF(Y202="standardLiquidFuel",_xlfn.CONCAT("    fuelTankUpgradeType = ",Y202,CHAR(10),"    fuelTankSizeUpgrade = ",Z202),_xlfn.CONCAT("    fuelTankUpgradeType = ",Y202))),IF(Q202="RCS","    rcsUpgradeType = coldGas",""))))))))</f>
        <v xml:space="preserve">    fuelTankUpgradeType = standardLiquidFuel
    fuelTankSizeUpgrade = size199</v>
      </c>
      <c r="AO202" s="16" t="str">
        <f>IF(Q202="Engine",VLOOKUP(W202,EngineUpgrades!$A$2:$C$17,2,FALSE),"")</f>
        <v/>
      </c>
      <c r="AP202" s="16" t="str">
        <f>IF(Q202="Engine",VLOOKUP(W202,EngineUpgrades!$A$2:$C$17,3,FALSE),"")</f>
        <v/>
      </c>
      <c r="AQ202" s="15" t="str">
        <f>IF(AO202=EngineUpgrades!$D$1,EngineUpgrades!$D$17,IF(AO202=EngineUpgrades!$E$1,EngineUpgrades!$E$17,IF(AO202=EngineUpgrades!$F$1,EngineUpgrades!$F$17,IF(AO202=EngineUpgrades!$G$1,EngineUpgrades!$G$17,IF(AO202=EngineUpgrades!$H$1,EngineUpgrades!$H$17,"")))))</f>
        <v/>
      </c>
      <c r="AR202" s="17">
        <v>1</v>
      </c>
      <c r="AS202" s="16" t="str">
        <f>IF(Q202="Engine",_xlfn.XLOOKUP(_xlfn.CONCAT(O202,P202+AR202),TechTree!$C$2:$C$500,TechTree!$D$2:$D$500,"Not Valid Combination",0,1),"")</f>
        <v/>
      </c>
    </row>
    <row r="203" spans="1:45" hidden="1" x14ac:dyDescent="0.35">
      <c r="A203" t="s">
        <v>1963</v>
      </c>
      <c r="B203" t="s">
        <v>1973</v>
      </c>
      <c r="C203" t="s">
        <v>1974</v>
      </c>
      <c r="D203" t="s">
        <v>1975</v>
      </c>
      <c r="E203" t="s">
        <v>1967</v>
      </c>
      <c r="F203" t="s">
        <v>14</v>
      </c>
      <c r="G203" t="s">
        <v>1355</v>
      </c>
      <c r="H203" t="s">
        <v>1735</v>
      </c>
      <c r="I203" t="s">
        <v>1223</v>
      </c>
      <c r="J203" t="s">
        <v>318</v>
      </c>
      <c r="K203" t="s">
        <v>60</v>
      </c>
    </row>
    <row r="204" spans="1:45" hidden="1" x14ac:dyDescent="0.35">
      <c r="A204" t="s">
        <v>1963</v>
      </c>
      <c r="B204" t="s">
        <v>1976</v>
      </c>
      <c r="C204" t="s">
        <v>1977</v>
      </c>
      <c r="D204" t="s">
        <v>1978</v>
      </c>
      <c r="E204" t="s">
        <v>1967</v>
      </c>
      <c r="F204" t="s">
        <v>14</v>
      </c>
      <c r="G204" t="s">
        <v>1440</v>
      </c>
      <c r="H204" t="s">
        <v>1245</v>
      </c>
      <c r="I204" t="s">
        <v>1250</v>
      </c>
      <c r="J204" t="s">
        <v>314</v>
      </c>
      <c r="K204" t="s">
        <v>59</v>
      </c>
    </row>
    <row r="205" spans="1:45" hidden="1" x14ac:dyDescent="0.35">
      <c r="A205" t="s">
        <v>1963</v>
      </c>
      <c r="B205" t="s">
        <v>1979</v>
      </c>
      <c r="C205" t="s">
        <v>1980</v>
      </c>
      <c r="D205" t="s">
        <v>1981</v>
      </c>
      <c r="E205" t="s">
        <v>1982</v>
      </c>
      <c r="F205" t="s">
        <v>16</v>
      </c>
      <c r="G205" t="s">
        <v>1983</v>
      </c>
      <c r="H205" t="s">
        <v>1367</v>
      </c>
      <c r="I205" t="s">
        <v>1447</v>
      </c>
      <c r="J205" t="s">
        <v>313</v>
      </c>
      <c r="K205" t="s">
        <v>194</v>
      </c>
    </row>
    <row r="206" spans="1:45" hidden="1" x14ac:dyDescent="0.35">
      <c r="A206" t="s">
        <v>1963</v>
      </c>
      <c r="B206" t="s">
        <v>1984</v>
      </c>
      <c r="C206" t="s">
        <v>1985</v>
      </c>
      <c r="D206" t="s">
        <v>1986</v>
      </c>
      <c r="E206" t="s">
        <v>1987</v>
      </c>
      <c r="F206" t="s">
        <v>16</v>
      </c>
      <c r="G206" t="s">
        <v>1197</v>
      </c>
      <c r="H206" t="s">
        <v>1573</v>
      </c>
      <c r="I206" t="s">
        <v>1519</v>
      </c>
      <c r="J206" t="s">
        <v>314</v>
      </c>
      <c r="K206" t="s">
        <v>190</v>
      </c>
    </row>
    <row r="207" spans="1:45" hidden="1" x14ac:dyDescent="0.35">
      <c r="A207" t="s">
        <v>1963</v>
      </c>
      <c r="B207" t="s">
        <v>1988</v>
      </c>
      <c r="C207" t="s">
        <v>1989</v>
      </c>
      <c r="D207" t="s">
        <v>1990</v>
      </c>
      <c r="E207" t="s">
        <v>1987</v>
      </c>
      <c r="F207" t="s">
        <v>16</v>
      </c>
      <c r="G207" t="s">
        <v>1323</v>
      </c>
      <c r="H207" t="s">
        <v>1245</v>
      </c>
      <c r="I207" t="s">
        <v>1447</v>
      </c>
      <c r="J207" t="s">
        <v>314</v>
      </c>
      <c r="K207" t="s">
        <v>190</v>
      </c>
    </row>
    <row r="208" spans="1:45" hidden="1" x14ac:dyDescent="0.35">
      <c r="A208" t="s">
        <v>1963</v>
      </c>
      <c r="B208" t="s">
        <v>1991</v>
      </c>
      <c r="C208" t="s">
        <v>1992</v>
      </c>
      <c r="D208" t="s">
        <v>1993</v>
      </c>
      <c r="E208" t="s">
        <v>1987</v>
      </c>
      <c r="F208" t="s">
        <v>16</v>
      </c>
      <c r="G208" t="s">
        <v>1270</v>
      </c>
      <c r="H208" t="s">
        <v>1431</v>
      </c>
      <c r="I208" t="s">
        <v>1219</v>
      </c>
      <c r="J208" t="s">
        <v>314</v>
      </c>
      <c r="K208" t="s">
        <v>190</v>
      </c>
    </row>
    <row r="209" spans="1:11" hidden="1" x14ac:dyDescent="0.35">
      <c r="A209" t="s">
        <v>1963</v>
      </c>
      <c r="B209" t="s">
        <v>1994</v>
      </c>
      <c r="C209" t="s">
        <v>1995</v>
      </c>
      <c r="D209" t="s">
        <v>1996</v>
      </c>
      <c r="E209" t="s">
        <v>1982</v>
      </c>
      <c r="F209" t="s">
        <v>16</v>
      </c>
      <c r="G209" t="s">
        <v>1566</v>
      </c>
      <c r="H209" t="s">
        <v>1218</v>
      </c>
      <c r="I209" t="s">
        <v>1649</v>
      </c>
      <c r="J209" t="s">
        <v>313</v>
      </c>
      <c r="K209" t="s">
        <v>193</v>
      </c>
    </row>
    <row r="210" spans="1:11" hidden="1" x14ac:dyDescent="0.35">
      <c r="A210" t="s">
        <v>1963</v>
      </c>
      <c r="B210" t="s">
        <v>1997</v>
      </c>
      <c r="C210" t="s">
        <v>1998</v>
      </c>
      <c r="D210" t="s">
        <v>1999</v>
      </c>
      <c r="E210" t="s">
        <v>1982</v>
      </c>
      <c r="F210" t="s">
        <v>16</v>
      </c>
      <c r="G210" t="s">
        <v>1346</v>
      </c>
      <c r="H210" t="s">
        <v>1260</v>
      </c>
      <c r="I210" t="s">
        <v>2000</v>
      </c>
      <c r="J210" t="s">
        <v>313</v>
      </c>
      <c r="K210" t="s">
        <v>141</v>
      </c>
    </row>
    <row r="211" spans="1:11" hidden="1" x14ac:dyDescent="0.35">
      <c r="A211" t="s">
        <v>1963</v>
      </c>
      <c r="B211" t="s">
        <v>2001</v>
      </c>
      <c r="C211" t="s">
        <v>2002</v>
      </c>
      <c r="D211" t="s">
        <v>2003</v>
      </c>
      <c r="E211" t="s">
        <v>1987</v>
      </c>
      <c r="F211" t="s">
        <v>16</v>
      </c>
      <c r="G211" t="s">
        <v>1270</v>
      </c>
      <c r="H211" t="s">
        <v>2004</v>
      </c>
      <c r="I211" t="s">
        <v>2005</v>
      </c>
      <c r="J211" t="s">
        <v>313</v>
      </c>
      <c r="K211" t="s">
        <v>32</v>
      </c>
    </row>
    <row r="212" spans="1:11" hidden="1" x14ac:dyDescent="0.35">
      <c r="A212" t="s">
        <v>1963</v>
      </c>
      <c r="B212" t="s">
        <v>2006</v>
      </c>
      <c r="C212" t="s">
        <v>2007</v>
      </c>
      <c r="D212" t="s">
        <v>2008</v>
      </c>
      <c r="E212" t="s">
        <v>1982</v>
      </c>
      <c r="F212" t="s">
        <v>16</v>
      </c>
      <c r="G212" t="s">
        <v>1640</v>
      </c>
      <c r="H212" t="s">
        <v>2009</v>
      </c>
      <c r="I212" t="s">
        <v>1175</v>
      </c>
      <c r="J212" t="s">
        <v>313</v>
      </c>
      <c r="K212" t="s">
        <v>141</v>
      </c>
    </row>
    <row r="213" spans="1:11" hidden="1" x14ac:dyDescent="0.35">
      <c r="A213" t="s">
        <v>1963</v>
      </c>
      <c r="B213" t="s">
        <v>2010</v>
      </c>
      <c r="C213" t="s">
        <v>2011</v>
      </c>
      <c r="D213" t="s">
        <v>2012</v>
      </c>
      <c r="E213" t="s">
        <v>1982</v>
      </c>
      <c r="F213" t="s">
        <v>16</v>
      </c>
      <c r="G213" t="s">
        <v>1566</v>
      </c>
      <c r="H213" t="s">
        <v>1218</v>
      </c>
      <c r="I213" t="s">
        <v>1250</v>
      </c>
      <c r="J213" t="s">
        <v>313</v>
      </c>
      <c r="K213" t="s">
        <v>141</v>
      </c>
    </row>
    <row r="214" spans="1:11" hidden="1" x14ac:dyDescent="0.35">
      <c r="A214" t="s">
        <v>1963</v>
      </c>
      <c r="B214" t="s">
        <v>2013</v>
      </c>
      <c r="C214" t="s">
        <v>1928</v>
      </c>
      <c r="D214" t="s">
        <v>1929</v>
      </c>
      <c r="E214" t="s">
        <v>1987</v>
      </c>
      <c r="F214" t="s">
        <v>16</v>
      </c>
      <c r="G214" t="s">
        <v>1440</v>
      </c>
      <c r="H214" t="s">
        <v>1573</v>
      </c>
      <c r="I214" t="s">
        <v>1447</v>
      </c>
      <c r="J214" t="s">
        <v>314</v>
      </c>
      <c r="K214" t="s">
        <v>190</v>
      </c>
    </row>
    <row r="215" spans="1:11" hidden="1" x14ac:dyDescent="0.35">
      <c r="A215" t="s">
        <v>1963</v>
      </c>
      <c r="B215" t="s">
        <v>2014</v>
      </c>
      <c r="C215" t="s">
        <v>2015</v>
      </c>
      <c r="D215" t="s">
        <v>2016</v>
      </c>
      <c r="E215" t="s">
        <v>1982</v>
      </c>
      <c r="F215" t="s">
        <v>16</v>
      </c>
      <c r="G215" t="s">
        <v>1355</v>
      </c>
      <c r="H215" t="s">
        <v>1735</v>
      </c>
      <c r="I215" t="s">
        <v>1427</v>
      </c>
      <c r="J215" t="s">
        <v>313</v>
      </c>
      <c r="K215" t="s">
        <v>161</v>
      </c>
    </row>
    <row r="216" spans="1:11" hidden="1" x14ac:dyDescent="0.35">
      <c r="A216" t="s">
        <v>1963</v>
      </c>
      <c r="B216" t="s">
        <v>2017</v>
      </c>
      <c r="C216" t="s">
        <v>2018</v>
      </c>
      <c r="D216" t="s">
        <v>2019</v>
      </c>
      <c r="E216" t="s">
        <v>1982</v>
      </c>
      <c r="F216" t="s">
        <v>16</v>
      </c>
      <c r="G216" t="s">
        <v>2020</v>
      </c>
      <c r="H216" t="s">
        <v>1332</v>
      </c>
      <c r="I216" t="s">
        <v>2021</v>
      </c>
      <c r="J216" t="s">
        <v>313</v>
      </c>
      <c r="K216" t="s">
        <v>161</v>
      </c>
    </row>
    <row r="217" spans="1:11" hidden="1" x14ac:dyDescent="0.35">
      <c r="A217" t="s">
        <v>1963</v>
      </c>
      <c r="B217" t="s">
        <v>2022</v>
      </c>
      <c r="C217" t="s">
        <v>2023</v>
      </c>
      <c r="D217" t="s">
        <v>2024</v>
      </c>
      <c r="E217" t="s">
        <v>1982</v>
      </c>
      <c r="F217" t="s">
        <v>16</v>
      </c>
      <c r="G217" t="s">
        <v>1446</v>
      </c>
      <c r="H217" t="s">
        <v>1346</v>
      </c>
      <c r="I217" t="s">
        <v>1427</v>
      </c>
      <c r="J217" t="s">
        <v>313</v>
      </c>
      <c r="K217" t="s">
        <v>161</v>
      </c>
    </row>
    <row r="218" spans="1:11" hidden="1" x14ac:dyDescent="0.35">
      <c r="A218" t="s">
        <v>1963</v>
      </c>
      <c r="B218" t="s">
        <v>2025</v>
      </c>
      <c r="C218" t="s">
        <v>2026</v>
      </c>
      <c r="D218" t="s">
        <v>2027</v>
      </c>
      <c r="E218" t="s">
        <v>1982</v>
      </c>
      <c r="F218" t="s">
        <v>12</v>
      </c>
      <c r="G218" t="s">
        <v>1640</v>
      </c>
      <c r="H218" t="s">
        <v>1218</v>
      </c>
      <c r="I218" t="s">
        <v>1219</v>
      </c>
      <c r="J218" t="s">
        <v>2028</v>
      </c>
      <c r="K218" t="s">
        <v>99</v>
      </c>
    </row>
    <row r="219" spans="1:11" hidden="1" x14ac:dyDescent="0.35">
      <c r="A219" t="s">
        <v>1963</v>
      </c>
      <c r="B219" t="s">
        <v>2029</v>
      </c>
      <c r="C219" t="s">
        <v>2030</v>
      </c>
      <c r="D219" t="s">
        <v>2031</v>
      </c>
      <c r="E219" t="s">
        <v>1987</v>
      </c>
      <c r="F219" t="s">
        <v>11</v>
      </c>
      <c r="G219" t="s">
        <v>2032</v>
      </c>
      <c r="H219" t="s">
        <v>1901</v>
      </c>
      <c r="I219" t="s">
        <v>1223</v>
      </c>
      <c r="J219" t="s">
        <v>1969</v>
      </c>
      <c r="K219" t="s">
        <v>31</v>
      </c>
    </row>
    <row r="220" spans="1:11" hidden="1" x14ac:dyDescent="0.35">
      <c r="A220" t="s">
        <v>1963</v>
      </c>
      <c r="B220" t="s">
        <v>2033</v>
      </c>
      <c r="C220" t="s">
        <v>2034</v>
      </c>
      <c r="D220" t="s">
        <v>2035</v>
      </c>
      <c r="E220" t="s">
        <v>1987</v>
      </c>
      <c r="F220" t="s">
        <v>11</v>
      </c>
      <c r="G220" t="s">
        <v>1566</v>
      </c>
      <c r="H220" t="s">
        <v>1218</v>
      </c>
      <c r="I220" t="s">
        <v>1250</v>
      </c>
      <c r="J220" t="s">
        <v>313</v>
      </c>
      <c r="K220" t="s">
        <v>31</v>
      </c>
    </row>
    <row r="221" spans="1:11" hidden="1" x14ac:dyDescent="0.35">
      <c r="A221" t="s">
        <v>1963</v>
      </c>
      <c r="B221" t="s">
        <v>2036</v>
      </c>
      <c r="C221" t="s">
        <v>2037</v>
      </c>
      <c r="D221" t="s">
        <v>2038</v>
      </c>
      <c r="E221" t="s">
        <v>1987</v>
      </c>
      <c r="F221" t="s">
        <v>11</v>
      </c>
      <c r="G221" t="s">
        <v>1968</v>
      </c>
      <c r="H221" t="s">
        <v>1341</v>
      </c>
      <c r="I221" t="s">
        <v>1203</v>
      </c>
      <c r="J221" t="s">
        <v>318</v>
      </c>
      <c r="K221" t="s">
        <v>99</v>
      </c>
    </row>
    <row r="222" spans="1:11" hidden="1" x14ac:dyDescent="0.35">
      <c r="A222" t="s">
        <v>1963</v>
      </c>
      <c r="B222" t="s">
        <v>2039</v>
      </c>
      <c r="C222" t="s">
        <v>2040</v>
      </c>
      <c r="D222" t="s">
        <v>2041</v>
      </c>
      <c r="E222" t="s">
        <v>1987</v>
      </c>
      <c r="F222" t="s">
        <v>11</v>
      </c>
      <c r="G222" t="s">
        <v>1346</v>
      </c>
      <c r="H222" t="s">
        <v>1260</v>
      </c>
      <c r="I222" t="s">
        <v>1219</v>
      </c>
      <c r="J222" t="s">
        <v>314</v>
      </c>
      <c r="K222" t="s">
        <v>31</v>
      </c>
    </row>
    <row r="223" spans="1:11" hidden="1" x14ac:dyDescent="0.35">
      <c r="A223" t="s">
        <v>1963</v>
      </c>
      <c r="B223" t="s">
        <v>2042</v>
      </c>
      <c r="C223" t="s">
        <v>2043</v>
      </c>
      <c r="D223" t="s">
        <v>2044</v>
      </c>
      <c r="E223" t="s">
        <v>1987</v>
      </c>
      <c r="F223" t="s">
        <v>15</v>
      </c>
      <c r="G223" t="s">
        <v>1355</v>
      </c>
      <c r="H223" t="s">
        <v>1260</v>
      </c>
      <c r="I223" t="s">
        <v>1175</v>
      </c>
      <c r="J223" t="s">
        <v>314</v>
      </c>
      <c r="K223" t="s">
        <v>137</v>
      </c>
    </row>
    <row r="224" spans="1:11" hidden="1" x14ac:dyDescent="0.35">
      <c r="A224" t="s">
        <v>1963</v>
      </c>
      <c r="B224" t="s">
        <v>2045</v>
      </c>
      <c r="C224" t="s">
        <v>2046</v>
      </c>
      <c r="D224" t="s">
        <v>2047</v>
      </c>
      <c r="E224" t="s">
        <v>1987</v>
      </c>
      <c r="F224" t="s">
        <v>15</v>
      </c>
      <c r="G224" t="s">
        <v>2048</v>
      </c>
      <c r="H224" t="s">
        <v>1245</v>
      </c>
      <c r="I224" t="s">
        <v>1250</v>
      </c>
      <c r="J224" t="s">
        <v>314</v>
      </c>
      <c r="K224" t="s">
        <v>109</v>
      </c>
    </row>
    <row r="225" spans="1:11" hidden="1" x14ac:dyDescent="0.35">
      <c r="A225" t="s">
        <v>1963</v>
      </c>
      <c r="B225" t="s">
        <v>2049</v>
      </c>
      <c r="C225" t="s">
        <v>2050</v>
      </c>
      <c r="D225" t="s">
        <v>2051</v>
      </c>
      <c r="E225" t="s">
        <v>1987</v>
      </c>
      <c r="F225" t="s">
        <v>15</v>
      </c>
      <c r="G225" t="s">
        <v>1471</v>
      </c>
      <c r="H225" t="s">
        <v>1487</v>
      </c>
      <c r="I225" t="s">
        <v>1219</v>
      </c>
      <c r="J225" t="s">
        <v>314</v>
      </c>
      <c r="K225" t="s">
        <v>108</v>
      </c>
    </row>
    <row r="226" spans="1:11" hidden="1" x14ac:dyDescent="0.35">
      <c r="A226" t="s">
        <v>1963</v>
      </c>
      <c r="B226" t="s">
        <v>2052</v>
      </c>
      <c r="C226" t="s">
        <v>2053</v>
      </c>
      <c r="D226" t="s">
        <v>2054</v>
      </c>
      <c r="E226" t="s">
        <v>1987</v>
      </c>
      <c r="F226" t="s">
        <v>15</v>
      </c>
      <c r="G226" t="s">
        <v>1566</v>
      </c>
      <c r="H226" t="s">
        <v>1218</v>
      </c>
      <c r="I226" t="s">
        <v>1614</v>
      </c>
      <c r="J226" t="s">
        <v>1869</v>
      </c>
      <c r="K226" t="s">
        <v>108</v>
      </c>
    </row>
    <row r="227" spans="1:11" hidden="1" x14ac:dyDescent="0.35">
      <c r="A227" t="s">
        <v>1963</v>
      </c>
      <c r="B227" t="s">
        <v>2055</v>
      </c>
      <c r="C227" t="s">
        <v>2056</v>
      </c>
      <c r="D227" t="s">
        <v>2057</v>
      </c>
      <c r="E227" t="s">
        <v>1987</v>
      </c>
      <c r="F227" t="s">
        <v>15</v>
      </c>
      <c r="G227" t="s">
        <v>1359</v>
      </c>
      <c r="H227" t="s">
        <v>1297</v>
      </c>
      <c r="I227" t="s">
        <v>1266</v>
      </c>
      <c r="J227" t="s">
        <v>1969</v>
      </c>
      <c r="K227" t="s">
        <v>137</v>
      </c>
    </row>
    <row r="228" spans="1:11" hidden="1" x14ac:dyDescent="0.35">
      <c r="A228" t="s">
        <v>1963</v>
      </c>
      <c r="B228" t="s">
        <v>2058</v>
      </c>
      <c r="C228" t="s">
        <v>2059</v>
      </c>
      <c r="D228" t="s">
        <v>2060</v>
      </c>
      <c r="E228" t="s">
        <v>1987</v>
      </c>
      <c r="F228" t="s">
        <v>15</v>
      </c>
      <c r="G228" t="s">
        <v>2020</v>
      </c>
      <c r="H228" t="s">
        <v>1198</v>
      </c>
      <c r="I228" t="s">
        <v>1912</v>
      </c>
      <c r="J228" t="s">
        <v>1969</v>
      </c>
      <c r="K228" t="s">
        <v>109</v>
      </c>
    </row>
    <row r="229" spans="1:11" hidden="1" x14ac:dyDescent="0.35">
      <c r="A229" t="s">
        <v>1963</v>
      </c>
      <c r="B229" t="s">
        <v>2061</v>
      </c>
      <c r="C229" t="s">
        <v>2062</v>
      </c>
      <c r="D229" t="s">
        <v>2063</v>
      </c>
      <c r="E229" t="s">
        <v>1987</v>
      </c>
      <c r="F229" t="s">
        <v>15</v>
      </c>
      <c r="G229" t="s">
        <v>1446</v>
      </c>
      <c r="H229" t="s">
        <v>1431</v>
      </c>
      <c r="I229" t="s">
        <v>1649</v>
      </c>
      <c r="J229" t="s">
        <v>1969</v>
      </c>
      <c r="K229" t="s">
        <v>108</v>
      </c>
    </row>
    <row r="230" spans="1:11" hidden="1" x14ac:dyDescent="0.35">
      <c r="A230" t="s">
        <v>1963</v>
      </c>
      <c r="B230" t="s">
        <v>2064</v>
      </c>
      <c r="C230" t="s">
        <v>2065</v>
      </c>
      <c r="D230" t="s">
        <v>2063</v>
      </c>
      <c r="E230" t="s">
        <v>1987</v>
      </c>
      <c r="F230" t="s">
        <v>15</v>
      </c>
      <c r="G230" t="s">
        <v>1451</v>
      </c>
      <c r="H230" t="s">
        <v>1431</v>
      </c>
      <c r="I230" t="s">
        <v>2000</v>
      </c>
      <c r="J230" t="s">
        <v>1969</v>
      </c>
      <c r="K230" t="s">
        <v>107</v>
      </c>
    </row>
    <row r="231" spans="1:11" hidden="1" x14ac:dyDescent="0.35">
      <c r="A231" t="s">
        <v>1963</v>
      </c>
      <c r="B231" t="s">
        <v>2066</v>
      </c>
      <c r="C231" t="s">
        <v>2067</v>
      </c>
      <c r="D231" t="s">
        <v>2068</v>
      </c>
      <c r="E231" t="s">
        <v>1987</v>
      </c>
      <c r="F231" t="s">
        <v>15</v>
      </c>
      <c r="G231" t="s">
        <v>1355</v>
      </c>
      <c r="H231" t="s">
        <v>1218</v>
      </c>
      <c r="I231" t="s">
        <v>1856</v>
      </c>
      <c r="J231" t="s">
        <v>314</v>
      </c>
      <c r="K231" t="s">
        <v>137</v>
      </c>
    </row>
    <row r="232" spans="1:11" hidden="1" x14ac:dyDescent="0.35">
      <c r="A232" t="s">
        <v>1963</v>
      </c>
      <c r="B232" t="s">
        <v>2069</v>
      </c>
      <c r="C232" t="s">
        <v>2070</v>
      </c>
      <c r="D232" t="s">
        <v>2071</v>
      </c>
      <c r="E232" t="s">
        <v>1987</v>
      </c>
      <c r="F232" t="s">
        <v>15</v>
      </c>
      <c r="G232" t="s">
        <v>2048</v>
      </c>
      <c r="H232" t="s">
        <v>1260</v>
      </c>
      <c r="I232" t="s">
        <v>1211</v>
      </c>
      <c r="J232" t="s">
        <v>314</v>
      </c>
      <c r="K232" t="s">
        <v>109</v>
      </c>
    </row>
    <row r="233" spans="1:11" hidden="1" x14ac:dyDescent="0.35">
      <c r="A233" t="s">
        <v>1963</v>
      </c>
      <c r="B233" t="s">
        <v>2072</v>
      </c>
      <c r="C233" t="s">
        <v>2073</v>
      </c>
      <c r="D233" t="s">
        <v>2074</v>
      </c>
      <c r="E233" t="s">
        <v>1987</v>
      </c>
      <c r="F233" t="s">
        <v>15</v>
      </c>
      <c r="G233" t="s">
        <v>1471</v>
      </c>
      <c r="H233" t="s">
        <v>1245</v>
      </c>
      <c r="I233" t="s">
        <v>1751</v>
      </c>
      <c r="J233" t="s">
        <v>314</v>
      </c>
      <c r="K233" t="s">
        <v>108</v>
      </c>
    </row>
    <row r="234" spans="1:11" hidden="1" x14ac:dyDescent="0.35">
      <c r="A234" t="s">
        <v>1963</v>
      </c>
      <c r="B234" t="s">
        <v>2075</v>
      </c>
      <c r="C234" t="s">
        <v>2076</v>
      </c>
      <c r="D234" t="s">
        <v>2077</v>
      </c>
      <c r="E234" t="s">
        <v>1987</v>
      </c>
      <c r="F234" t="s">
        <v>15</v>
      </c>
      <c r="G234" t="s">
        <v>2078</v>
      </c>
      <c r="H234" t="s">
        <v>1487</v>
      </c>
      <c r="I234" t="s">
        <v>1519</v>
      </c>
      <c r="J234" t="s">
        <v>314</v>
      </c>
      <c r="K234" t="s">
        <v>107</v>
      </c>
    </row>
    <row r="235" spans="1:11" hidden="1" x14ac:dyDescent="0.35">
      <c r="A235" t="s">
        <v>1963</v>
      </c>
      <c r="B235" t="s">
        <v>2079</v>
      </c>
      <c r="C235" t="s">
        <v>2080</v>
      </c>
      <c r="D235" t="s">
        <v>2081</v>
      </c>
      <c r="E235" t="s">
        <v>2082</v>
      </c>
      <c r="F235" t="s">
        <v>15</v>
      </c>
      <c r="G235" t="s">
        <v>2083</v>
      </c>
      <c r="H235" t="s">
        <v>2084</v>
      </c>
      <c r="I235" t="s">
        <v>1250</v>
      </c>
      <c r="J235" t="s">
        <v>313</v>
      </c>
      <c r="K235" t="s">
        <v>109</v>
      </c>
    </row>
    <row r="236" spans="1:11" hidden="1" x14ac:dyDescent="0.35">
      <c r="A236" t="s">
        <v>1963</v>
      </c>
      <c r="B236" t="s">
        <v>2085</v>
      </c>
      <c r="C236" t="s">
        <v>2086</v>
      </c>
      <c r="D236" t="s">
        <v>2087</v>
      </c>
      <c r="E236" t="s">
        <v>2082</v>
      </c>
      <c r="F236" t="s">
        <v>15</v>
      </c>
      <c r="G236" t="s">
        <v>2048</v>
      </c>
      <c r="H236" t="s">
        <v>2088</v>
      </c>
      <c r="I236" t="s">
        <v>1219</v>
      </c>
      <c r="J236" t="s">
        <v>313</v>
      </c>
      <c r="K236" t="s">
        <v>108</v>
      </c>
    </row>
    <row r="237" spans="1:11" hidden="1" x14ac:dyDescent="0.35">
      <c r="A237" t="s">
        <v>1963</v>
      </c>
      <c r="B237" t="s">
        <v>2089</v>
      </c>
      <c r="C237" t="s">
        <v>2090</v>
      </c>
      <c r="D237" t="s">
        <v>2091</v>
      </c>
      <c r="E237" t="s">
        <v>2082</v>
      </c>
      <c r="F237" t="s">
        <v>15</v>
      </c>
      <c r="G237" t="s">
        <v>1451</v>
      </c>
      <c r="H237" t="s">
        <v>2092</v>
      </c>
      <c r="I237" t="s">
        <v>1447</v>
      </c>
      <c r="J237" t="s">
        <v>313</v>
      </c>
      <c r="K237" t="s">
        <v>107</v>
      </c>
    </row>
    <row r="238" spans="1:11" hidden="1" x14ac:dyDescent="0.35">
      <c r="A238" t="s">
        <v>1963</v>
      </c>
      <c r="B238" t="s">
        <v>2093</v>
      </c>
      <c r="C238" t="s">
        <v>2094</v>
      </c>
      <c r="D238" t="s">
        <v>2095</v>
      </c>
      <c r="E238" t="s">
        <v>2082</v>
      </c>
      <c r="F238" t="s">
        <v>15</v>
      </c>
      <c r="G238" t="s">
        <v>2096</v>
      </c>
      <c r="H238" t="s">
        <v>2097</v>
      </c>
      <c r="I238" t="s">
        <v>1747</v>
      </c>
      <c r="J238" t="s">
        <v>313</v>
      </c>
      <c r="K238" t="s">
        <v>107</v>
      </c>
    </row>
    <row r="239" spans="1:11" hidden="1" x14ac:dyDescent="0.35">
      <c r="A239" t="s">
        <v>1963</v>
      </c>
      <c r="B239" t="s">
        <v>2098</v>
      </c>
      <c r="C239" t="s">
        <v>2099</v>
      </c>
      <c r="D239" t="s">
        <v>2100</v>
      </c>
      <c r="E239" t="s">
        <v>1982</v>
      </c>
      <c r="F239" t="s">
        <v>15</v>
      </c>
      <c r="G239" t="s">
        <v>1471</v>
      </c>
      <c r="H239" t="s">
        <v>1260</v>
      </c>
      <c r="I239" t="s">
        <v>2101</v>
      </c>
      <c r="J239" t="s">
        <v>318</v>
      </c>
      <c r="K239" t="s">
        <v>108</v>
      </c>
    </row>
    <row r="240" spans="1:11" hidden="1" x14ac:dyDescent="0.35">
      <c r="A240" t="s">
        <v>1963</v>
      </c>
      <c r="B240" t="s">
        <v>2102</v>
      </c>
      <c r="C240" t="s">
        <v>2103</v>
      </c>
      <c r="D240" t="s">
        <v>2104</v>
      </c>
      <c r="E240" t="s">
        <v>1982</v>
      </c>
      <c r="F240" t="s">
        <v>15</v>
      </c>
      <c r="G240" t="s">
        <v>2078</v>
      </c>
      <c r="H240" t="s">
        <v>1245</v>
      </c>
      <c r="I240" t="s">
        <v>2105</v>
      </c>
      <c r="J240" t="s">
        <v>318</v>
      </c>
      <c r="K240" t="s">
        <v>107</v>
      </c>
    </row>
    <row r="241" spans="1:45" hidden="1" x14ac:dyDescent="0.35">
      <c r="A241" t="s">
        <v>1963</v>
      </c>
      <c r="B241" t="s">
        <v>2106</v>
      </c>
      <c r="C241" t="s">
        <v>2107</v>
      </c>
      <c r="D241" t="s">
        <v>2108</v>
      </c>
      <c r="E241" t="s">
        <v>1982</v>
      </c>
      <c r="F241" t="s">
        <v>15</v>
      </c>
      <c r="G241" t="s">
        <v>1254</v>
      </c>
      <c r="H241" t="s">
        <v>1245</v>
      </c>
      <c r="I241" t="s">
        <v>1555</v>
      </c>
      <c r="J241" t="s">
        <v>318</v>
      </c>
      <c r="K241" t="s">
        <v>106</v>
      </c>
    </row>
    <row r="242" spans="1:45" hidden="1" x14ac:dyDescent="0.35">
      <c r="A242" t="s">
        <v>1963</v>
      </c>
      <c r="B242" t="s">
        <v>2109</v>
      </c>
      <c r="C242" t="s">
        <v>2110</v>
      </c>
      <c r="D242" t="s">
        <v>2111</v>
      </c>
      <c r="E242" t="s">
        <v>1982</v>
      </c>
      <c r="F242" t="s">
        <v>15</v>
      </c>
      <c r="G242" t="s">
        <v>1471</v>
      </c>
      <c r="H242" t="s">
        <v>1260</v>
      </c>
      <c r="I242" t="s">
        <v>2101</v>
      </c>
      <c r="J242" t="s">
        <v>2112</v>
      </c>
      <c r="K242" t="s">
        <v>108</v>
      </c>
    </row>
    <row r="243" spans="1:45" hidden="1" x14ac:dyDescent="0.35">
      <c r="A243" t="s">
        <v>1963</v>
      </c>
      <c r="B243" t="s">
        <v>2113</v>
      </c>
      <c r="C243" t="s">
        <v>2114</v>
      </c>
      <c r="D243" t="s">
        <v>2115</v>
      </c>
      <c r="E243" t="s">
        <v>1982</v>
      </c>
      <c r="F243" t="s">
        <v>15</v>
      </c>
      <c r="G243" t="s">
        <v>2078</v>
      </c>
      <c r="H243" t="s">
        <v>1245</v>
      </c>
      <c r="I243" t="s">
        <v>2105</v>
      </c>
      <c r="J243" t="s">
        <v>2112</v>
      </c>
      <c r="K243" t="s">
        <v>107</v>
      </c>
    </row>
    <row r="244" spans="1:45" hidden="1" x14ac:dyDescent="0.35">
      <c r="A244" t="s">
        <v>1963</v>
      </c>
      <c r="B244" t="s">
        <v>2116</v>
      </c>
      <c r="C244" t="s">
        <v>2117</v>
      </c>
      <c r="D244" t="s">
        <v>2118</v>
      </c>
      <c r="E244" t="s">
        <v>2082</v>
      </c>
      <c r="F244" t="s">
        <v>6</v>
      </c>
      <c r="G244" t="s">
        <v>1210</v>
      </c>
      <c r="H244" t="s">
        <v>1283</v>
      </c>
      <c r="I244" t="s">
        <v>1175</v>
      </c>
      <c r="J244" t="s">
        <v>313</v>
      </c>
      <c r="K244" t="s">
        <v>32</v>
      </c>
    </row>
    <row r="245" spans="1:45" hidden="1" x14ac:dyDescent="0.35">
      <c r="A245" t="s">
        <v>1963</v>
      </c>
      <c r="B245" t="s">
        <v>2119</v>
      </c>
      <c r="C245" t="s">
        <v>2120</v>
      </c>
      <c r="D245" t="s">
        <v>2121</v>
      </c>
      <c r="E245" t="s">
        <v>2082</v>
      </c>
      <c r="F245" t="s">
        <v>6</v>
      </c>
      <c r="G245" t="s">
        <v>1210</v>
      </c>
      <c r="H245" t="s">
        <v>1283</v>
      </c>
      <c r="I245" t="s">
        <v>1175</v>
      </c>
      <c r="J245" t="s">
        <v>313</v>
      </c>
      <c r="K245" t="s">
        <v>32</v>
      </c>
    </row>
    <row r="246" spans="1:45" hidden="1" x14ac:dyDescent="0.35">
      <c r="A246" t="s">
        <v>1963</v>
      </c>
      <c r="B246" t="s">
        <v>2122</v>
      </c>
      <c r="C246" t="s">
        <v>2123</v>
      </c>
      <c r="D246" t="s">
        <v>2124</v>
      </c>
      <c r="E246" t="s">
        <v>2082</v>
      </c>
      <c r="F246" t="s">
        <v>10</v>
      </c>
      <c r="G246" t="s">
        <v>1440</v>
      </c>
      <c r="H246" t="s">
        <v>1245</v>
      </c>
      <c r="I246" t="s">
        <v>1219</v>
      </c>
      <c r="J246" t="s">
        <v>313</v>
      </c>
      <c r="K246" t="s">
        <v>128</v>
      </c>
    </row>
    <row r="247" spans="1:45" hidden="1" x14ac:dyDescent="0.35">
      <c r="A247" t="s">
        <v>1963</v>
      </c>
      <c r="B247" t="s">
        <v>2125</v>
      </c>
      <c r="C247" t="s">
        <v>2126</v>
      </c>
      <c r="D247" t="s">
        <v>2127</v>
      </c>
      <c r="E247" t="s">
        <v>2082</v>
      </c>
      <c r="F247" t="s">
        <v>10</v>
      </c>
      <c r="G247" t="s">
        <v>1350</v>
      </c>
      <c r="H247" t="s">
        <v>1431</v>
      </c>
      <c r="I247" t="s">
        <v>1250</v>
      </c>
      <c r="J247" t="s">
        <v>313</v>
      </c>
      <c r="K247" t="s">
        <v>88</v>
      </c>
    </row>
    <row r="248" spans="1:45" hidden="1" x14ac:dyDescent="0.35">
      <c r="A248" t="s">
        <v>1963</v>
      </c>
      <c r="B248" t="s">
        <v>2128</v>
      </c>
      <c r="C248" t="s">
        <v>2129</v>
      </c>
      <c r="D248" t="s">
        <v>2130</v>
      </c>
      <c r="E248" t="s">
        <v>2131</v>
      </c>
      <c r="F248" t="s">
        <v>6</v>
      </c>
      <c r="G248" t="s">
        <v>2009</v>
      </c>
      <c r="H248" t="s">
        <v>1180</v>
      </c>
      <c r="I248" t="s">
        <v>1304</v>
      </c>
      <c r="J248" t="s">
        <v>1176</v>
      </c>
      <c r="K248" t="s">
        <v>88</v>
      </c>
    </row>
    <row r="249" spans="1:45" ht="72.5" hidden="1" x14ac:dyDescent="0.35">
      <c r="A249" t="s">
        <v>2132</v>
      </c>
      <c r="B249" t="s">
        <v>2133</v>
      </c>
      <c r="C249" t="s">
        <v>2134</v>
      </c>
      <c r="D249" t="s">
        <v>2135</v>
      </c>
      <c r="E249" t="s">
        <v>2136</v>
      </c>
      <c r="F249" t="s">
        <v>16</v>
      </c>
      <c r="G249" t="s">
        <v>2137</v>
      </c>
      <c r="H249" t="s">
        <v>1456</v>
      </c>
      <c r="I249" t="s">
        <v>1649</v>
      </c>
      <c r="J249" t="s">
        <v>2138</v>
      </c>
      <c r="K249" t="s">
        <v>178</v>
      </c>
      <c r="M249" s="12" t="str">
        <f>_xlfn.CONCAT("@PART[",C249,"]:AFTER[",A249,"] // ",IF(R249="",D249,R249),CHAR(10),"{",CHAR(10),"    @TechRequired = ",N249,IF($R249&lt;&gt;"",_xlfn.CONCAT(CHAR(10),"    @",$R$1," = ",$R249),""),IF($S249&lt;&gt;"",_xlfn.CONCAT(CHAR(10),"    @",$S$1," = ",$S249),""),IF($T249&lt;&gt;"",_xlfn.CONCAT(CHAR(10),"    @",$T$1," = ",$T249),""),IF($U249&lt;&gt;"",_xlfn.CONCAT(CHAR(10),"    @",$U$1," = ",$U249),""),IF($AN249&lt;&gt;"",_xlfn.CONCAT(CHAR(10),$AN249),""),IF(AL249&lt;&gt;"",_xlfn.CONCAT(CHAR(10),AL249),""),CHAR(10),"}",IF(AA249="Yes",_xlfn.CONCAT(CHAR(10),"@PART[",C249,"]:NEEDS[KiwiDeprecate]:AFTER[",A249,"]",CHAR(10),"{",CHAR(10),"    kiwiDeprecate = true",CHAR(10),"}"),""))</f>
        <v>@PART[cryoengine-stromboli-1]:AFTER[CryoEngines] // CR-10A 'Stromboli' Liquid Hydrogen Engine
{
    @TechRequired = generalCryoRocketry
    rcsUpgradeType = coldGas
}</v>
      </c>
      <c r="N249" s="9" t="str">
        <f>_xlfn.XLOOKUP(_xlfn.CONCAT(O249,P249),TechTree!$C$2:$C$500,TechTree!$D$2:$D$500,"Not Valid Combination",0,1)</f>
        <v>generalCryoRocketry</v>
      </c>
      <c r="O249" s="8" t="s">
        <v>226</v>
      </c>
      <c r="P249" s="8">
        <v>2</v>
      </c>
      <c r="Q249" s="8" t="s">
        <v>1165</v>
      </c>
      <c r="V249" s="10" t="s">
        <v>255</v>
      </c>
      <c r="W249" s="10" t="s">
        <v>271</v>
      </c>
      <c r="Y249" s="10" t="s">
        <v>306</v>
      </c>
      <c r="Z249" s="10" t="s">
        <v>315</v>
      </c>
      <c r="AA249" s="10" t="s">
        <v>344</v>
      </c>
      <c r="AC249" s="12" t="str">
        <f>IF(Q249="Engine",_xlfn.CONCAT("PARTUPGRADE:NEEDS[",A249,"]",CHAR(10),"{",CHAR(10),"    name = ",X249,CHAR(10),"    partIcon = ",C249,CHAR(10),"    techRequired = ",AS249,CHAR(10),"    title = ",CHAR(10),"    basicInfo = Increased Thrust, Increased Specific Impulse",CHAR(10),"    manufacturer = Kiwi Imagineers",CHAR(10),"    description = ",CHAR(10),"}",CHAR(10),"@PARTUPGRADE[",X249,"]:NEEDS[",A249,"]:FOR[zKiwiTechTree]",CHAR(10),"{",CHAR(10),"    @entryCost = #$@PART[",C249,"]/entryCost$",CHAR(10),"    @entryCost *= #$@KIWI_ENGINE_MULTIPLIERS/",AP249,"/UPGRADE_ENTRYCOST_MULTIPLIER$",CHAR(10),"    @title = #$@PART[",C249,"]/title$ Upgrade",CHAR(10),"    @description = #Our imagineers dreamt about making the $@PART[",C249,"]/engineName$ thrustier and efficientier and have 'made it so'.",CHAR(10),"}",CHAR(10),"@PART[",C249,"]:NEEDS[",A249,"]:AFTER[zzKiwiTechTree]",CHAR(10),"{",CHAR(10),"    @description = #$description$ \n\n&lt;color=#ff0000&gt;This engine has an upgrade in $@PARTUPGRADE[",X249,"]/techRequired$!&lt;/color&gt; ",CHAR(10),"}"),IF(OR(Q249="System",Q249="System and Space Capability")=TRUE,_xlfn.CONCAT("// Choose the one with the part that you want to represent the system",CHAR(10),"PARTUPGRADE:NEEDS[",A249,"]",CHAR(10),"{",CHAR(10),"    name = ",X249,"Upgrade",CHAR(10),"    partIcon = ",C249,CHAR(10),"    techRequired = ",AS249,CHAR(10),"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System",CHAR(10),"}",CHAR(10),"@PART[*]:HAS[#spacePlaneSystemUpgradeType[",X249,"]]:FOR[zzzKiwiTechTree]",CHAR(10),"{",CHAR(10),"    @description = #$description$ \n\n&lt;color=#ff0000&gt;The INSERT HERE System has upgrades in $@PARTUPGRADE[",X249,"Upgrade]/techRequired$!&lt;/color&gt; ",CHAR(10),"}"),""))</f>
        <v/>
      </c>
      <c r="AD249" s="14"/>
      <c r="AE249" s="18" t="s">
        <v>344</v>
      </c>
      <c r="AF249" s="18"/>
      <c r="AG249" s="18"/>
      <c r="AH249" s="18"/>
      <c r="AI249" s="18"/>
      <c r="AJ249" s="18"/>
      <c r="AK249" s="18"/>
      <c r="AL249" s="19" t="str">
        <f>IF(AE249="Yes",_xlfn.CONCAT("    @MODULE[ModuleEngines*]",CHAR(10),"    {",IF(AF249&lt;&gt;"",_xlfn.CONCAT(CHAR(10),"        @maxThrust = ",AF249),""),IF(AG249&lt;&gt;"",_xlfn.CONCAT(CHAR(10),"        !atmosphereCurve {}",CHAR(10),"        atmosphereCurve",CHAR(10),"        {",IF(AG249&lt;&gt;"",_xlfn.CONCAT(CHAR(10),"            key = ",AG249),""),IF(AH249&lt;&gt;"",_xlfn.CONCAT(CHAR(10),"            key = ",AH249),""),IF(AI249&lt;&gt;"",_xlfn.CONCAT(CHAR(10),"            key = ",AI249),""),IF(AJ249&lt;&gt;"",_xlfn.CONCAT(CHAR(10),"            key = ",AJ249),""),IF(AK249&lt;&gt;"",_xlfn.CONCAT(CHAR(10),"            key = ",AK249),""),CHAR(10),"        }"),""),CHAR(10),"    }"),"")</f>
        <v/>
      </c>
      <c r="AM249" s="14"/>
      <c r="AN249" s="15" t="str">
        <f>IF(Q249="Structural",_xlfn.CONCAT("    ","structuralUpgradeType = ",IF(P249&lt;3,"0_2",IF(P249&lt;5,"3_4",IF(P249&lt;7,"5_6",IF(P249&lt;9,"7_8","9Plus"))))),IF(Q249="Command Module",_xlfn.CONCAT("    commandUpgradeType = standard",CHAR(10),"    commandUpgradeName = ",V249),IF(Q249="Engine",_xlfn.CONCAT("    engineUpgradeType = ",W249,CHAR(10),Parts!AQ249,CHAR(10),"    enginePartUpgradeName = ",X249),IF(Q249="Parachute","    parachuteUpgradeType = standard",IF(Q249="Solar",_xlfn.CONCAT("    solarPanelUpgradeTier = ",P249),IF(OR(Q249="System",Q249="System and Space Capability")=TRUE,_xlfn.CONCAT("    spacePlaneSystemUpgradeType = ",X249,IF(Q249="System and Space Capability",_xlfn.CONCAT(CHAR(10),"    spaceplaneUpgradeType = spaceCapable",CHAR(10),"    baseSkinTemp = ",CHAR(10),"    upgradeSkinTemp = "),"")),IF(Q249="Fuel Tank",IF(Y249="NA/Balloon","    KiwiFuelSwitchIgnore = true",IF(Y249="standardLiquidFuel",_xlfn.CONCAT("    fuelTankUpgradeType = ",Y249,CHAR(10),"    fuelTankSizeUpgrade = ",Z249),_xlfn.CONCAT("    fuelTankUpgradeType = ",Y249))),IF(Q249="RCS","    rcsUpgradeType = coldGas",""))))))))</f>
        <v xml:space="preserve">    rcsUpgradeType = coldGas</v>
      </c>
      <c r="AO249" s="16" t="str">
        <f>IF(Q249="Engine",VLOOKUP(W249,EngineUpgrades!$A$2:$C$17,2,FALSE),"")</f>
        <v/>
      </c>
      <c r="AP249" s="16" t="str">
        <f>IF(Q249="Engine",VLOOKUP(W249,EngineUpgrades!$A$2:$C$17,3,FALSE),"")</f>
        <v/>
      </c>
      <c r="AQ249" s="15" t="str">
        <f>IF(AO249=EngineUpgrades!$D$1,EngineUpgrades!$D$17,IF(AO249=EngineUpgrades!$E$1,EngineUpgrades!$E$17,IF(AO249=EngineUpgrades!$F$1,EngineUpgrades!$F$17,IF(AO249=EngineUpgrades!$G$1,EngineUpgrades!$G$17,IF(AO249=EngineUpgrades!$H$1,EngineUpgrades!$H$17,"")))))</f>
        <v/>
      </c>
      <c r="AR249" s="17">
        <v>2</v>
      </c>
      <c r="AS249" s="16" t="str">
        <f>IF(Q249="Engine",_xlfn.XLOOKUP(_xlfn.CONCAT(O249,P249+AR249),TechTree!$C$2:$C$500,TechTree!$D$2:$D$500,"Not Valid Combination",0,1),"")</f>
        <v/>
      </c>
    </row>
    <row r="250" spans="1:45" ht="72.5" hidden="1" x14ac:dyDescent="0.35">
      <c r="A250" t="s">
        <v>2132</v>
      </c>
      <c r="B250" t="s">
        <v>2139</v>
      </c>
      <c r="C250" t="s">
        <v>2140</v>
      </c>
      <c r="D250" t="s">
        <v>2141</v>
      </c>
      <c r="E250" t="s">
        <v>2136</v>
      </c>
      <c r="F250" t="s">
        <v>16</v>
      </c>
      <c r="G250" t="s">
        <v>1746</v>
      </c>
      <c r="H250" t="s">
        <v>1735</v>
      </c>
      <c r="I250" t="s">
        <v>1488</v>
      </c>
      <c r="J250" t="s">
        <v>1458</v>
      </c>
      <c r="K250" t="s">
        <v>194</v>
      </c>
      <c r="M250" s="12" t="str">
        <f t="shared" ref="M250:M267" si="12">_xlfn.CONCAT("@PART[",C250,"]:AFTER[",A250,"] // ",IF(R250="",D250,R250),CHAR(10),"{",CHAR(10),"    @TechRequired = ",N250,IF($R250&lt;&gt;"",_xlfn.CONCAT(CHAR(10),"    @",$R$1," = ",$R250),""),IF($S250&lt;&gt;"",_xlfn.CONCAT(CHAR(10),"    @",$S$1," = ",$S250),""),IF($T250&lt;&gt;"",_xlfn.CONCAT(CHAR(10),"    @",$T$1," = ",$T250),""),IF($U250&lt;&gt;"",_xlfn.CONCAT(CHAR(10),"    @",$U$1," = ",$U250),""),IF($AN250&lt;&gt;"",_xlfn.CONCAT(CHAR(10),$AN250),""),IF(AL250&lt;&gt;"",_xlfn.CONCAT(CHAR(10),AL250),""),CHAR(10),"}",IF(AA250="Yes",_xlfn.CONCAT(CHAR(10),"@PART[",C250,"]:NEEDS[KiwiDeprecate]:AFTER[",A250,"]",CHAR(10),"{",CHAR(10),"    kiwiDeprecate = true",CHAR(10),"}"),""))</f>
        <v>@PART[cryoengine-hecate-1]:AFTER[CryoEngines] // CE-10 'Hecate' Liquid Hydrogen Engine
{
    @TechRequired = experimentalBeamedPowerPropulsion
    rcsUpgradeType = coldGas
}</v>
      </c>
      <c r="N250" s="9" t="str">
        <f>_xlfn.XLOOKUP(_xlfn.CONCAT(O250,P250),TechTree!$C$2:$C$500,TechTree!$D$2:$D$500,"Not Valid Combination",0,1)</f>
        <v>experimentalBeamedPowerPropulsion</v>
      </c>
      <c r="O250" s="8" t="s">
        <v>1152</v>
      </c>
      <c r="P250" s="8">
        <v>11</v>
      </c>
      <c r="Q250" s="8" t="s">
        <v>1165</v>
      </c>
      <c r="V250" s="10" t="s">
        <v>255</v>
      </c>
      <c r="W250" s="10" t="s">
        <v>271</v>
      </c>
      <c r="Y250" s="10" t="s">
        <v>306</v>
      </c>
      <c r="Z250" s="10" t="s">
        <v>316</v>
      </c>
      <c r="AA250" s="10" t="s">
        <v>344</v>
      </c>
      <c r="AC250" s="12" t="str">
        <f t="shared" ref="AC250:AC267" si="13">IF(Q250="Engine",_xlfn.CONCAT("PARTUPGRADE:NEEDS[",A250,"]",CHAR(10),"{",CHAR(10),"    name = ",X250,CHAR(10),"    partIcon = ",C250,CHAR(10),"    techRequired = ",AS250,CHAR(10),"    title = ",CHAR(10),"    basicInfo = Increased Thrust, Increased Specific Impulse",CHAR(10),"    manufacturer = Kiwi Imagineers",CHAR(10),"    description = ",CHAR(10),"}",CHAR(10),"@PARTUPGRADE[",X250,"]:NEEDS[",A250,"]:FOR[zKiwiTechTree]",CHAR(10),"{",CHAR(10),"    @entryCost = #$@PART[",C250,"]/entryCost$",CHAR(10),"    @entryCost *= #$@KIWI_ENGINE_MULTIPLIERS/",AP250,"/UPGRADE_ENTRYCOST_MULTIPLIER$",CHAR(10),"    @title = #$@PART[",C250,"]/title$ Upgrade",CHAR(10),"    @description = #Our imagineers dreamt about making the $@PART[",C250,"]/engineName$ thrustier and efficientier and have 'made it so'.",CHAR(10),"}",CHAR(10),"@PART[",C250,"]:NEEDS[",A250,"]:AFTER[zzKiwiTechTree]",CHAR(10),"{",CHAR(10),"    @description = #$description$ \n\n&lt;color=#ff0000&gt;This engine has an upgrade in $@PARTUPGRADE[",X250,"]/techRequired$!&lt;/color&gt; ",CHAR(10),"}"),IF(OR(Q250="System",Q250="System and Space Capability")=TRUE,_xlfn.CONCAT("// Choose the one with the part that you want to represent the system",CHAR(10),"PARTUPGRADE:NEEDS[",A250,"]",CHAR(10),"{",CHAR(10),"    name = ",X250,"Upgrade",CHAR(10),"    partIcon = ",C250,CHAR(10),"    techRequired = ",AS250,CHAR(10),"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System",CHAR(10),"}",CHAR(10),"@PART[*]:HAS[#spacePlaneSystemUpgradeType[",X250,"]]:FOR[zzzKiwiTechTree]",CHAR(10),"{",CHAR(10),"    @description = #$description$ \n\n&lt;color=#ff0000&gt;The INSERT HERE System has upgrades in $@PARTUPGRADE[",X250,"Upgrade]/techRequired$!&lt;/color&gt; ",CHAR(10),"}"),""))</f>
        <v/>
      </c>
      <c r="AD250" s="14"/>
      <c r="AE250" s="18" t="s">
        <v>344</v>
      </c>
      <c r="AF250" s="18"/>
      <c r="AG250" s="18"/>
      <c r="AH250" s="18"/>
      <c r="AI250" s="18"/>
      <c r="AJ250" s="18"/>
      <c r="AK250" s="18"/>
      <c r="AL250" s="19" t="str">
        <f t="shared" ref="AL250:AL267" si="14">IF(AE250="Yes",_xlfn.CONCAT("    @MODULE[ModuleEngines*]",CHAR(10),"    {",IF(AF250&lt;&gt;"",_xlfn.CONCAT(CHAR(10),"        @maxThrust = ",AF250),""),IF(AG250&lt;&gt;"",_xlfn.CONCAT(CHAR(10),"        !atmosphereCurve {}",CHAR(10),"        atmosphereCurve",CHAR(10),"        {",IF(AG250&lt;&gt;"",_xlfn.CONCAT(CHAR(10),"            key = ",AG250),""),IF(AH250&lt;&gt;"",_xlfn.CONCAT(CHAR(10),"            key = ",AH250),""),IF(AI250&lt;&gt;"",_xlfn.CONCAT(CHAR(10),"            key = ",AI250),""),IF(AJ250&lt;&gt;"",_xlfn.CONCAT(CHAR(10),"            key = ",AJ250),""),IF(AK250&lt;&gt;"",_xlfn.CONCAT(CHAR(10),"            key = ",AK250),""),CHAR(10),"        }"),""),CHAR(10),"    }"),"")</f>
        <v/>
      </c>
      <c r="AM250" s="14"/>
      <c r="AN250" s="15" t="str">
        <f>IF(Q250="Structural",_xlfn.CONCAT("    ","structuralUpgradeType = ",IF(P250&lt;3,"0_2",IF(P250&lt;5,"3_4",IF(P250&lt;7,"5_6",IF(P250&lt;9,"7_8","9Plus"))))),IF(Q250="Command Module",_xlfn.CONCAT("    commandUpgradeType = standard",CHAR(10),"    commandUpgradeName = ",V250),IF(Q250="Engine",_xlfn.CONCAT("    engineUpgradeType = ",W250,CHAR(10),Parts!AQ250,CHAR(10),"    enginePartUpgradeName = ",X250),IF(Q250="Parachute","    parachuteUpgradeType = standard",IF(Q250="Solar",_xlfn.CONCAT("    solarPanelUpgradeTier = ",P250),IF(OR(Q250="System",Q250="System and Space Capability")=TRUE,_xlfn.CONCAT("    spacePlaneSystemUpgradeType = ",X250,IF(Q250="System and Space Capability",_xlfn.CONCAT(CHAR(10),"    spaceplaneUpgradeType = spaceCapable",CHAR(10),"    baseSkinTemp = ",CHAR(10),"    upgradeSkinTemp = "),"")),IF(Q250="Fuel Tank",IF(Y250="NA/Balloon","    KiwiFuelSwitchIgnore = true",IF(Y250="standardLiquidFuel",_xlfn.CONCAT("    fuelTankUpgradeType = ",Y250,CHAR(10),"    fuelTankSizeUpgrade = ",Z250),_xlfn.CONCAT("    fuelTankUpgradeType = ",Y250))),IF(Q250="RCS","    rcsUpgradeType = coldGas",""))))))))</f>
        <v xml:space="preserve">    rcsUpgradeType = coldGas</v>
      </c>
      <c r="AO250" s="16" t="str">
        <f>IF(Q250="Engine",VLOOKUP(W250,EngineUpgrades!$A$2:$C$17,2,FALSE),"")</f>
        <v/>
      </c>
      <c r="AP250" s="16" t="str">
        <f>IF(Q250="Engine",VLOOKUP(W250,EngineUpgrades!$A$2:$C$17,3,FALSE),"")</f>
        <v/>
      </c>
      <c r="AQ250" s="15" t="str">
        <f>IF(AO250=EngineUpgrades!$D$1,EngineUpgrades!$D$17,IF(AO250=EngineUpgrades!$E$1,EngineUpgrades!$E$17,IF(AO250=EngineUpgrades!$F$1,EngineUpgrades!$F$17,IF(AO250=EngineUpgrades!$G$1,EngineUpgrades!$G$17,IF(AO250=EngineUpgrades!$H$1,EngineUpgrades!$H$17,"")))))</f>
        <v/>
      </c>
      <c r="AR250" s="17">
        <v>2</v>
      </c>
      <c r="AS250" s="16" t="str">
        <f>IF(Q250="Engine",_xlfn.XLOOKUP(_xlfn.CONCAT(O250,P250+AR250),TechTree!$C$2:$C$500,TechTree!$D$2:$D$500,"Not Valid Combination",0,1),"")</f>
        <v/>
      </c>
    </row>
    <row r="251" spans="1:45" ht="72.5" hidden="1" x14ac:dyDescent="0.35">
      <c r="A251" t="s">
        <v>2132</v>
      </c>
      <c r="B251" t="s">
        <v>2142</v>
      </c>
      <c r="C251" t="s">
        <v>2143</v>
      </c>
      <c r="D251" t="s">
        <v>2144</v>
      </c>
      <c r="E251" t="s">
        <v>2136</v>
      </c>
      <c r="F251" t="s">
        <v>16</v>
      </c>
      <c r="G251" t="s">
        <v>1355</v>
      </c>
      <c r="H251" t="s">
        <v>1397</v>
      </c>
      <c r="I251" t="s">
        <v>2145</v>
      </c>
      <c r="J251" t="s">
        <v>1458</v>
      </c>
      <c r="K251" t="s">
        <v>178</v>
      </c>
      <c r="M251" s="12" t="str">
        <f t="shared" si="12"/>
        <v>@PART[cryoengine-vesuvius-1]:AFTER[CryoEngines] // CR-2 'Vesuvius' Liquid Hydrogen Engine
{
    @TechRequired = exoticBeamedPowerPropulsion
    rcsUpgradeType = coldGas
}</v>
      </c>
      <c r="N251" s="9" t="str">
        <f>_xlfn.XLOOKUP(_xlfn.CONCAT(O251,P251),TechTree!$C$2:$C$500,TechTree!$D$2:$D$500,"Not Valid Combination",0,1)</f>
        <v>exoticBeamedPowerPropulsion</v>
      </c>
      <c r="O251" s="8" t="s">
        <v>1152</v>
      </c>
      <c r="P251" s="8">
        <v>12</v>
      </c>
      <c r="Q251" s="8" t="s">
        <v>1165</v>
      </c>
      <c r="V251" s="10" t="s">
        <v>255</v>
      </c>
      <c r="W251" s="10" t="s">
        <v>271</v>
      </c>
      <c r="Y251" s="10" t="s">
        <v>306</v>
      </c>
      <c r="Z251" s="10" t="s">
        <v>317</v>
      </c>
      <c r="AA251" s="10" t="s">
        <v>344</v>
      </c>
      <c r="AC251" s="12" t="str">
        <f t="shared" si="13"/>
        <v/>
      </c>
      <c r="AD251" s="14"/>
      <c r="AE251" s="18" t="s">
        <v>344</v>
      </c>
      <c r="AF251" s="18"/>
      <c r="AG251" s="18"/>
      <c r="AH251" s="18"/>
      <c r="AI251" s="18"/>
      <c r="AJ251" s="18"/>
      <c r="AK251" s="18"/>
      <c r="AL251" s="19" t="str">
        <f t="shared" si="14"/>
        <v/>
      </c>
      <c r="AM251" s="14"/>
      <c r="AN251" s="15" t="str">
        <f>IF(Q251="Structural",_xlfn.CONCAT("    ","structuralUpgradeType = ",IF(P251&lt;3,"0_2",IF(P251&lt;5,"3_4",IF(P251&lt;7,"5_6",IF(P251&lt;9,"7_8","9Plus"))))),IF(Q251="Command Module",_xlfn.CONCAT("    commandUpgradeType = standard",CHAR(10),"    commandUpgradeName = ",V251),IF(Q251="Engine",_xlfn.CONCAT("    engineUpgradeType = ",W251,CHAR(10),Parts!AQ251,CHAR(10),"    enginePartUpgradeName = ",X251),IF(Q251="Parachute","    parachuteUpgradeType = standard",IF(Q251="Solar",_xlfn.CONCAT("    solarPanelUpgradeTier = ",P251),IF(OR(Q251="System",Q251="System and Space Capability")=TRUE,_xlfn.CONCAT("    spacePlaneSystemUpgradeType = ",X251,IF(Q251="System and Space Capability",_xlfn.CONCAT(CHAR(10),"    spaceplaneUpgradeType = spaceCapable",CHAR(10),"    baseSkinTemp = ",CHAR(10),"    upgradeSkinTemp = "),"")),IF(Q251="Fuel Tank",IF(Y251="NA/Balloon","    KiwiFuelSwitchIgnore = true",IF(Y251="standardLiquidFuel",_xlfn.CONCAT("    fuelTankUpgradeType = ",Y251,CHAR(10),"    fuelTankSizeUpgrade = ",Z251),_xlfn.CONCAT("    fuelTankUpgradeType = ",Y251))),IF(Q251="RCS","    rcsUpgradeType = coldGas",""))))))))</f>
        <v xml:space="preserve">    rcsUpgradeType = coldGas</v>
      </c>
      <c r="AO251" s="16" t="str">
        <f>IF(Q251="Engine",VLOOKUP(W251,EngineUpgrades!$A$2:$C$17,2,FALSE),"")</f>
        <v/>
      </c>
      <c r="AP251" s="16" t="str">
        <f>IF(Q251="Engine",VLOOKUP(W251,EngineUpgrades!$A$2:$C$17,3,FALSE),"")</f>
        <v/>
      </c>
      <c r="AQ251" s="15" t="str">
        <f>IF(AO251=EngineUpgrades!$D$1,EngineUpgrades!$D$17,IF(AO251=EngineUpgrades!$E$1,EngineUpgrades!$E$17,IF(AO251=EngineUpgrades!$F$1,EngineUpgrades!$F$17,IF(AO251=EngineUpgrades!$G$1,EngineUpgrades!$G$17,IF(AO251=EngineUpgrades!$H$1,EngineUpgrades!$H$17,"")))))</f>
        <v/>
      </c>
      <c r="AR251" s="17">
        <v>2</v>
      </c>
      <c r="AS251" s="16" t="str">
        <f>IF(Q251="Engine",_xlfn.XLOOKUP(_xlfn.CONCAT(O251,P251+AR251),TechTree!$C$2:$C$500,TechTree!$D$2:$D$500,"Not Valid Combination",0,1),"")</f>
        <v/>
      </c>
    </row>
    <row r="252" spans="1:45" ht="72.5" hidden="1" x14ac:dyDescent="0.35">
      <c r="A252" t="s">
        <v>2132</v>
      </c>
      <c r="B252" t="s">
        <v>2146</v>
      </c>
      <c r="C252" t="s">
        <v>2147</v>
      </c>
      <c r="D252" t="s">
        <v>2148</v>
      </c>
      <c r="E252" t="s">
        <v>2136</v>
      </c>
      <c r="F252" t="s">
        <v>16</v>
      </c>
      <c r="G252" t="s">
        <v>1451</v>
      </c>
      <c r="H252" t="s">
        <v>1446</v>
      </c>
      <c r="I252" t="s">
        <v>1457</v>
      </c>
      <c r="J252" t="s">
        <v>2149</v>
      </c>
      <c r="K252" t="s">
        <v>163</v>
      </c>
      <c r="M252" s="12" t="str">
        <f t="shared" si="12"/>
        <v>@PART[cryoengine-erebus-1]:AFTER[CryoEngines] // CR-120 'Erebus' Liquid Hydrogen Engine
{
    @TechRequired = Not Valid Combination
    rcsUpgradeType = coldGas
}</v>
      </c>
      <c r="N252" s="9" t="str">
        <f>_xlfn.XLOOKUP(_xlfn.CONCAT(O252,P252),TechTree!$C$2:$C$500,TechTree!$D$2:$D$500,"Not Valid Combination",0,1)</f>
        <v>Not Valid Combination</v>
      </c>
      <c r="O252" s="8" t="s">
        <v>1152</v>
      </c>
      <c r="P252" s="8">
        <v>13</v>
      </c>
      <c r="Q252" s="8" t="s">
        <v>1165</v>
      </c>
      <c r="V252" s="10" t="s">
        <v>255</v>
      </c>
      <c r="W252" s="10" t="s">
        <v>271</v>
      </c>
      <c r="Y252" s="10" t="s">
        <v>306</v>
      </c>
      <c r="Z252" s="10" t="s">
        <v>319</v>
      </c>
      <c r="AA252" s="10" t="s">
        <v>344</v>
      </c>
      <c r="AC252" s="12" t="str">
        <f t="shared" si="13"/>
        <v/>
      </c>
      <c r="AD252" s="14"/>
      <c r="AE252" s="18" t="s">
        <v>344</v>
      </c>
      <c r="AF252" s="18"/>
      <c r="AG252" s="18"/>
      <c r="AH252" s="18"/>
      <c r="AI252" s="18"/>
      <c r="AJ252" s="18"/>
      <c r="AK252" s="18"/>
      <c r="AL252" s="19" t="str">
        <f t="shared" si="14"/>
        <v/>
      </c>
      <c r="AM252" s="14"/>
      <c r="AN252" s="15" t="str">
        <f>IF(Q252="Structural",_xlfn.CONCAT("    ","structuralUpgradeType = ",IF(P252&lt;3,"0_2",IF(P252&lt;5,"3_4",IF(P252&lt;7,"5_6",IF(P252&lt;9,"7_8","9Plus"))))),IF(Q252="Command Module",_xlfn.CONCAT("    commandUpgradeType = standard",CHAR(10),"    commandUpgradeName = ",V252),IF(Q252="Engine",_xlfn.CONCAT("    engineUpgradeType = ",W252,CHAR(10),Parts!AQ252,CHAR(10),"    enginePartUpgradeName = ",X252),IF(Q252="Parachute","    parachuteUpgradeType = standard",IF(Q252="Solar",_xlfn.CONCAT("    solarPanelUpgradeTier = ",P252),IF(OR(Q252="System",Q252="System and Space Capability")=TRUE,_xlfn.CONCAT("    spacePlaneSystemUpgradeType = ",X252,IF(Q252="System and Space Capability",_xlfn.CONCAT(CHAR(10),"    spaceplaneUpgradeType = spaceCapable",CHAR(10),"    baseSkinTemp = ",CHAR(10),"    upgradeSkinTemp = "),"")),IF(Q252="Fuel Tank",IF(Y252="NA/Balloon","    KiwiFuelSwitchIgnore = true",IF(Y252="standardLiquidFuel",_xlfn.CONCAT("    fuelTankUpgradeType = ",Y252,CHAR(10),"    fuelTankSizeUpgrade = ",Z252),_xlfn.CONCAT("    fuelTankUpgradeType = ",Y252))),IF(Q252="RCS","    rcsUpgradeType = coldGas",""))))))))</f>
        <v xml:space="preserve">    rcsUpgradeType = coldGas</v>
      </c>
      <c r="AO252" s="16" t="str">
        <f>IF(Q252="Engine",VLOOKUP(W252,EngineUpgrades!$A$2:$C$17,2,FALSE),"")</f>
        <v/>
      </c>
      <c r="AP252" s="16" t="str">
        <f>IF(Q252="Engine",VLOOKUP(W252,EngineUpgrades!$A$2:$C$17,3,FALSE),"")</f>
        <v/>
      </c>
      <c r="AQ252" s="15" t="str">
        <f>IF(AO252=EngineUpgrades!$D$1,EngineUpgrades!$D$17,IF(AO252=EngineUpgrades!$E$1,EngineUpgrades!$E$17,IF(AO252=EngineUpgrades!$F$1,EngineUpgrades!$F$17,IF(AO252=EngineUpgrades!$G$1,EngineUpgrades!$G$17,IF(AO252=EngineUpgrades!$H$1,EngineUpgrades!$H$17,"")))))</f>
        <v/>
      </c>
      <c r="AR252" s="17">
        <v>2</v>
      </c>
      <c r="AS252" s="16" t="str">
        <f>IF(Q252="Engine",_xlfn.XLOOKUP(_xlfn.CONCAT(O252,P252+AR252),TechTree!$C$2:$C$500,TechTree!$D$2:$D$500,"Not Valid Combination",0,1),"")</f>
        <v/>
      </c>
    </row>
    <row r="253" spans="1:45" ht="72.5" hidden="1" x14ac:dyDescent="0.35">
      <c r="A253" t="s">
        <v>2132</v>
      </c>
      <c r="B253" t="s">
        <v>2150</v>
      </c>
      <c r="C253" t="s">
        <v>2151</v>
      </c>
      <c r="D253" t="s">
        <v>2152</v>
      </c>
      <c r="E253" t="s">
        <v>2136</v>
      </c>
      <c r="F253" t="s">
        <v>16</v>
      </c>
      <c r="G253" t="s">
        <v>1548</v>
      </c>
      <c r="H253" t="s">
        <v>1538</v>
      </c>
      <c r="I253" t="s">
        <v>2153</v>
      </c>
      <c r="J253" t="s">
        <v>2149</v>
      </c>
      <c r="K253" t="s">
        <v>169</v>
      </c>
      <c r="M253" s="12" t="str">
        <f t="shared" si="12"/>
        <v>@PART[cryoengine-pavonis-1]:AFTER[CryoEngines] // CE-60 'Pavonis' Liquid Hydrogen Engine
{
    @TechRequired = Not Valid Combination
    rcsUpgradeType = coldGas
}</v>
      </c>
      <c r="N253" s="9" t="str">
        <f>_xlfn.XLOOKUP(_xlfn.CONCAT(O253,P253),TechTree!$C$2:$C$500,TechTree!$D$2:$D$500,"Not Valid Combination",0,1)</f>
        <v>Not Valid Combination</v>
      </c>
      <c r="O253" s="8" t="s">
        <v>1152</v>
      </c>
      <c r="P253" s="8">
        <v>14</v>
      </c>
      <c r="Q253" s="8" t="s">
        <v>1165</v>
      </c>
      <c r="V253" s="10" t="s">
        <v>255</v>
      </c>
      <c r="W253" s="10" t="s">
        <v>271</v>
      </c>
      <c r="Y253" s="10" t="s">
        <v>306</v>
      </c>
      <c r="Z253" s="10" t="s">
        <v>383</v>
      </c>
      <c r="AA253" s="10" t="s">
        <v>344</v>
      </c>
      <c r="AC253" s="12" t="str">
        <f t="shared" si="13"/>
        <v/>
      </c>
      <c r="AD253" s="14"/>
      <c r="AE253" s="18" t="s">
        <v>344</v>
      </c>
      <c r="AF253" s="18"/>
      <c r="AG253" s="18"/>
      <c r="AH253" s="18"/>
      <c r="AI253" s="18"/>
      <c r="AJ253" s="18"/>
      <c r="AK253" s="18"/>
      <c r="AL253" s="19" t="str">
        <f t="shared" si="14"/>
        <v/>
      </c>
      <c r="AM253" s="14"/>
      <c r="AN253" s="15" t="str">
        <f>IF(Q253="Structural",_xlfn.CONCAT("    ","structuralUpgradeType = ",IF(P253&lt;3,"0_2",IF(P253&lt;5,"3_4",IF(P253&lt;7,"5_6",IF(P253&lt;9,"7_8","9Plus"))))),IF(Q253="Command Module",_xlfn.CONCAT("    commandUpgradeType = standard",CHAR(10),"    commandUpgradeName = ",V253),IF(Q253="Engine",_xlfn.CONCAT("    engineUpgradeType = ",W253,CHAR(10),Parts!AQ253,CHAR(10),"    enginePartUpgradeName = ",X253),IF(Q253="Parachute","    parachuteUpgradeType = standard",IF(Q253="Solar",_xlfn.CONCAT("    solarPanelUpgradeTier = ",P253),IF(OR(Q253="System",Q253="System and Space Capability")=TRUE,_xlfn.CONCAT("    spacePlaneSystemUpgradeType = ",X253,IF(Q253="System and Space Capability",_xlfn.CONCAT(CHAR(10),"    spaceplaneUpgradeType = spaceCapable",CHAR(10),"    baseSkinTemp = ",CHAR(10),"    upgradeSkinTemp = "),"")),IF(Q253="Fuel Tank",IF(Y253="NA/Balloon","    KiwiFuelSwitchIgnore = true",IF(Y253="standardLiquidFuel",_xlfn.CONCAT("    fuelTankUpgradeType = ",Y253,CHAR(10),"    fuelTankSizeUpgrade = ",Z253),_xlfn.CONCAT("    fuelTankUpgradeType = ",Y253))),IF(Q253="RCS","    rcsUpgradeType = coldGas",""))))))))</f>
        <v xml:space="preserve">    rcsUpgradeType = coldGas</v>
      </c>
      <c r="AO253" s="16" t="str">
        <f>IF(Q253="Engine",VLOOKUP(W253,EngineUpgrades!$A$2:$C$17,2,FALSE),"")</f>
        <v/>
      </c>
      <c r="AP253" s="16" t="str">
        <f>IF(Q253="Engine",VLOOKUP(W253,EngineUpgrades!$A$2:$C$17,3,FALSE),"")</f>
        <v/>
      </c>
      <c r="AQ253" s="15" t="str">
        <f>IF(AO253=EngineUpgrades!$D$1,EngineUpgrades!$D$17,IF(AO253=EngineUpgrades!$E$1,EngineUpgrades!$E$17,IF(AO253=EngineUpgrades!$F$1,EngineUpgrades!$F$17,IF(AO253=EngineUpgrades!$G$1,EngineUpgrades!$G$17,IF(AO253=EngineUpgrades!$H$1,EngineUpgrades!$H$17,"")))))</f>
        <v/>
      </c>
      <c r="AR253" s="17">
        <v>2</v>
      </c>
      <c r="AS253" s="16" t="str">
        <f>IF(Q253="Engine",_xlfn.XLOOKUP(_xlfn.CONCAT(O253,P253+AR253),TechTree!$C$2:$C$500,TechTree!$D$2:$D$500,"Not Valid Combination",0,1),"")</f>
        <v/>
      </c>
    </row>
    <row r="254" spans="1:45" ht="60.5" hidden="1" x14ac:dyDescent="0.35">
      <c r="A254" t="s">
        <v>2132</v>
      </c>
      <c r="B254" t="s">
        <v>2154</v>
      </c>
      <c r="C254" t="s">
        <v>2155</v>
      </c>
      <c r="D254" t="s">
        <v>2156</v>
      </c>
      <c r="E254" t="s">
        <v>2157</v>
      </c>
      <c r="F254" t="s">
        <v>16</v>
      </c>
      <c r="G254" t="s">
        <v>2158</v>
      </c>
      <c r="H254" t="s">
        <v>2159</v>
      </c>
      <c r="I254" t="s">
        <v>2160</v>
      </c>
      <c r="J254" t="s">
        <v>1761</v>
      </c>
      <c r="K254" t="s">
        <v>148</v>
      </c>
      <c r="M254" s="12" t="str">
        <f t="shared" si="12"/>
        <v>@PART[cryoengine-fuji-1]:AFTER[CryoEngines] // CR-9B 'Fuji' Liquid Hydrogen Engine
{
    @TechRequired = Not Valid Combination
    rcsUpgradeType = coldGas
}</v>
      </c>
      <c r="N254" s="9" t="str">
        <f>_xlfn.XLOOKUP(_xlfn.CONCAT(O254,P254),TechTree!$C$2:$C$500,TechTree!$D$2:$D$500,"Not Valid Combination",0,1)</f>
        <v>Not Valid Combination</v>
      </c>
      <c r="O254" s="8" t="s">
        <v>1152</v>
      </c>
      <c r="P254" s="8">
        <v>15</v>
      </c>
      <c r="Q254" s="8" t="s">
        <v>1165</v>
      </c>
      <c r="V254" s="10" t="s">
        <v>255</v>
      </c>
      <c r="W254" s="10" t="s">
        <v>271</v>
      </c>
      <c r="Y254" s="10" t="s">
        <v>306</v>
      </c>
      <c r="Z254" s="10" t="s">
        <v>387</v>
      </c>
      <c r="AA254" s="10" t="s">
        <v>344</v>
      </c>
      <c r="AC254" s="12" t="str">
        <f t="shared" si="13"/>
        <v/>
      </c>
      <c r="AD254" s="14"/>
      <c r="AE254" s="18" t="s">
        <v>344</v>
      </c>
      <c r="AF254" s="18"/>
      <c r="AG254" s="18"/>
      <c r="AH254" s="18"/>
      <c r="AI254" s="18"/>
      <c r="AJ254" s="18"/>
      <c r="AK254" s="18"/>
      <c r="AL254" s="19" t="str">
        <f t="shared" si="14"/>
        <v/>
      </c>
      <c r="AM254" s="14"/>
      <c r="AN254" s="15" t="str">
        <f>IF(Q254="Structural",_xlfn.CONCAT("    ","structuralUpgradeType = ",IF(P254&lt;3,"0_2",IF(P254&lt;5,"3_4",IF(P254&lt;7,"5_6",IF(P254&lt;9,"7_8","9Plus"))))),IF(Q254="Command Module",_xlfn.CONCAT("    commandUpgradeType = standard",CHAR(10),"    commandUpgradeName = ",V254),IF(Q254="Engine",_xlfn.CONCAT("    engineUpgradeType = ",W254,CHAR(10),Parts!AQ254,CHAR(10),"    enginePartUpgradeName = ",X254),IF(Q254="Parachute","    parachuteUpgradeType = standard",IF(Q254="Solar",_xlfn.CONCAT("    solarPanelUpgradeTier = ",P254),IF(OR(Q254="System",Q254="System and Space Capability")=TRUE,_xlfn.CONCAT("    spacePlaneSystemUpgradeType = ",X254,IF(Q254="System and Space Capability",_xlfn.CONCAT(CHAR(10),"    spaceplaneUpgradeType = spaceCapable",CHAR(10),"    baseSkinTemp = ",CHAR(10),"    upgradeSkinTemp = "),"")),IF(Q254="Fuel Tank",IF(Y254="NA/Balloon","    KiwiFuelSwitchIgnore = true",IF(Y254="standardLiquidFuel",_xlfn.CONCAT("    fuelTankUpgradeType = ",Y254,CHAR(10),"    fuelTankSizeUpgrade = ",Z254),_xlfn.CONCAT("    fuelTankUpgradeType = ",Y254))),IF(Q254="RCS","    rcsUpgradeType = coldGas",""))))))))</f>
        <v xml:space="preserve">    rcsUpgradeType = coldGas</v>
      </c>
      <c r="AO254" s="16" t="str">
        <f>IF(Q254="Engine",VLOOKUP(W254,EngineUpgrades!$A$2:$C$17,2,FALSE),"")</f>
        <v/>
      </c>
      <c r="AP254" s="16" t="str">
        <f>IF(Q254="Engine",VLOOKUP(W254,EngineUpgrades!$A$2:$C$17,3,FALSE),"")</f>
        <v/>
      </c>
      <c r="AQ254" s="15" t="str">
        <f>IF(AO254=EngineUpgrades!$D$1,EngineUpgrades!$D$17,IF(AO254=EngineUpgrades!$E$1,EngineUpgrades!$E$17,IF(AO254=EngineUpgrades!$F$1,EngineUpgrades!$F$17,IF(AO254=EngineUpgrades!$G$1,EngineUpgrades!$G$17,IF(AO254=EngineUpgrades!$H$1,EngineUpgrades!$H$17,"")))))</f>
        <v/>
      </c>
      <c r="AR254" s="17">
        <v>2</v>
      </c>
      <c r="AS254" s="16" t="str">
        <f>IF(Q254="Engine",_xlfn.XLOOKUP(_xlfn.CONCAT(O254,P254+AR254),TechTree!$C$2:$C$500,TechTree!$D$2:$D$500,"Not Valid Combination",0,1),"")</f>
        <v/>
      </c>
    </row>
    <row r="255" spans="1:45" ht="72.5" hidden="1" x14ac:dyDescent="0.35">
      <c r="A255" t="s">
        <v>2132</v>
      </c>
      <c r="B255" t="s">
        <v>2161</v>
      </c>
      <c r="C255" t="s">
        <v>2162</v>
      </c>
      <c r="D255" t="s">
        <v>2163</v>
      </c>
      <c r="E255" t="s">
        <v>2136</v>
      </c>
      <c r="F255" t="s">
        <v>16</v>
      </c>
      <c r="G255" t="s">
        <v>2164</v>
      </c>
      <c r="H255" t="s">
        <v>1236</v>
      </c>
      <c r="I255" t="s">
        <v>1457</v>
      </c>
      <c r="J255" t="s">
        <v>1761</v>
      </c>
      <c r="K255" t="s">
        <v>148</v>
      </c>
      <c r="M255" s="12" t="str">
        <f t="shared" si="12"/>
        <v>@PART[cryoengine-ulysses-1]:AFTER[CryoEngines] // CE-2X 'Ulysses' Liquid Hydrogen Engine
{
    @TechRequired = Not Valid Combination
    rcsUpgradeType = coldGas
}</v>
      </c>
      <c r="N255" s="9" t="str">
        <f>_xlfn.XLOOKUP(_xlfn.CONCAT(O255,P255),TechTree!$C$2:$C$500,TechTree!$D$2:$D$500,"Not Valid Combination",0,1)</f>
        <v>Not Valid Combination</v>
      </c>
      <c r="O255" s="8" t="s">
        <v>1152</v>
      </c>
      <c r="P255" s="8">
        <v>16</v>
      </c>
      <c r="Q255" s="8" t="s">
        <v>1165</v>
      </c>
      <c r="V255" s="10" t="s">
        <v>255</v>
      </c>
      <c r="W255" s="10" t="s">
        <v>271</v>
      </c>
      <c r="Y255" s="10" t="s">
        <v>306</v>
      </c>
      <c r="Z255" s="10" t="s">
        <v>391</v>
      </c>
      <c r="AA255" s="10" t="s">
        <v>344</v>
      </c>
      <c r="AC255" s="12" t="str">
        <f t="shared" si="13"/>
        <v/>
      </c>
      <c r="AD255" s="14"/>
      <c r="AE255" s="18" t="s">
        <v>344</v>
      </c>
      <c r="AF255" s="18"/>
      <c r="AG255" s="18"/>
      <c r="AH255" s="18"/>
      <c r="AI255" s="18"/>
      <c r="AJ255" s="18"/>
      <c r="AK255" s="18"/>
      <c r="AL255" s="19" t="str">
        <f t="shared" si="14"/>
        <v/>
      </c>
      <c r="AM255" s="14"/>
      <c r="AN255" s="15" t="str">
        <f>IF(Q255="Structural",_xlfn.CONCAT("    ","structuralUpgradeType = ",IF(P255&lt;3,"0_2",IF(P255&lt;5,"3_4",IF(P255&lt;7,"5_6",IF(P255&lt;9,"7_8","9Plus"))))),IF(Q255="Command Module",_xlfn.CONCAT("    commandUpgradeType = standard",CHAR(10),"    commandUpgradeName = ",V255),IF(Q255="Engine",_xlfn.CONCAT("    engineUpgradeType = ",W255,CHAR(10),Parts!AQ255,CHAR(10),"    enginePartUpgradeName = ",X255),IF(Q255="Parachute","    parachuteUpgradeType = standard",IF(Q255="Solar",_xlfn.CONCAT("    solarPanelUpgradeTier = ",P255),IF(OR(Q255="System",Q255="System and Space Capability")=TRUE,_xlfn.CONCAT("    spacePlaneSystemUpgradeType = ",X255,IF(Q255="System and Space Capability",_xlfn.CONCAT(CHAR(10),"    spaceplaneUpgradeType = spaceCapable",CHAR(10),"    baseSkinTemp = ",CHAR(10),"    upgradeSkinTemp = "),"")),IF(Q255="Fuel Tank",IF(Y255="NA/Balloon","    KiwiFuelSwitchIgnore = true",IF(Y255="standardLiquidFuel",_xlfn.CONCAT("    fuelTankUpgradeType = ",Y255,CHAR(10),"    fuelTankSizeUpgrade = ",Z255),_xlfn.CONCAT("    fuelTankUpgradeType = ",Y255))),IF(Q255="RCS","    rcsUpgradeType = coldGas",""))))))))</f>
        <v xml:space="preserve">    rcsUpgradeType = coldGas</v>
      </c>
      <c r="AO255" s="16" t="str">
        <f>IF(Q255="Engine",VLOOKUP(W255,EngineUpgrades!$A$2:$C$17,2,FALSE),"")</f>
        <v/>
      </c>
      <c r="AP255" s="16" t="str">
        <f>IF(Q255="Engine",VLOOKUP(W255,EngineUpgrades!$A$2:$C$17,3,FALSE),"")</f>
        <v/>
      </c>
      <c r="AQ255" s="15" t="str">
        <f>IF(AO255=EngineUpgrades!$D$1,EngineUpgrades!$D$17,IF(AO255=EngineUpgrades!$E$1,EngineUpgrades!$E$17,IF(AO255=EngineUpgrades!$F$1,EngineUpgrades!$F$17,IF(AO255=EngineUpgrades!$G$1,EngineUpgrades!$G$17,IF(AO255=EngineUpgrades!$H$1,EngineUpgrades!$H$17,"")))))</f>
        <v/>
      </c>
      <c r="AR255" s="17">
        <v>2</v>
      </c>
      <c r="AS255" s="16" t="str">
        <f>IF(Q255="Engine",_xlfn.XLOOKUP(_xlfn.CONCAT(O255,P255+AR255),TechTree!$C$2:$C$500,TechTree!$D$2:$D$500,"Not Valid Combination",0,1),"")</f>
        <v/>
      </c>
    </row>
    <row r="256" spans="1:45" ht="60.5" hidden="1" x14ac:dyDescent="0.35">
      <c r="A256" t="s">
        <v>2132</v>
      </c>
      <c r="B256" t="s">
        <v>2165</v>
      </c>
      <c r="C256" t="s">
        <v>2166</v>
      </c>
      <c r="D256" t="s">
        <v>2167</v>
      </c>
      <c r="E256" t="s">
        <v>2157</v>
      </c>
      <c r="F256" t="s">
        <v>16</v>
      </c>
      <c r="G256" t="s">
        <v>2168</v>
      </c>
      <c r="H256" t="s">
        <v>2169</v>
      </c>
      <c r="I256" t="s">
        <v>2170</v>
      </c>
      <c r="J256" t="s">
        <v>2171</v>
      </c>
      <c r="K256" t="s">
        <v>73</v>
      </c>
      <c r="M256" s="12" t="str">
        <f t="shared" si="12"/>
        <v>@PART[cryoengine-etna-1]:AFTER[CryoEngines] // CR-68 'Etna' Liquid Hydrogen Engine
{
    @TechRequired = Not Valid Combination
    rcsUpgradeType = coldGas
}</v>
      </c>
      <c r="N256" s="9" t="str">
        <f>_xlfn.XLOOKUP(_xlfn.CONCAT(O256,P256),TechTree!$C$2:$C$500,TechTree!$D$2:$D$500,"Not Valid Combination",0,1)</f>
        <v>Not Valid Combination</v>
      </c>
      <c r="O256" s="8" t="s">
        <v>1152</v>
      </c>
      <c r="P256" s="8">
        <v>17</v>
      </c>
      <c r="Q256" s="8" t="s">
        <v>1165</v>
      </c>
      <c r="V256" s="10" t="s">
        <v>255</v>
      </c>
      <c r="W256" s="10" t="s">
        <v>271</v>
      </c>
      <c r="Y256" s="10" t="s">
        <v>306</v>
      </c>
      <c r="Z256" s="10" t="s">
        <v>395</v>
      </c>
      <c r="AA256" s="10" t="s">
        <v>344</v>
      </c>
      <c r="AC256" s="12" t="str">
        <f t="shared" si="13"/>
        <v/>
      </c>
      <c r="AD256" s="14"/>
      <c r="AE256" s="18" t="s">
        <v>344</v>
      </c>
      <c r="AF256" s="18"/>
      <c r="AG256" s="18"/>
      <c r="AH256" s="18"/>
      <c r="AI256" s="18"/>
      <c r="AJ256" s="18"/>
      <c r="AK256" s="18"/>
      <c r="AL256" s="19" t="str">
        <f t="shared" si="14"/>
        <v/>
      </c>
      <c r="AM256" s="14"/>
      <c r="AN256" s="15" t="str">
        <f>IF(Q256="Structural",_xlfn.CONCAT("    ","structuralUpgradeType = ",IF(P256&lt;3,"0_2",IF(P256&lt;5,"3_4",IF(P256&lt;7,"5_6",IF(P256&lt;9,"7_8","9Plus"))))),IF(Q256="Command Module",_xlfn.CONCAT("    commandUpgradeType = standard",CHAR(10),"    commandUpgradeName = ",V256),IF(Q256="Engine",_xlfn.CONCAT("    engineUpgradeType = ",W256,CHAR(10),Parts!AQ256,CHAR(10),"    enginePartUpgradeName = ",X256),IF(Q256="Parachute","    parachuteUpgradeType = standard",IF(Q256="Solar",_xlfn.CONCAT("    solarPanelUpgradeTier = ",P256),IF(OR(Q256="System",Q256="System and Space Capability")=TRUE,_xlfn.CONCAT("    spacePlaneSystemUpgradeType = ",X256,IF(Q256="System and Space Capability",_xlfn.CONCAT(CHAR(10),"    spaceplaneUpgradeType = spaceCapable",CHAR(10),"    baseSkinTemp = ",CHAR(10),"    upgradeSkinTemp = "),"")),IF(Q256="Fuel Tank",IF(Y256="NA/Balloon","    KiwiFuelSwitchIgnore = true",IF(Y256="standardLiquidFuel",_xlfn.CONCAT("    fuelTankUpgradeType = ",Y256,CHAR(10),"    fuelTankSizeUpgrade = ",Z256),_xlfn.CONCAT("    fuelTankUpgradeType = ",Y256))),IF(Q256="RCS","    rcsUpgradeType = coldGas",""))))))))</f>
        <v xml:space="preserve">    rcsUpgradeType = coldGas</v>
      </c>
      <c r="AO256" s="16" t="str">
        <f>IF(Q256="Engine",VLOOKUP(W256,EngineUpgrades!$A$2:$C$17,2,FALSE),"")</f>
        <v/>
      </c>
      <c r="AP256" s="16" t="str">
        <f>IF(Q256="Engine",VLOOKUP(W256,EngineUpgrades!$A$2:$C$17,3,FALSE),"")</f>
        <v/>
      </c>
      <c r="AQ256" s="15" t="str">
        <f>IF(AO256=EngineUpgrades!$D$1,EngineUpgrades!$D$17,IF(AO256=EngineUpgrades!$E$1,EngineUpgrades!$E$17,IF(AO256=EngineUpgrades!$F$1,EngineUpgrades!$F$17,IF(AO256=EngineUpgrades!$G$1,EngineUpgrades!$G$17,IF(AO256=EngineUpgrades!$H$1,EngineUpgrades!$H$17,"")))))</f>
        <v/>
      </c>
      <c r="AR256" s="17">
        <v>2</v>
      </c>
      <c r="AS256" s="16" t="str">
        <f>IF(Q256="Engine",_xlfn.XLOOKUP(_xlfn.CONCAT(O256,P256+AR256),TechTree!$C$2:$C$500,TechTree!$D$2:$D$500,"Not Valid Combination",0,1),"")</f>
        <v/>
      </c>
    </row>
    <row r="257" spans="1:45" ht="72.5" hidden="1" x14ac:dyDescent="0.35">
      <c r="A257" t="s">
        <v>2132</v>
      </c>
      <c r="B257" t="s">
        <v>2172</v>
      </c>
      <c r="C257" t="s">
        <v>2173</v>
      </c>
      <c r="D257" t="s">
        <v>2174</v>
      </c>
      <c r="E257" t="s">
        <v>2136</v>
      </c>
      <c r="F257" t="s">
        <v>16</v>
      </c>
      <c r="G257" t="s">
        <v>2175</v>
      </c>
      <c r="H257" t="s">
        <v>2176</v>
      </c>
      <c r="I257" t="s">
        <v>2177</v>
      </c>
      <c r="J257" t="s">
        <v>2171</v>
      </c>
      <c r="K257" t="s">
        <v>144</v>
      </c>
      <c r="M257" s="12" t="str">
        <f t="shared" si="12"/>
        <v>@PART[cryoengine-tharsis-1]:AFTER[CryoEngines] // CE-60 'Tharsis' Liquid Hydrogen Engine Cluster
{
    @TechRequired = Not Valid Combination
    rcsUpgradeType = coldGas
}</v>
      </c>
      <c r="N257" s="9" t="str">
        <f>_xlfn.XLOOKUP(_xlfn.CONCAT(O257,P257),TechTree!$C$2:$C$500,TechTree!$D$2:$D$500,"Not Valid Combination",0,1)</f>
        <v>Not Valid Combination</v>
      </c>
      <c r="O257" s="8" t="s">
        <v>1152</v>
      </c>
      <c r="P257" s="8">
        <v>18</v>
      </c>
      <c r="Q257" s="8" t="s">
        <v>1165</v>
      </c>
      <c r="V257" s="10" t="s">
        <v>255</v>
      </c>
      <c r="W257" s="10" t="s">
        <v>271</v>
      </c>
      <c r="Y257" s="10" t="s">
        <v>306</v>
      </c>
      <c r="Z257" s="10" t="s">
        <v>399</v>
      </c>
      <c r="AA257" s="10" t="s">
        <v>344</v>
      </c>
      <c r="AC257" s="12" t="str">
        <f t="shared" si="13"/>
        <v/>
      </c>
      <c r="AD257" s="14"/>
      <c r="AE257" s="18" t="s">
        <v>344</v>
      </c>
      <c r="AF257" s="18"/>
      <c r="AG257" s="18"/>
      <c r="AH257" s="18"/>
      <c r="AI257" s="18"/>
      <c r="AJ257" s="18"/>
      <c r="AK257" s="18"/>
      <c r="AL257" s="19" t="str">
        <f t="shared" si="14"/>
        <v/>
      </c>
      <c r="AM257" s="14"/>
      <c r="AN257" s="15" t="str">
        <f>IF(Q257="Structural",_xlfn.CONCAT("    ","structuralUpgradeType = ",IF(P257&lt;3,"0_2",IF(P257&lt;5,"3_4",IF(P257&lt;7,"5_6",IF(P257&lt;9,"7_8","9Plus"))))),IF(Q257="Command Module",_xlfn.CONCAT("    commandUpgradeType = standard",CHAR(10),"    commandUpgradeName = ",V257),IF(Q257="Engine",_xlfn.CONCAT("    engineUpgradeType = ",W257,CHAR(10),Parts!AQ257,CHAR(10),"    enginePartUpgradeName = ",X257),IF(Q257="Parachute","    parachuteUpgradeType = standard",IF(Q257="Solar",_xlfn.CONCAT("    solarPanelUpgradeTier = ",P257),IF(OR(Q257="System",Q257="System and Space Capability")=TRUE,_xlfn.CONCAT("    spacePlaneSystemUpgradeType = ",X257,IF(Q257="System and Space Capability",_xlfn.CONCAT(CHAR(10),"    spaceplaneUpgradeType = spaceCapable",CHAR(10),"    baseSkinTemp = ",CHAR(10),"    upgradeSkinTemp = "),"")),IF(Q257="Fuel Tank",IF(Y257="NA/Balloon","    KiwiFuelSwitchIgnore = true",IF(Y257="standardLiquidFuel",_xlfn.CONCAT("    fuelTankUpgradeType = ",Y257,CHAR(10),"    fuelTankSizeUpgrade = ",Z257),_xlfn.CONCAT("    fuelTankUpgradeType = ",Y257))),IF(Q257="RCS","    rcsUpgradeType = coldGas",""))))))))</f>
        <v xml:space="preserve">    rcsUpgradeType = coldGas</v>
      </c>
      <c r="AO257" s="16" t="str">
        <f>IF(Q257="Engine",VLOOKUP(W257,EngineUpgrades!$A$2:$C$17,2,FALSE),"")</f>
        <v/>
      </c>
      <c r="AP257" s="16" t="str">
        <f>IF(Q257="Engine",VLOOKUP(W257,EngineUpgrades!$A$2:$C$17,3,FALSE),"")</f>
        <v/>
      </c>
      <c r="AQ257" s="15" t="str">
        <f>IF(AO257=EngineUpgrades!$D$1,EngineUpgrades!$D$17,IF(AO257=EngineUpgrades!$E$1,EngineUpgrades!$E$17,IF(AO257=EngineUpgrades!$F$1,EngineUpgrades!$F$17,IF(AO257=EngineUpgrades!$G$1,EngineUpgrades!$G$17,IF(AO257=EngineUpgrades!$H$1,EngineUpgrades!$H$17,"")))))</f>
        <v/>
      </c>
      <c r="AR257" s="17">
        <v>2</v>
      </c>
      <c r="AS257" s="16" t="str">
        <f>IF(Q257="Engine",_xlfn.XLOOKUP(_xlfn.CONCAT(O257,P257+AR257),TechTree!$C$2:$C$500,TechTree!$D$2:$D$500,"Not Valid Combination",0,1),"")</f>
        <v/>
      </c>
    </row>
    <row r="258" spans="1:45" ht="300.5" hidden="1" x14ac:dyDescent="0.35">
      <c r="A258" t="s">
        <v>2132</v>
      </c>
      <c r="B258" t="s">
        <v>2178</v>
      </c>
      <c r="C258" t="s">
        <v>2179</v>
      </c>
      <c r="D258" t="s">
        <v>2180</v>
      </c>
      <c r="E258" t="s">
        <v>2136</v>
      </c>
      <c r="F258" t="s">
        <v>16</v>
      </c>
      <c r="G258" t="s">
        <v>1707</v>
      </c>
      <c r="H258" t="s">
        <v>1341</v>
      </c>
      <c r="I258" t="s">
        <v>1747</v>
      </c>
      <c r="J258" t="s">
        <v>2138</v>
      </c>
      <c r="K258" t="s">
        <v>161</v>
      </c>
      <c r="M258" s="12" t="str">
        <f t="shared" si="12"/>
        <v>@PART[cryoengine-compsognathus-1]:AFTER[CryoEngines] // MR-1 'Compsognathus' Liquid Methane Engine
{
    @TechRequired = advancedCryoRocketry
    @entryCost = 5000
    @cost = 1500
    engineUpgradeType = standardCH4
    engineNumber = 
    engineNumberUpgrade = 
    engineName = 
    engineNameUpgrade = 
    enginePartUpgradeName = compsognathus
    @MODULE[ModuleEngines*]
    {
        !atmosphereCurve {}
        atmosphereCurve
        {
            key = 0 320
            key = 1 310
            key = 4 280
            key = 12 0.001
        }
    }
}</v>
      </c>
      <c r="N258" s="9" t="str">
        <f>_xlfn.XLOOKUP(_xlfn.CONCAT(O258,P258),TechTree!$C$2:$C$500,TechTree!$D$2:$D$500,"Not Valid Combination",0,1)</f>
        <v>advancedCryoRocketry</v>
      </c>
      <c r="O258" s="8" t="s">
        <v>226</v>
      </c>
      <c r="P258" s="8">
        <v>3</v>
      </c>
      <c r="Q258" s="8" t="s">
        <v>19</v>
      </c>
      <c r="S258" s="10">
        <v>5000</v>
      </c>
      <c r="T258" s="10">
        <v>1500</v>
      </c>
      <c r="V258" s="10" t="s">
        <v>255</v>
      </c>
      <c r="W258" s="10" t="s">
        <v>9288</v>
      </c>
      <c r="X258" s="10" t="s">
        <v>9290</v>
      </c>
      <c r="Y258" s="10" t="s">
        <v>306</v>
      </c>
      <c r="Z258" s="10" t="s">
        <v>403</v>
      </c>
      <c r="AA258" s="10" t="s">
        <v>344</v>
      </c>
      <c r="AC258" s="12" t="str">
        <f t="shared" si="13"/>
        <v>PARTUPGRADE:NEEDS[CryoEngines]
{
    name = compsognathus
    partIcon = cryoengine-compsognathus-1
    techRequired = heavierCryoRocketry
    title = 
    basicInfo = Increased Thrust, Increased Specific Impulse
    manufacturer = Kiwi Imagineers
    description = 
}
@PARTUPGRADE[compsognathus]:NEEDS[CryoEngines]:FOR[zKiwiTechTree]
{
    @entryCost = #$@PART[cryoengine-compsognathus-1]/entryCost$
    @entryCost *= #$@KIWI_ENGINE_MULTIPLIERS/METHALOX/UPGRADE_ENTRYCOST_MULTIPLIER$
    @title = #$@PART[cryoengine-compsognathus-1]/title$ Upgrade
    @description = #Our imagineers dreamt about making the $@PART[cryoengine-compsognathus-1]/engineName$ thrustier and efficientier and have 'made it so'.
}
@PART[cryoengine-compsognathus-1]:NEEDS[CryoEngines]:AFTER[zzKiwiTechTree]
{
    @description = #$description$ \n\n&lt;color=#ff0000&gt;This engine has an upgrade in $@PARTUPGRADE[compsognathus]/techRequired$!&lt;/color&gt; 
}</v>
      </c>
      <c r="AD258" s="14"/>
      <c r="AE258" s="18" t="s">
        <v>9300</v>
      </c>
      <c r="AF258" s="18"/>
      <c r="AG258" s="18" t="s">
        <v>9303</v>
      </c>
      <c r="AH258" s="18" t="s">
        <v>9302</v>
      </c>
      <c r="AI258" s="18" t="s">
        <v>9304</v>
      </c>
      <c r="AJ258" s="18" t="s">
        <v>390</v>
      </c>
      <c r="AK258" s="18"/>
      <c r="AL258" s="19" t="str">
        <f t="shared" si="14"/>
        <v xml:space="preserve">    @MODULE[ModuleEngines*]
    {
        !atmosphereCurve {}
        atmosphereCurve
        {
            key = 0 320
            key = 1 310
            key = 4 280
            key = 12 0.001
        }
    }</v>
      </c>
      <c r="AM258" s="14"/>
      <c r="AN258" s="15" t="str">
        <f>IF(Q258="Structural",_xlfn.CONCAT("    ","structuralUpgradeType = ",IF(P258&lt;3,"0_2",IF(P258&lt;5,"3_4",IF(P258&lt;7,"5_6",IF(P258&lt;9,"7_8","9Plus"))))),IF(Q258="Command Module",_xlfn.CONCAT("    commandUpgradeType = standard",CHAR(10),"    commandUpgradeName = ",V258),IF(Q258="Engine",_xlfn.CONCAT("    engineUpgradeType = ",W258,CHAR(10),Parts!AQ258,CHAR(10),"    enginePartUpgradeName = ",X258),IF(Q258="Parachute","    parachuteUpgradeType = standard",IF(Q258="Solar",_xlfn.CONCAT("    solarPanelUpgradeTier = ",P258),IF(OR(Q258="System",Q258="System and Space Capability")=TRUE,_xlfn.CONCAT("    spacePlaneSystemUpgradeType = ",X258,IF(Q258="System and Space Capability",_xlfn.CONCAT(CHAR(10),"    spaceplaneUpgradeType = spaceCapable",CHAR(10),"    baseSkinTemp = ",CHAR(10),"    upgradeSkinTemp = "),"")),IF(Q258="Fuel Tank",IF(Y258="NA/Balloon","    KiwiFuelSwitchIgnore = true",IF(Y258="standardLiquidFuel",_xlfn.CONCAT("    fuelTankUpgradeType = ",Y258,CHAR(10),"    fuelTankSizeUpgrade = ",Z258),_xlfn.CONCAT("    fuelTankUpgradeType = ",Y258))),IF(Q258="RCS","    rcsUpgradeType = coldGas",""))))))))</f>
        <v xml:space="preserve">    engineUpgradeType = standardCH4
    engineNumber = 
    engineNumberUpgrade = 
    engineName = 
    engineNameUpgrade = 
    enginePartUpgradeName = compsognathus</v>
      </c>
      <c r="AO258" s="16" t="str">
        <f>IF(Q258="Engine",VLOOKUP(W258,EngineUpgrades!$A$2:$C$17,2,FALSE),"")</f>
        <v>singleFuel</v>
      </c>
      <c r="AP258" s="16" t="str">
        <f>IF(Q258="Engine",VLOOKUP(W258,EngineUpgrades!$A$2:$C$17,3,FALSE),"")</f>
        <v>METHALOX</v>
      </c>
      <c r="AQ258" s="15" t="str">
        <f>IF(AO258=EngineUpgrades!$D$1,EngineUpgrades!$D$17,IF(AO258=EngineUpgrades!$E$1,EngineUpgrades!$E$17,IF(AO258=EngineUpgrades!$F$1,EngineUpgrades!$F$17,IF(AO258=EngineUpgrades!$G$1,EngineUpgrades!$G$17,IF(AO258=EngineUpgrades!$H$1,EngineUpgrades!$H$17,"")))))</f>
        <v xml:space="preserve">    engineNumber = 
    engineNumberUpgrade = 
    engineName = 
    engineNameUpgrade = 
</v>
      </c>
      <c r="AR258" s="17">
        <v>2</v>
      </c>
      <c r="AS258" s="16" t="str">
        <f>IF(Q258="Engine",_xlfn.XLOOKUP(_xlfn.CONCAT(O258,P258+AR258),TechTree!$C$2:$C$500,TechTree!$D$2:$D$500,"Not Valid Combination",0,1),"")</f>
        <v>heavierCryoRocketry</v>
      </c>
    </row>
    <row r="259" spans="1:45" ht="276.5" hidden="1" x14ac:dyDescent="0.35">
      <c r="A259" t="s">
        <v>2132</v>
      </c>
      <c r="B259" t="s">
        <v>2181</v>
      </c>
      <c r="C259" t="s">
        <v>2182</v>
      </c>
      <c r="D259" t="s">
        <v>2183</v>
      </c>
      <c r="E259" t="s">
        <v>2136</v>
      </c>
      <c r="F259" t="s">
        <v>16</v>
      </c>
      <c r="G259" t="s">
        <v>2184</v>
      </c>
      <c r="H259" t="s">
        <v>2185</v>
      </c>
      <c r="I259" t="s">
        <v>1574</v>
      </c>
      <c r="J259" t="s">
        <v>2138</v>
      </c>
      <c r="K259" t="s">
        <v>151</v>
      </c>
      <c r="M259" s="12" t="str">
        <f t="shared" si="12"/>
        <v>@PART[cryoengine-hawk-1]:AFTER[CryoEngines] // MU-018 'Hawk' Liquid Methane Engine
{
    @TechRequired = generalCryoRocketry
    @entryCost = 4000
    @cost = 800
    engineUpgradeType = standardCH4
    engineNumber = 
    engineNumberUpgrade = 
    engineName = 
    engineNameUpgrade = 
    enginePartUpgradeName = hawk
    @MODULE[ModuleEngines*]
    {
        !atmosphereCurve {}
        atmosphereCurve
        {
            key = 0 370
            key = 1 90
            key = 4 10
            key = 12 0.001
        }
    }
}</v>
      </c>
      <c r="N259" s="9" t="str">
        <f>_xlfn.XLOOKUP(_xlfn.CONCAT(O259,P259),TechTree!$C$2:$C$500,TechTree!$D$2:$D$500,"Not Valid Combination",0,1)</f>
        <v>generalCryoRocketry</v>
      </c>
      <c r="O259" s="8" t="s">
        <v>226</v>
      </c>
      <c r="P259" s="8">
        <v>2</v>
      </c>
      <c r="Q259" s="8" t="s">
        <v>19</v>
      </c>
      <c r="S259" s="10">
        <v>4000</v>
      </c>
      <c r="T259" s="10">
        <v>800</v>
      </c>
      <c r="V259" s="10" t="s">
        <v>255</v>
      </c>
      <c r="W259" s="10" t="s">
        <v>9288</v>
      </c>
      <c r="X259" s="10" t="s">
        <v>9291</v>
      </c>
      <c r="Y259" s="10" t="s">
        <v>306</v>
      </c>
      <c r="Z259" s="10" t="s">
        <v>407</v>
      </c>
      <c r="AA259" s="10" t="s">
        <v>344</v>
      </c>
      <c r="AC259" s="12" t="str">
        <f t="shared" si="13"/>
        <v>PARTUPGRADE:NEEDS[CryoEngines]
{
    name = hawk
    partIcon = cryoengine-hawk-1
    techRequired = heavyCryoRocketry
    title = 
    basicInfo = Increased Thrust, Increased Specific Impulse
    manufacturer = Kiwi Imagineers
    description = 
}
@PARTUPGRADE[hawk]:NEEDS[CryoEngines]:FOR[zKiwiTechTree]
{
    @entryCost = #$@PART[cryoengine-hawk-1]/entryCost$
    @entryCost *= #$@KIWI_ENGINE_MULTIPLIERS/METHALOX/UPGRADE_ENTRYCOST_MULTIPLIER$
    @title = #$@PART[cryoengine-hawk-1]/title$ Upgrade
    @description = #Our imagineers dreamt about making the $@PART[cryoengine-hawk-1]/engineName$ thrustier and efficientier and have 'made it so'.
}
@PART[cryoengine-hawk-1]:NEEDS[CryoEngines]:AFTER[zzKiwiTechTree]
{
    @description = #$description$ \n\n&lt;color=#ff0000&gt;This engine has an upgrade in $@PARTUPGRADE[hawk]/techRequired$!&lt;/color&gt; 
}</v>
      </c>
      <c r="AD259" s="14"/>
      <c r="AE259" s="18" t="s">
        <v>9300</v>
      </c>
      <c r="AF259" s="18"/>
      <c r="AG259" s="18" t="s">
        <v>9305</v>
      </c>
      <c r="AH259" s="18" t="s">
        <v>9308</v>
      </c>
      <c r="AI259" s="18" t="s">
        <v>9315</v>
      </c>
      <c r="AJ259" s="18" t="s">
        <v>390</v>
      </c>
      <c r="AK259" s="18"/>
      <c r="AL259" s="19" t="str">
        <f t="shared" si="14"/>
        <v xml:space="preserve">    @MODULE[ModuleEngines*]
    {
        !atmosphereCurve {}
        atmosphereCurve
        {
            key = 0 370
            key = 1 90
            key = 4 10
            key = 12 0.001
        }
    }</v>
      </c>
      <c r="AM259" s="14"/>
      <c r="AN259" s="15" t="str">
        <f>IF(Q259="Structural",_xlfn.CONCAT("    ","structuralUpgradeType = ",IF(P259&lt;3,"0_2",IF(P259&lt;5,"3_4",IF(P259&lt;7,"5_6",IF(P259&lt;9,"7_8","9Plus"))))),IF(Q259="Command Module",_xlfn.CONCAT("    commandUpgradeType = standard",CHAR(10),"    commandUpgradeName = ",V259),IF(Q259="Engine",_xlfn.CONCAT("    engineUpgradeType = ",W259,CHAR(10),Parts!AQ259,CHAR(10),"    enginePartUpgradeName = ",X259),IF(Q259="Parachute","    parachuteUpgradeType = standard",IF(Q259="Solar",_xlfn.CONCAT("    solarPanelUpgradeTier = ",P259),IF(OR(Q259="System",Q259="System and Space Capability")=TRUE,_xlfn.CONCAT("    spacePlaneSystemUpgradeType = ",X259,IF(Q259="System and Space Capability",_xlfn.CONCAT(CHAR(10),"    spaceplaneUpgradeType = spaceCapable",CHAR(10),"    baseSkinTemp = ",CHAR(10),"    upgradeSkinTemp = "),"")),IF(Q259="Fuel Tank",IF(Y259="NA/Balloon","    KiwiFuelSwitchIgnore = true",IF(Y259="standardLiquidFuel",_xlfn.CONCAT("    fuelTankUpgradeType = ",Y259,CHAR(10),"    fuelTankSizeUpgrade = ",Z259),_xlfn.CONCAT("    fuelTankUpgradeType = ",Y259))),IF(Q259="RCS","    rcsUpgradeType = coldGas",""))))))))</f>
        <v xml:space="preserve">    engineUpgradeType = standardCH4
    engineNumber = 
    engineNumberUpgrade = 
    engineName = 
    engineNameUpgrade = 
    enginePartUpgradeName = hawk</v>
      </c>
      <c r="AO259" s="16" t="str">
        <f>IF(Q259="Engine",VLOOKUP(W259,EngineUpgrades!$A$2:$C$17,2,FALSE),"")</f>
        <v>singleFuel</v>
      </c>
      <c r="AP259" s="16" t="str">
        <f>IF(Q259="Engine",VLOOKUP(W259,EngineUpgrades!$A$2:$C$17,3,FALSE),"")</f>
        <v>METHALOX</v>
      </c>
      <c r="AQ259" s="15" t="str">
        <f>IF(AO259=EngineUpgrades!$D$1,EngineUpgrades!$D$17,IF(AO259=EngineUpgrades!$E$1,EngineUpgrades!$E$17,IF(AO259=EngineUpgrades!$F$1,EngineUpgrades!$F$17,IF(AO259=EngineUpgrades!$G$1,EngineUpgrades!$G$17,IF(AO259=EngineUpgrades!$H$1,EngineUpgrades!$H$17,"")))))</f>
        <v xml:space="preserve">    engineNumber = 
    engineNumberUpgrade = 
    engineName = 
    engineNameUpgrade = 
</v>
      </c>
      <c r="AR259" s="17">
        <v>2</v>
      </c>
      <c r="AS259" s="16" t="str">
        <f>IF(Q259="Engine",_xlfn.XLOOKUP(_xlfn.CONCAT(O259,P259+AR259),TechTree!$C$2:$C$500,TechTree!$D$2:$D$500,"Not Valid Combination",0,1),"")</f>
        <v>heavyCryoRocketry</v>
      </c>
    </row>
    <row r="260" spans="1:45" ht="192.5" hidden="1" x14ac:dyDescent="0.35">
      <c r="A260" t="s">
        <v>2132</v>
      </c>
      <c r="B260" t="s">
        <v>2186</v>
      </c>
      <c r="C260" t="s">
        <v>2187</v>
      </c>
      <c r="D260" t="s">
        <v>2188</v>
      </c>
      <c r="E260" t="s">
        <v>2136</v>
      </c>
      <c r="F260" t="s">
        <v>16</v>
      </c>
      <c r="G260" t="s">
        <v>2189</v>
      </c>
      <c r="H260" t="s">
        <v>2190</v>
      </c>
      <c r="I260" t="s">
        <v>1256</v>
      </c>
      <c r="J260" t="s">
        <v>1458</v>
      </c>
      <c r="K260" t="s">
        <v>151</v>
      </c>
      <c r="M260" s="12" t="str">
        <f t="shared" si="12"/>
        <v>@PART[cryoengine-buzzard-1]:AFTER[CryoEngines] // MU-10 'Buzzard' Liquid Methane Engine
{
    @TechRequired = heavyCryoRocketry
    @entryCost = 6000
    @cost = 2800
    engineUpgradeType = standardCH4
    engineNumber = 
    engineNumberUpgrade = 
    engineName = 
    engineNameUpgrade = 
    enginePartUpgradeName = buzzard
    @MODULE[ModuleEngines*]
    {
        !atmosphereCurve {}
        atmosphereCurve
        {
            key = 0 360
            key = 1 100
            key = 4 20
            key = 12 0.001
        }
    }
}</v>
      </c>
      <c r="N260" s="9" t="str">
        <f>_xlfn.XLOOKUP(_xlfn.CONCAT(O260,P260),TechTree!$C$2:$C$500,TechTree!$D$2:$D$500,"Not Valid Combination",0,1)</f>
        <v>heavyCryoRocketry</v>
      </c>
      <c r="O260" s="8" t="s">
        <v>226</v>
      </c>
      <c r="P260" s="8">
        <v>4</v>
      </c>
      <c r="Q260" s="8" t="s">
        <v>19</v>
      </c>
      <c r="S260" s="10">
        <v>6000</v>
      </c>
      <c r="T260" s="10">
        <v>2800</v>
      </c>
      <c r="V260" s="10" t="s">
        <v>255</v>
      </c>
      <c r="W260" s="10" t="s">
        <v>9288</v>
      </c>
      <c r="X260" s="10" t="s">
        <v>9292</v>
      </c>
      <c r="Y260" s="10" t="s">
        <v>306</v>
      </c>
      <c r="Z260" s="10" t="s">
        <v>411</v>
      </c>
      <c r="AA260" s="10" t="s">
        <v>344</v>
      </c>
      <c r="AC260" s="12" t="str">
        <f t="shared" si="13"/>
        <v>PARTUPGRADE:NEEDS[CryoEngines]
{
    name = buzzard
    partIcon = cryoengine-buzzard-1
    techRequired = evenHeavierCryoRocketry
    title = 
    basicInfo = Increased Thrust, Increased Specific Impulse
    manufacturer = Kiwi Imagineers
    description = 
}
@PARTUPGRADE[buzzard]:NEEDS[CryoEngines]:FOR[zKiwiTechTree]
{
    @entryCost = #$@PART[cryoengine-buzzard-1]/entryCost$
    @entryCost *= #$@KIWI_ENGINE_MULTIPLIERS/METHALOX/UPGRADE_ENTRYCOST_MULTIPLIER$
    @title = #$@PART[cryoengine-buzzard-1]/title$ Upgrade
    @description = #Our imagineers dreamt about making the $@PART[cryoengine-buzzard-1]/engineName$ thrustier and efficientier and have 'made it so'.
}
@PART[cryoengine-buzzard-1]:NEEDS[CryoEngines]:AFTER[zzKiwiTechTree]
{
    @description = #$description$ \n\n&lt;color=#ff0000&gt;This engine has an upgrade in $@PARTUPGRADE[buzzard]/techRequired$!&lt;/color&gt; 
}</v>
      </c>
      <c r="AD260" s="14"/>
      <c r="AE260" s="18" t="s">
        <v>9300</v>
      </c>
      <c r="AF260" s="18"/>
      <c r="AG260" s="18" t="s">
        <v>9301</v>
      </c>
      <c r="AH260" s="18" t="s">
        <v>9309</v>
      </c>
      <c r="AI260" s="18" t="s">
        <v>9316</v>
      </c>
      <c r="AJ260" s="18" t="s">
        <v>390</v>
      </c>
      <c r="AK260" s="18"/>
      <c r="AL260" s="19" t="str">
        <f t="shared" si="14"/>
        <v xml:space="preserve">    @MODULE[ModuleEngines*]
    {
        !atmosphereCurve {}
        atmosphereCurve
        {
            key = 0 360
            key = 1 100
            key = 4 20
            key = 12 0.001
        }
    }</v>
      </c>
      <c r="AM260" s="14"/>
      <c r="AN260" s="15" t="str">
        <f>IF(Q260="Structural",_xlfn.CONCAT("    ","structuralUpgradeType = ",IF(P260&lt;3,"0_2",IF(P260&lt;5,"3_4",IF(P260&lt;7,"5_6",IF(P260&lt;9,"7_8","9Plus"))))),IF(Q260="Command Module",_xlfn.CONCAT("    commandUpgradeType = standard",CHAR(10),"    commandUpgradeName = ",V260),IF(Q260="Engine",_xlfn.CONCAT("    engineUpgradeType = ",W260,CHAR(10),Parts!AQ260,CHAR(10),"    enginePartUpgradeName = ",X260),IF(Q260="Parachute","    parachuteUpgradeType = standard",IF(Q260="Solar",_xlfn.CONCAT("    solarPanelUpgradeTier = ",P260),IF(OR(Q260="System",Q260="System and Space Capability")=TRUE,_xlfn.CONCAT("    spacePlaneSystemUpgradeType = ",X260,IF(Q260="System and Space Capability",_xlfn.CONCAT(CHAR(10),"    spaceplaneUpgradeType = spaceCapable",CHAR(10),"    baseSkinTemp = ",CHAR(10),"    upgradeSkinTemp = "),"")),IF(Q260="Fuel Tank",IF(Y260="NA/Balloon","    KiwiFuelSwitchIgnore = true",IF(Y260="standardLiquidFuel",_xlfn.CONCAT("    fuelTankUpgradeType = ",Y260,CHAR(10),"    fuelTankSizeUpgrade = ",Z260),_xlfn.CONCAT("    fuelTankUpgradeType = ",Y260))),IF(Q260="RCS","    rcsUpgradeType = coldGas",""))))))))</f>
        <v xml:space="preserve">    engineUpgradeType = standardCH4
    engineNumber = 
    engineNumberUpgrade = 
    engineName = 
    engineNameUpgrade = 
    enginePartUpgradeName = buzzard</v>
      </c>
      <c r="AO260" s="16" t="str">
        <f>IF(Q260="Engine",VLOOKUP(W260,EngineUpgrades!$A$2:$C$17,2,FALSE),"")</f>
        <v>singleFuel</v>
      </c>
      <c r="AP260" s="16" t="str">
        <f>IF(Q260="Engine",VLOOKUP(W260,EngineUpgrades!$A$2:$C$17,3,FALSE),"")</f>
        <v>METHALOX</v>
      </c>
      <c r="AQ260" s="15" t="str">
        <f>IF(AO260=EngineUpgrades!$D$1,EngineUpgrades!$D$17,IF(AO260=EngineUpgrades!$E$1,EngineUpgrades!$E$17,IF(AO260=EngineUpgrades!$F$1,EngineUpgrades!$F$17,IF(AO260=EngineUpgrades!$G$1,EngineUpgrades!$G$17,IF(AO260=EngineUpgrades!$H$1,EngineUpgrades!$H$17,"")))))</f>
        <v xml:space="preserve">    engineNumber = 
    engineNumberUpgrade = 
    engineName = 
    engineNameUpgrade = 
</v>
      </c>
      <c r="AR260" s="17">
        <v>2</v>
      </c>
      <c r="AS260" s="16" t="str">
        <f>IF(Q260="Engine",_xlfn.XLOOKUP(_xlfn.CONCAT(O260,P260+AR260),TechTree!$C$2:$C$500,TechTree!$D$2:$D$500,"Not Valid Combination",0,1),"")</f>
        <v>evenHeavierCryoRocketry</v>
      </c>
    </row>
    <row r="261" spans="1:45" ht="192.5" hidden="1" x14ac:dyDescent="0.35">
      <c r="A261" t="s">
        <v>2132</v>
      </c>
      <c r="B261" t="s">
        <v>2191</v>
      </c>
      <c r="C261" t="s">
        <v>2192</v>
      </c>
      <c r="D261" t="s">
        <v>2193</v>
      </c>
      <c r="E261" t="s">
        <v>2136</v>
      </c>
      <c r="F261" t="s">
        <v>16</v>
      </c>
      <c r="G261" t="s">
        <v>2194</v>
      </c>
      <c r="H261" t="s">
        <v>2195</v>
      </c>
      <c r="I261" t="s">
        <v>1788</v>
      </c>
      <c r="J261" t="s">
        <v>1458</v>
      </c>
      <c r="K261" t="s">
        <v>151</v>
      </c>
      <c r="M261" s="12" t="str">
        <f t="shared" si="12"/>
        <v>@PART[cryoengine-deinonychus-1]:AFTER[CryoEngines] // MR-420 'Deinonychus' Liquid Methane Engine
{
    @TechRequired = heavierCryoRocketry
    @entryCost = 10000
    @cost = 7500
    engineUpgradeType = standardCH4
    engineNumber = 
    engineNumberUpgrade = 
    engineName = 
    engineNameUpgrade = 
    enginePartUpgradeName = deinonychus
    @MODULE[ModuleEngines*]
    {
        !atmosphereCurve {}
        atmosphereCurve
        {
            key = 0 325
            key = 1 320
            key = 4 80
            key = 12 0.001
        }
    }
}</v>
      </c>
      <c r="N261" s="9" t="str">
        <f>_xlfn.XLOOKUP(_xlfn.CONCAT(O261,P261),TechTree!$C$2:$C$500,TechTree!$D$2:$D$500,"Not Valid Combination",0,1)</f>
        <v>heavierCryoRocketry</v>
      </c>
      <c r="O261" s="8" t="s">
        <v>226</v>
      </c>
      <c r="P261" s="8">
        <v>5</v>
      </c>
      <c r="Q261" s="8" t="s">
        <v>19</v>
      </c>
      <c r="S261" s="10">
        <v>10000</v>
      </c>
      <c r="T261" s="10">
        <v>7500</v>
      </c>
      <c r="V261" s="10" t="s">
        <v>255</v>
      </c>
      <c r="W261" s="10" t="s">
        <v>9288</v>
      </c>
      <c r="X261" s="10" t="s">
        <v>9293</v>
      </c>
      <c r="Y261" s="10" t="s">
        <v>306</v>
      </c>
      <c r="Z261" s="10" t="s">
        <v>415</v>
      </c>
      <c r="AA261" s="10" t="s">
        <v>344</v>
      </c>
      <c r="AC261" s="12" t="str">
        <f t="shared" si="13"/>
        <v>PARTUPGRADE:NEEDS[CryoEngines]
{
    name = deinonychus
    partIcon = cryoengine-deinonychus-1
    techRequired = veryHeavyCryoRocketry
    title = 
    basicInfo = Increased Thrust, Increased Specific Impulse
    manufacturer = Kiwi Imagineers
    description = 
}
@PARTUPGRADE[deinonychus]:NEEDS[CryoEngines]:FOR[zKiwiTechTree]
{
    @entryCost = #$@PART[cryoengine-deinonychus-1]/entryCost$
    @entryCost *= #$@KIWI_ENGINE_MULTIPLIERS/METHALOX/UPGRADE_ENTRYCOST_MULTIPLIER$
    @title = #$@PART[cryoengine-deinonychus-1]/title$ Upgrade
    @description = #Our imagineers dreamt about making the $@PART[cryoengine-deinonychus-1]/engineName$ thrustier and efficientier and have 'made it so'.
}
@PART[cryoengine-deinonychus-1]:NEEDS[CryoEngines]:AFTER[zzKiwiTechTree]
{
    @description = #$description$ \n\n&lt;color=#ff0000&gt;This engine has an upgrade in $@PARTUPGRADE[deinonychus]/techRequired$!&lt;/color&gt; 
}</v>
      </c>
      <c r="AD261" s="14"/>
      <c r="AE261" s="18" t="s">
        <v>9300</v>
      </c>
      <c r="AF261" s="18"/>
      <c r="AG261" s="18" t="s">
        <v>9306</v>
      </c>
      <c r="AH261" s="18" t="s">
        <v>9310</v>
      </c>
      <c r="AI261" s="18" t="s">
        <v>9317</v>
      </c>
      <c r="AJ261" s="18" t="s">
        <v>390</v>
      </c>
      <c r="AK261" s="18"/>
      <c r="AL261" s="19" t="str">
        <f t="shared" si="14"/>
        <v xml:space="preserve">    @MODULE[ModuleEngines*]
    {
        !atmosphereCurve {}
        atmosphereCurve
        {
            key = 0 325
            key = 1 320
            key = 4 80
            key = 12 0.001
        }
    }</v>
      </c>
      <c r="AM261" s="14"/>
      <c r="AN261" s="15" t="str">
        <f>IF(Q261="Structural",_xlfn.CONCAT("    ","structuralUpgradeType = ",IF(P261&lt;3,"0_2",IF(P261&lt;5,"3_4",IF(P261&lt;7,"5_6",IF(P261&lt;9,"7_8","9Plus"))))),IF(Q261="Command Module",_xlfn.CONCAT("    commandUpgradeType = standard",CHAR(10),"    commandUpgradeName = ",V261),IF(Q261="Engine",_xlfn.CONCAT("    engineUpgradeType = ",W261,CHAR(10),Parts!AQ261,CHAR(10),"    enginePartUpgradeName = ",X261),IF(Q261="Parachute","    parachuteUpgradeType = standard",IF(Q261="Solar",_xlfn.CONCAT("    solarPanelUpgradeTier = ",P261),IF(OR(Q261="System",Q261="System and Space Capability")=TRUE,_xlfn.CONCAT("    spacePlaneSystemUpgradeType = ",X261,IF(Q261="System and Space Capability",_xlfn.CONCAT(CHAR(10),"    spaceplaneUpgradeType = spaceCapable",CHAR(10),"    baseSkinTemp = ",CHAR(10),"    upgradeSkinTemp = "),"")),IF(Q261="Fuel Tank",IF(Y261="NA/Balloon","    KiwiFuelSwitchIgnore = true",IF(Y261="standardLiquidFuel",_xlfn.CONCAT("    fuelTankUpgradeType = ",Y261,CHAR(10),"    fuelTankSizeUpgrade = ",Z261),_xlfn.CONCAT("    fuelTankUpgradeType = ",Y261))),IF(Q261="RCS","    rcsUpgradeType = coldGas",""))))))))</f>
        <v xml:space="preserve">    engineUpgradeType = standardCH4
    engineNumber = 
    engineNumberUpgrade = 
    engineName = 
    engineNameUpgrade = 
    enginePartUpgradeName = deinonychus</v>
      </c>
      <c r="AO261" s="16" t="str">
        <f>IF(Q261="Engine",VLOOKUP(W261,EngineUpgrades!$A$2:$C$17,2,FALSE),"")</f>
        <v>singleFuel</v>
      </c>
      <c r="AP261" s="16" t="str">
        <f>IF(Q261="Engine",VLOOKUP(W261,EngineUpgrades!$A$2:$C$17,3,FALSE),"")</f>
        <v>METHALOX</v>
      </c>
      <c r="AQ261" s="15" t="str">
        <f>IF(AO261=EngineUpgrades!$D$1,EngineUpgrades!$D$17,IF(AO261=EngineUpgrades!$E$1,EngineUpgrades!$E$17,IF(AO261=EngineUpgrades!$F$1,EngineUpgrades!$F$17,IF(AO261=EngineUpgrades!$G$1,EngineUpgrades!$G$17,IF(AO261=EngineUpgrades!$H$1,EngineUpgrades!$H$17,"")))))</f>
        <v xml:space="preserve">    engineNumber = 
    engineNumberUpgrade = 
    engineName = 
    engineNameUpgrade = 
</v>
      </c>
      <c r="AR261" s="17">
        <v>2</v>
      </c>
      <c r="AS261" s="16" t="str">
        <f>IF(Q261="Engine",_xlfn.XLOOKUP(_xlfn.CONCAT(O261,P261+AR261),TechTree!$C$2:$C$500,TechTree!$D$2:$D$500,"Not Valid Combination",0,1),"")</f>
        <v>veryHeavyCryoRocketry</v>
      </c>
    </row>
    <row r="262" spans="1:45" ht="192.5" hidden="1" x14ac:dyDescent="0.35">
      <c r="A262" t="s">
        <v>2132</v>
      </c>
      <c r="B262" t="s">
        <v>2196</v>
      </c>
      <c r="C262" t="s">
        <v>2197</v>
      </c>
      <c r="D262" t="s">
        <v>2198</v>
      </c>
      <c r="E262" t="s">
        <v>2136</v>
      </c>
      <c r="F262" t="s">
        <v>16</v>
      </c>
      <c r="G262" t="s">
        <v>2199</v>
      </c>
      <c r="H262" t="s">
        <v>2200</v>
      </c>
      <c r="I262" t="s">
        <v>2201</v>
      </c>
      <c r="J262" t="s">
        <v>2149</v>
      </c>
      <c r="K262" t="s">
        <v>116</v>
      </c>
      <c r="M262" s="12" t="str">
        <f t="shared" si="12"/>
        <v>@PART[cryoengine-harrier-1]:AFTER[CryoEngines] // MU-11 'Harrier' Liquid Methane Engine
{
    @TechRequired = heavierCryoRocketry
    @entryCost = 9000
    @cost = 7500
    engineUpgradeType = standardCH4
    engineNumber = 
    engineNumberUpgrade = 
    engineName = 
    engineNameUpgrade = 
    enginePartUpgradeName = harrier
    @MODULE[ModuleEngines*]
    {
        !atmosphereCurve {}
        atmosphereCurve
        {
            key = 0 360
            key = 1 110
            key = 4 20
            key = 12 0.001
        }
    }
}</v>
      </c>
      <c r="N262" s="9" t="str">
        <f>_xlfn.XLOOKUP(_xlfn.CONCAT(O262,P262),TechTree!$C$2:$C$500,TechTree!$D$2:$D$500,"Not Valid Combination",0,1)</f>
        <v>heavierCryoRocketry</v>
      </c>
      <c r="O262" s="8" t="s">
        <v>226</v>
      </c>
      <c r="P262" s="8">
        <v>5</v>
      </c>
      <c r="Q262" s="8" t="s">
        <v>19</v>
      </c>
      <c r="S262" s="10">
        <v>9000</v>
      </c>
      <c r="T262" s="10">
        <v>7500</v>
      </c>
      <c r="V262" s="10" t="s">
        <v>255</v>
      </c>
      <c r="W262" s="10" t="s">
        <v>9288</v>
      </c>
      <c r="X262" s="10" t="s">
        <v>9294</v>
      </c>
      <c r="Y262" s="10" t="s">
        <v>306</v>
      </c>
      <c r="Z262" s="10" t="s">
        <v>419</v>
      </c>
      <c r="AA262" s="10" t="s">
        <v>344</v>
      </c>
      <c r="AC262" s="12" t="str">
        <f t="shared" si="13"/>
        <v>PARTUPGRADE:NEEDS[CryoEngines]
{
    name = harrier
    partIcon = cryoengine-harrier-1
    techRequired = veryHeavyCryoRocketry
    title = 
    basicInfo = Increased Thrust, Increased Specific Impulse
    manufacturer = Kiwi Imagineers
    description = 
}
@PARTUPGRADE[harrier]:NEEDS[CryoEngines]:FOR[zKiwiTechTree]
{
    @entryCost = #$@PART[cryoengine-harrier-1]/entryCost$
    @entryCost *= #$@KIWI_ENGINE_MULTIPLIERS/METHALOX/UPGRADE_ENTRYCOST_MULTIPLIER$
    @title = #$@PART[cryoengine-harrier-1]/title$ Upgrade
    @description = #Our imagineers dreamt about making the $@PART[cryoengine-harrier-1]/engineName$ thrustier and efficientier and have 'made it so'.
}
@PART[cryoengine-harrier-1]:NEEDS[CryoEngines]:AFTER[zzKiwiTechTree]
{
    @description = #$description$ \n\n&lt;color=#ff0000&gt;This engine has an upgrade in $@PARTUPGRADE[harrier]/techRequired$!&lt;/color&gt; 
}</v>
      </c>
      <c r="AD262" s="14"/>
      <c r="AE262" s="18" t="s">
        <v>9300</v>
      </c>
      <c r="AF262" s="18"/>
      <c r="AG262" s="18" t="s">
        <v>9301</v>
      </c>
      <c r="AH262" s="18" t="s">
        <v>9311</v>
      </c>
      <c r="AI262" s="18" t="s">
        <v>9316</v>
      </c>
      <c r="AJ262" s="18" t="s">
        <v>390</v>
      </c>
      <c r="AK262" s="18"/>
      <c r="AL262" s="19" t="str">
        <f t="shared" si="14"/>
        <v xml:space="preserve">    @MODULE[ModuleEngines*]
    {
        !atmosphereCurve {}
        atmosphereCurve
        {
            key = 0 360
            key = 1 110
            key = 4 20
            key = 12 0.001
        }
    }</v>
      </c>
      <c r="AM262" s="14"/>
      <c r="AN262" s="15" t="str">
        <f>IF(Q262="Structural",_xlfn.CONCAT("    ","structuralUpgradeType = ",IF(P262&lt;3,"0_2",IF(P262&lt;5,"3_4",IF(P262&lt;7,"5_6",IF(P262&lt;9,"7_8","9Plus"))))),IF(Q262="Command Module",_xlfn.CONCAT("    commandUpgradeType = standard",CHAR(10),"    commandUpgradeName = ",V262),IF(Q262="Engine",_xlfn.CONCAT("    engineUpgradeType = ",W262,CHAR(10),Parts!AQ262,CHAR(10),"    enginePartUpgradeName = ",X262),IF(Q262="Parachute","    parachuteUpgradeType = standard",IF(Q262="Solar",_xlfn.CONCAT("    solarPanelUpgradeTier = ",P262),IF(OR(Q262="System",Q262="System and Space Capability")=TRUE,_xlfn.CONCAT("    spacePlaneSystemUpgradeType = ",X262,IF(Q262="System and Space Capability",_xlfn.CONCAT(CHAR(10),"    spaceplaneUpgradeType = spaceCapable",CHAR(10),"    baseSkinTemp = ",CHAR(10),"    upgradeSkinTemp = "),"")),IF(Q262="Fuel Tank",IF(Y262="NA/Balloon","    KiwiFuelSwitchIgnore = true",IF(Y262="standardLiquidFuel",_xlfn.CONCAT("    fuelTankUpgradeType = ",Y262,CHAR(10),"    fuelTankSizeUpgrade = ",Z262),_xlfn.CONCAT("    fuelTankUpgradeType = ",Y262))),IF(Q262="RCS","    rcsUpgradeType = coldGas",""))))))))</f>
        <v xml:space="preserve">    engineUpgradeType = standardCH4
    engineNumber = 
    engineNumberUpgrade = 
    engineName = 
    engineNameUpgrade = 
    enginePartUpgradeName = harrier</v>
      </c>
      <c r="AO262" s="16" t="str">
        <f>IF(Q262="Engine",VLOOKUP(W262,EngineUpgrades!$A$2:$C$17,2,FALSE),"")</f>
        <v>singleFuel</v>
      </c>
      <c r="AP262" s="16" t="str">
        <f>IF(Q262="Engine",VLOOKUP(W262,EngineUpgrades!$A$2:$C$17,3,FALSE),"")</f>
        <v>METHALOX</v>
      </c>
      <c r="AQ262" s="15" t="str">
        <f>IF(AO262=EngineUpgrades!$D$1,EngineUpgrades!$D$17,IF(AO262=EngineUpgrades!$E$1,EngineUpgrades!$E$17,IF(AO262=EngineUpgrades!$F$1,EngineUpgrades!$F$17,IF(AO262=EngineUpgrades!$G$1,EngineUpgrades!$G$17,IF(AO262=EngineUpgrades!$H$1,EngineUpgrades!$H$17,"")))))</f>
        <v xml:space="preserve">    engineNumber = 
    engineNumberUpgrade = 
    engineName = 
    engineNameUpgrade = 
</v>
      </c>
      <c r="AR262" s="17">
        <v>2</v>
      </c>
      <c r="AS262" s="16" t="str">
        <f>IF(Q262="Engine",_xlfn.XLOOKUP(_xlfn.CONCAT(O262,P262+AR262),TechTree!$C$2:$C$500,TechTree!$D$2:$D$500,"Not Valid Combination",0,1),"")</f>
        <v>veryHeavyCryoRocketry</v>
      </c>
    </row>
    <row r="263" spans="1:45" ht="192.5" hidden="1" x14ac:dyDescent="0.35">
      <c r="A263" t="s">
        <v>2132</v>
      </c>
      <c r="B263" t="s">
        <v>2202</v>
      </c>
      <c r="C263" t="s">
        <v>2203</v>
      </c>
      <c r="D263" t="s">
        <v>2204</v>
      </c>
      <c r="E263" t="s">
        <v>2136</v>
      </c>
      <c r="F263" t="s">
        <v>16</v>
      </c>
      <c r="G263" t="s">
        <v>2205</v>
      </c>
      <c r="H263" t="s">
        <v>1446</v>
      </c>
      <c r="I263" t="s">
        <v>2201</v>
      </c>
      <c r="J263" t="s">
        <v>2149</v>
      </c>
      <c r="K263" t="s">
        <v>116</v>
      </c>
      <c r="M263" s="12" t="str">
        <f t="shared" si="12"/>
        <v>@PART[cryoengine-iguanodon-1]:AFTER[CryoEngines] // MR-4 'Iguanodon' Liquid Methane Engine
{
    @TechRequired = evenHeavierCryoRocketry
    engineUpgradeType = standardCH4
    engineNumber = 
    engineNumberUpgrade = 
    engineName = 
    engineNameUpgrade = 
    enginePartUpgradeName = iguanodon
    @MODULE[ModuleEngines*]
    {
        !atmosphereCurve {}
        atmosphereCurve
        {
            key = 0 325
            key = 1 315
            key = 4 80
            key = 12 0.001
        }
    }
}</v>
      </c>
      <c r="N263" s="9" t="str">
        <f>_xlfn.XLOOKUP(_xlfn.CONCAT(O263,P263),TechTree!$C$2:$C$500,TechTree!$D$2:$D$500,"Not Valid Combination",0,1)</f>
        <v>evenHeavierCryoRocketry</v>
      </c>
      <c r="O263" s="8" t="s">
        <v>226</v>
      </c>
      <c r="P263" s="8">
        <v>6</v>
      </c>
      <c r="Q263" s="8" t="s">
        <v>19</v>
      </c>
      <c r="V263" s="10" t="s">
        <v>255</v>
      </c>
      <c r="W263" s="10" t="s">
        <v>9288</v>
      </c>
      <c r="X263" s="10" t="s">
        <v>9295</v>
      </c>
      <c r="Y263" s="10" t="s">
        <v>306</v>
      </c>
      <c r="Z263" s="10" t="s">
        <v>423</v>
      </c>
      <c r="AA263" s="10" t="s">
        <v>344</v>
      </c>
      <c r="AC263" s="12" t="str">
        <f t="shared" si="13"/>
        <v>PARTUPGRADE:NEEDS[CryoEngines]
{
    name = iguanodon
    partIcon = cryoengine-iguanodon-1
    techRequired = experimentalCryoRocketry
    title = 
    basicInfo = Increased Thrust, Increased Specific Impulse
    manufacturer = Kiwi Imagineers
    description = 
}
@PARTUPGRADE[iguanodon]:NEEDS[CryoEngines]:FOR[zKiwiTechTree]
{
    @entryCost = #$@PART[cryoengine-iguanodon-1]/entryCost$
    @entryCost *= #$@KIWI_ENGINE_MULTIPLIERS/METHALOX/UPGRADE_ENTRYCOST_MULTIPLIER$
    @title = #$@PART[cryoengine-iguanodon-1]/title$ Upgrade
    @description = #Our imagineers dreamt about making the $@PART[cryoengine-iguanodon-1]/engineName$ thrustier and efficientier and have 'made it so'.
}
@PART[cryoengine-iguanodon-1]:NEEDS[CryoEngines]:AFTER[zzKiwiTechTree]
{
    @description = #$description$ \n\n&lt;color=#ff0000&gt;This engine has an upgrade in $@PARTUPGRADE[iguanodon]/techRequired$!&lt;/color&gt; 
}</v>
      </c>
      <c r="AD263" s="14"/>
      <c r="AE263" s="18" t="s">
        <v>9300</v>
      </c>
      <c r="AF263" s="18"/>
      <c r="AG263" s="18" t="s">
        <v>9306</v>
      </c>
      <c r="AH263" s="18" t="s">
        <v>9312</v>
      </c>
      <c r="AI263" s="18" t="s">
        <v>9317</v>
      </c>
      <c r="AJ263" s="18" t="s">
        <v>390</v>
      </c>
      <c r="AK263" s="18"/>
      <c r="AL263" s="19" t="str">
        <f t="shared" si="14"/>
        <v xml:space="preserve">    @MODULE[ModuleEngines*]
    {
        !atmosphereCurve {}
        atmosphereCurve
        {
            key = 0 325
            key = 1 315
            key = 4 80
            key = 12 0.001
        }
    }</v>
      </c>
      <c r="AM263" s="14"/>
      <c r="AN263" s="15" t="str">
        <f>IF(Q263="Structural",_xlfn.CONCAT("    ","structuralUpgradeType = ",IF(P263&lt;3,"0_2",IF(P263&lt;5,"3_4",IF(P263&lt;7,"5_6",IF(P263&lt;9,"7_8","9Plus"))))),IF(Q263="Command Module",_xlfn.CONCAT("    commandUpgradeType = standard",CHAR(10),"    commandUpgradeName = ",V263),IF(Q263="Engine",_xlfn.CONCAT("    engineUpgradeType = ",W263,CHAR(10),Parts!AQ263,CHAR(10),"    enginePartUpgradeName = ",X263),IF(Q263="Parachute","    parachuteUpgradeType = standard",IF(Q263="Solar",_xlfn.CONCAT("    solarPanelUpgradeTier = ",P263),IF(OR(Q263="System",Q263="System and Space Capability")=TRUE,_xlfn.CONCAT("    spacePlaneSystemUpgradeType = ",X263,IF(Q263="System and Space Capability",_xlfn.CONCAT(CHAR(10),"    spaceplaneUpgradeType = spaceCapable",CHAR(10),"    baseSkinTemp = ",CHAR(10),"    upgradeSkinTemp = "),"")),IF(Q263="Fuel Tank",IF(Y263="NA/Balloon","    KiwiFuelSwitchIgnore = true",IF(Y263="standardLiquidFuel",_xlfn.CONCAT("    fuelTankUpgradeType = ",Y263,CHAR(10),"    fuelTankSizeUpgrade = ",Z263),_xlfn.CONCAT("    fuelTankUpgradeType = ",Y263))),IF(Q263="RCS","    rcsUpgradeType = coldGas",""))))))))</f>
        <v xml:space="preserve">    engineUpgradeType = standardCH4
    engineNumber = 
    engineNumberUpgrade = 
    engineName = 
    engineNameUpgrade = 
    enginePartUpgradeName = iguanodon</v>
      </c>
      <c r="AO263" s="16" t="str">
        <f>IF(Q263="Engine",VLOOKUP(W263,EngineUpgrades!$A$2:$C$17,2,FALSE),"")</f>
        <v>singleFuel</v>
      </c>
      <c r="AP263" s="16" t="str">
        <f>IF(Q263="Engine",VLOOKUP(W263,EngineUpgrades!$A$2:$C$17,3,FALSE),"")</f>
        <v>METHALOX</v>
      </c>
      <c r="AQ263" s="15" t="str">
        <f>IF(AO263=EngineUpgrades!$D$1,EngineUpgrades!$D$17,IF(AO263=EngineUpgrades!$E$1,EngineUpgrades!$E$17,IF(AO263=EngineUpgrades!$F$1,EngineUpgrades!$F$17,IF(AO263=EngineUpgrades!$G$1,EngineUpgrades!$G$17,IF(AO263=EngineUpgrades!$H$1,EngineUpgrades!$H$17,"")))))</f>
        <v xml:space="preserve">    engineNumber = 
    engineNumberUpgrade = 
    engineName = 
    engineNameUpgrade = 
</v>
      </c>
      <c r="AR263" s="17">
        <v>2</v>
      </c>
      <c r="AS263" s="16" t="str">
        <f>IF(Q263="Engine",_xlfn.XLOOKUP(_xlfn.CONCAT(O263,P263+AR263),TechTree!$C$2:$C$500,TechTree!$D$2:$D$500,"Not Valid Combination",0,1),"")</f>
        <v>experimentalCryoRocketry</v>
      </c>
    </row>
    <row r="264" spans="1:45" ht="192.5" hidden="1" x14ac:dyDescent="0.35">
      <c r="A264" t="s">
        <v>2132</v>
      </c>
      <c r="B264" t="s">
        <v>2206</v>
      </c>
      <c r="C264" t="s">
        <v>2207</v>
      </c>
      <c r="D264" t="s">
        <v>2208</v>
      </c>
      <c r="E264" t="s">
        <v>2157</v>
      </c>
      <c r="F264" t="s">
        <v>16</v>
      </c>
      <c r="G264" t="s">
        <v>2209</v>
      </c>
      <c r="H264" t="s">
        <v>2210</v>
      </c>
      <c r="I264" t="s">
        <v>2211</v>
      </c>
      <c r="J264" t="s">
        <v>1761</v>
      </c>
      <c r="K264" t="s">
        <v>140</v>
      </c>
      <c r="M264" s="12" t="str">
        <f t="shared" si="12"/>
        <v>@PART[cryoengine-allosaur-1]:AFTER[CryoEngines] // MR-8 'Allosaur' Liquid Methane Engine
{
    @TechRequired = veryHeavyCryoRocketry
    @entryCost = 40000
    engineUpgradeType = standardCH4
    engineNumber = 
    engineNumberUpgrade = 
    engineName = 
    engineNameUpgrade = 
    enginePartUpgradeName = allosaur
    @MODULE[ModuleEngines*]
    {
        !atmosphereCurve {}
        atmosphereCurve
        {
            key = 0 327
            key = 1 320
            key = 4 80
            key = 12 0.001
        }
    }
}</v>
      </c>
      <c r="N264" s="9" t="str">
        <f>_xlfn.XLOOKUP(_xlfn.CONCAT(O264,P264),TechTree!$C$2:$C$500,TechTree!$D$2:$D$500,"Not Valid Combination",0,1)</f>
        <v>veryHeavyCryoRocketry</v>
      </c>
      <c r="O264" s="8" t="s">
        <v>226</v>
      </c>
      <c r="P264" s="8">
        <v>7</v>
      </c>
      <c r="Q264" s="8" t="s">
        <v>19</v>
      </c>
      <c r="S264" s="10">
        <v>40000</v>
      </c>
      <c r="V264" s="10" t="s">
        <v>255</v>
      </c>
      <c r="W264" s="10" t="s">
        <v>9288</v>
      </c>
      <c r="X264" s="10" t="s">
        <v>9296</v>
      </c>
      <c r="Y264" s="10" t="s">
        <v>306</v>
      </c>
      <c r="Z264" s="10" t="s">
        <v>427</v>
      </c>
      <c r="AA264" s="10" t="s">
        <v>344</v>
      </c>
      <c r="AC264" s="12" t="str">
        <f t="shared" si="13"/>
        <v>PARTUPGRADE:NEEDS[CryoEngines]
{
    name = allosaur
    partIcon = cryoengine-allosaur-1
    techRequired = giganticCryoRocketry
    title = 
    basicInfo = Increased Thrust, Increased Specific Impulse
    manufacturer = Kiwi Imagineers
    description = 
}
@PARTUPGRADE[allosaur]:NEEDS[CryoEngines]:FOR[zKiwiTechTree]
{
    @entryCost = #$@PART[cryoengine-allosaur-1]/entryCost$
    @entryCost *= #$@KIWI_ENGINE_MULTIPLIERS/METHALOX/UPGRADE_ENTRYCOST_MULTIPLIER$
    @title = #$@PART[cryoengine-allosaur-1]/title$ Upgrade
    @description = #Our imagineers dreamt about making the $@PART[cryoengine-allosaur-1]/engineName$ thrustier and efficientier and have 'made it so'.
}
@PART[cryoengine-allosaur-1]:NEEDS[CryoEngines]:AFTER[zzKiwiTechTree]
{
    @description = #$description$ \n\n&lt;color=#ff0000&gt;This engine has an upgrade in $@PARTUPGRADE[allosaur]/techRequired$!&lt;/color&gt; 
}</v>
      </c>
      <c r="AD264" s="14"/>
      <c r="AE264" s="18" t="s">
        <v>9300</v>
      </c>
      <c r="AF264" s="18"/>
      <c r="AG264" s="18" t="s">
        <v>9307</v>
      </c>
      <c r="AH264" s="18" t="s">
        <v>9310</v>
      </c>
      <c r="AI264" s="18" t="s">
        <v>9317</v>
      </c>
      <c r="AJ264" s="18" t="s">
        <v>390</v>
      </c>
      <c r="AK264" s="18"/>
      <c r="AL264" s="19" t="str">
        <f t="shared" si="14"/>
        <v xml:space="preserve">    @MODULE[ModuleEngines*]
    {
        !atmosphereCurve {}
        atmosphereCurve
        {
            key = 0 327
            key = 1 320
            key = 4 80
            key = 12 0.001
        }
    }</v>
      </c>
      <c r="AM264" s="14"/>
      <c r="AN264" s="15" t="str">
        <f>IF(Q264="Structural",_xlfn.CONCAT("    ","structuralUpgradeType = ",IF(P264&lt;3,"0_2",IF(P264&lt;5,"3_4",IF(P264&lt;7,"5_6",IF(P264&lt;9,"7_8","9Plus"))))),IF(Q264="Command Module",_xlfn.CONCAT("    commandUpgradeType = standard",CHAR(10),"    commandUpgradeName = ",V264),IF(Q264="Engine",_xlfn.CONCAT("    engineUpgradeType = ",W264,CHAR(10),Parts!AQ264,CHAR(10),"    enginePartUpgradeName = ",X264),IF(Q264="Parachute","    parachuteUpgradeType = standard",IF(Q264="Solar",_xlfn.CONCAT("    solarPanelUpgradeTier = ",P264),IF(OR(Q264="System",Q264="System and Space Capability")=TRUE,_xlfn.CONCAT("    spacePlaneSystemUpgradeType = ",X264,IF(Q264="System and Space Capability",_xlfn.CONCAT(CHAR(10),"    spaceplaneUpgradeType = spaceCapable",CHAR(10),"    baseSkinTemp = ",CHAR(10),"    upgradeSkinTemp = "),"")),IF(Q264="Fuel Tank",IF(Y264="NA/Balloon","    KiwiFuelSwitchIgnore = true",IF(Y264="standardLiquidFuel",_xlfn.CONCAT("    fuelTankUpgradeType = ",Y264,CHAR(10),"    fuelTankSizeUpgrade = ",Z264),_xlfn.CONCAT("    fuelTankUpgradeType = ",Y264))),IF(Q264="RCS","    rcsUpgradeType = coldGas",""))))))))</f>
        <v xml:space="preserve">    engineUpgradeType = standardCH4
    engineNumber = 
    engineNumberUpgrade = 
    engineName = 
    engineNameUpgrade = 
    enginePartUpgradeName = allosaur</v>
      </c>
      <c r="AO264" s="16" t="str">
        <f>IF(Q264="Engine",VLOOKUP(W264,EngineUpgrades!$A$2:$C$17,2,FALSE),"")</f>
        <v>singleFuel</v>
      </c>
      <c r="AP264" s="16" t="str">
        <f>IF(Q264="Engine",VLOOKUP(W264,EngineUpgrades!$A$2:$C$17,3,FALSE),"")</f>
        <v>METHALOX</v>
      </c>
      <c r="AQ264" s="15" t="str">
        <f>IF(AO264=EngineUpgrades!$D$1,EngineUpgrades!$D$17,IF(AO264=EngineUpgrades!$E$1,EngineUpgrades!$E$17,IF(AO264=EngineUpgrades!$F$1,EngineUpgrades!$F$17,IF(AO264=EngineUpgrades!$G$1,EngineUpgrades!$G$17,IF(AO264=EngineUpgrades!$H$1,EngineUpgrades!$H$17,"")))))</f>
        <v xml:space="preserve">    engineNumber = 
    engineNumberUpgrade = 
    engineName = 
    engineNameUpgrade = 
</v>
      </c>
      <c r="AR264" s="17">
        <v>2</v>
      </c>
      <c r="AS264" s="16" t="str">
        <f>IF(Q264="Engine",_xlfn.XLOOKUP(_xlfn.CONCAT(O264,P264+AR264),TechTree!$C$2:$C$500,TechTree!$D$2:$D$500,"Not Valid Combination",0,1),"")</f>
        <v>giganticCryoRocketry</v>
      </c>
    </row>
    <row r="265" spans="1:45" ht="180.5" hidden="1" x14ac:dyDescent="0.35">
      <c r="A265" t="s">
        <v>2132</v>
      </c>
      <c r="B265" t="s">
        <v>2212</v>
      </c>
      <c r="C265" t="s">
        <v>2213</v>
      </c>
      <c r="D265" t="s">
        <v>2214</v>
      </c>
      <c r="E265" t="s">
        <v>2136</v>
      </c>
      <c r="F265" t="s">
        <v>16</v>
      </c>
      <c r="G265" t="s">
        <v>2215</v>
      </c>
      <c r="H265" t="s">
        <v>1746</v>
      </c>
      <c r="I265" t="s">
        <v>2177</v>
      </c>
      <c r="J265" t="s">
        <v>1761</v>
      </c>
      <c r="K265" t="s">
        <v>140</v>
      </c>
      <c r="M265" s="12" t="str">
        <f t="shared" si="12"/>
        <v>@PART[cryoengine-eagle-1]:AFTER[CryoEngines] // MU-421 'Eagle' Liquid Methane Engine
{
    @TechRequired = evenHeavierCryoRocketry
    @entryCost = 19000
    @cost = 7500
    engineUpgradeType = standardCH4
    engineNumber = 
    engineNumberUpgrade = 
    engineName = 
    engineNameUpgrade = 
    enginePartUpgradeName = eagle
    @MODULE[ModuleEngines*]
    {
        !atmosphereCurve {}
        atmosphereCurve
        {
            key = 0 360
            key = 1 148
            key = 4 30
            key = 12 0.001
        }
    }
}</v>
      </c>
      <c r="N265" s="9" t="str">
        <f>_xlfn.XLOOKUP(_xlfn.CONCAT(O265,P265),TechTree!$C$2:$C$500,TechTree!$D$2:$D$500,"Not Valid Combination",0,1)</f>
        <v>evenHeavierCryoRocketry</v>
      </c>
      <c r="O265" s="8" t="s">
        <v>226</v>
      </c>
      <c r="P265" s="8">
        <v>6</v>
      </c>
      <c r="Q265" s="8" t="s">
        <v>19</v>
      </c>
      <c r="S265" s="10">
        <v>19000</v>
      </c>
      <c r="T265" s="10">
        <v>7500</v>
      </c>
      <c r="V265" s="10" t="s">
        <v>255</v>
      </c>
      <c r="W265" s="10" t="s">
        <v>9288</v>
      </c>
      <c r="X265" s="10" t="s">
        <v>9297</v>
      </c>
      <c r="Y265" s="10" t="s">
        <v>306</v>
      </c>
      <c r="Z265" s="10" t="s">
        <v>431</v>
      </c>
      <c r="AA265" s="10" t="s">
        <v>344</v>
      </c>
      <c r="AC265" s="12" t="str">
        <f t="shared" si="13"/>
        <v>PARTUPGRADE:NEEDS[CryoEngines]
{
    name = eagle
    partIcon = cryoengine-eagle-1
    techRequired = experimentalCryoRocketry
    title = 
    basicInfo = Increased Thrust, Increased Specific Impulse
    manufacturer = Kiwi Imagineers
    description = 
}
@PARTUPGRADE[eagle]:NEEDS[CryoEngines]:FOR[zKiwiTechTree]
{
    @entryCost = #$@PART[cryoengine-eagle-1]/entryCost$
    @entryCost *= #$@KIWI_ENGINE_MULTIPLIERS/METHALOX/UPGRADE_ENTRYCOST_MULTIPLIER$
    @title = #$@PART[cryoengine-eagle-1]/title$ Upgrade
    @description = #Our imagineers dreamt about making the $@PART[cryoengine-eagle-1]/engineName$ thrustier and efficientier and have 'made it so'.
}
@PART[cryoengine-eagle-1]:NEEDS[CryoEngines]:AFTER[zzKiwiTechTree]
{
    @description = #$description$ \n\n&lt;color=#ff0000&gt;This engine has an upgrade in $@PARTUPGRADE[eagle]/techRequired$!&lt;/color&gt; 
}</v>
      </c>
      <c r="AD265" s="14"/>
      <c r="AE265" s="18" t="s">
        <v>9300</v>
      </c>
      <c r="AF265" s="18"/>
      <c r="AG265" s="18" t="s">
        <v>9301</v>
      </c>
      <c r="AH265" s="18" t="s">
        <v>9313</v>
      </c>
      <c r="AI265" s="18" t="s">
        <v>9318</v>
      </c>
      <c r="AJ265" s="18" t="s">
        <v>390</v>
      </c>
      <c r="AK265" s="18"/>
      <c r="AL265" s="19" t="str">
        <f t="shared" si="14"/>
        <v xml:space="preserve">    @MODULE[ModuleEngines*]
    {
        !atmosphereCurve {}
        atmosphereCurve
        {
            key = 0 360
            key = 1 148
            key = 4 30
            key = 12 0.001
        }
    }</v>
      </c>
      <c r="AM265" s="14"/>
      <c r="AN265" s="15" t="str">
        <f>IF(Q265="Structural",_xlfn.CONCAT("    ","structuralUpgradeType = ",IF(P265&lt;3,"0_2",IF(P265&lt;5,"3_4",IF(P265&lt;7,"5_6",IF(P265&lt;9,"7_8","9Plus"))))),IF(Q265="Command Module",_xlfn.CONCAT("    commandUpgradeType = standard",CHAR(10),"    commandUpgradeName = ",V265),IF(Q265="Engine",_xlfn.CONCAT("    engineUpgradeType = ",W265,CHAR(10),Parts!AQ265,CHAR(10),"    enginePartUpgradeName = ",X265),IF(Q265="Parachute","    parachuteUpgradeType = standard",IF(Q265="Solar",_xlfn.CONCAT("    solarPanelUpgradeTier = ",P265),IF(OR(Q265="System",Q265="System and Space Capability")=TRUE,_xlfn.CONCAT("    spacePlaneSystemUpgradeType = ",X265,IF(Q265="System and Space Capability",_xlfn.CONCAT(CHAR(10),"    spaceplaneUpgradeType = spaceCapable",CHAR(10),"    baseSkinTemp = ",CHAR(10),"    upgradeSkinTemp = "),"")),IF(Q265="Fuel Tank",IF(Y265="NA/Balloon","    KiwiFuelSwitchIgnore = true",IF(Y265="standardLiquidFuel",_xlfn.CONCAT("    fuelTankUpgradeType = ",Y265,CHAR(10),"    fuelTankSizeUpgrade = ",Z265),_xlfn.CONCAT("    fuelTankUpgradeType = ",Y265))),IF(Q265="RCS","    rcsUpgradeType = coldGas",""))))))))</f>
        <v xml:space="preserve">    engineUpgradeType = standardCH4
    engineNumber = 
    engineNumberUpgrade = 
    engineName = 
    engineNameUpgrade = 
    enginePartUpgradeName = eagle</v>
      </c>
      <c r="AO265" s="16" t="str">
        <f>IF(Q265="Engine",VLOOKUP(W265,EngineUpgrades!$A$2:$C$17,2,FALSE),"")</f>
        <v>singleFuel</v>
      </c>
      <c r="AP265" s="16" t="str">
        <f>IF(Q265="Engine",VLOOKUP(W265,EngineUpgrades!$A$2:$C$17,3,FALSE),"")</f>
        <v>METHALOX</v>
      </c>
      <c r="AQ265" s="15" t="str">
        <f>IF(AO265=EngineUpgrades!$D$1,EngineUpgrades!$D$17,IF(AO265=EngineUpgrades!$E$1,EngineUpgrades!$E$17,IF(AO265=EngineUpgrades!$F$1,EngineUpgrades!$F$17,IF(AO265=EngineUpgrades!$G$1,EngineUpgrades!$G$17,IF(AO265=EngineUpgrades!$H$1,EngineUpgrades!$H$17,"")))))</f>
        <v xml:space="preserve">    engineNumber = 
    engineNumberUpgrade = 
    engineName = 
    engineNameUpgrade = 
</v>
      </c>
      <c r="AR265" s="17">
        <v>2</v>
      </c>
      <c r="AS265" s="16" t="str">
        <f>IF(Q265="Engine",_xlfn.XLOOKUP(_xlfn.CONCAT(O265,P265+AR265),TechTree!$C$2:$C$500,TechTree!$D$2:$D$500,"Not Valid Combination",0,1),"")</f>
        <v>experimentalCryoRocketry</v>
      </c>
    </row>
    <row r="266" spans="1:45" ht="192.5" hidden="1" x14ac:dyDescent="0.35">
      <c r="A266" t="s">
        <v>2132</v>
      </c>
      <c r="B266" t="s">
        <v>2216</v>
      </c>
      <c r="C266" t="s">
        <v>2217</v>
      </c>
      <c r="D266" t="s">
        <v>2218</v>
      </c>
      <c r="E266" t="s">
        <v>2157</v>
      </c>
      <c r="F266" t="s">
        <v>16</v>
      </c>
      <c r="G266" t="s">
        <v>2219</v>
      </c>
      <c r="H266" t="s">
        <v>2220</v>
      </c>
      <c r="I266" t="s">
        <v>1180</v>
      </c>
      <c r="J266" t="s">
        <v>2171</v>
      </c>
      <c r="K266" t="s">
        <v>140</v>
      </c>
      <c r="M266" s="12" t="str">
        <f t="shared" si="12"/>
        <v>@PART[cryoengine-tyrannosaur-1]:AFTER[CryoEngines] // MR-420-9 'Tyrannosaur' Liquid Methane Engine Cluster
{
    @TechRequired = evenHeavierCryoRocketry
    @entryCost = 50000
    @cost = 35000
    engineUpgradeType = standardCH4
    engineNumber = 
    engineNumberUpgrade = 
    engineName = 
    engineNameUpgrade = 
    enginePartUpgradeName = tyrannosaur
    @MODULE[ModuleEngines*]
    {
        !atmosphereCurve {}
        atmosphereCurve
        {
            key = 0 320
            key = 1 325
            key = 4 80
            key = 12 0.001
        }
    }
}</v>
      </c>
      <c r="N266" s="9" t="str">
        <f>_xlfn.XLOOKUP(_xlfn.CONCAT(O266,P266),TechTree!$C$2:$C$500,TechTree!$D$2:$D$500,"Not Valid Combination",0,1)</f>
        <v>evenHeavierCryoRocketry</v>
      </c>
      <c r="O266" s="8" t="s">
        <v>226</v>
      </c>
      <c r="P266" s="8">
        <v>6</v>
      </c>
      <c r="Q266" s="8" t="s">
        <v>19</v>
      </c>
      <c r="S266" s="10">
        <v>50000</v>
      </c>
      <c r="T266" s="10">
        <v>35000</v>
      </c>
      <c r="V266" s="10" t="s">
        <v>255</v>
      </c>
      <c r="W266" s="10" t="s">
        <v>9288</v>
      </c>
      <c r="X266" s="10" t="s">
        <v>9298</v>
      </c>
      <c r="Y266" s="10" t="s">
        <v>306</v>
      </c>
      <c r="Z266" s="10" t="s">
        <v>435</v>
      </c>
      <c r="AA266" s="10" t="s">
        <v>344</v>
      </c>
      <c r="AC266" s="12" t="str">
        <f t="shared" si="13"/>
        <v>PARTUPGRADE:NEEDS[CryoEngines]
{
    name = tyrannosaur
    partIcon = cryoengine-tyrannosaur-1
    techRequired = experimentalCryoRocketry
    title = 
    basicInfo = Increased Thrust, Increased Specific Impulse
    manufacturer = Kiwi Imagineers
    description = 
}
@PARTUPGRADE[tyrannosaur]:NEEDS[CryoEngines]:FOR[zKiwiTechTree]
{
    @entryCost = #$@PART[cryoengine-tyrannosaur-1]/entryCost$
    @entryCost *= #$@KIWI_ENGINE_MULTIPLIERS/METHALOX/UPGRADE_ENTRYCOST_MULTIPLIER$
    @title = #$@PART[cryoengine-tyrannosaur-1]/title$ Upgrade
    @description = #Our imagineers dreamt about making the $@PART[cryoengine-tyrannosaur-1]/engineName$ thrustier and efficientier and have 'made it so'.
}
@PART[cryoengine-tyrannosaur-1]:NEEDS[CryoEngines]:AFTER[zzKiwiTechTree]
{
    @description = #$description$ \n\n&lt;color=#ff0000&gt;This engine has an upgrade in $@PARTUPGRADE[tyrannosaur]/techRequired$!&lt;/color&gt; 
}</v>
      </c>
      <c r="AD266" s="14"/>
      <c r="AE266" s="18" t="s">
        <v>9300</v>
      </c>
      <c r="AF266" s="18"/>
      <c r="AG266" s="18" t="s">
        <v>9303</v>
      </c>
      <c r="AH266" s="18" t="s">
        <v>9314</v>
      </c>
      <c r="AI266" s="18" t="s">
        <v>9317</v>
      </c>
      <c r="AJ266" s="18" t="s">
        <v>390</v>
      </c>
      <c r="AK266" s="18"/>
      <c r="AL266" s="19" t="str">
        <f t="shared" si="14"/>
        <v xml:space="preserve">    @MODULE[ModuleEngines*]
    {
        !atmosphereCurve {}
        atmosphereCurve
        {
            key = 0 320
            key = 1 325
            key = 4 80
            key = 12 0.001
        }
    }</v>
      </c>
      <c r="AM266" s="14"/>
      <c r="AN266" s="15" t="str">
        <f>IF(Q266="Structural",_xlfn.CONCAT("    ","structuralUpgradeType = ",IF(P266&lt;3,"0_2",IF(P266&lt;5,"3_4",IF(P266&lt;7,"5_6",IF(P266&lt;9,"7_8","9Plus"))))),IF(Q266="Command Module",_xlfn.CONCAT("    commandUpgradeType = standard",CHAR(10),"    commandUpgradeName = ",V266),IF(Q266="Engine",_xlfn.CONCAT("    engineUpgradeType = ",W266,CHAR(10),Parts!AQ266,CHAR(10),"    enginePartUpgradeName = ",X266),IF(Q266="Parachute","    parachuteUpgradeType = standard",IF(Q266="Solar",_xlfn.CONCAT("    solarPanelUpgradeTier = ",P266),IF(OR(Q266="System",Q266="System and Space Capability")=TRUE,_xlfn.CONCAT("    spacePlaneSystemUpgradeType = ",X266,IF(Q266="System and Space Capability",_xlfn.CONCAT(CHAR(10),"    spaceplaneUpgradeType = spaceCapable",CHAR(10),"    baseSkinTemp = ",CHAR(10),"    upgradeSkinTemp = "),"")),IF(Q266="Fuel Tank",IF(Y266="NA/Balloon","    KiwiFuelSwitchIgnore = true",IF(Y266="standardLiquidFuel",_xlfn.CONCAT("    fuelTankUpgradeType = ",Y266,CHAR(10),"    fuelTankSizeUpgrade = ",Z266),_xlfn.CONCAT("    fuelTankUpgradeType = ",Y266))),IF(Q266="RCS","    rcsUpgradeType = coldGas",""))))))))</f>
        <v xml:space="preserve">    engineUpgradeType = standardCH4
    engineNumber = 
    engineNumberUpgrade = 
    engineName = 
    engineNameUpgrade = 
    enginePartUpgradeName = tyrannosaur</v>
      </c>
      <c r="AO266" s="16" t="str">
        <f>IF(Q266="Engine",VLOOKUP(W266,EngineUpgrades!$A$2:$C$17,2,FALSE),"")</f>
        <v>singleFuel</v>
      </c>
      <c r="AP266" s="16" t="str">
        <f>IF(Q266="Engine",VLOOKUP(W266,EngineUpgrades!$A$2:$C$17,3,FALSE),"")</f>
        <v>METHALOX</v>
      </c>
      <c r="AQ266" s="15" t="str">
        <f>IF(AO266=EngineUpgrades!$D$1,EngineUpgrades!$D$17,IF(AO266=EngineUpgrades!$E$1,EngineUpgrades!$E$17,IF(AO266=EngineUpgrades!$F$1,EngineUpgrades!$F$17,IF(AO266=EngineUpgrades!$G$1,EngineUpgrades!$G$17,IF(AO266=EngineUpgrades!$H$1,EngineUpgrades!$H$17,"")))))</f>
        <v xml:space="preserve">    engineNumber = 
    engineNumberUpgrade = 
    engineName = 
    engineNameUpgrade = 
</v>
      </c>
      <c r="AR266" s="17">
        <v>2</v>
      </c>
      <c r="AS266" s="16" t="str">
        <f>IF(Q266="Engine",_xlfn.XLOOKUP(_xlfn.CONCAT(O266,P266+AR266),TechTree!$C$2:$C$500,TechTree!$D$2:$D$500,"Not Valid Combination",0,1),"")</f>
        <v>experimentalCryoRocketry</v>
      </c>
    </row>
    <row r="267" spans="1:45" ht="192.5" hidden="1" x14ac:dyDescent="0.35">
      <c r="A267" t="s">
        <v>2132</v>
      </c>
      <c r="B267" t="s">
        <v>2221</v>
      </c>
      <c r="C267" t="s">
        <v>2222</v>
      </c>
      <c r="D267" t="s">
        <v>2223</v>
      </c>
      <c r="E267" t="s">
        <v>2136</v>
      </c>
      <c r="F267" t="s">
        <v>16</v>
      </c>
      <c r="G267" t="s">
        <v>2224</v>
      </c>
      <c r="H267" t="s">
        <v>2225</v>
      </c>
      <c r="I267" t="s">
        <v>2226</v>
      </c>
      <c r="J267" t="s">
        <v>2171</v>
      </c>
      <c r="K267" t="s">
        <v>69</v>
      </c>
      <c r="M267" s="12" t="str">
        <f t="shared" si="12"/>
        <v>@PART[cryoengine-vulture-1]:AFTER[CryoEngines] // MU-4U 'Vulture' Liquid Methane Engine
{
    @TechRequired = veryHeavyCryoRocketry
    @entryCost = 35000
    @cost = 8000
    engineUpgradeType = standardCH4
    engineNumber = 
    engineNumberUpgrade = 
    engineName = 
    engineNameUpgrade = 
    enginePartUpgradeName = vulture
    @MODULE[ModuleEngines*]
    {
        !atmosphereCurve {}
        atmosphereCurve
        {
            key = 0 360
            key = 1 100
            key = 4 20
            key = 12 0.001
        }
    }
}</v>
      </c>
      <c r="N267" s="9" t="str">
        <f>_xlfn.XLOOKUP(_xlfn.CONCAT(O267,P267),TechTree!$C$2:$C$500,TechTree!$D$2:$D$500,"Not Valid Combination",0,1)</f>
        <v>veryHeavyCryoRocketry</v>
      </c>
      <c r="O267" s="8" t="s">
        <v>226</v>
      </c>
      <c r="P267" s="8">
        <v>7</v>
      </c>
      <c r="Q267" s="8" t="s">
        <v>19</v>
      </c>
      <c r="S267" s="10">
        <v>35000</v>
      </c>
      <c r="T267" s="10">
        <v>8000</v>
      </c>
      <c r="V267" s="10" t="s">
        <v>255</v>
      </c>
      <c r="W267" s="10" t="s">
        <v>9288</v>
      </c>
      <c r="X267" s="10" t="s">
        <v>9299</v>
      </c>
      <c r="Y267" s="10" t="s">
        <v>306</v>
      </c>
      <c r="Z267" s="10" t="s">
        <v>439</v>
      </c>
      <c r="AA267" s="10" t="s">
        <v>344</v>
      </c>
      <c r="AC267" s="12" t="str">
        <f t="shared" si="13"/>
        <v>PARTUPGRADE:NEEDS[CryoEngines]
{
    name = vulture
    partIcon = cryoengine-vulture-1
    techRequired = giganticCryoRocketry
    title = 
    basicInfo = Increased Thrust, Increased Specific Impulse
    manufacturer = Kiwi Imagineers
    description = 
}
@PARTUPGRADE[vulture]:NEEDS[CryoEngines]:FOR[zKiwiTechTree]
{
    @entryCost = #$@PART[cryoengine-vulture-1]/entryCost$
    @entryCost *= #$@KIWI_ENGINE_MULTIPLIERS/METHALOX/UPGRADE_ENTRYCOST_MULTIPLIER$
    @title = #$@PART[cryoengine-vulture-1]/title$ Upgrade
    @description = #Our imagineers dreamt about making the $@PART[cryoengine-vulture-1]/engineName$ thrustier and efficientier and have 'made it so'.
}
@PART[cryoengine-vulture-1]:NEEDS[CryoEngines]:AFTER[zzKiwiTechTree]
{
    @description = #$description$ \n\n&lt;color=#ff0000&gt;This engine has an upgrade in $@PARTUPGRADE[vulture]/techRequired$!&lt;/color&gt; 
}</v>
      </c>
      <c r="AD267" s="14"/>
      <c r="AE267" s="18" t="s">
        <v>9300</v>
      </c>
      <c r="AF267" s="18"/>
      <c r="AG267" s="18" t="s">
        <v>9301</v>
      </c>
      <c r="AH267" s="18" t="s">
        <v>9309</v>
      </c>
      <c r="AI267" s="18" t="s">
        <v>9316</v>
      </c>
      <c r="AJ267" s="18" t="s">
        <v>390</v>
      </c>
      <c r="AK267" s="18"/>
      <c r="AL267" s="19" t="str">
        <f t="shared" si="14"/>
        <v xml:space="preserve">    @MODULE[ModuleEngines*]
    {
        !atmosphereCurve {}
        atmosphereCurve
        {
            key = 0 360
            key = 1 100
            key = 4 20
            key = 12 0.001
        }
    }</v>
      </c>
      <c r="AM267" s="14"/>
      <c r="AN267" s="15" t="str">
        <f>IF(Q267="Structural",_xlfn.CONCAT("    ","structuralUpgradeType = ",IF(P267&lt;3,"0_2",IF(P267&lt;5,"3_4",IF(P267&lt;7,"5_6",IF(P267&lt;9,"7_8","9Plus"))))),IF(Q267="Command Module",_xlfn.CONCAT("    commandUpgradeType = standard",CHAR(10),"    commandUpgradeName = ",V267),IF(Q267="Engine",_xlfn.CONCAT("    engineUpgradeType = ",W267,CHAR(10),Parts!AQ267,CHAR(10),"    enginePartUpgradeName = ",X267),IF(Q267="Parachute","    parachuteUpgradeType = standard",IF(Q267="Solar",_xlfn.CONCAT("    solarPanelUpgradeTier = ",P267),IF(OR(Q267="System",Q267="System and Space Capability")=TRUE,_xlfn.CONCAT("    spacePlaneSystemUpgradeType = ",X267,IF(Q267="System and Space Capability",_xlfn.CONCAT(CHAR(10),"    spaceplaneUpgradeType = spaceCapable",CHAR(10),"    baseSkinTemp = ",CHAR(10),"    upgradeSkinTemp = "),"")),IF(Q267="Fuel Tank",IF(Y267="NA/Balloon","    KiwiFuelSwitchIgnore = true",IF(Y267="standardLiquidFuel",_xlfn.CONCAT("    fuelTankUpgradeType = ",Y267,CHAR(10),"    fuelTankSizeUpgrade = ",Z267),_xlfn.CONCAT("    fuelTankUpgradeType = ",Y267))),IF(Q267="RCS","    rcsUpgradeType = coldGas",""))))))))</f>
        <v xml:space="preserve">    engineUpgradeType = standardCH4
    engineNumber = 
    engineNumberUpgrade = 
    engineName = 
    engineNameUpgrade = 
    enginePartUpgradeName = vulture</v>
      </c>
      <c r="AO267" s="16" t="str">
        <f>IF(Q267="Engine",VLOOKUP(W267,EngineUpgrades!$A$2:$C$17,2,FALSE),"")</f>
        <v>singleFuel</v>
      </c>
      <c r="AP267" s="16" t="str">
        <f>IF(Q267="Engine",VLOOKUP(W267,EngineUpgrades!$A$2:$C$17,3,FALSE),"")</f>
        <v>METHALOX</v>
      </c>
      <c r="AQ267" s="15" t="str">
        <f>IF(AO267=EngineUpgrades!$D$1,EngineUpgrades!$D$17,IF(AO267=EngineUpgrades!$E$1,EngineUpgrades!$E$17,IF(AO267=EngineUpgrades!$F$1,EngineUpgrades!$F$17,IF(AO267=EngineUpgrades!$G$1,EngineUpgrades!$G$17,IF(AO267=EngineUpgrades!$H$1,EngineUpgrades!$H$17,"")))))</f>
        <v xml:space="preserve">    engineNumber = 
    engineNumberUpgrade = 
    engineName = 
    engineNameUpgrade = 
</v>
      </c>
      <c r="AR267" s="17">
        <v>2</v>
      </c>
      <c r="AS267" s="16" t="str">
        <f>IF(Q267="Engine",_xlfn.XLOOKUP(_xlfn.CONCAT(O267,P267+AR267),TechTree!$C$2:$C$500,TechTree!$D$2:$D$500,"Not Valid Combination",0,1),"")</f>
        <v>giganticCryoRocketry</v>
      </c>
    </row>
    <row r="268" spans="1:45" hidden="1" x14ac:dyDescent="0.35">
      <c r="A268" t="s">
        <v>2227</v>
      </c>
      <c r="B268" t="s">
        <v>2228</v>
      </c>
      <c r="C268" t="s">
        <v>2229</v>
      </c>
      <c r="D268" t="s">
        <v>2230</v>
      </c>
      <c r="E268" t="s">
        <v>2231</v>
      </c>
      <c r="F268" t="s">
        <v>15</v>
      </c>
      <c r="G268" t="s">
        <v>2232</v>
      </c>
      <c r="H268" t="s">
        <v>2233</v>
      </c>
      <c r="I268" t="s">
        <v>2234</v>
      </c>
      <c r="J268" t="s">
        <v>2235</v>
      </c>
      <c r="K268" t="s">
        <v>103</v>
      </c>
    </row>
    <row r="269" spans="1:45" hidden="1" x14ac:dyDescent="0.35">
      <c r="A269" t="s">
        <v>2227</v>
      </c>
      <c r="B269" t="s">
        <v>2236</v>
      </c>
      <c r="C269" t="s">
        <v>2237</v>
      </c>
      <c r="D269" t="s">
        <v>2238</v>
      </c>
      <c r="E269" t="s">
        <v>2231</v>
      </c>
      <c r="F269" t="s">
        <v>15</v>
      </c>
      <c r="G269" t="s">
        <v>2239</v>
      </c>
      <c r="H269" t="s">
        <v>2240</v>
      </c>
      <c r="I269" t="s">
        <v>2241</v>
      </c>
      <c r="J269" t="s">
        <v>2242</v>
      </c>
      <c r="K269" t="s">
        <v>107</v>
      </c>
    </row>
    <row r="270" spans="1:45" hidden="1" x14ac:dyDescent="0.35">
      <c r="A270" t="s">
        <v>2227</v>
      </c>
      <c r="B270" t="s">
        <v>2243</v>
      </c>
      <c r="C270" t="s">
        <v>2244</v>
      </c>
      <c r="D270" t="s">
        <v>2245</v>
      </c>
      <c r="E270" t="s">
        <v>2231</v>
      </c>
      <c r="F270" t="s">
        <v>15</v>
      </c>
      <c r="G270" t="s">
        <v>1197</v>
      </c>
      <c r="H270" t="s">
        <v>2246</v>
      </c>
      <c r="I270" t="s">
        <v>2247</v>
      </c>
      <c r="J270" t="s">
        <v>2242</v>
      </c>
      <c r="K270" t="s">
        <v>108</v>
      </c>
    </row>
    <row r="271" spans="1:45" hidden="1" x14ac:dyDescent="0.35">
      <c r="A271" t="s">
        <v>2227</v>
      </c>
      <c r="B271" t="s">
        <v>2248</v>
      </c>
      <c r="C271" t="s">
        <v>2249</v>
      </c>
      <c r="D271" t="s">
        <v>2250</v>
      </c>
      <c r="E271" t="s">
        <v>2231</v>
      </c>
      <c r="F271" t="s">
        <v>15</v>
      </c>
      <c r="G271" t="s">
        <v>2251</v>
      </c>
      <c r="H271" t="s">
        <v>2252</v>
      </c>
      <c r="I271" t="s">
        <v>2253</v>
      </c>
      <c r="J271" t="s">
        <v>2254</v>
      </c>
      <c r="K271" t="s">
        <v>106</v>
      </c>
    </row>
    <row r="272" spans="1:45" hidden="1" x14ac:dyDescent="0.35">
      <c r="A272" t="s">
        <v>2227</v>
      </c>
      <c r="B272" t="s">
        <v>2248</v>
      </c>
      <c r="C272" t="s">
        <v>2255</v>
      </c>
      <c r="D272" t="s">
        <v>2256</v>
      </c>
      <c r="E272" t="s">
        <v>2231</v>
      </c>
      <c r="F272" t="s">
        <v>15</v>
      </c>
      <c r="G272" t="s">
        <v>2257</v>
      </c>
      <c r="H272" t="s">
        <v>2258</v>
      </c>
      <c r="I272" t="s">
        <v>2253</v>
      </c>
      <c r="J272" t="s">
        <v>2254</v>
      </c>
      <c r="K272" t="s">
        <v>107</v>
      </c>
    </row>
    <row r="273" spans="1:45" hidden="1" x14ac:dyDescent="0.35">
      <c r="A273" t="s">
        <v>2227</v>
      </c>
      <c r="B273" t="s">
        <v>2259</v>
      </c>
      <c r="C273" t="s">
        <v>2260</v>
      </c>
      <c r="D273" t="s">
        <v>2261</v>
      </c>
      <c r="E273" t="s">
        <v>2231</v>
      </c>
      <c r="F273" t="s">
        <v>15</v>
      </c>
      <c r="G273" t="s">
        <v>2159</v>
      </c>
      <c r="H273" t="s">
        <v>2262</v>
      </c>
      <c r="I273" t="s">
        <v>2263</v>
      </c>
      <c r="J273" t="s">
        <v>2254</v>
      </c>
      <c r="K273" t="s">
        <v>107</v>
      </c>
    </row>
    <row r="274" spans="1:45" hidden="1" x14ac:dyDescent="0.35">
      <c r="A274" t="s">
        <v>2227</v>
      </c>
      <c r="B274" t="s">
        <v>2259</v>
      </c>
      <c r="C274" t="s">
        <v>2264</v>
      </c>
      <c r="D274" t="s">
        <v>2265</v>
      </c>
      <c r="E274" t="s">
        <v>2231</v>
      </c>
      <c r="F274" t="s">
        <v>15</v>
      </c>
      <c r="G274" t="s">
        <v>2266</v>
      </c>
      <c r="H274" t="s">
        <v>2267</v>
      </c>
      <c r="I274" t="s">
        <v>2263</v>
      </c>
      <c r="J274" t="s">
        <v>2254</v>
      </c>
      <c r="K274" t="s">
        <v>108</v>
      </c>
    </row>
    <row r="275" spans="1:45" hidden="1" x14ac:dyDescent="0.35">
      <c r="A275" t="s">
        <v>2227</v>
      </c>
      <c r="B275" t="s">
        <v>2268</v>
      </c>
      <c r="C275" t="s">
        <v>2269</v>
      </c>
      <c r="D275" t="s">
        <v>2270</v>
      </c>
      <c r="E275" t="s">
        <v>2231</v>
      </c>
      <c r="F275" t="s">
        <v>15</v>
      </c>
      <c r="G275" t="s">
        <v>1466</v>
      </c>
      <c r="H275" t="s">
        <v>2271</v>
      </c>
      <c r="I275" t="s">
        <v>2272</v>
      </c>
      <c r="J275" t="s">
        <v>2254</v>
      </c>
      <c r="K275" t="s">
        <v>107</v>
      </c>
    </row>
    <row r="276" spans="1:45" hidden="1" x14ac:dyDescent="0.35">
      <c r="A276" t="s">
        <v>2227</v>
      </c>
      <c r="B276" t="s">
        <v>2268</v>
      </c>
      <c r="C276" t="s">
        <v>2273</v>
      </c>
      <c r="D276" t="s">
        <v>2274</v>
      </c>
      <c r="E276" t="s">
        <v>2231</v>
      </c>
      <c r="F276" t="s">
        <v>15</v>
      </c>
      <c r="G276" t="s">
        <v>1446</v>
      </c>
      <c r="H276" t="s">
        <v>2275</v>
      </c>
      <c r="I276" t="s">
        <v>2272</v>
      </c>
      <c r="J276" t="s">
        <v>2254</v>
      </c>
      <c r="K276" t="s">
        <v>108</v>
      </c>
    </row>
    <row r="277" spans="1:45" hidden="1" x14ac:dyDescent="0.35">
      <c r="A277" t="s">
        <v>2227</v>
      </c>
      <c r="B277" t="s">
        <v>2276</v>
      </c>
      <c r="C277" t="s">
        <v>2277</v>
      </c>
      <c r="D277" t="s">
        <v>2278</v>
      </c>
      <c r="E277" t="s">
        <v>2231</v>
      </c>
      <c r="F277" t="s">
        <v>15</v>
      </c>
      <c r="G277" t="s">
        <v>2279</v>
      </c>
      <c r="H277" t="s">
        <v>2280</v>
      </c>
      <c r="I277" t="s">
        <v>2281</v>
      </c>
      <c r="J277" t="s">
        <v>2282</v>
      </c>
      <c r="K277" t="s">
        <v>104</v>
      </c>
    </row>
    <row r="278" spans="1:45" hidden="1" x14ac:dyDescent="0.35">
      <c r="A278" t="s">
        <v>2227</v>
      </c>
      <c r="B278" t="s">
        <v>2283</v>
      </c>
      <c r="C278" t="s">
        <v>2284</v>
      </c>
      <c r="D278" t="s">
        <v>2285</v>
      </c>
      <c r="E278" t="s">
        <v>2231</v>
      </c>
      <c r="F278" t="s">
        <v>15</v>
      </c>
      <c r="G278" t="s">
        <v>2286</v>
      </c>
      <c r="H278" t="s">
        <v>2287</v>
      </c>
      <c r="I278" t="s">
        <v>2288</v>
      </c>
      <c r="J278" t="s">
        <v>2282</v>
      </c>
      <c r="K278" t="s">
        <v>105</v>
      </c>
    </row>
    <row r="279" spans="1:45" hidden="1" x14ac:dyDescent="0.35">
      <c r="A279" t="s">
        <v>2227</v>
      </c>
      <c r="B279" t="s">
        <v>2289</v>
      </c>
      <c r="C279" t="s">
        <v>2290</v>
      </c>
      <c r="D279" t="s">
        <v>2291</v>
      </c>
      <c r="E279" t="s">
        <v>2231</v>
      </c>
      <c r="F279" t="s">
        <v>15</v>
      </c>
      <c r="G279" t="s">
        <v>2292</v>
      </c>
      <c r="H279" t="s">
        <v>2293</v>
      </c>
      <c r="I279" t="s">
        <v>2294</v>
      </c>
      <c r="J279" t="s">
        <v>2171</v>
      </c>
      <c r="K279" t="s">
        <v>105</v>
      </c>
    </row>
    <row r="280" spans="1:45" hidden="1" x14ac:dyDescent="0.35">
      <c r="A280" t="s">
        <v>2227</v>
      </c>
      <c r="B280" t="s">
        <v>2295</v>
      </c>
      <c r="C280" t="s">
        <v>2296</v>
      </c>
      <c r="D280" t="s">
        <v>2297</v>
      </c>
      <c r="E280" t="s">
        <v>2231</v>
      </c>
      <c r="F280" t="s">
        <v>15</v>
      </c>
      <c r="G280" t="s">
        <v>2298</v>
      </c>
      <c r="H280" t="s">
        <v>2299</v>
      </c>
      <c r="I280" t="s">
        <v>2300</v>
      </c>
      <c r="J280" t="s">
        <v>2301</v>
      </c>
      <c r="K280" t="s">
        <v>104</v>
      </c>
    </row>
    <row r="281" spans="1:45" hidden="1" x14ac:dyDescent="0.35">
      <c r="A281" t="s">
        <v>2227</v>
      </c>
      <c r="B281" t="s">
        <v>2302</v>
      </c>
      <c r="C281" t="s">
        <v>2303</v>
      </c>
      <c r="D281" t="s">
        <v>2304</v>
      </c>
      <c r="E281" t="s">
        <v>2231</v>
      </c>
      <c r="F281" t="s">
        <v>15</v>
      </c>
      <c r="G281" t="s">
        <v>2305</v>
      </c>
      <c r="H281" t="s">
        <v>2306</v>
      </c>
      <c r="I281" t="s">
        <v>2307</v>
      </c>
      <c r="J281" t="s">
        <v>2301</v>
      </c>
      <c r="K281" t="s">
        <v>104</v>
      </c>
    </row>
    <row r="282" spans="1:45" hidden="1" x14ac:dyDescent="0.35">
      <c r="A282" t="s">
        <v>2227</v>
      </c>
      <c r="B282" t="s">
        <v>2308</v>
      </c>
      <c r="C282" t="s">
        <v>2309</v>
      </c>
      <c r="D282" t="s">
        <v>2310</v>
      </c>
      <c r="E282" t="s">
        <v>2231</v>
      </c>
      <c r="F282" t="s">
        <v>15</v>
      </c>
      <c r="G282" t="s">
        <v>2305</v>
      </c>
      <c r="H282" t="s">
        <v>2280</v>
      </c>
      <c r="I282" t="s">
        <v>2281</v>
      </c>
      <c r="J282" t="s">
        <v>2301</v>
      </c>
      <c r="K282" t="s">
        <v>104</v>
      </c>
    </row>
    <row r="283" spans="1:45" hidden="1" x14ac:dyDescent="0.35">
      <c r="A283" t="s">
        <v>2227</v>
      </c>
      <c r="B283" t="s">
        <v>2311</v>
      </c>
      <c r="C283" t="s">
        <v>2312</v>
      </c>
      <c r="D283" t="s">
        <v>2313</v>
      </c>
      <c r="E283" t="s">
        <v>2231</v>
      </c>
      <c r="F283" t="s">
        <v>15</v>
      </c>
      <c r="G283" t="s">
        <v>2096</v>
      </c>
      <c r="H283" t="s">
        <v>2314</v>
      </c>
      <c r="I283" t="s">
        <v>2315</v>
      </c>
      <c r="J283" t="s">
        <v>1176</v>
      </c>
      <c r="K283" t="s">
        <v>162</v>
      </c>
    </row>
    <row r="284" spans="1:45" hidden="1" x14ac:dyDescent="0.35">
      <c r="A284" t="s">
        <v>2227</v>
      </c>
      <c r="B284" t="s">
        <v>2316</v>
      </c>
      <c r="C284" t="s">
        <v>2317</v>
      </c>
      <c r="D284" t="s">
        <v>2318</v>
      </c>
      <c r="E284" t="s">
        <v>2231</v>
      </c>
      <c r="F284" t="s">
        <v>15</v>
      </c>
      <c r="G284" t="s">
        <v>2096</v>
      </c>
      <c r="H284" t="s">
        <v>2319</v>
      </c>
      <c r="I284" t="s">
        <v>2320</v>
      </c>
      <c r="J284" t="s">
        <v>1176</v>
      </c>
      <c r="K284" t="s">
        <v>162</v>
      </c>
    </row>
    <row r="285" spans="1:45" hidden="1" x14ac:dyDescent="0.35">
      <c r="A285" t="s">
        <v>2227</v>
      </c>
      <c r="B285" t="s">
        <v>2316</v>
      </c>
      <c r="C285" t="s">
        <v>2321</v>
      </c>
      <c r="D285" t="s">
        <v>2322</v>
      </c>
      <c r="E285" t="s">
        <v>2231</v>
      </c>
      <c r="F285" t="s">
        <v>15</v>
      </c>
      <c r="G285" t="s">
        <v>1539</v>
      </c>
      <c r="H285" t="s">
        <v>2323</v>
      </c>
      <c r="I285" t="s">
        <v>2320</v>
      </c>
      <c r="J285" t="s">
        <v>1176</v>
      </c>
      <c r="K285" t="s">
        <v>162</v>
      </c>
    </row>
    <row r="286" spans="1:45" hidden="1" x14ac:dyDescent="0.35">
      <c r="A286" t="s">
        <v>2227</v>
      </c>
      <c r="B286" t="s">
        <v>2324</v>
      </c>
      <c r="C286" t="s">
        <v>2325</v>
      </c>
      <c r="D286" t="s">
        <v>2326</v>
      </c>
      <c r="E286" t="s">
        <v>2231</v>
      </c>
      <c r="F286" t="s">
        <v>15</v>
      </c>
      <c r="G286" t="s">
        <v>2327</v>
      </c>
      <c r="H286" t="s">
        <v>2252</v>
      </c>
      <c r="I286" t="s">
        <v>2253</v>
      </c>
      <c r="J286" t="s">
        <v>1176</v>
      </c>
      <c r="K286" t="s">
        <v>105</v>
      </c>
    </row>
    <row r="287" spans="1:45" ht="252.5" x14ac:dyDescent="0.35">
      <c r="A287" t="s">
        <v>2328</v>
      </c>
      <c r="B287" t="s">
        <v>2329</v>
      </c>
      <c r="C287" t="s">
        <v>2330</v>
      </c>
      <c r="D287" t="s">
        <v>2331</v>
      </c>
      <c r="E287" t="s">
        <v>2332</v>
      </c>
      <c r="F287" t="s">
        <v>19</v>
      </c>
      <c r="G287" t="s">
        <v>2333</v>
      </c>
      <c r="H287" t="s">
        <v>2334</v>
      </c>
      <c r="I287" t="s">
        <v>2335</v>
      </c>
      <c r="J287" t="s">
        <v>317</v>
      </c>
      <c r="K287" t="s">
        <v>2336</v>
      </c>
      <c r="M287" s="12" t="str">
        <f t="shared" ref="M287" si="15">_xlfn.CONCAT("@PART[",C287,"]:AFTER[",A287,"] // ",IF(R287="",D287,R287),CHAR(10),"{",CHAR(10),"    @TechRequired = ",N287,IF($R287&lt;&gt;"",_xlfn.CONCAT(CHAR(10),"    @",$R$1," = ",$R287),""),IF($S287&lt;&gt;"",_xlfn.CONCAT(CHAR(10),"    @",$S$1," = ",$S287),""),IF($T287&lt;&gt;"",_xlfn.CONCAT(CHAR(10),"    @",$T$1," = ",$T287),""),IF($U287&lt;&gt;"",_xlfn.CONCAT(CHAR(10),"    @",$U$1," = ",$U287),""),IF($AN287&lt;&gt;"",_xlfn.CONCAT(CHAR(10),$AN287),""),IF(AL287&lt;&gt;"",_xlfn.CONCAT(CHAR(10),AL287),""),CHAR(10),"}",IF(AA287="Yes",_xlfn.CONCAT(CHAR(10),"@PART[",C287,"]:NEEDS[KiwiDeprecate]:AFTER[",A287,"]",CHAR(10),"{",CHAR(10),"    kiwiDeprecate = true",CHAR(10),"}"),""))</f>
        <v>@PART[fft-antimatter-beam-1]:AFTER[FarFutureTechnologies] // A-834M 'Frisbee' Antimatter Engine
{
    @TechRequired = basicCryoRocketry
    engineUpgradeType = standardCH4
    engineNumber = 
    engineNumberUpgrade = 
    engineName = 
    engineNameUpgrade = 
    enginePartUpgradeName = 
}</v>
      </c>
      <c r="N287" s="9" t="str">
        <f>_xlfn.XLOOKUP(_xlfn.CONCAT(O287,P287),TechTree!$C$2:$C$500,TechTree!$D$2:$D$500,"Not Valid Combination",0,1)</f>
        <v>basicCryoRocketry</v>
      </c>
      <c r="O287" s="8" t="s">
        <v>226</v>
      </c>
      <c r="P287" s="8">
        <v>1</v>
      </c>
      <c r="Q287" s="8" t="s">
        <v>19</v>
      </c>
      <c r="V287" s="10" t="s">
        <v>255</v>
      </c>
      <c r="W287" s="10" t="s">
        <v>9288</v>
      </c>
      <c r="Y287" s="10" t="s">
        <v>306</v>
      </c>
      <c r="Z287" s="10" t="s">
        <v>313</v>
      </c>
      <c r="AA287" s="10" t="s">
        <v>344</v>
      </c>
      <c r="AC287" s="12" t="str">
        <f t="shared" ref="AC287" si="16">IF(Q287="Engine",_xlfn.CONCAT("PARTUPGRADE:NEEDS[",A287,"]",CHAR(10),"{",CHAR(10),"    name = ",X287,CHAR(10),"    partIcon = ",C287,CHAR(10),"    techRequired = ",AS287,CHAR(10),"    title = ",CHAR(10),"    basicInfo = Increased Thrust, Increased Specific Impulse",CHAR(10),"    manufacturer = Kiwi Imagineers",CHAR(10),"    description = ",CHAR(10),"}",CHAR(10),"@PARTUPGRADE[",X287,"]:NEEDS[",A287,"]:FOR[zKiwiTechTree]",CHAR(10),"{",CHAR(10),"    @entryCost = #$@PART[",C287,"]/entryCost$",CHAR(10),"    @entryCost *= #$@KIWI_ENGINE_MULTIPLIERS/",AP287,"/UPGRADE_ENTRYCOST_MULTIPLIER$",CHAR(10),"    @title = #$@PART[",C287,"]/title$ Upgrade",CHAR(10),"    @description = #Our imagineers dreamt about making the $@PART[",C287,"]/engineName$ thrustier and efficientier and have 'made it so'.",CHAR(10),"}",CHAR(10),"@PART[",C287,"]:NEEDS[",A287,"]:AFTER[zzKiwiTechTree]",CHAR(10),"{",CHAR(10),"    @description = #$description$ \n\n&lt;color=#ff0000&gt;This engine has an upgrade in $@PARTUPGRADE[",X287,"]/techRequired$!&lt;/color&gt; ",CHAR(10),"}"),IF(OR(Q287="System",Q287="System and Space Capability")=TRUE,_xlfn.CONCAT("// Choose the one with the part that you want to represent the system",CHAR(10),"PARTUPGRADE:NEEDS[",A287,"]",CHAR(10),"{",CHAR(10),"    name = ",X287,"Upgrade",CHAR(10),"    partIcon = ",C287,CHAR(10),"    techRequired = ",AS287,CHAR(10),"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System",CHAR(10),"}",CHAR(10),"@PART[*]:HAS[#spacePlaneSystemUpgradeType[",X287,"]]:FOR[zzzKiwiTechTree]",CHAR(10),"{",CHAR(10),"    @description = #$description$ \n\n&lt;color=#ff0000&gt;The INSERT HERE System has upgrades in $@PARTUPGRADE[",X287,"Upgrade]/techRequired$!&lt;/color&gt; ",CHAR(10),"}"),""))</f>
        <v>PARTUPGRADE:NEEDS[FarFutureTechnologies]
{
    name = 
    partIcon = fft-antimatter-beam-1
    techRequired = advancedCryoRocketry
    title = 
    basicInfo = Increased Thrust, Increased Specific Impulse
    manufacturer = Kiwi Imagineers
    description = 
}
@PARTUPGRADE[]:NEEDS[FarFutureTechnologies]:FOR[zKiwiTechTree]
{
    @entryCost = #$@PART[fft-antimatter-beam-1]/entryCost$
    @entryCost *= #$@KIWI_ENGINE_MULTIPLIERS/METHALOX/UPGRADE_ENTRYCOST_MULTIPLIER$
    @title = #$@PART[fft-antimatter-beam-1]/title$ Upgrade
    @description = #Our imagineers dreamt about making the $@PART[fft-antimatter-beam-1]/engineName$ thrustier and efficientier and have 'made it so'.
}
@PART[fft-antimatter-beam-1]:NEEDS[FarFutureTechnologies]:AFTER[zzKiwiTechTree]
{
    @description = #$description$ \n\n&lt;color=#ff0000&gt;This engine has an upgrade in $@PARTUPGRADE[]/techRequired$!&lt;/color&gt; 
}</v>
      </c>
      <c r="AD287" s="14"/>
      <c r="AE287" s="18" t="s">
        <v>344</v>
      </c>
      <c r="AF287" s="18"/>
      <c r="AG287" s="18"/>
      <c r="AH287" s="18"/>
      <c r="AI287" s="18"/>
      <c r="AJ287" s="18"/>
      <c r="AK287" s="18"/>
      <c r="AL287" s="19" t="str">
        <f t="shared" ref="AL287" si="17">IF(AE287="Yes",_xlfn.CONCAT("    @MODULE[ModuleEngines*]",CHAR(10),"    {",IF(AF287&lt;&gt;"",_xlfn.CONCAT(CHAR(10),"        @maxThrust = ",AF287),""),IF(AG287&lt;&gt;"",_xlfn.CONCAT(CHAR(10),"        !atmosphereCurve {}",CHAR(10),"        atmosphereCurve",CHAR(10),"        {",IF(AG287&lt;&gt;"",_xlfn.CONCAT(CHAR(10),"            key = ",AG287),""),IF(AH287&lt;&gt;"",_xlfn.CONCAT(CHAR(10),"            key = ",AH287),""),IF(AI287&lt;&gt;"",_xlfn.CONCAT(CHAR(10),"            key = ",AI287),""),IF(AJ287&lt;&gt;"",_xlfn.CONCAT(CHAR(10),"            key = ",AJ287),""),IF(AK287&lt;&gt;"",_xlfn.CONCAT(CHAR(10),"            key = ",AK287),""),CHAR(10),"        }"),""),CHAR(10),"    }"),"")</f>
        <v/>
      </c>
      <c r="AM287" s="14"/>
      <c r="AN287" s="15" t="str">
        <f>IF(Q287="Structural",_xlfn.CONCAT("    ","structuralUpgradeType = ",IF(P287&lt;3,"0_2",IF(P287&lt;5,"3_4",IF(P287&lt;7,"5_6",IF(P287&lt;9,"7_8","9Plus"))))),IF(Q287="Command Module",_xlfn.CONCAT("    commandUpgradeType = standard",CHAR(10),"    commandUpgradeName = ",V287),IF(Q287="Engine",_xlfn.CONCAT("    engineUpgradeType = ",W287,CHAR(10),Parts!AQ287,CHAR(10),"    enginePartUpgradeName = ",X287),IF(Q287="Parachute","    parachuteUpgradeType = standard",IF(Q287="Solar",_xlfn.CONCAT("    solarPanelUpgradeTier = ",P287),IF(OR(Q287="System",Q287="System and Space Capability")=TRUE,_xlfn.CONCAT("    spacePlaneSystemUpgradeType = ",X287,IF(Q287="System and Space Capability",_xlfn.CONCAT(CHAR(10),"    spaceplaneUpgradeType = spaceCapable",CHAR(10),"    baseSkinTemp = ",CHAR(10),"    upgradeSkinTemp = "),"")),IF(Q287="Fuel Tank",IF(Y287="NA/Balloon","    KiwiFuelSwitchIgnore = true",IF(Y287="standardLiquidFuel",_xlfn.CONCAT("    fuelTankUpgradeType = ",Y287,CHAR(10),"    fuelTankSizeUpgrade = ",Z287),_xlfn.CONCAT("    fuelTankUpgradeType = ",Y287))),IF(Q287="RCS","    rcsUpgradeType = coldGas",""))))))))</f>
        <v xml:space="preserve">    engineUpgradeType = standardCH4
    engineNumber = 
    engineNumberUpgrade = 
    engineName = 
    engineNameUpgrade = 
    enginePartUpgradeName = </v>
      </c>
      <c r="AO287" s="16" t="str">
        <f>IF(Q287="Engine",VLOOKUP(W287,EngineUpgrades!$A$2:$C$17,2,FALSE),"")</f>
        <v>singleFuel</v>
      </c>
      <c r="AP287" s="16" t="str">
        <f>IF(Q287="Engine",VLOOKUP(W287,EngineUpgrades!$A$2:$C$17,3,FALSE),"")</f>
        <v>METHALOX</v>
      </c>
      <c r="AQ287" s="15" t="str">
        <f>IF(AO287=EngineUpgrades!$D$1,EngineUpgrades!$D$17,IF(AO287=EngineUpgrades!$E$1,EngineUpgrades!$E$17,IF(AO287=EngineUpgrades!$F$1,EngineUpgrades!$F$17,IF(AO287=EngineUpgrades!$G$1,EngineUpgrades!$G$17,IF(AO287=EngineUpgrades!$H$1,EngineUpgrades!$H$17,"")))))</f>
        <v xml:space="preserve">    engineNumber = 
    engineNumberUpgrade = 
    engineName = 
    engineNameUpgrade = 
</v>
      </c>
      <c r="AR287" s="17">
        <v>2</v>
      </c>
      <c r="AS287" s="16" t="str">
        <f>IF(Q287="Engine",_xlfn.XLOOKUP(_xlfn.CONCAT(O287,P287+AR287),TechTree!$C$2:$C$500,TechTree!$D$2:$D$500,"Not Valid Combination",0,1),"")</f>
        <v>advancedCryoRocketry</v>
      </c>
    </row>
    <row r="288" spans="1:45" ht="252.5" x14ac:dyDescent="0.35">
      <c r="A288" t="s">
        <v>2328</v>
      </c>
      <c r="B288" t="s">
        <v>2337</v>
      </c>
      <c r="C288" t="s">
        <v>2338</v>
      </c>
      <c r="D288" t="s">
        <v>2339</v>
      </c>
      <c r="E288" t="s">
        <v>2332</v>
      </c>
      <c r="F288" t="s">
        <v>19</v>
      </c>
      <c r="G288" t="s">
        <v>2333</v>
      </c>
      <c r="H288" t="s">
        <v>2340</v>
      </c>
      <c r="I288" t="s">
        <v>1180</v>
      </c>
      <c r="J288" t="s">
        <v>317</v>
      </c>
      <c r="K288" t="s">
        <v>2341</v>
      </c>
      <c r="M288" s="12" t="str">
        <f t="shared" ref="M288:M329" si="18">_xlfn.CONCAT("@PART[",C288,"]:AFTER[",A288,"] // ",IF(R288="",D288,R288),CHAR(10),"{",CHAR(10),"    @TechRequired = ",N288,IF($R288&lt;&gt;"",_xlfn.CONCAT(CHAR(10),"    @",$R$1," = ",$R288),""),IF($S288&lt;&gt;"",_xlfn.CONCAT(CHAR(10),"    @",$S$1," = ",$S288),""),IF($T288&lt;&gt;"",_xlfn.CONCAT(CHAR(10),"    @",$T$1," = ",$T288),""),IF($U288&lt;&gt;"",_xlfn.CONCAT(CHAR(10),"    @",$U$1," = ",$U288),""),IF($AN288&lt;&gt;"",_xlfn.CONCAT(CHAR(10),$AN288),""),IF(AL288&lt;&gt;"",_xlfn.CONCAT(CHAR(10),AL288),""),CHAR(10),"}",IF(AA288="Yes",_xlfn.CONCAT(CHAR(10),"@PART[",C288,"]:NEEDS[KiwiDeprecate]:AFTER[",A288,"]",CHAR(10),"{",CHAR(10),"    kiwiDeprecate = true",CHAR(10),"}"),""))</f>
        <v>@PART[fft-antimatter-microfission-1]:AFTER[FarFutureTechnologies] // A-134NG 'Casaba' Antimatter Catalyzed Microfission Engine
{
    @TechRequired = basicCryoRocketry
    engineUpgradeType = standardCH4
    engineNumber = 
    engineNumberUpgrade = 
    engineName = 
    engineNameUpgrade = 
    enginePartUpgradeName = 
}</v>
      </c>
      <c r="N288" s="9" t="str">
        <f>_xlfn.XLOOKUP(_xlfn.CONCAT(O288,P288),TechTree!$C$2:$C$500,TechTree!$D$2:$D$500,"Not Valid Combination",0,1)</f>
        <v>basicCryoRocketry</v>
      </c>
      <c r="O288" s="8" t="s">
        <v>226</v>
      </c>
      <c r="P288" s="8">
        <v>1</v>
      </c>
      <c r="Q288" s="8" t="s">
        <v>19</v>
      </c>
      <c r="V288" s="10" t="s">
        <v>255</v>
      </c>
      <c r="W288" s="10" t="s">
        <v>9288</v>
      </c>
      <c r="Y288" s="10" t="s">
        <v>306</v>
      </c>
      <c r="Z288" s="10" t="s">
        <v>313</v>
      </c>
      <c r="AA288" s="10" t="s">
        <v>344</v>
      </c>
      <c r="AC288" s="12" t="str">
        <f t="shared" ref="AC288:AC329" si="19">IF(Q288="Engine",_xlfn.CONCAT("PARTUPGRADE:NEEDS[",A288,"]",CHAR(10),"{",CHAR(10),"    name = ",X288,CHAR(10),"    partIcon = ",C288,CHAR(10),"    techRequired = ",AS288,CHAR(10),"    title = ",CHAR(10),"    basicInfo = Increased Thrust, Increased Specific Impulse",CHAR(10),"    manufacturer = Kiwi Imagineers",CHAR(10),"    description = ",CHAR(10),"}",CHAR(10),"@PARTUPGRADE[",X288,"]:NEEDS[",A288,"]:FOR[zKiwiTechTree]",CHAR(10),"{",CHAR(10),"    @entryCost = #$@PART[",C288,"]/entryCost$",CHAR(10),"    @entryCost *= #$@KIWI_ENGINE_MULTIPLIERS/",AP288,"/UPGRADE_ENTRYCOST_MULTIPLIER$",CHAR(10),"    @title = #$@PART[",C288,"]/title$ Upgrade",CHAR(10),"    @description = #Our imagineers dreamt about making the $@PART[",C288,"]/engineName$ thrustier and efficientier and have 'made it so'.",CHAR(10),"}",CHAR(10),"@PART[",C288,"]:NEEDS[",A288,"]:AFTER[zzKiwiTechTree]",CHAR(10),"{",CHAR(10),"    @description = #$description$ \n\n&lt;color=#ff0000&gt;This engine has an upgrade in $@PARTUPGRADE[",X288,"]/techRequired$!&lt;/color&gt; ",CHAR(10),"}"),IF(OR(Q288="System",Q288="System and Space Capability")=TRUE,_xlfn.CONCAT("// Choose the one with the part that you want to represent the system",CHAR(10),"PARTUPGRADE:NEEDS[",A288,"]",CHAR(10),"{",CHAR(10),"    name = ",X288,"Upgrade",CHAR(10),"    partIcon = ",C288,CHAR(10),"    techRequired = ",AS288,CHAR(10),"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System",CHAR(10),"}",CHAR(10),"@PART[*]:HAS[#spacePlaneSystemUpgradeType[",X288,"]]:FOR[zzzKiwiTechTree]",CHAR(10),"{",CHAR(10),"    @description = #$description$ \n\n&lt;color=#ff0000&gt;The INSERT HERE System has upgrades in $@PARTUPGRADE[",X288,"Upgrade]/techRequired$!&lt;/color&gt; ",CHAR(10),"}"),""))</f>
        <v>PARTUPGRADE:NEEDS[FarFutureTechnologies]
{
    name = 
    partIcon = fft-antimatter-microfission-1
    techRequired = advancedCryoRocketry
    title = 
    basicInfo = Increased Thrust, Increased Specific Impulse
    manufacturer = Kiwi Imagineers
    description = 
}
@PARTUPGRADE[]:NEEDS[FarFutureTechnologies]:FOR[zKiwiTechTree]
{
    @entryCost = #$@PART[fft-antimatter-microfission-1]/entryCost$
    @entryCost *= #$@KIWI_ENGINE_MULTIPLIERS/METHALOX/UPGRADE_ENTRYCOST_MULTIPLIER$
    @title = #$@PART[fft-antimatter-microfission-1]/title$ Upgrade
    @description = #Our imagineers dreamt about making the $@PART[fft-antimatter-microfission-1]/engineName$ thrustier and efficientier and have 'made it so'.
}
@PART[fft-antimatter-microfission-1]:NEEDS[FarFutureTechnologies]:AFTER[zzKiwiTechTree]
{
    @description = #$description$ \n\n&lt;color=#ff0000&gt;This engine has an upgrade in $@PARTUPGRADE[]/techRequired$!&lt;/color&gt; 
}</v>
      </c>
      <c r="AD288" s="14"/>
      <c r="AE288" s="18" t="s">
        <v>344</v>
      </c>
      <c r="AF288" s="18"/>
      <c r="AG288" s="18"/>
      <c r="AH288" s="18"/>
      <c r="AI288" s="18"/>
      <c r="AJ288" s="18"/>
      <c r="AK288" s="18"/>
      <c r="AL288" s="19" t="str">
        <f t="shared" ref="AL288:AL329" si="20">IF(AE288="Yes",_xlfn.CONCAT("    @MODULE[ModuleEngines*]",CHAR(10),"    {",IF(AF288&lt;&gt;"",_xlfn.CONCAT(CHAR(10),"        @maxThrust = ",AF288),""),IF(AG288&lt;&gt;"",_xlfn.CONCAT(CHAR(10),"        !atmosphereCurve {}",CHAR(10),"        atmosphereCurve",CHAR(10),"        {",IF(AG288&lt;&gt;"",_xlfn.CONCAT(CHAR(10),"            key = ",AG288),""),IF(AH288&lt;&gt;"",_xlfn.CONCAT(CHAR(10),"            key = ",AH288),""),IF(AI288&lt;&gt;"",_xlfn.CONCAT(CHAR(10),"            key = ",AI288),""),IF(AJ288&lt;&gt;"",_xlfn.CONCAT(CHAR(10),"            key = ",AJ288),""),IF(AK288&lt;&gt;"",_xlfn.CONCAT(CHAR(10),"            key = ",AK288),""),CHAR(10),"        }"),""),CHAR(10),"    }"),"")</f>
        <v/>
      </c>
      <c r="AM288" s="14"/>
      <c r="AN288" s="15" t="str">
        <f>IF(Q288="Structural",_xlfn.CONCAT("    ","structuralUpgradeType = ",IF(P288&lt;3,"0_2",IF(P288&lt;5,"3_4",IF(P288&lt;7,"5_6",IF(P288&lt;9,"7_8","9Plus"))))),IF(Q288="Command Module",_xlfn.CONCAT("    commandUpgradeType = standard",CHAR(10),"    commandUpgradeName = ",V288),IF(Q288="Engine",_xlfn.CONCAT("    engineUpgradeType = ",W288,CHAR(10),Parts!AQ288,CHAR(10),"    enginePartUpgradeName = ",X288),IF(Q288="Parachute","    parachuteUpgradeType = standard",IF(Q288="Solar",_xlfn.CONCAT("    solarPanelUpgradeTier = ",P288),IF(OR(Q288="System",Q288="System and Space Capability")=TRUE,_xlfn.CONCAT("    spacePlaneSystemUpgradeType = ",X288,IF(Q288="System and Space Capability",_xlfn.CONCAT(CHAR(10),"    spaceplaneUpgradeType = spaceCapable",CHAR(10),"    baseSkinTemp = ",CHAR(10),"    upgradeSkinTemp = "),"")),IF(Q288="Fuel Tank",IF(Y288="NA/Balloon","    KiwiFuelSwitchIgnore = true",IF(Y288="standardLiquidFuel",_xlfn.CONCAT("    fuelTankUpgradeType = ",Y288,CHAR(10),"    fuelTankSizeUpgrade = ",Z288),_xlfn.CONCAT("    fuelTankUpgradeType = ",Y288))),IF(Q288="RCS","    rcsUpgradeType = coldGas",""))))))))</f>
        <v xml:space="preserve">    engineUpgradeType = standardCH4
    engineNumber = 
    engineNumberUpgrade = 
    engineName = 
    engineNameUpgrade = 
    enginePartUpgradeName = </v>
      </c>
      <c r="AO288" s="16" t="str">
        <f>IF(Q288="Engine",VLOOKUP(W288,EngineUpgrades!$A$2:$C$17,2,FALSE),"")</f>
        <v>singleFuel</v>
      </c>
      <c r="AP288" s="16" t="str">
        <f>IF(Q288="Engine",VLOOKUP(W288,EngineUpgrades!$A$2:$C$17,3,FALSE),"")</f>
        <v>METHALOX</v>
      </c>
      <c r="AQ288" s="15" t="str">
        <f>IF(AO288=EngineUpgrades!$D$1,EngineUpgrades!$D$17,IF(AO288=EngineUpgrades!$E$1,EngineUpgrades!$E$17,IF(AO288=EngineUpgrades!$F$1,EngineUpgrades!$F$17,IF(AO288=EngineUpgrades!$G$1,EngineUpgrades!$G$17,IF(AO288=EngineUpgrades!$H$1,EngineUpgrades!$H$17,"")))))</f>
        <v xml:space="preserve">    engineNumber = 
    engineNumberUpgrade = 
    engineName = 
    engineNameUpgrade = 
</v>
      </c>
      <c r="AR288" s="17">
        <v>2</v>
      </c>
      <c r="AS288" s="16" t="str">
        <f>IF(Q288="Engine",_xlfn.XLOOKUP(_xlfn.CONCAT(O288,P288+AR288),TechTree!$C$2:$C$500,TechTree!$D$2:$D$500,"Not Valid Combination",0,1),"")</f>
        <v>advancedCryoRocketry</v>
      </c>
    </row>
    <row r="289" spans="1:45" ht="252.5" x14ac:dyDescent="0.35">
      <c r="A289" t="s">
        <v>2328</v>
      </c>
      <c r="B289" t="s">
        <v>2342</v>
      </c>
      <c r="C289" t="s">
        <v>2343</v>
      </c>
      <c r="D289" t="s">
        <v>2344</v>
      </c>
      <c r="E289" t="s">
        <v>2332</v>
      </c>
      <c r="F289" t="s">
        <v>19</v>
      </c>
      <c r="G289" t="s">
        <v>2333</v>
      </c>
      <c r="H289" t="s">
        <v>2345</v>
      </c>
      <c r="I289" t="s">
        <v>1187</v>
      </c>
      <c r="J289" t="s">
        <v>1761</v>
      </c>
      <c r="K289" t="s">
        <v>2341</v>
      </c>
      <c r="M289" s="12" t="str">
        <f t="shared" si="18"/>
        <v>@PART[fft-antimatter-microfusion-1]:AFTER[FarFutureTechnologies] // A-7007 'Dirac' Antimatter Initiated Microfusion Engine
{
    @TechRequired = basicCryoRocketry
    engineUpgradeType = standardCH4
    engineNumber = 
    engineNumberUpgrade = 
    engineName = 
    engineNameUpgrade = 
    enginePartUpgradeName = 
}</v>
      </c>
      <c r="N289" s="9" t="str">
        <f>_xlfn.XLOOKUP(_xlfn.CONCAT(O289,P289),TechTree!$C$2:$C$500,TechTree!$D$2:$D$500,"Not Valid Combination",0,1)</f>
        <v>basicCryoRocketry</v>
      </c>
      <c r="O289" s="8" t="s">
        <v>226</v>
      </c>
      <c r="P289" s="8">
        <v>1</v>
      </c>
      <c r="Q289" s="8" t="s">
        <v>19</v>
      </c>
      <c r="V289" s="10" t="s">
        <v>255</v>
      </c>
      <c r="W289" s="10" t="s">
        <v>9288</v>
      </c>
      <c r="Y289" s="10" t="s">
        <v>306</v>
      </c>
      <c r="Z289" s="10" t="s">
        <v>313</v>
      </c>
      <c r="AA289" s="10" t="s">
        <v>344</v>
      </c>
      <c r="AC289" s="12" t="str">
        <f t="shared" si="19"/>
        <v>PARTUPGRADE:NEEDS[FarFutureTechnologies]
{
    name = 
    partIcon = fft-antimatter-microfusion-1
    techRequired = advancedCryoRocketry
    title = 
    basicInfo = Increased Thrust, Increased Specific Impulse
    manufacturer = Kiwi Imagineers
    description = 
}
@PARTUPGRADE[]:NEEDS[FarFutureTechnologies]:FOR[zKiwiTechTree]
{
    @entryCost = #$@PART[fft-antimatter-microfusion-1]/entryCost$
    @entryCost *= #$@KIWI_ENGINE_MULTIPLIERS/METHALOX/UPGRADE_ENTRYCOST_MULTIPLIER$
    @title = #$@PART[fft-antimatter-microfusion-1]/title$ Upgrade
    @description = #Our imagineers dreamt about making the $@PART[fft-antimatter-microfusion-1]/engineName$ thrustier and efficientier and have 'made it so'.
}
@PART[fft-antimatter-microfusion-1]:NEEDS[FarFutureTechnologies]:AFTER[zzKiwiTechTree]
{
    @description = #$description$ \n\n&lt;color=#ff0000&gt;This engine has an upgrade in $@PARTUPGRADE[]/techRequired$!&lt;/color&gt; 
}</v>
      </c>
      <c r="AD289" s="14"/>
      <c r="AE289" s="18" t="s">
        <v>344</v>
      </c>
      <c r="AF289" s="18"/>
      <c r="AG289" s="18"/>
      <c r="AH289" s="18"/>
      <c r="AI289" s="18"/>
      <c r="AJ289" s="18"/>
      <c r="AK289" s="18"/>
      <c r="AL289" s="19" t="str">
        <f t="shared" si="20"/>
        <v/>
      </c>
      <c r="AM289" s="14"/>
      <c r="AN289" s="15" t="str">
        <f>IF(Q289="Structural",_xlfn.CONCAT("    ","structuralUpgradeType = ",IF(P289&lt;3,"0_2",IF(P289&lt;5,"3_4",IF(P289&lt;7,"5_6",IF(P289&lt;9,"7_8","9Plus"))))),IF(Q289="Command Module",_xlfn.CONCAT("    commandUpgradeType = standard",CHAR(10),"    commandUpgradeName = ",V289),IF(Q289="Engine",_xlfn.CONCAT("    engineUpgradeType = ",W289,CHAR(10),Parts!AQ289,CHAR(10),"    enginePartUpgradeName = ",X289),IF(Q289="Parachute","    parachuteUpgradeType = standard",IF(Q289="Solar",_xlfn.CONCAT("    solarPanelUpgradeTier = ",P289),IF(OR(Q289="System",Q289="System and Space Capability")=TRUE,_xlfn.CONCAT("    spacePlaneSystemUpgradeType = ",X289,IF(Q289="System and Space Capability",_xlfn.CONCAT(CHAR(10),"    spaceplaneUpgradeType = spaceCapable",CHAR(10),"    baseSkinTemp = ",CHAR(10),"    upgradeSkinTemp = "),"")),IF(Q289="Fuel Tank",IF(Y289="NA/Balloon","    KiwiFuelSwitchIgnore = true",IF(Y289="standardLiquidFuel",_xlfn.CONCAT("    fuelTankUpgradeType = ",Y289,CHAR(10),"    fuelTankSizeUpgrade = ",Z289),_xlfn.CONCAT("    fuelTankUpgradeType = ",Y289))),IF(Q289="RCS","    rcsUpgradeType = coldGas",""))))))))</f>
        <v xml:space="preserve">    engineUpgradeType = standardCH4
    engineNumber = 
    engineNumberUpgrade = 
    engineName = 
    engineNameUpgrade = 
    enginePartUpgradeName = </v>
      </c>
      <c r="AO289" s="16" t="str">
        <f>IF(Q289="Engine",VLOOKUP(W289,EngineUpgrades!$A$2:$C$17,2,FALSE),"")</f>
        <v>singleFuel</v>
      </c>
      <c r="AP289" s="16" t="str">
        <f>IF(Q289="Engine",VLOOKUP(W289,EngineUpgrades!$A$2:$C$17,3,FALSE),"")</f>
        <v>METHALOX</v>
      </c>
      <c r="AQ289" s="15" t="str">
        <f>IF(AO289=EngineUpgrades!$D$1,EngineUpgrades!$D$17,IF(AO289=EngineUpgrades!$E$1,EngineUpgrades!$E$17,IF(AO289=EngineUpgrades!$F$1,EngineUpgrades!$F$17,IF(AO289=EngineUpgrades!$G$1,EngineUpgrades!$G$17,IF(AO289=EngineUpgrades!$H$1,EngineUpgrades!$H$17,"")))))</f>
        <v xml:space="preserve">    engineNumber = 
    engineNumberUpgrade = 
    engineName = 
    engineNameUpgrade = 
</v>
      </c>
      <c r="AR289" s="17">
        <v>2</v>
      </c>
      <c r="AS289" s="16" t="str">
        <f>IF(Q289="Engine",_xlfn.XLOOKUP(_xlfn.CONCAT(O289,P289+AR289),TechTree!$C$2:$C$500,TechTree!$D$2:$D$500,"Not Valid Combination",0,1),"")</f>
        <v>advancedCryoRocketry</v>
      </c>
    </row>
    <row r="290" spans="1:45" ht="252.5" x14ac:dyDescent="0.35">
      <c r="A290" t="s">
        <v>2328</v>
      </c>
      <c r="B290" t="s">
        <v>2346</v>
      </c>
      <c r="C290" t="s">
        <v>2347</v>
      </c>
      <c r="D290" t="s">
        <v>2348</v>
      </c>
      <c r="E290" t="s">
        <v>2332</v>
      </c>
      <c r="F290" t="s">
        <v>19</v>
      </c>
      <c r="G290" t="s">
        <v>2349</v>
      </c>
      <c r="H290" t="s">
        <v>2350</v>
      </c>
      <c r="I290" t="s">
        <v>2351</v>
      </c>
      <c r="J290" t="s">
        <v>316</v>
      </c>
      <c r="K290" t="s">
        <v>65</v>
      </c>
      <c r="M290" s="12" t="str">
        <f t="shared" si="18"/>
        <v>@PART[fft-ffre-plasma-1]:AFTER[FarFutureTechnologies] // X-7 'Asimov' Afterburning Fission Fragment Rocket Engine
{
    @TechRequired = basicCryoRocketry
    engineUpgradeType = standardCH4
    engineNumber = 
    engineNumberUpgrade = 
    engineName = 
    engineNameUpgrade = 
    enginePartUpgradeName = 
}</v>
      </c>
      <c r="N290" s="9" t="str">
        <f>_xlfn.XLOOKUP(_xlfn.CONCAT(O290,P290),TechTree!$C$2:$C$500,TechTree!$D$2:$D$500,"Not Valid Combination",0,1)</f>
        <v>basicCryoRocketry</v>
      </c>
      <c r="O290" s="8" t="s">
        <v>226</v>
      </c>
      <c r="P290" s="8">
        <v>1</v>
      </c>
      <c r="Q290" s="8" t="s">
        <v>19</v>
      </c>
      <c r="V290" s="10" t="s">
        <v>255</v>
      </c>
      <c r="W290" s="10" t="s">
        <v>9288</v>
      </c>
      <c r="Y290" s="10" t="s">
        <v>306</v>
      </c>
      <c r="Z290" s="10" t="s">
        <v>313</v>
      </c>
      <c r="AA290" s="10" t="s">
        <v>344</v>
      </c>
      <c r="AC290" s="12" t="str">
        <f t="shared" si="19"/>
        <v>PARTUPGRADE:NEEDS[FarFutureTechnologies]
{
    name = 
    partIcon = fft-ffre-plasma-1
    techRequired = advancedCryoRocketry
    title = 
    basicInfo = Increased Thrust, Increased Specific Impulse
    manufacturer = Kiwi Imagineers
    description = 
}
@PARTUPGRADE[]:NEEDS[FarFutureTechnologies]:FOR[zKiwiTechTree]
{
    @entryCost = #$@PART[fft-ffre-plasma-1]/entryCost$
    @entryCost *= #$@KIWI_ENGINE_MULTIPLIERS/METHALOX/UPGRADE_ENTRYCOST_MULTIPLIER$
    @title = #$@PART[fft-ffre-plasma-1]/title$ Upgrade
    @description = #Our imagineers dreamt about making the $@PART[fft-ffre-plasma-1]/engineName$ thrustier and efficientier and have 'made it so'.
}
@PART[fft-ffre-plasma-1]:NEEDS[FarFutureTechnologies]:AFTER[zzKiwiTechTree]
{
    @description = #$description$ \n\n&lt;color=#ff0000&gt;This engine has an upgrade in $@PARTUPGRADE[]/techRequired$!&lt;/color&gt; 
}</v>
      </c>
      <c r="AD290" s="14"/>
      <c r="AE290" s="18" t="s">
        <v>344</v>
      </c>
      <c r="AF290" s="18"/>
      <c r="AG290" s="18"/>
      <c r="AH290" s="18"/>
      <c r="AI290" s="18"/>
      <c r="AJ290" s="18"/>
      <c r="AK290" s="18"/>
      <c r="AL290" s="19" t="str">
        <f t="shared" si="20"/>
        <v/>
      </c>
      <c r="AM290" s="14"/>
      <c r="AN290" s="15" t="str">
        <f>IF(Q290="Structural",_xlfn.CONCAT("    ","structuralUpgradeType = ",IF(P290&lt;3,"0_2",IF(P290&lt;5,"3_4",IF(P290&lt;7,"5_6",IF(P290&lt;9,"7_8","9Plus"))))),IF(Q290="Command Module",_xlfn.CONCAT("    commandUpgradeType = standard",CHAR(10),"    commandUpgradeName = ",V290),IF(Q290="Engine",_xlfn.CONCAT("    engineUpgradeType = ",W290,CHAR(10),Parts!AQ290,CHAR(10),"    enginePartUpgradeName = ",X290),IF(Q290="Parachute","    parachuteUpgradeType = standard",IF(Q290="Solar",_xlfn.CONCAT("    solarPanelUpgradeTier = ",P290),IF(OR(Q290="System",Q290="System and Space Capability")=TRUE,_xlfn.CONCAT("    spacePlaneSystemUpgradeType = ",X290,IF(Q290="System and Space Capability",_xlfn.CONCAT(CHAR(10),"    spaceplaneUpgradeType = spaceCapable",CHAR(10),"    baseSkinTemp = ",CHAR(10),"    upgradeSkinTemp = "),"")),IF(Q290="Fuel Tank",IF(Y290="NA/Balloon","    KiwiFuelSwitchIgnore = true",IF(Y290="standardLiquidFuel",_xlfn.CONCAT("    fuelTankUpgradeType = ",Y290,CHAR(10),"    fuelTankSizeUpgrade = ",Z290),_xlfn.CONCAT("    fuelTankUpgradeType = ",Y290))),IF(Q290="RCS","    rcsUpgradeType = coldGas",""))))))))</f>
        <v xml:space="preserve">    engineUpgradeType = standardCH4
    engineNumber = 
    engineNumberUpgrade = 
    engineName = 
    engineNameUpgrade = 
    enginePartUpgradeName = </v>
      </c>
      <c r="AO290" s="16" t="str">
        <f>IF(Q290="Engine",VLOOKUP(W290,EngineUpgrades!$A$2:$C$17,2,FALSE),"")</f>
        <v>singleFuel</v>
      </c>
      <c r="AP290" s="16" t="str">
        <f>IF(Q290="Engine",VLOOKUP(W290,EngineUpgrades!$A$2:$C$17,3,FALSE),"")</f>
        <v>METHALOX</v>
      </c>
      <c r="AQ290" s="15" t="str">
        <f>IF(AO290=EngineUpgrades!$D$1,EngineUpgrades!$D$17,IF(AO290=EngineUpgrades!$E$1,EngineUpgrades!$E$17,IF(AO290=EngineUpgrades!$F$1,EngineUpgrades!$F$17,IF(AO290=EngineUpgrades!$G$1,EngineUpgrades!$G$17,IF(AO290=EngineUpgrades!$H$1,EngineUpgrades!$H$17,"")))))</f>
        <v xml:space="preserve">    engineNumber = 
    engineNumberUpgrade = 
    engineName = 
    engineNameUpgrade = 
</v>
      </c>
      <c r="AR290" s="17">
        <v>2</v>
      </c>
      <c r="AS290" s="16" t="str">
        <f>IF(Q290="Engine",_xlfn.XLOOKUP(_xlfn.CONCAT(O290,P290+AR290),TechTree!$C$2:$C$500,TechTree!$D$2:$D$500,"Not Valid Combination",0,1),"")</f>
        <v>advancedCryoRocketry</v>
      </c>
    </row>
    <row r="291" spans="1:45" ht="252.5" x14ac:dyDescent="0.35">
      <c r="A291" t="s">
        <v>2328</v>
      </c>
      <c r="B291" t="s">
        <v>2352</v>
      </c>
      <c r="C291" t="s">
        <v>2353</v>
      </c>
      <c r="D291" t="s">
        <v>2354</v>
      </c>
      <c r="E291" t="s">
        <v>2332</v>
      </c>
      <c r="F291" t="s">
        <v>19</v>
      </c>
      <c r="G291" t="s">
        <v>2349</v>
      </c>
      <c r="H291" t="s">
        <v>2355</v>
      </c>
      <c r="I291" t="s">
        <v>1187</v>
      </c>
      <c r="J291" t="s">
        <v>1761</v>
      </c>
      <c r="K291" t="s">
        <v>143</v>
      </c>
      <c r="M291" s="12" t="str">
        <f t="shared" si="18"/>
        <v>@PART[fft-ffre-solid-1]:AFTER[FarFutureTechnologies] // X-6 'Clarke' Fission Fragment Rocket Engine
{
    @TechRequired = basicCryoRocketry
    engineUpgradeType = standardCH4
    engineNumber = 
    engineNumberUpgrade = 
    engineName = 
    engineNameUpgrade = 
    enginePartUpgradeName = 
}</v>
      </c>
      <c r="N291" s="9" t="str">
        <f>_xlfn.XLOOKUP(_xlfn.CONCAT(O291,P291),TechTree!$C$2:$C$500,TechTree!$D$2:$D$500,"Not Valid Combination",0,1)</f>
        <v>basicCryoRocketry</v>
      </c>
      <c r="O291" s="8" t="s">
        <v>226</v>
      </c>
      <c r="P291" s="8">
        <v>1</v>
      </c>
      <c r="Q291" s="8" t="s">
        <v>19</v>
      </c>
      <c r="V291" s="10" t="s">
        <v>255</v>
      </c>
      <c r="W291" s="10" t="s">
        <v>9288</v>
      </c>
      <c r="Y291" s="10" t="s">
        <v>306</v>
      </c>
      <c r="Z291" s="10" t="s">
        <v>313</v>
      </c>
      <c r="AA291" s="10" t="s">
        <v>344</v>
      </c>
      <c r="AC291" s="12" t="str">
        <f t="shared" si="19"/>
        <v>PARTUPGRADE:NEEDS[FarFutureTechnologies]
{
    name = 
    partIcon = fft-ffre-solid-1
    techRequired = advancedCryoRocketry
    title = 
    basicInfo = Increased Thrust, Increased Specific Impulse
    manufacturer = Kiwi Imagineers
    description = 
}
@PARTUPGRADE[]:NEEDS[FarFutureTechnologies]:FOR[zKiwiTechTree]
{
    @entryCost = #$@PART[fft-ffre-solid-1]/entryCost$
    @entryCost *= #$@KIWI_ENGINE_MULTIPLIERS/METHALOX/UPGRADE_ENTRYCOST_MULTIPLIER$
    @title = #$@PART[fft-ffre-solid-1]/title$ Upgrade
    @description = #Our imagineers dreamt about making the $@PART[fft-ffre-solid-1]/engineName$ thrustier and efficientier and have 'made it so'.
}
@PART[fft-ffre-solid-1]:NEEDS[FarFutureTechnologies]:AFTER[zzKiwiTechTree]
{
    @description = #$description$ \n\n&lt;color=#ff0000&gt;This engine has an upgrade in $@PARTUPGRADE[]/techRequired$!&lt;/color&gt; 
}</v>
      </c>
      <c r="AD291" s="14"/>
      <c r="AE291" s="18" t="s">
        <v>344</v>
      </c>
      <c r="AF291" s="18"/>
      <c r="AG291" s="18"/>
      <c r="AH291" s="18"/>
      <c r="AI291" s="18"/>
      <c r="AJ291" s="18"/>
      <c r="AK291" s="18"/>
      <c r="AL291" s="19" t="str">
        <f t="shared" si="20"/>
        <v/>
      </c>
      <c r="AM291" s="14"/>
      <c r="AN291" s="15" t="str">
        <f>IF(Q291="Structural",_xlfn.CONCAT("    ","structuralUpgradeType = ",IF(P291&lt;3,"0_2",IF(P291&lt;5,"3_4",IF(P291&lt;7,"5_6",IF(P291&lt;9,"7_8","9Plus"))))),IF(Q291="Command Module",_xlfn.CONCAT("    commandUpgradeType = standard",CHAR(10),"    commandUpgradeName = ",V291),IF(Q291="Engine",_xlfn.CONCAT("    engineUpgradeType = ",W291,CHAR(10),Parts!AQ291,CHAR(10),"    enginePartUpgradeName = ",X291),IF(Q291="Parachute","    parachuteUpgradeType = standard",IF(Q291="Solar",_xlfn.CONCAT("    solarPanelUpgradeTier = ",P291),IF(OR(Q291="System",Q291="System and Space Capability")=TRUE,_xlfn.CONCAT("    spacePlaneSystemUpgradeType = ",X291,IF(Q291="System and Space Capability",_xlfn.CONCAT(CHAR(10),"    spaceplaneUpgradeType = spaceCapable",CHAR(10),"    baseSkinTemp = ",CHAR(10),"    upgradeSkinTemp = "),"")),IF(Q291="Fuel Tank",IF(Y291="NA/Balloon","    KiwiFuelSwitchIgnore = true",IF(Y291="standardLiquidFuel",_xlfn.CONCAT("    fuelTankUpgradeType = ",Y291,CHAR(10),"    fuelTankSizeUpgrade = ",Z291),_xlfn.CONCAT("    fuelTankUpgradeType = ",Y291))),IF(Q291="RCS","    rcsUpgradeType = coldGas",""))))))))</f>
        <v xml:space="preserve">    engineUpgradeType = standardCH4
    engineNumber = 
    engineNumberUpgrade = 
    engineName = 
    engineNameUpgrade = 
    enginePartUpgradeName = </v>
      </c>
      <c r="AO291" s="16" t="str">
        <f>IF(Q291="Engine",VLOOKUP(W291,EngineUpgrades!$A$2:$C$17,2,FALSE),"")</f>
        <v>singleFuel</v>
      </c>
      <c r="AP291" s="16" t="str">
        <f>IF(Q291="Engine",VLOOKUP(W291,EngineUpgrades!$A$2:$C$17,3,FALSE),"")</f>
        <v>METHALOX</v>
      </c>
      <c r="AQ291" s="15" t="str">
        <f>IF(AO291=EngineUpgrades!$D$1,EngineUpgrades!$D$17,IF(AO291=EngineUpgrades!$E$1,EngineUpgrades!$E$17,IF(AO291=EngineUpgrades!$F$1,EngineUpgrades!$F$17,IF(AO291=EngineUpgrades!$G$1,EngineUpgrades!$G$17,IF(AO291=EngineUpgrades!$H$1,EngineUpgrades!$H$17,"")))))</f>
        <v xml:space="preserve">    engineNumber = 
    engineNumberUpgrade = 
    engineName = 
    engineNameUpgrade = 
</v>
      </c>
      <c r="AR291" s="17">
        <v>2</v>
      </c>
      <c r="AS291" s="16" t="str">
        <f>IF(Q291="Engine",_xlfn.XLOOKUP(_xlfn.CONCAT(O291,P291+AR291),TechTree!$C$2:$C$500,TechTree!$D$2:$D$500,"Not Valid Combination",0,1),"")</f>
        <v>advancedCryoRocketry</v>
      </c>
    </row>
    <row r="292" spans="1:45" ht="252.5" x14ac:dyDescent="0.35">
      <c r="A292" t="s">
        <v>2328</v>
      </c>
      <c r="B292" t="s">
        <v>2356</v>
      </c>
      <c r="C292" t="s">
        <v>2357</v>
      </c>
      <c r="D292" t="s">
        <v>2358</v>
      </c>
      <c r="E292" t="s">
        <v>2332</v>
      </c>
      <c r="F292" t="s">
        <v>19</v>
      </c>
      <c r="G292" t="s">
        <v>2333</v>
      </c>
      <c r="H292" t="s">
        <v>2340</v>
      </c>
      <c r="I292" t="s">
        <v>2351</v>
      </c>
      <c r="J292" t="s">
        <v>317</v>
      </c>
      <c r="K292" t="s">
        <v>143</v>
      </c>
      <c r="M292" s="12" t="str">
        <f t="shared" si="18"/>
        <v>@PART[fft-fission-zpinch-1]:AFTER[FarFutureTechnologies] // X-20 'Verne' Pulsed Fission Engine
{
    @TechRequired = basicCryoRocketry
    engineUpgradeType = standardCH4
    engineNumber = 
    engineNumberUpgrade = 
    engineName = 
    engineNameUpgrade = 
    enginePartUpgradeName = 
}</v>
      </c>
      <c r="N292" s="9" t="str">
        <f>_xlfn.XLOOKUP(_xlfn.CONCAT(O292,P292),TechTree!$C$2:$C$500,TechTree!$D$2:$D$500,"Not Valid Combination",0,1)</f>
        <v>basicCryoRocketry</v>
      </c>
      <c r="O292" s="8" t="s">
        <v>226</v>
      </c>
      <c r="P292" s="8">
        <v>1</v>
      </c>
      <c r="Q292" s="8" t="s">
        <v>19</v>
      </c>
      <c r="V292" s="10" t="s">
        <v>255</v>
      </c>
      <c r="W292" s="10" t="s">
        <v>9288</v>
      </c>
      <c r="Y292" s="10" t="s">
        <v>306</v>
      </c>
      <c r="Z292" s="10" t="s">
        <v>313</v>
      </c>
      <c r="AA292" s="10" t="s">
        <v>344</v>
      </c>
      <c r="AC292" s="12" t="str">
        <f t="shared" si="19"/>
        <v>PARTUPGRADE:NEEDS[FarFutureTechnologies]
{
    name = 
    partIcon = fft-fission-zpinch-1
    techRequired = advancedCryoRocketry
    title = 
    basicInfo = Increased Thrust, Increased Specific Impulse
    manufacturer = Kiwi Imagineers
    description = 
}
@PARTUPGRADE[]:NEEDS[FarFutureTechnologies]:FOR[zKiwiTechTree]
{
    @entryCost = #$@PART[fft-fission-zpinch-1]/entryCost$
    @entryCost *= #$@KIWI_ENGINE_MULTIPLIERS/METHALOX/UPGRADE_ENTRYCOST_MULTIPLIER$
    @title = #$@PART[fft-fission-zpinch-1]/title$ Upgrade
    @description = #Our imagineers dreamt about making the $@PART[fft-fission-zpinch-1]/engineName$ thrustier and efficientier and have 'made it so'.
}
@PART[fft-fission-zpinch-1]:NEEDS[FarFutureTechnologies]:AFTER[zzKiwiTechTree]
{
    @description = #$description$ \n\n&lt;color=#ff0000&gt;This engine has an upgrade in $@PARTUPGRADE[]/techRequired$!&lt;/color&gt; 
}</v>
      </c>
      <c r="AD292" s="14"/>
      <c r="AE292" s="18" t="s">
        <v>344</v>
      </c>
      <c r="AF292" s="18"/>
      <c r="AG292" s="18"/>
      <c r="AH292" s="18"/>
      <c r="AI292" s="18"/>
      <c r="AJ292" s="18"/>
      <c r="AK292" s="18"/>
      <c r="AL292" s="19" t="str">
        <f t="shared" si="20"/>
        <v/>
      </c>
      <c r="AM292" s="14"/>
      <c r="AN292" s="15" t="str">
        <f>IF(Q292="Structural",_xlfn.CONCAT("    ","structuralUpgradeType = ",IF(P292&lt;3,"0_2",IF(P292&lt;5,"3_4",IF(P292&lt;7,"5_6",IF(P292&lt;9,"7_8","9Plus"))))),IF(Q292="Command Module",_xlfn.CONCAT("    commandUpgradeType = standard",CHAR(10),"    commandUpgradeName = ",V292),IF(Q292="Engine",_xlfn.CONCAT("    engineUpgradeType = ",W292,CHAR(10),Parts!AQ292,CHAR(10),"    enginePartUpgradeName = ",X292),IF(Q292="Parachute","    parachuteUpgradeType = standard",IF(Q292="Solar",_xlfn.CONCAT("    solarPanelUpgradeTier = ",P292),IF(OR(Q292="System",Q292="System and Space Capability")=TRUE,_xlfn.CONCAT("    spacePlaneSystemUpgradeType = ",X292,IF(Q292="System and Space Capability",_xlfn.CONCAT(CHAR(10),"    spaceplaneUpgradeType = spaceCapable",CHAR(10),"    baseSkinTemp = ",CHAR(10),"    upgradeSkinTemp = "),"")),IF(Q292="Fuel Tank",IF(Y292="NA/Balloon","    KiwiFuelSwitchIgnore = true",IF(Y292="standardLiquidFuel",_xlfn.CONCAT("    fuelTankUpgradeType = ",Y292,CHAR(10),"    fuelTankSizeUpgrade = ",Z292),_xlfn.CONCAT("    fuelTankUpgradeType = ",Y292))),IF(Q292="RCS","    rcsUpgradeType = coldGas",""))))))))</f>
        <v xml:space="preserve">    engineUpgradeType = standardCH4
    engineNumber = 
    engineNumberUpgrade = 
    engineName = 
    engineNameUpgrade = 
    enginePartUpgradeName = </v>
      </c>
      <c r="AO292" s="16" t="str">
        <f>IF(Q292="Engine",VLOOKUP(W292,EngineUpgrades!$A$2:$C$17,2,FALSE),"")</f>
        <v>singleFuel</v>
      </c>
      <c r="AP292" s="16" t="str">
        <f>IF(Q292="Engine",VLOOKUP(W292,EngineUpgrades!$A$2:$C$17,3,FALSE),"")</f>
        <v>METHALOX</v>
      </c>
      <c r="AQ292" s="15" t="str">
        <f>IF(AO292=EngineUpgrades!$D$1,EngineUpgrades!$D$17,IF(AO292=EngineUpgrades!$E$1,EngineUpgrades!$E$17,IF(AO292=EngineUpgrades!$F$1,EngineUpgrades!$F$17,IF(AO292=EngineUpgrades!$G$1,EngineUpgrades!$G$17,IF(AO292=EngineUpgrades!$H$1,EngineUpgrades!$H$17,"")))))</f>
        <v xml:space="preserve">    engineNumber = 
    engineNumberUpgrade = 
    engineName = 
    engineNameUpgrade = 
</v>
      </c>
      <c r="AR292" s="17">
        <v>2</v>
      </c>
      <c r="AS292" s="16" t="str">
        <f>IF(Q292="Engine",_xlfn.XLOOKUP(_xlfn.CONCAT(O292,P292+AR292),TechTree!$C$2:$C$500,TechTree!$D$2:$D$500,"Not Valid Combination",0,1),"")</f>
        <v>advancedCryoRocketry</v>
      </c>
    </row>
    <row r="293" spans="1:45" ht="252.5" x14ac:dyDescent="0.35">
      <c r="A293" t="s">
        <v>2328</v>
      </c>
      <c r="B293" t="s">
        <v>2359</v>
      </c>
      <c r="C293" t="s">
        <v>2360</v>
      </c>
      <c r="D293" t="s">
        <v>2361</v>
      </c>
      <c r="E293" t="s">
        <v>2332</v>
      </c>
      <c r="F293" t="s">
        <v>19</v>
      </c>
      <c r="G293" t="s">
        <v>2362</v>
      </c>
      <c r="H293" t="s">
        <v>2363</v>
      </c>
      <c r="I293" t="s">
        <v>2364</v>
      </c>
      <c r="J293" t="s">
        <v>1761</v>
      </c>
      <c r="K293" t="s">
        <v>65</v>
      </c>
      <c r="M293" s="12" t="str">
        <f t="shared" si="18"/>
        <v>@PART[fft-nswr-1]:AFTER[FarFutureTechnologies] // X-2 'Heinlein' Nuclear Salt Water Rocket Engine
{
    @TechRequired = basicCryoRocketry
    engineUpgradeType = standardCH4
    engineNumber = 
    engineNumberUpgrade = 
    engineName = 
    engineNameUpgrade = 
    enginePartUpgradeName = 
}</v>
      </c>
      <c r="N293" s="9" t="str">
        <f>_xlfn.XLOOKUP(_xlfn.CONCAT(O293,P293),TechTree!$C$2:$C$500,TechTree!$D$2:$D$500,"Not Valid Combination",0,1)</f>
        <v>basicCryoRocketry</v>
      </c>
      <c r="O293" s="8" t="s">
        <v>226</v>
      </c>
      <c r="P293" s="8">
        <v>1</v>
      </c>
      <c r="Q293" s="8" t="s">
        <v>19</v>
      </c>
      <c r="V293" s="10" t="s">
        <v>255</v>
      </c>
      <c r="W293" s="10" t="s">
        <v>9288</v>
      </c>
      <c r="Y293" s="10" t="s">
        <v>306</v>
      </c>
      <c r="Z293" s="10" t="s">
        <v>313</v>
      </c>
      <c r="AA293" s="10" t="s">
        <v>344</v>
      </c>
      <c r="AC293" s="12" t="str">
        <f t="shared" si="19"/>
        <v>PARTUPGRADE:NEEDS[FarFutureTechnologies]
{
    name = 
    partIcon = fft-nswr-1
    techRequired = advancedCryoRocketry
    title = 
    basicInfo = Increased Thrust, Increased Specific Impulse
    manufacturer = Kiwi Imagineers
    description = 
}
@PARTUPGRADE[]:NEEDS[FarFutureTechnologies]:FOR[zKiwiTechTree]
{
    @entryCost = #$@PART[fft-nswr-1]/entryCost$
    @entryCost *= #$@KIWI_ENGINE_MULTIPLIERS/METHALOX/UPGRADE_ENTRYCOST_MULTIPLIER$
    @title = #$@PART[fft-nswr-1]/title$ Upgrade
    @description = #Our imagineers dreamt about making the $@PART[fft-nswr-1]/engineName$ thrustier and efficientier and have 'made it so'.
}
@PART[fft-nswr-1]:NEEDS[FarFutureTechnologies]:AFTER[zzKiwiTechTree]
{
    @description = #$description$ \n\n&lt;color=#ff0000&gt;This engine has an upgrade in $@PARTUPGRADE[]/techRequired$!&lt;/color&gt; 
}</v>
      </c>
      <c r="AD293" s="14"/>
      <c r="AE293" s="18" t="s">
        <v>344</v>
      </c>
      <c r="AF293" s="18"/>
      <c r="AG293" s="18"/>
      <c r="AH293" s="18"/>
      <c r="AI293" s="18"/>
      <c r="AJ293" s="18"/>
      <c r="AK293" s="18"/>
      <c r="AL293" s="19" t="str">
        <f t="shared" si="20"/>
        <v/>
      </c>
      <c r="AM293" s="14"/>
      <c r="AN293" s="15" t="str">
        <f>IF(Q293="Structural",_xlfn.CONCAT("    ","structuralUpgradeType = ",IF(P293&lt;3,"0_2",IF(P293&lt;5,"3_4",IF(P293&lt;7,"5_6",IF(P293&lt;9,"7_8","9Plus"))))),IF(Q293="Command Module",_xlfn.CONCAT("    commandUpgradeType = standard",CHAR(10),"    commandUpgradeName = ",V293),IF(Q293="Engine",_xlfn.CONCAT("    engineUpgradeType = ",W293,CHAR(10),Parts!AQ293,CHAR(10),"    enginePartUpgradeName = ",X293),IF(Q293="Parachute","    parachuteUpgradeType = standard",IF(Q293="Solar",_xlfn.CONCAT("    solarPanelUpgradeTier = ",P293),IF(OR(Q293="System",Q293="System and Space Capability")=TRUE,_xlfn.CONCAT("    spacePlaneSystemUpgradeType = ",X293,IF(Q293="System and Space Capability",_xlfn.CONCAT(CHAR(10),"    spaceplaneUpgradeType = spaceCapable",CHAR(10),"    baseSkinTemp = ",CHAR(10),"    upgradeSkinTemp = "),"")),IF(Q293="Fuel Tank",IF(Y293="NA/Balloon","    KiwiFuelSwitchIgnore = true",IF(Y293="standardLiquidFuel",_xlfn.CONCAT("    fuelTankUpgradeType = ",Y293,CHAR(10),"    fuelTankSizeUpgrade = ",Z293),_xlfn.CONCAT("    fuelTankUpgradeType = ",Y293))),IF(Q293="RCS","    rcsUpgradeType = coldGas",""))))))))</f>
        <v xml:space="preserve">    engineUpgradeType = standardCH4
    engineNumber = 
    engineNumberUpgrade = 
    engineName = 
    engineNameUpgrade = 
    enginePartUpgradeName = </v>
      </c>
      <c r="AO293" s="16" t="str">
        <f>IF(Q293="Engine",VLOOKUP(W293,EngineUpgrades!$A$2:$C$17,2,FALSE),"")</f>
        <v>singleFuel</v>
      </c>
      <c r="AP293" s="16" t="str">
        <f>IF(Q293="Engine",VLOOKUP(W293,EngineUpgrades!$A$2:$C$17,3,FALSE),"")</f>
        <v>METHALOX</v>
      </c>
      <c r="AQ293" s="15" t="str">
        <f>IF(AO293=EngineUpgrades!$D$1,EngineUpgrades!$D$17,IF(AO293=EngineUpgrades!$E$1,EngineUpgrades!$E$17,IF(AO293=EngineUpgrades!$F$1,EngineUpgrades!$F$17,IF(AO293=EngineUpgrades!$G$1,EngineUpgrades!$G$17,IF(AO293=EngineUpgrades!$H$1,EngineUpgrades!$H$17,"")))))</f>
        <v xml:space="preserve">    engineNumber = 
    engineNumberUpgrade = 
    engineName = 
    engineNameUpgrade = 
</v>
      </c>
      <c r="AR293" s="17">
        <v>2</v>
      </c>
      <c r="AS293" s="16" t="str">
        <f>IF(Q293="Engine",_xlfn.XLOOKUP(_xlfn.CONCAT(O293,P293+AR293),TechTree!$C$2:$C$500,TechTree!$D$2:$D$500,"Not Valid Combination",0,1),"")</f>
        <v>advancedCryoRocketry</v>
      </c>
    </row>
    <row r="294" spans="1:45" ht="252.5" x14ac:dyDescent="0.35">
      <c r="A294" t="s">
        <v>2328</v>
      </c>
      <c r="B294" t="s">
        <v>2365</v>
      </c>
      <c r="C294" t="s">
        <v>2366</v>
      </c>
      <c r="D294" t="s">
        <v>2367</v>
      </c>
      <c r="E294" t="s">
        <v>2332</v>
      </c>
      <c r="F294" t="s">
        <v>19</v>
      </c>
      <c r="G294" t="s">
        <v>2368</v>
      </c>
      <c r="H294" t="s">
        <v>2369</v>
      </c>
      <c r="I294" t="s">
        <v>2335</v>
      </c>
      <c r="J294" t="s">
        <v>316</v>
      </c>
      <c r="K294" t="s">
        <v>2336</v>
      </c>
      <c r="M294" s="12" t="str">
        <f t="shared" si="18"/>
        <v>@PART[fft-fusion-axial-zpinch-1]:AFTER[FarFutureTechnologies] // JX-200 'Cascade' Axial Flow Z-Pinch Fusion Engine
{
    @TechRequired = basicCryoRocketry
    engineUpgradeType = standardCH4
    engineNumber = 
    engineNumberUpgrade = 
    engineName = 
    engineNameUpgrade = 
    enginePartUpgradeName = 
}</v>
      </c>
      <c r="N294" s="9" t="str">
        <f>_xlfn.XLOOKUP(_xlfn.CONCAT(O294,P294),TechTree!$C$2:$C$500,TechTree!$D$2:$D$500,"Not Valid Combination",0,1)</f>
        <v>basicCryoRocketry</v>
      </c>
      <c r="O294" s="8" t="s">
        <v>226</v>
      </c>
      <c r="P294" s="8">
        <v>1</v>
      </c>
      <c r="Q294" s="8" t="s">
        <v>19</v>
      </c>
      <c r="V294" s="10" t="s">
        <v>255</v>
      </c>
      <c r="W294" s="10" t="s">
        <v>9288</v>
      </c>
      <c r="Y294" s="10" t="s">
        <v>306</v>
      </c>
      <c r="Z294" s="10" t="s">
        <v>313</v>
      </c>
      <c r="AA294" s="10" t="s">
        <v>344</v>
      </c>
      <c r="AC294" s="12" t="str">
        <f t="shared" si="19"/>
        <v>PARTUPGRADE:NEEDS[FarFutureTechnologies]
{
    name = 
    partIcon = fft-fusion-axial-zpinch-1
    techRequired = advancedCryoRocketry
    title = 
    basicInfo = Increased Thrust, Increased Specific Impulse
    manufacturer = Kiwi Imagineers
    description = 
}
@PARTUPGRADE[]:NEEDS[FarFutureTechnologies]:FOR[zKiwiTechTree]
{
    @entryCost = #$@PART[fft-fusion-axial-zpinch-1]/entryCost$
    @entryCost *= #$@KIWI_ENGINE_MULTIPLIERS/METHALOX/UPGRADE_ENTRYCOST_MULTIPLIER$
    @title = #$@PART[fft-fusion-axial-zpinch-1]/title$ Upgrade
    @description = #Our imagineers dreamt about making the $@PART[fft-fusion-axial-zpinch-1]/engineName$ thrustier and efficientier and have 'made it so'.
}
@PART[fft-fusion-axial-zpinch-1]:NEEDS[FarFutureTechnologies]:AFTER[zzKiwiTechTree]
{
    @description = #$description$ \n\n&lt;color=#ff0000&gt;This engine has an upgrade in $@PARTUPGRADE[]/techRequired$!&lt;/color&gt; 
}</v>
      </c>
      <c r="AD294" s="14"/>
      <c r="AE294" s="18" t="s">
        <v>344</v>
      </c>
      <c r="AF294" s="18"/>
      <c r="AG294" s="18"/>
      <c r="AH294" s="18"/>
      <c r="AI294" s="18"/>
      <c r="AJ294" s="18"/>
      <c r="AK294" s="18"/>
      <c r="AL294" s="19" t="str">
        <f t="shared" si="20"/>
        <v/>
      </c>
      <c r="AM294" s="14"/>
      <c r="AN294" s="15" t="str">
        <f>IF(Q294="Structural",_xlfn.CONCAT("    ","structuralUpgradeType = ",IF(P294&lt;3,"0_2",IF(P294&lt;5,"3_4",IF(P294&lt;7,"5_6",IF(P294&lt;9,"7_8","9Plus"))))),IF(Q294="Command Module",_xlfn.CONCAT("    commandUpgradeType = standard",CHAR(10),"    commandUpgradeName = ",V294),IF(Q294="Engine",_xlfn.CONCAT("    engineUpgradeType = ",W294,CHAR(10),Parts!AQ294,CHAR(10),"    enginePartUpgradeName = ",X294),IF(Q294="Parachute","    parachuteUpgradeType = standard",IF(Q294="Solar",_xlfn.CONCAT("    solarPanelUpgradeTier = ",P294),IF(OR(Q294="System",Q294="System and Space Capability")=TRUE,_xlfn.CONCAT("    spacePlaneSystemUpgradeType = ",X294,IF(Q294="System and Space Capability",_xlfn.CONCAT(CHAR(10),"    spaceplaneUpgradeType = spaceCapable",CHAR(10),"    baseSkinTemp = ",CHAR(10),"    upgradeSkinTemp = "),"")),IF(Q294="Fuel Tank",IF(Y294="NA/Balloon","    KiwiFuelSwitchIgnore = true",IF(Y294="standardLiquidFuel",_xlfn.CONCAT("    fuelTankUpgradeType = ",Y294,CHAR(10),"    fuelTankSizeUpgrade = ",Z294),_xlfn.CONCAT("    fuelTankUpgradeType = ",Y294))),IF(Q294="RCS","    rcsUpgradeType = coldGas",""))))))))</f>
        <v xml:space="preserve">    engineUpgradeType = standardCH4
    engineNumber = 
    engineNumberUpgrade = 
    engineName = 
    engineNameUpgrade = 
    enginePartUpgradeName = </v>
      </c>
      <c r="AO294" s="16" t="str">
        <f>IF(Q294="Engine",VLOOKUP(W294,EngineUpgrades!$A$2:$C$17,2,FALSE),"")</f>
        <v>singleFuel</v>
      </c>
      <c r="AP294" s="16" t="str">
        <f>IF(Q294="Engine",VLOOKUP(W294,EngineUpgrades!$A$2:$C$17,3,FALSE),"")</f>
        <v>METHALOX</v>
      </c>
      <c r="AQ294" s="15" t="str">
        <f>IF(AO294=EngineUpgrades!$D$1,EngineUpgrades!$D$17,IF(AO294=EngineUpgrades!$E$1,EngineUpgrades!$E$17,IF(AO294=EngineUpgrades!$F$1,EngineUpgrades!$F$17,IF(AO294=EngineUpgrades!$G$1,EngineUpgrades!$G$17,IF(AO294=EngineUpgrades!$H$1,EngineUpgrades!$H$17,"")))))</f>
        <v xml:space="preserve">    engineNumber = 
    engineNumberUpgrade = 
    engineName = 
    engineNameUpgrade = 
</v>
      </c>
      <c r="AR294" s="17">
        <v>2</v>
      </c>
      <c r="AS294" s="16" t="str">
        <f>IF(Q294="Engine",_xlfn.XLOOKUP(_xlfn.CONCAT(O294,P294+AR294),TechTree!$C$2:$C$500,TechTree!$D$2:$D$500,"Not Valid Combination",0,1),"")</f>
        <v>advancedCryoRocketry</v>
      </c>
    </row>
    <row r="295" spans="1:45" ht="252.5" x14ac:dyDescent="0.35">
      <c r="A295" t="s">
        <v>2328</v>
      </c>
      <c r="B295" t="s">
        <v>2370</v>
      </c>
      <c r="C295" t="s">
        <v>2371</v>
      </c>
      <c r="D295" t="s">
        <v>2372</v>
      </c>
      <c r="E295" t="s">
        <v>2332</v>
      </c>
      <c r="F295" t="s">
        <v>19</v>
      </c>
      <c r="G295" t="s">
        <v>2333</v>
      </c>
      <c r="H295" t="s">
        <v>2373</v>
      </c>
      <c r="I295" t="s">
        <v>1902</v>
      </c>
      <c r="J295" t="s">
        <v>317</v>
      </c>
      <c r="K295" t="s">
        <v>2374</v>
      </c>
      <c r="M295" s="12" t="str">
        <f t="shared" si="18"/>
        <v>@PART[fft-fusion-inertial-laser-1]:AFTER[FarFutureTechnologies] // K-80 'Hammertong' Inertial Confinement Fusion Engine
{
    @TechRequired = basicCryoRocketry
    engineUpgradeType = standardCH4
    engineNumber = 
    engineNumberUpgrade = 
    engineName = 
    engineNameUpgrade = 
    enginePartUpgradeName = 
}</v>
      </c>
      <c r="N295" s="9" t="str">
        <f>_xlfn.XLOOKUP(_xlfn.CONCAT(O295,P295),TechTree!$C$2:$C$500,TechTree!$D$2:$D$500,"Not Valid Combination",0,1)</f>
        <v>basicCryoRocketry</v>
      </c>
      <c r="O295" s="8" t="s">
        <v>226</v>
      </c>
      <c r="P295" s="8">
        <v>1</v>
      </c>
      <c r="Q295" s="8" t="s">
        <v>19</v>
      </c>
      <c r="V295" s="10" t="s">
        <v>255</v>
      </c>
      <c r="W295" s="10" t="s">
        <v>9288</v>
      </c>
      <c r="Y295" s="10" t="s">
        <v>306</v>
      </c>
      <c r="Z295" s="10" t="s">
        <v>313</v>
      </c>
      <c r="AA295" s="10" t="s">
        <v>344</v>
      </c>
      <c r="AC295" s="12" t="str">
        <f t="shared" si="19"/>
        <v>PARTUPGRADE:NEEDS[FarFutureTechnologies]
{
    name = 
    partIcon = fft-fusion-inertial-laser-1
    techRequired = advancedCryoRocketry
    title = 
    basicInfo = Increased Thrust, Increased Specific Impulse
    manufacturer = Kiwi Imagineers
    description = 
}
@PARTUPGRADE[]:NEEDS[FarFutureTechnologies]:FOR[zKiwiTechTree]
{
    @entryCost = #$@PART[fft-fusion-inertial-laser-1]/entryCost$
    @entryCost *= #$@KIWI_ENGINE_MULTIPLIERS/METHALOX/UPGRADE_ENTRYCOST_MULTIPLIER$
    @title = #$@PART[fft-fusion-inertial-laser-1]/title$ Upgrade
    @description = #Our imagineers dreamt about making the $@PART[fft-fusion-inertial-laser-1]/engineName$ thrustier and efficientier and have 'made it so'.
}
@PART[fft-fusion-inertial-laser-1]:NEEDS[FarFutureTechnologies]:AFTER[zzKiwiTechTree]
{
    @description = #$description$ \n\n&lt;color=#ff0000&gt;This engine has an upgrade in $@PARTUPGRADE[]/techRequired$!&lt;/color&gt; 
}</v>
      </c>
      <c r="AD295" s="14"/>
      <c r="AE295" s="18" t="s">
        <v>344</v>
      </c>
      <c r="AF295" s="18"/>
      <c r="AG295" s="18"/>
      <c r="AH295" s="18"/>
      <c r="AI295" s="18"/>
      <c r="AJ295" s="18"/>
      <c r="AK295" s="18"/>
      <c r="AL295" s="19" t="str">
        <f t="shared" si="20"/>
        <v/>
      </c>
      <c r="AM295" s="14"/>
      <c r="AN295" s="15" t="str">
        <f>IF(Q295="Structural",_xlfn.CONCAT("    ","structuralUpgradeType = ",IF(P295&lt;3,"0_2",IF(P295&lt;5,"3_4",IF(P295&lt;7,"5_6",IF(P295&lt;9,"7_8","9Plus"))))),IF(Q295="Command Module",_xlfn.CONCAT("    commandUpgradeType = standard",CHAR(10),"    commandUpgradeName = ",V295),IF(Q295="Engine",_xlfn.CONCAT("    engineUpgradeType = ",W295,CHAR(10),Parts!AQ295,CHAR(10),"    enginePartUpgradeName = ",X295),IF(Q295="Parachute","    parachuteUpgradeType = standard",IF(Q295="Solar",_xlfn.CONCAT("    solarPanelUpgradeTier = ",P295),IF(OR(Q295="System",Q295="System and Space Capability")=TRUE,_xlfn.CONCAT("    spacePlaneSystemUpgradeType = ",X295,IF(Q295="System and Space Capability",_xlfn.CONCAT(CHAR(10),"    spaceplaneUpgradeType = spaceCapable",CHAR(10),"    baseSkinTemp = ",CHAR(10),"    upgradeSkinTemp = "),"")),IF(Q295="Fuel Tank",IF(Y295="NA/Balloon","    KiwiFuelSwitchIgnore = true",IF(Y295="standardLiquidFuel",_xlfn.CONCAT("    fuelTankUpgradeType = ",Y295,CHAR(10),"    fuelTankSizeUpgrade = ",Z295),_xlfn.CONCAT("    fuelTankUpgradeType = ",Y295))),IF(Q295="RCS","    rcsUpgradeType = coldGas",""))))))))</f>
        <v xml:space="preserve">    engineUpgradeType = standardCH4
    engineNumber = 
    engineNumberUpgrade = 
    engineName = 
    engineNameUpgrade = 
    enginePartUpgradeName = </v>
      </c>
      <c r="AO295" s="16" t="str">
        <f>IF(Q295="Engine",VLOOKUP(W295,EngineUpgrades!$A$2:$C$17,2,FALSE),"")</f>
        <v>singleFuel</v>
      </c>
      <c r="AP295" s="16" t="str">
        <f>IF(Q295="Engine",VLOOKUP(W295,EngineUpgrades!$A$2:$C$17,3,FALSE),"")</f>
        <v>METHALOX</v>
      </c>
      <c r="AQ295" s="15" t="str">
        <f>IF(AO295=EngineUpgrades!$D$1,EngineUpgrades!$D$17,IF(AO295=EngineUpgrades!$E$1,EngineUpgrades!$E$17,IF(AO295=EngineUpgrades!$F$1,EngineUpgrades!$F$17,IF(AO295=EngineUpgrades!$G$1,EngineUpgrades!$G$17,IF(AO295=EngineUpgrades!$H$1,EngineUpgrades!$H$17,"")))))</f>
        <v xml:space="preserve">    engineNumber = 
    engineNumberUpgrade = 
    engineName = 
    engineNameUpgrade = 
</v>
      </c>
      <c r="AR295" s="17">
        <v>2</v>
      </c>
      <c r="AS295" s="16" t="str">
        <f>IF(Q295="Engine",_xlfn.XLOOKUP(_xlfn.CONCAT(O295,P295+AR295),TechTree!$C$2:$C$500,TechTree!$D$2:$D$500,"Not Valid Combination",0,1),"")</f>
        <v>advancedCryoRocketry</v>
      </c>
    </row>
    <row r="296" spans="1:45" ht="252.5" x14ac:dyDescent="0.35">
      <c r="A296" t="s">
        <v>2328</v>
      </c>
      <c r="B296" t="s">
        <v>2375</v>
      </c>
      <c r="C296" t="s">
        <v>2376</v>
      </c>
      <c r="D296" t="s">
        <v>2377</v>
      </c>
      <c r="E296" t="s">
        <v>2332</v>
      </c>
      <c r="F296" t="s">
        <v>19</v>
      </c>
      <c r="G296" t="s">
        <v>2333</v>
      </c>
      <c r="H296" t="s">
        <v>2378</v>
      </c>
      <c r="I296" t="s">
        <v>2379</v>
      </c>
      <c r="J296" t="s">
        <v>315</v>
      </c>
      <c r="K296" t="s">
        <v>2380</v>
      </c>
      <c r="M296" s="12" t="str">
        <f t="shared" si="18"/>
        <v>@PART[fft-fusion-inertial-magnetic-1]:AFTER[FarFutureTechnologies] // JP-10 'Impulse' Magneto-Inertial Fusion Engine
{
    @TechRequired = basicCryoRocketry
    engineUpgradeType = standardCH4
    engineNumber = 
    engineNumberUpgrade = 
    engineName = 
    engineNameUpgrade = 
    enginePartUpgradeName = 
}</v>
      </c>
      <c r="N296" s="9" t="str">
        <f>_xlfn.XLOOKUP(_xlfn.CONCAT(O296,P296),TechTree!$C$2:$C$500,TechTree!$D$2:$D$500,"Not Valid Combination",0,1)</f>
        <v>basicCryoRocketry</v>
      </c>
      <c r="O296" s="8" t="s">
        <v>226</v>
      </c>
      <c r="P296" s="8">
        <v>1</v>
      </c>
      <c r="Q296" s="8" t="s">
        <v>19</v>
      </c>
      <c r="V296" s="10" t="s">
        <v>255</v>
      </c>
      <c r="W296" s="10" t="s">
        <v>9288</v>
      </c>
      <c r="Y296" s="10" t="s">
        <v>306</v>
      </c>
      <c r="Z296" s="10" t="s">
        <v>313</v>
      </c>
      <c r="AA296" s="10" t="s">
        <v>344</v>
      </c>
      <c r="AC296" s="12" t="str">
        <f t="shared" si="19"/>
        <v>PARTUPGRADE:NEEDS[FarFutureTechnologies]
{
    name = 
    partIcon = fft-fusion-inertial-magnetic-1
    techRequired = advancedCryoRocketry
    title = 
    basicInfo = Increased Thrust, Increased Specific Impulse
    manufacturer = Kiwi Imagineers
    description = 
}
@PARTUPGRADE[]:NEEDS[FarFutureTechnologies]:FOR[zKiwiTechTree]
{
    @entryCost = #$@PART[fft-fusion-inertial-magnetic-1]/entryCost$
    @entryCost *= #$@KIWI_ENGINE_MULTIPLIERS/METHALOX/UPGRADE_ENTRYCOST_MULTIPLIER$
    @title = #$@PART[fft-fusion-inertial-magnetic-1]/title$ Upgrade
    @description = #Our imagineers dreamt about making the $@PART[fft-fusion-inertial-magnetic-1]/engineName$ thrustier and efficientier and have 'made it so'.
}
@PART[fft-fusion-inertial-magnetic-1]:NEEDS[FarFutureTechnologies]:AFTER[zzKiwiTechTree]
{
    @description = #$description$ \n\n&lt;color=#ff0000&gt;This engine has an upgrade in $@PARTUPGRADE[]/techRequired$!&lt;/color&gt; 
}</v>
      </c>
      <c r="AD296" s="14"/>
      <c r="AE296" s="18" t="s">
        <v>344</v>
      </c>
      <c r="AF296" s="18"/>
      <c r="AG296" s="18"/>
      <c r="AH296" s="18"/>
      <c r="AI296" s="18"/>
      <c r="AJ296" s="18"/>
      <c r="AK296" s="18"/>
      <c r="AL296" s="19" t="str">
        <f t="shared" si="20"/>
        <v/>
      </c>
      <c r="AM296" s="14"/>
      <c r="AN296" s="15" t="str">
        <f>IF(Q296="Structural",_xlfn.CONCAT("    ","structuralUpgradeType = ",IF(P296&lt;3,"0_2",IF(P296&lt;5,"3_4",IF(P296&lt;7,"5_6",IF(P296&lt;9,"7_8","9Plus"))))),IF(Q296="Command Module",_xlfn.CONCAT("    commandUpgradeType = standard",CHAR(10),"    commandUpgradeName = ",V296),IF(Q296="Engine",_xlfn.CONCAT("    engineUpgradeType = ",W296,CHAR(10),Parts!AQ296,CHAR(10),"    enginePartUpgradeName = ",X296),IF(Q296="Parachute","    parachuteUpgradeType = standard",IF(Q296="Solar",_xlfn.CONCAT("    solarPanelUpgradeTier = ",P296),IF(OR(Q296="System",Q296="System and Space Capability")=TRUE,_xlfn.CONCAT("    spacePlaneSystemUpgradeType = ",X296,IF(Q296="System and Space Capability",_xlfn.CONCAT(CHAR(10),"    spaceplaneUpgradeType = spaceCapable",CHAR(10),"    baseSkinTemp = ",CHAR(10),"    upgradeSkinTemp = "),"")),IF(Q296="Fuel Tank",IF(Y296="NA/Balloon","    KiwiFuelSwitchIgnore = true",IF(Y296="standardLiquidFuel",_xlfn.CONCAT("    fuelTankUpgradeType = ",Y296,CHAR(10),"    fuelTankSizeUpgrade = ",Z296),_xlfn.CONCAT("    fuelTankUpgradeType = ",Y296))),IF(Q296="RCS","    rcsUpgradeType = coldGas",""))))))))</f>
        <v xml:space="preserve">    engineUpgradeType = standardCH4
    engineNumber = 
    engineNumberUpgrade = 
    engineName = 
    engineNameUpgrade = 
    enginePartUpgradeName = </v>
      </c>
      <c r="AO296" s="16" t="str">
        <f>IF(Q296="Engine",VLOOKUP(W296,EngineUpgrades!$A$2:$C$17,2,FALSE),"")</f>
        <v>singleFuel</v>
      </c>
      <c r="AP296" s="16" t="str">
        <f>IF(Q296="Engine",VLOOKUP(W296,EngineUpgrades!$A$2:$C$17,3,FALSE),"")</f>
        <v>METHALOX</v>
      </c>
      <c r="AQ296" s="15" t="str">
        <f>IF(AO296=EngineUpgrades!$D$1,EngineUpgrades!$D$17,IF(AO296=EngineUpgrades!$E$1,EngineUpgrades!$E$17,IF(AO296=EngineUpgrades!$F$1,EngineUpgrades!$F$17,IF(AO296=EngineUpgrades!$G$1,EngineUpgrades!$G$17,IF(AO296=EngineUpgrades!$H$1,EngineUpgrades!$H$17,"")))))</f>
        <v xml:space="preserve">    engineNumber = 
    engineNumberUpgrade = 
    engineName = 
    engineNameUpgrade = 
</v>
      </c>
      <c r="AR296" s="17">
        <v>2</v>
      </c>
      <c r="AS296" s="16" t="str">
        <f>IF(Q296="Engine",_xlfn.XLOOKUP(_xlfn.CONCAT(O296,P296+AR296),TechTree!$C$2:$C$500,TechTree!$D$2:$D$500,"Not Valid Combination",0,1),"")</f>
        <v>advancedCryoRocketry</v>
      </c>
    </row>
    <row r="297" spans="1:45" ht="252.5" x14ac:dyDescent="0.35">
      <c r="A297" t="s">
        <v>2328</v>
      </c>
      <c r="B297" t="s">
        <v>2381</v>
      </c>
      <c r="C297" t="s">
        <v>2382</v>
      </c>
      <c r="D297" t="s">
        <v>2383</v>
      </c>
      <c r="E297" t="s">
        <v>2332</v>
      </c>
      <c r="F297" t="s">
        <v>19</v>
      </c>
      <c r="G297" t="s">
        <v>2384</v>
      </c>
      <c r="H297" t="s">
        <v>2385</v>
      </c>
      <c r="I297" t="s">
        <v>2386</v>
      </c>
      <c r="J297" t="s">
        <v>316</v>
      </c>
      <c r="K297" t="s">
        <v>2387</v>
      </c>
      <c r="M297" s="12" t="str">
        <f t="shared" si="18"/>
        <v>@PART[fft-fusion-magnetic-mirror-1]:AFTER[FarFutureTechnologies] // JR-45 'Fresnel' Mirror Cell Fusion Engine
{
    @TechRequired = basicCryoRocketry
    engineUpgradeType = standardCH4
    engineNumber = 
    engineNumberUpgrade = 
    engineName = 
    engineNameUpgrade = 
    enginePartUpgradeName = 
}</v>
      </c>
      <c r="N297" s="9" t="str">
        <f>_xlfn.XLOOKUP(_xlfn.CONCAT(O297,P297),TechTree!$C$2:$C$500,TechTree!$D$2:$D$500,"Not Valid Combination",0,1)</f>
        <v>basicCryoRocketry</v>
      </c>
      <c r="O297" s="8" t="s">
        <v>226</v>
      </c>
      <c r="P297" s="8">
        <v>1</v>
      </c>
      <c r="Q297" s="8" t="s">
        <v>19</v>
      </c>
      <c r="V297" s="10" t="s">
        <v>255</v>
      </c>
      <c r="W297" s="10" t="s">
        <v>9288</v>
      </c>
      <c r="Y297" s="10" t="s">
        <v>306</v>
      </c>
      <c r="Z297" s="10" t="s">
        <v>313</v>
      </c>
      <c r="AA297" s="10" t="s">
        <v>344</v>
      </c>
      <c r="AC297" s="12" t="str">
        <f t="shared" si="19"/>
        <v>PARTUPGRADE:NEEDS[FarFutureTechnologies]
{
    name = 
    partIcon = fft-fusion-magnetic-mirror-1
    techRequired = advancedCryoRocketry
    title = 
    basicInfo = Increased Thrust, Increased Specific Impulse
    manufacturer = Kiwi Imagineers
    description = 
}
@PARTUPGRADE[]:NEEDS[FarFutureTechnologies]:FOR[zKiwiTechTree]
{
    @entryCost = #$@PART[fft-fusion-magnetic-mirror-1]/entryCost$
    @entryCost *= #$@KIWI_ENGINE_MULTIPLIERS/METHALOX/UPGRADE_ENTRYCOST_MULTIPLIER$
    @title = #$@PART[fft-fusion-magnetic-mirror-1]/title$ Upgrade
    @description = #Our imagineers dreamt about making the $@PART[fft-fusion-magnetic-mirror-1]/engineName$ thrustier and efficientier and have 'made it so'.
}
@PART[fft-fusion-magnetic-mirror-1]:NEEDS[FarFutureTechnologies]:AFTER[zzKiwiTechTree]
{
    @description = #$description$ \n\n&lt;color=#ff0000&gt;This engine has an upgrade in $@PARTUPGRADE[]/techRequired$!&lt;/color&gt; 
}</v>
      </c>
      <c r="AD297" s="14"/>
      <c r="AE297" s="18" t="s">
        <v>344</v>
      </c>
      <c r="AF297" s="18"/>
      <c r="AG297" s="18"/>
      <c r="AH297" s="18"/>
      <c r="AI297" s="18"/>
      <c r="AJ297" s="18"/>
      <c r="AK297" s="18"/>
      <c r="AL297" s="19" t="str">
        <f t="shared" si="20"/>
        <v/>
      </c>
      <c r="AM297" s="14"/>
      <c r="AN297" s="15" t="str">
        <f>IF(Q297="Structural",_xlfn.CONCAT("    ","structuralUpgradeType = ",IF(P297&lt;3,"0_2",IF(P297&lt;5,"3_4",IF(P297&lt;7,"5_6",IF(P297&lt;9,"7_8","9Plus"))))),IF(Q297="Command Module",_xlfn.CONCAT("    commandUpgradeType = standard",CHAR(10),"    commandUpgradeName = ",V297),IF(Q297="Engine",_xlfn.CONCAT("    engineUpgradeType = ",W297,CHAR(10),Parts!AQ297,CHAR(10),"    enginePartUpgradeName = ",X297),IF(Q297="Parachute","    parachuteUpgradeType = standard",IF(Q297="Solar",_xlfn.CONCAT("    solarPanelUpgradeTier = ",P297),IF(OR(Q297="System",Q297="System and Space Capability")=TRUE,_xlfn.CONCAT("    spacePlaneSystemUpgradeType = ",X297,IF(Q297="System and Space Capability",_xlfn.CONCAT(CHAR(10),"    spaceplaneUpgradeType = spaceCapable",CHAR(10),"    baseSkinTemp = ",CHAR(10),"    upgradeSkinTemp = "),"")),IF(Q297="Fuel Tank",IF(Y297="NA/Balloon","    KiwiFuelSwitchIgnore = true",IF(Y297="standardLiquidFuel",_xlfn.CONCAT("    fuelTankUpgradeType = ",Y297,CHAR(10),"    fuelTankSizeUpgrade = ",Z297),_xlfn.CONCAT("    fuelTankUpgradeType = ",Y297))),IF(Q297="RCS","    rcsUpgradeType = coldGas",""))))))))</f>
        <v xml:space="preserve">    engineUpgradeType = standardCH4
    engineNumber = 
    engineNumberUpgrade = 
    engineName = 
    engineNameUpgrade = 
    enginePartUpgradeName = </v>
      </c>
      <c r="AO297" s="16" t="str">
        <f>IF(Q297="Engine",VLOOKUP(W297,EngineUpgrades!$A$2:$C$17,2,FALSE),"")</f>
        <v>singleFuel</v>
      </c>
      <c r="AP297" s="16" t="str">
        <f>IF(Q297="Engine",VLOOKUP(W297,EngineUpgrades!$A$2:$C$17,3,FALSE),"")</f>
        <v>METHALOX</v>
      </c>
      <c r="AQ297" s="15" t="str">
        <f>IF(AO297=EngineUpgrades!$D$1,EngineUpgrades!$D$17,IF(AO297=EngineUpgrades!$E$1,EngineUpgrades!$E$17,IF(AO297=EngineUpgrades!$F$1,EngineUpgrades!$F$17,IF(AO297=EngineUpgrades!$G$1,EngineUpgrades!$G$17,IF(AO297=EngineUpgrades!$H$1,EngineUpgrades!$H$17,"")))))</f>
        <v xml:space="preserve">    engineNumber = 
    engineNumberUpgrade = 
    engineName = 
    engineNameUpgrade = 
</v>
      </c>
      <c r="AR297" s="17">
        <v>2</v>
      </c>
      <c r="AS297" s="16" t="str">
        <f>IF(Q297="Engine",_xlfn.XLOOKUP(_xlfn.CONCAT(O297,P297+AR297),TechTree!$C$2:$C$500,TechTree!$D$2:$D$500,"Not Valid Combination",0,1),"")</f>
        <v>advancedCryoRocketry</v>
      </c>
    </row>
    <row r="298" spans="1:45" ht="252.5" x14ac:dyDescent="0.35">
      <c r="A298" t="s">
        <v>2328</v>
      </c>
      <c r="B298" t="s">
        <v>2388</v>
      </c>
      <c r="C298" t="s">
        <v>2389</v>
      </c>
      <c r="D298" t="s">
        <v>2390</v>
      </c>
      <c r="E298" t="s">
        <v>2332</v>
      </c>
      <c r="F298" t="s">
        <v>19</v>
      </c>
      <c r="G298" t="s">
        <v>2368</v>
      </c>
      <c r="H298" t="s">
        <v>2369</v>
      </c>
      <c r="I298" t="s">
        <v>2391</v>
      </c>
      <c r="J298" t="s">
        <v>316</v>
      </c>
      <c r="K298" t="s">
        <v>2392</v>
      </c>
      <c r="M298" s="12" t="str">
        <f t="shared" si="18"/>
        <v>@PART[fft-fusion-magnetic-tokamak-1]:AFTER[FarFutureTechnologies] // JR-15 'Discovery' Spherical Tokamak Fusion Engine
{
    @TechRequired = basicCryoRocketry
    engineUpgradeType = standardCH4
    engineNumber = 
    engineNumberUpgrade = 
    engineName = 
    engineNameUpgrade = 
    enginePartUpgradeName = 
}</v>
      </c>
      <c r="N298" s="9" t="str">
        <f>_xlfn.XLOOKUP(_xlfn.CONCAT(O298,P298),TechTree!$C$2:$C$500,TechTree!$D$2:$D$500,"Not Valid Combination",0,1)</f>
        <v>basicCryoRocketry</v>
      </c>
      <c r="O298" s="8" t="s">
        <v>226</v>
      </c>
      <c r="P298" s="8">
        <v>1</v>
      </c>
      <c r="Q298" s="8" t="s">
        <v>19</v>
      </c>
      <c r="V298" s="10" t="s">
        <v>255</v>
      </c>
      <c r="W298" s="10" t="s">
        <v>9288</v>
      </c>
      <c r="Y298" s="10" t="s">
        <v>306</v>
      </c>
      <c r="Z298" s="10" t="s">
        <v>313</v>
      </c>
      <c r="AA298" s="10" t="s">
        <v>344</v>
      </c>
      <c r="AC298" s="12" t="str">
        <f t="shared" si="19"/>
        <v>PARTUPGRADE:NEEDS[FarFutureTechnologies]
{
    name = 
    partIcon = fft-fusion-magnetic-tokamak-1
    techRequired = advancedCryoRocketry
    title = 
    basicInfo = Increased Thrust, Increased Specific Impulse
    manufacturer = Kiwi Imagineers
    description = 
}
@PARTUPGRADE[]:NEEDS[FarFutureTechnologies]:FOR[zKiwiTechTree]
{
    @entryCost = #$@PART[fft-fusion-magnetic-tokamak-1]/entryCost$
    @entryCost *= #$@KIWI_ENGINE_MULTIPLIERS/METHALOX/UPGRADE_ENTRYCOST_MULTIPLIER$
    @title = #$@PART[fft-fusion-magnetic-tokamak-1]/title$ Upgrade
    @description = #Our imagineers dreamt about making the $@PART[fft-fusion-magnetic-tokamak-1]/engineName$ thrustier and efficientier and have 'made it so'.
}
@PART[fft-fusion-magnetic-tokamak-1]:NEEDS[FarFutureTechnologies]:AFTER[zzKiwiTechTree]
{
    @description = #$description$ \n\n&lt;color=#ff0000&gt;This engine has an upgrade in $@PARTUPGRADE[]/techRequired$!&lt;/color&gt; 
}</v>
      </c>
      <c r="AD298" s="14"/>
      <c r="AE298" s="18" t="s">
        <v>344</v>
      </c>
      <c r="AF298" s="18"/>
      <c r="AG298" s="18"/>
      <c r="AH298" s="18"/>
      <c r="AI298" s="18"/>
      <c r="AJ298" s="18"/>
      <c r="AK298" s="18"/>
      <c r="AL298" s="19" t="str">
        <f t="shared" si="20"/>
        <v/>
      </c>
      <c r="AM298" s="14"/>
      <c r="AN298" s="15" t="str">
        <f>IF(Q298="Structural",_xlfn.CONCAT("    ","structuralUpgradeType = ",IF(P298&lt;3,"0_2",IF(P298&lt;5,"3_4",IF(P298&lt;7,"5_6",IF(P298&lt;9,"7_8","9Plus"))))),IF(Q298="Command Module",_xlfn.CONCAT("    commandUpgradeType = standard",CHAR(10),"    commandUpgradeName = ",V298),IF(Q298="Engine",_xlfn.CONCAT("    engineUpgradeType = ",W298,CHAR(10),Parts!AQ298,CHAR(10),"    enginePartUpgradeName = ",X298),IF(Q298="Parachute","    parachuteUpgradeType = standard",IF(Q298="Solar",_xlfn.CONCAT("    solarPanelUpgradeTier = ",P298),IF(OR(Q298="System",Q298="System and Space Capability")=TRUE,_xlfn.CONCAT("    spacePlaneSystemUpgradeType = ",X298,IF(Q298="System and Space Capability",_xlfn.CONCAT(CHAR(10),"    spaceplaneUpgradeType = spaceCapable",CHAR(10),"    baseSkinTemp = ",CHAR(10),"    upgradeSkinTemp = "),"")),IF(Q298="Fuel Tank",IF(Y298="NA/Balloon","    KiwiFuelSwitchIgnore = true",IF(Y298="standardLiquidFuel",_xlfn.CONCAT("    fuelTankUpgradeType = ",Y298,CHAR(10),"    fuelTankSizeUpgrade = ",Z298),_xlfn.CONCAT("    fuelTankUpgradeType = ",Y298))),IF(Q298="RCS","    rcsUpgradeType = coldGas",""))))))))</f>
        <v xml:space="preserve">    engineUpgradeType = standardCH4
    engineNumber = 
    engineNumberUpgrade = 
    engineName = 
    engineNameUpgrade = 
    enginePartUpgradeName = </v>
      </c>
      <c r="AO298" s="16" t="str">
        <f>IF(Q298="Engine",VLOOKUP(W298,EngineUpgrades!$A$2:$C$17,2,FALSE),"")</f>
        <v>singleFuel</v>
      </c>
      <c r="AP298" s="16" t="str">
        <f>IF(Q298="Engine",VLOOKUP(W298,EngineUpgrades!$A$2:$C$17,3,FALSE),"")</f>
        <v>METHALOX</v>
      </c>
      <c r="AQ298" s="15" t="str">
        <f>IF(AO298=EngineUpgrades!$D$1,EngineUpgrades!$D$17,IF(AO298=EngineUpgrades!$E$1,EngineUpgrades!$E$17,IF(AO298=EngineUpgrades!$F$1,EngineUpgrades!$F$17,IF(AO298=EngineUpgrades!$G$1,EngineUpgrades!$G$17,IF(AO298=EngineUpgrades!$H$1,EngineUpgrades!$H$17,"")))))</f>
        <v xml:space="preserve">    engineNumber = 
    engineNumberUpgrade = 
    engineName = 
    engineNameUpgrade = 
</v>
      </c>
      <c r="AR298" s="17">
        <v>2</v>
      </c>
      <c r="AS298" s="16" t="str">
        <f>IF(Q298="Engine",_xlfn.XLOOKUP(_xlfn.CONCAT(O298,P298+AR298),TechTree!$C$2:$C$500,TechTree!$D$2:$D$500,"Not Valid Combination",0,1),"")</f>
        <v>advancedCryoRocketry</v>
      </c>
    </row>
    <row r="299" spans="1:45" ht="252.5" x14ac:dyDescent="0.35">
      <c r="A299" t="s">
        <v>2328</v>
      </c>
      <c r="B299" t="s">
        <v>2393</v>
      </c>
      <c r="C299" t="s">
        <v>2394</v>
      </c>
      <c r="D299" t="s">
        <v>2395</v>
      </c>
      <c r="E299" t="s">
        <v>2332</v>
      </c>
      <c r="F299" t="s">
        <v>19</v>
      </c>
      <c r="G299" t="s">
        <v>2333</v>
      </c>
      <c r="H299" t="s">
        <v>2345</v>
      </c>
      <c r="I299" t="s">
        <v>2379</v>
      </c>
      <c r="J299" t="s">
        <v>1761</v>
      </c>
      <c r="K299" t="s">
        <v>2374</v>
      </c>
      <c r="M299" s="12" t="str">
        <f t="shared" si="18"/>
        <v>@PART[fft-fusion-magnetic-tokamak-aerospike-1]:AFTER[FarFutureTechnologies] // JR-20A 'Ouroboros' Toroidal Tokamak Fusion Engine
{
    @TechRequired = basicCryoRocketry
    engineUpgradeType = standardCH4
    engineNumber = 
    engineNumberUpgrade = 
    engineName = 
    engineNameUpgrade = 
    enginePartUpgradeName = 
}</v>
      </c>
      <c r="N299" s="9" t="str">
        <f>_xlfn.XLOOKUP(_xlfn.CONCAT(O299,P299),TechTree!$C$2:$C$500,TechTree!$D$2:$D$500,"Not Valid Combination",0,1)</f>
        <v>basicCryoRocketry</v>
      </c>
      <c r="O299" s="8" t="s">
        <v>226</v>
      </c>
      <c r="P299" s="8">
        <v>1</v>
      </c>
      <c r="Q299" s="8" t="s">
        <v>19</v>
      </c>
      <c r="V299" s="10" t="s">
        <v>255</v>
      </c>
      <c r="W299" s="10" t="s">
        <v>9288</v>
      </c>
      <c r="Y299" s="10" t="s">
        <v>306</v>
      </c>
      <c r="Z299" s="10" t="s">
        <v>313</v>
      </c>
      <c r="AA299" s="10" t="s">
        <v>344</v>
      </c>
      <c r="AC299" s="12" t="str">
        <f t="shared" si="19"/>
        <v>PARTUPGRADE:NEEDS[FarFutureTechnologies]
{
    name = 
    partIcon = fft-fusion-magnetic-tokamak-aerospike-1
    techRequired = advancedCryoRocketry
    title = 
    basicInfo = Increased Thrust, Increased Specific Impulse
    manufacturer = Kiwi Imagineers
    description = 
}
@PARTUPGRADE[]:NEEDS[FarFutureTechnologies]:FOR[zKiwiTechTree]
{
    @entryCost = #$@PART[fft-fusion-magnetic-tokamak-aerospike-1]/entryCost$
    @entryCost *= #$@KIWI_ENGINE_MULTIPLIERS/METHALOX/UPGRADE_ENTRYCOST_MULTIPLIER$
    @title = #$@PART[fft-fusion-magnetic-tokamak-aerospike-1]/title$ Upgrade
    @description = #Our imagineers dreamt about making the $@PART[fft-fusion-magnetic-tokamak-aerospike-1]/engineName$ thrustier and efficientier and have 'made it so'.
}
@PART[fft-fusion-magnetic-tokamak-aerospike-1]:NEEDS[FarFutureTechnologies]:AFTER[zzKiwiTechTree]
{
    @description = #$description$ \n\n&lt;color=#ff0000&gt;This engine has an upgrade in $@PARTUPGRADE[]/techRequired$!&lt;/color&gt; 
}</v>
      </c>
      <c r="AD299" s="14"/>
      <c r="AE299" s="18" t="s">
        <v>344</v>
      </c>
      <c r="AF299" s="18"/>
      <c r="AG299" s="18"/>
      <c r="AH299" s="18"/>
      <c r="AI299" s="18"/>
      <c r="AJ299" s="18"/>
      <c r="AK299" s="18"/>
      <c r="AL299" s="19" t="str">
        <f t="shared" si="20"/>
        <v/>
      </c>
      <c r="AM299" s="14"/>
      <c r="AN299" s="15" t="str">
        <f>IF(Q299="Structural",_xlfn.CONCAT("    ","structuralUpgradeType = ",IF(P299&lt;3,"0_2",IF(P299&lt;5,"3_4",IF(P299&lt;7,"5_6",IF(P299&lt;9,"7_8","9Plus"))))),IF(Q299="Command Module",_xlfn.CONCAT("    commandUpgradeType = standard",CHAR(10),"    commandUpgradeName = ",V299),IF(Q299="Engine",_xlfn.CONCAT("    engineUpgradeType = ",W299,CHAR(10),Parts!AQ299,CHAR(10),"    enginePartUpgradeName = ",X299),IF(Q299="Parachute","    parachuteUpgradeType = standard",IF(Q299="Solar",_xlfn.CONCAT("    solarPanelUpgradeTier = ",P299),IF(OR(Q299="System",Q299="System and Space Capability")=TRUE,_xlfn.CONCAT("    spacePlaneSystemUpgradeType = ",X299,IF(Q299="System and Space Capability",_xlfn.CONCAT(CHAR(10),"    spaceplaneUpgradeType = spaceCapable",CHAR(10),"    baseSkinTemp = ",CHAR(10),"    upgradeSkinTemp = "),"")),IF(Q299="Fuel Tank",IF(Y299="NA/Balloon","    KiwiFuelSwitchIgnore = true",IF(Y299="standardLiquidFuel",_xlfn.CONCAT("    fuelTankUpgradeType = ",Y299,CHAR(10),"    fuelTankSizeUpgrade = ",Z299),_xlfn.CONCAT("    fuelTankUpgradeType = ",Y299))),IF(Q299="RCS","    rcsUpgradeType = coldGas",""))))))))</f>
        <v xml:space="preserve">    engineUpgradeType = standardCH4
    engineNumber = 
    engineNumberUpgrade = 
    engineName = 
    engineNameUpgrade = 
    enginePartUpgradeName = </v>
      </c>
      <c r="AO299" s="16" t="str">
        <f>IF(Q299="Engine",VLOOKUP(W299,EngineUpgrades!$A$2:$C$17,2,FALSE),"")</f>
        <v>singleFuel</v>
      </c>
      <c r="AP299" s="16" t="str">
        <f>IF(Q299="Engine",VLOOKUP(W299,EngineUpgrades!$A$2:$C$17,3,FALSE),"")</f>
        <v>METHALOX</v>
      </c>
      <c r="AQ299" s="15" t="str">
        <f>IF(AO299=EngineUpgrades!$D$1,EngineUpgrades!$D$17,IF(AO299=EngineUpgrades!$E$1,EngineUpgrades!$E$17,IF(AO299=EngineUpgrades!$F$1,EngineUpgrades!$F$17,IF(AO299=EngineUpgrades!$G$1,EngineUpgrades!$G$17,IF(AO299=EngineUpgrades!$H$1,EngineUpgrades!$H$17,"")))))</f>
        <v xml:space="preserve">    engineNumber = 
    engineNumberUpgrade = 
    engineName = 
    engineNameUpgrade = 
</v>
      </c>
      <c r="AR299" s="17">
        <v>2</v>
      </c>
      <c r="AS299" s="16" t="str">
        <f>IF(Q299="Engine",_xlfn.XLOOKUP(_xlfn.CONCAT(O299,P299+AR299),TechTree!$C$2:$C$500,TechTree!$D$2:$D$500,"Not Valid Combination",0,1),"")</f>
        <v>advancedCryoRocketry</v>
      </c>
    </row>
    <row r="300" spans="1:45" ht="252.5" x14ac:dyDescent="0.35">
      <c r="A300" t="s">
        <v>2328</v>
      </c>
      <c r="B300" t="s">
        <v>2396</v>
      </c>
      <c r="C300" t="s">
        <v>2397</v>
      </c>
      <c r="D300" t="s">
        <v>2398</v>
      </c>
      <c r="E300" t="s">
        <v>2332</v>
      </c>
      <c r="F300" t="s">
        <v>18</v>
      </c>
      <c r="G300" t="s">
        <v>2399</v>
      </c>
      <c r="H300" t="s">
        <v>2400</v>
      </c>
      <c r="I300" t="s">
        <v>2401</v>
      </c>
      <c r="J300" t="s">
        <v>315</v>
      </c>
      <c r="K300" t="s">
        <v>2402</v>
      </c>
      <c r="M300" s="12" t="str">
        <f t="shared" si="18"/>
        <v>@PART[fft-fusion-reactor-25-1]:AFTER[FarFutureTechnologies] // FX-2 Fusion Reactor
{
    @TechRequired = basicCryoRocketry
    engineUpgradeType = standardCH4
    engineNumber = 
    engineNumberUpgrade = 
    engineName = 
    engineNameUpgrade = 
    enginePartUpgradeName = 
}</v>
      </c>
      <c r="N300" s="9" t="str">
        <f>_xlfn.XLOOKUP(_xlfn.CONCAT(O300,P300),TechTree!$C$2:$C$500,TechTree!$D$2:$D$500,"Not Valid Combination",0,1)</f>
        <v>basicCryoRocketry</v>
      </c>
      <c r="O300" s="8" t="s">
        <v>226</v>
      </c>
      <c r="P300" s="8">
        <v>1</v>
      </c>
      <c r="Q300" s="8" t="s">
        <v>19</v>
      </c>
      <c r="V300" s="10" t="s">
        <v>255</v>
      </c>
      <c r="W300" s="10" t="s">
        <v>9288</v>
      </c>
      <c r="Y300" s="10" t="s">
        <v>306</v>
      </c>
      <c r="Z300" s="10" t="s">
        <v>313</v>
      </c>
      <c r="AA300" s="10" t="s">
        <v>344</v>
      </c>
      <c r="AC300" s="12" t="str">
        <f t="shared" si="19"/>
        <v>PARTUPGRADE:NEEDS[FarFutureTechnologies]
{
    name = 
    partIcon = fft-fusion-reactor-25-1
    techRequired = advancedCryoRocketry
    title = 
    basicInfo = Increased Thrust, Increased Specific Impulse
    manufacturer = Kiwi Imagineers
    description = 
}
@PARTUPGRADE[]:NEEDS[FarFutureTechnologies]:FOR[zKiwiTechTree]
{
    @entryCost = #$@PART[fft-fusion-reactor-25-1]/entryCost$
    @entryCost *= #$@KIWI_ENGINE_MULTIPLIERS/METHALOX/UPGRADE_ENTRYCOST_MULTIPLIER$
    @title = #$@PART[fft-fusion-reactor-25-1]/title$ Upgrade
    @description = #Our imagineers dreamt about making the $@PART[fft-fusion-reactor-25-1]/engineName$ thrustier and efficientier and have 'made it so'.
}
@PART[fft-fusion-reactor-25-1]:NEEDS[FarFutureTechnologies]:AFTER[zzKiwiTechTree]
{
    @description = #$description$ \n\n&lt;color=#ff0000&gt;This engine has an upgrade in $@PARTUPGRADE[]/techRequired$!&lt;/color&gt; 
}</v>
      </c>
      <c r="AD300" s="14"/>
      <c r="AE300" s="18" t="s">
        <v>344</v>
      </c>
      <c r="AF300" s="18"/>
      <c r="AG300" s="18"/>
      <c r="AH300" s="18"/>
      <c r="AI300" s="18"/>
      <c r="AJ300" s="18"/>
      <c r="AK300" s="18"/>
      <c r="AL300" s="19" t="str">
        <f t="shared" si="20"/>
        <v/>
      </c>
      <c r="AM300" s="14"/>
      <c r="AN300" s="15" t="str">
        <f>IF(Q300="Structural",_xlfn.CONCAT("    ","structuralUpgradeType = ",IF(P300&lt;3,"0_2",IF(P300&lt;5,"3_4",IF(P300&lt;7,"5_6",IF(P300&lt;9,"7_8","9Plus"))))),IF(Q300="Command Module",_xlfn.CONCAT("    commandUpgradeType = standard",CHAR(10),"    commandUpgradeName = ",V300),IF(Q300="Engine",_xlfn.CONCAT("    engineUpgradeType = ",W300,CHAR(10),Parts!AQ300,CHAR(10),"    enginePartUpgradeName = ",X300),IF(Q300="Parachute","    parachuteUpgradeType = standard",IF(Q300="Solar",_xlfn.CONCAT("    solarPanelUpgradeTier = ",P300),IF(OR(Q300="System",Q300="System and Space Capability")=TRUE,_xlfn.CONCAT("    spacePlaneSystemUpgradeType = ",X300,IF(Q300="System and Space Capability",_xlfn.CONCAT(CHAR(10),"    spaceplaneUpgradeType = spaceCapable",CHAR(10),"    baseSkinTemp = ",CHAR(10),"    upgradeSkinTemp = "),"")),IF(Q300="Fuel Tank",IF(Y300="NA/Balloon","    KiwiFuelSwitchIgnore = true",IF(Y300="standardLiquidFuel",_xlfn.CONCAT("    fuelTankUpgradeType = ",Y300,CHAR(10),"    fuelTankSizeUpgrade = ",Z300),_xlfn.CONCAT("    fuelTankUpgradeType = ",Y300))),IF(Q300="RCS","    rcsUpgradeType = coldGas",""))))))))</f>
        <v xml:space="preserve">    engineUpgradeType = standardCH4
    engineNumber = 
    engineNumberUpgrade = 
    engineName = 
    engineNameUpgrade = 
    enginePartUpgradeName = </v>
      </c>
      <c r="AO300" s="16" t="str">
        <f>IF(Q300="Engine",VLOOKUP(W300,EngineUpgrades!$A$2:$C$17,2,FALSE),"")</f>
        <v>singleFuel</v>
      </c>
      <c r="AP300" s="16" t="str">
        <f>IF(Q300="Engine",VLOOKUP(W300,EngineUpgrades!$A$2:$C$17,3,FALSE),"")</f>
        <v>METHALOX</v>
      </c>
      <c r="AQ300" s="15" t="str">
        <f>IF(AO300=EngineUpgrades!$D$1,EngineUpgrades!$D$17,IF(AO300=EngineUpgrades!$E$1,EngineUpgrades!$E$17,IF(AO300=EngineUpgrades!$F$1,EngineUpgrades!$F$17,IF(AO300=EngineUpgrades!$G$1,EngineUpgrades!$G$17,IF(AO300=EngineUpgrades!$H$1,EngineUpgrades!$H$17,"")))))</f>
        <v xml:space="preserve">    engineNumber = 
    engineNumberUpgrade = 
    engineName = 
    engineNameUpgrade = 
</v>
      </c>
      <c r="AR300" s="17">
        <v>2</v>
      </c>
      <c r="AS300" s="16" t="str">
        <f>IF(Q300="Engine",_xlfn.XLOOKUP(_xlfn.CONCAT(O300,P300+AR300),TechTree!$C$2:$C$500,TechTree!$D$2:$D$500,"Not Valid Combination",0,1),"")</f>
        <v>advancedCryoRocketry</v>
      </c>
    </row>
    <row r="301" spans="1:45" ht="252.5" x14ac:dyDescent="0.35">
      <c r="A301" t="s">
        <v>2328</v>
      </c>
      <c r="B301" t="s">
        <v>2403</v>
      </c>
      <c r="C301" t="s">
        <v>2404</v>
      </c>
      <c r="D301" t="s">
        <v>2405</v>
      </c>
      <c r="E301" t="s">
        <v>2332</v>
      </c>
      <c r="F301" t="s">
        <v>18</v>
      </c>
      <c r="G301" t="s">
        <v>2406</v>
      </c>
      <c r="H301" t="s">
        <v>2407</v>
      </c>
      <c r="I301" t="s">
        <v>2408</v>
      </c>
      <c r="J301" t="s">
        <v>316</v>
      </c>
      <c r="K301" t="s">
        <v>2392</v>
      </c>
      <c r="M301" s="12" t="str">
        <f t="shared" si="18"/>
        <v>@PART[fft-fusion-reactor-375-1]:AFTER[FarFutureTechnologies] // FX-3 Fusion Reactor
{
    @TechRequired = basicCryoRocketry
    engineUpgradeType = standardCH4
    engineNumber = 
    engineNumberUpgrade = 
    engineName = 
    engineNameUpgrade = 
    enginePartUpgradeName = 
}</v>
      </c>
      <c r="N301" s="9" t="str">
        <f>_xlfn.XLOOKUP(_xlfn.CONCAT(O301,P301),TechTree!$C$2:$C$500,TechTree!$D$2:$D$500,"Not Valid Combination",0,1)</f>
        <v>basicCryoRocketry</v>
      </c>
      <c r="O301" s="8" t="s">
        <v>226</v>
      </c>
      <c r="P301" s="8">
        <v>1</v>
      </c>
      <c r="Q301" s="8" t="s">
        <v>19</v>
      </c>
      <c r="V301" s="10" t="s">
        <v>255</v>
      </c>
      <c r="W301" s="10" t="s">
        <v>9288</v>
      </c>
      <c r="Y301" s="10" t="s">
        <v>306</v>
      </c>
      <c r="Z301" s="10" t="s">
        <v>313</v>
      </c>
      <c r="AA301" s="10" t="s">
        <v>344</v>
      </c>
      <c r="AC301" s="12" t="str">
        <f t="shared" si="19"/>
        <v>PARTUPGRADE:NEEDS[FarFutureTechnologies]
{
    name = 
    partIcon = fft-fusion-reactor-375-1
    techRequired = advancedCryoRocketry
    title = 
    basicInfo = Increased Thrust, Increased Specific Impulse
    manufacturer = Kiwi Imagineers
    description = 
}
@PARTUPGRADE[]:NEEDS[FarFutureTechnologies]:FOR[zKiwiTechTree]
{
    @entryCost = #$@PART[fft-fusion-reactor-375-1]/entryCost$
    @entryCost *= #$@KIWI_ENGINE_MULTIPLIERS/METHALOX/UPGRADE_ENTRYCOST_MULTIPLIER$
    @title = #$@PART[fft-fusion-reactor-375-1]/title$ Upgrade
    @description = #Our imagineers dreamt about making the $@PART[fft-fusion-reactor-375-1]/engineName$ thrustier and efficientier and have 'made it so'.
}
@PART[fft-fusion-reactor-375-1]:NEEDS[FarFutureTechnologies]:AFTER[zzKiwiTechTree]
{
    @description = #$description$ \n\n&lt;color=#ff0000&gt;This engine has an upgrade in $@PARTUPGRADE[]/techRequired$!&lt;/color&gt; 
}</v>
      </c>
      <c r="AD301" s="14"/>
      <c r="AE301" s="18" t="s">
        <v>344</v>
      </c>
      <c r="AF301" s="18"/>
      <c r="AG301" s="18"/>
      <c r="AH301" s="18"/>
      <c r="AI301" s="18"/>
      <c r="AJ301" s="18"/>
      <c r="AK301" s="18"/>
      <c r="AL301" s="19" t="str">
        <f t="shared" si="20"/>
        <v/>
      </c>
      <c r="AM301" s="14"/>
      <c r="AN301" s="15" t="str">
        <f>IF(Q301="Structural",_xlfn.CONCAT("    ","structuralUpgradeType = ",IF(P301&lt;3,"0_2",IF(P301&lt;5,"3_4",IF(P301&lt;7,"5_6",IF(P301&lt;9,"7_8","9Plus"))))),IF(Q301="Command Module",_xlfn.CONCAT("    commandUpgradeType = standard",CHAR(10),"    commandUpgradeName = ",V301),IF(Q301="Engine",_xlfn.CONCAT("    engineUpgradeType = ",W301,CHAR(10),Parts!AQ301,CHAR(10),"    enginePartUpgradeName = ",X301),IF(Q301="Parachute","    parachuteUpgradeType = standard",IF(Q301="Solar",_xlfn.CONCAT("    solarPanelUpgradeTier = ",P301),IF(OR(Q301="System",Q301="System and Space Capability")=TRUE,_xlfn.CONCAT("    spacePlaneSystemUpgradeType = ",X301,IF(Q301="System and Space Capability",_xlfn.CONCAT(CHAR(10),"    spaceplaneUpgradeType = spaceCapable",CHAR(10),"    baseSkinTemp = ",CHAR(10),"    upgradeSkinTemp = "),"")),IF(Q301="Fuel Tank",IF(Y301="NA/Balloon","    KiwiFuelSwitchIgnore = true",IF(Y301="standardLiquidFuel",_xlfn.CONCAT("    fuelTankUpgradeType = ",Y301,CHAR(10),"    fuelTankSizeUpgrade = ",Z301),_xlfn.CONCAT("    fuelTankUpgradeType = ",Y301))),IF(Q301="RCS","    rcsUpgradeType = coldGas",""))))))))</f>
        <v xml:space="preserve">    engineUpgradeType = standardCH4
    engineNumber = 
    engineNumberUpgrade = 
    engineName = 
    engineNameUpgrade = 
    enginePartUpgradeName = </v>
      </c>
      <c r="AO301" s="16" t="str">
        <f>IF(Q301="Engine",VLOOKUP(W301,EngineUpgrades!$A$2:$C$17,2,FALSE),"")</f>
        <v>singleFuel</v>
      </c>
      <c r="AP301" s="16" t="str">
        <f>IF(Q301="Engine",VLOOKUP(W301,EngineUpgrades!$A$2:$C$17,3,FALSE),"")</f>
        <v>METHALOX</v>
      </c>
      <c r="AQ301" s="15" t="str">
        <f>IF(AO301=EngineUpgrades!$D$1,EngineUpgrades!$D$17,IF(AO301=EngineUpgrades!$E$1,EngineUpgrades!$E$17,IF(AO301=EngineUpgrades!$F$1,EngineUpgrades!$F$17,IF(AO301=EngineUpgrades!$G$1,EngineUpgrades!$G$17,IF(AO301=EngineUpgrades!$H$1,EngineUpgrades!$H$17,"")))))</f>
        <v xml:space="preserve">    engineNumber = 
    engineNumberUpgrade = 
    engineName = 
    engineNameUpgrade = 
</v>
      </c>
      <c r="AR301" s="17">
        <v>2</v>
      </c>
      <c r="AS301" s="16" t="str">
        <f>IF(Q301="Engine",_xlfn.XLOOKUP(_xlfn.CONCAT(O301,P301+AR301),TechTree!$C$2:$C$500,TechTree!$D$2:$D$500,"Not Valid Combination",0,1),"")</f>
        <v>advancedCryoRocketry</v>
      </c>
    </row>
    <row r="302" spans="1:45" ht="252.5" x14ac:dyDescent="0.35">
      <c r="A302" t="s">
        <v>2328</v>
      </c>
      <c r="B302" t="s">
        <v>2409</v>
      </c>
      <c r="C302" t="s">
        <v>2410</v>
      </c>
      <c r="D302" t="s">
        <v>2411</v>
      </c>
      <c r="E302" t="s">
        <v>2332</v>
      </c>
      <c r="F302" t="s">
        <v>9</v>
      </c>
      <c r="G302" t="s">
        <v>2412</v>
      </c>
      <c r="H302" t="s">
        <v>2413</v>
      </c>
      <c r="I302" t="s">
        <v>2414</v>
      </c>
      <c r="J302" t="s">
        <v>316</v>
      </c>
      <c r="K302" t="s">
        <v>2336</v>
      </c>
      <c r="M302" s="12" t="str">
        <f t="shared" si="18"/>
        <v>@PART[fft-antimatter-factory-1]:AFTER[FarFutureTechnologies] // PK-50 'Nova' Antimatter Facility
{
    @TechRequired = basicCryoRocketry
    engineUpgradeType = standardCH4
    engineNumber = 
    engineNumberUpgrade = 
    engineName = 
    engineNameUpgrade = 
    enginePartUpgradeName = 
}</v>
      </c>
      <c r="N302" s="9" t="str">
        <f>_xlfn.XLOOKUP(_xlfn.CONCAT(O302,P302),TechTree!$C$2:$C$500,TechTree!$D$2:$D$500,"Not Valid Combination",0,1)</f>
        <v>basicCryoRocketry</v>
      </c>
      <c r="O302" s="8" t="s">
        <v>226</v>
      </c>
      <c r="P302" s="8">
        <v>1</v>
      </c>
      <c r="Q302" s="8" t="s">
        <v>19</v>
      </c>
      <c r="V302" s="10" t="s">
        <v>255</v>
      </c>
      <c r="W302" s="10" t="s">
        <v>9288</v>
      </c>
      <c r="Y302" s="10" t="s">
        <v>306</v>
      </c>
      <c r="Z302" s="10" t="s">
        <v>313</v>
      </c>
      <c r="AA302" s="10" t="s">
        <v>344</v>
      </c>
      <c r="AC302" s="12" t="str">
        <f t="shared" si="19"/>
        <v>PARTUPGRADE:NEEDS[FarFutureTechnologies]
{
    name = 
    partIcon = fft-antimatter-factory-1
    techRequired = advancedCryoRocketry
    title = 
    basicInfo = Increased Thrust, Increased Specific Impulse
    manufacturer = Kiwi Imagineers
    description = 
}
@PARTUPGRADE[]:NEEDS[FarFutureTechnologies]:FOR[zKiwiTechTree]
{
    @entryCost = #$@PART[fft-antimatter-factory-1]/entryCost$
    @entryCost *= #$@KIWI_ENGINE_MULTIPLIERS/METHALOX/UPGRADE_ENTRYCOST_MULTIPLIER$
    @title = #$@PART[fft-antimatter-factory-1]/title$ Upgrade
    @description = #Our imagineers dreamt about making the $@PART[fft-antimatter-factory-1]/engineName$ thrustier and efficientier and have 'made it so'.
}
@PART[fft-antimatter-factory-1]:NEEDS[FarFutureTechnologies]:AFTER[zzKiwiTechTree]
{
    @description = #$description$ \n\n&lt;color=#ff0000&gt;This engine has an upgrade in $@PARTUPGRADE[]/techRequired$!&lt;/color&gt; 
}</v>
      </c>
      <c r="AD302" s="14"/>
      <c r="AE302" s="18" t="s">
        <v>344</v>
      </c>
      <c r="AF302" s="18"/>
      <c r="AG302" s="18"/>
      <c r="AH302" s="18"/>
      <c r="AI302" s="18"/>
      <c r="AJ302" s="18"/>
      <c r="AK302" s="18"/>
      <c r="AL302" s="19" t="str">
        <f t="shared" si="20"/>
        <v/>
      </c>
      <c r="AM302" s="14"/>
      <c r="AN302" s="15" t="str">
        <f>IF(Q302="Structural",_xlfn.CONCAT("    ","structuralUpgradeType = ",IF(P302&lt;3,"0_2",IF(P302&lt;5,"3_4",IF(P302&lt;7,"5_6",IF(P302&lt;9,"7_8","9Plus"))))),IF(Q302="Command Module",_xlfn.CONCAT("    commandUpgradeType = standard",CHAR(10),"    commandUpgradeName = ",V302),IF(Q302="Engine",_xlfn.CONCAT("    engineUpgradeType = ",W302,CHAR(10),Parts!AQ302,CHAR(10),"    enginePartUpgradeName = ",X302),IF(Q302="Parachute","    parachuteUpgradeType = standard",IF(Q302="Solar",_xlfn.CONCAT("    solarPanelUpgradeTier = ",P302),IF(OR(Q302="System",Q302="System and Space Capability")=TRUE,_xlfn.CONCAT("    spacePlaneSystemUpgradeType = ",X302,IF(Q302="System and Space Capability",_xlfn.CONCAT(CHAR(10),"    spaceplaneUpgradeType = spaceCapable",CHAR(10),"    baseSkinTemp = ",CHAR(10),"    upgradeSkinTemp = "),"")),IF(Q302="Fuel Tank",IF(Y302="NA/Balloon","    KiwiFuelSwitchIgnore = true",IF(Y302="standardLiquidFuel",_xlfn.CONCAT("    fuelTankUpgradeType = ",Y302,CHAR(10),"    fuelTankSizeUpgrade = ",Z302),_xlfn.CONCAT("    fuelTankUpgradeType = ",Y302))),IF(Q302="RCS","    rcsUpgradeType = coldGas",""))))))))</f>
        <v xml:space="preserve">    engineUpgradeType = standardCH4
    engineNumber = 
    engineNumberUpgrade = 
    engineName = 
    engineNameUpgrade = 
    enginePartUpgradeName = </v>
      </c>
      <c r="AO302" s="16" t="str">
        <f>IF(Q302="Engine",VLOOKUP(W302,EngineUpgrades!$A$2:$C$17,2,FALSE),"")</f>
        <v>singleFuel</v>
      </c>
      <c r="AP302" s="16" t="str">
        <f>IF(Q302="Engine",VLOOKUP(W302,EngineUpgrades!$A$2:$C$17,3,FALSE),"")</f>
        <v>METHALOX</v>
      </c>
      <c r="AQ302" s="15" t="str">
        <f>IF(AO302=EngineUpgrades!$D$1,EngineUpgrades!$D$17,IF(AO302=EngineUpgrades!$E$1,EngineUpgrades!$E$17,IF(AO302=EngineUpgrades!$F$1,EngineUpgrades!$F$17,IF(AO302=EngineUpgrades!$G$1,EngineUpgrades!$G$17,IF(AO302=EngineUpgrades!$H$1,EngineUpgrades!$H$17,"")))))</f>
        <v xml:space="preserve">    engineNumber = 
    engineNumberUpgrade = 
    engineName = 
    engineNameUpgrade = 
</v>
      </c>
      <c r="AR302" s="17">
        <v>2</v>
      </c>
      <c r="AS302" s="16" t="str">
        <f>IF(Q302="Engine",_xlfn.XLOOKUP(_xlfn.CONCAT(O302,P302+AR302),TechTree!$C$2:$C$500,TechTree!$D$2:$D$500,"Not Valid Combination",0,1),"")</f>
        <v>advancedCryoRocketry</v>
      </c>
    </row>
    <row r="303" spans="1:45" ht="252.5" x14ac:dyDescent="0.35">
      <c r="A303" t="s">
        <v>2328</v>
      </c>
      <c r="B303" t="s">
        <v>2415</v>
      </c>
      <c r="C303" t="s">
        <v>2416</v>
      </c>
      <c r="D303" t="s">
        <v>2417</v>
      </c>
      <c r="E303" t="s">
        <v>2332</v>
      </c>
      <c r="F303" t="s">
        <v>9</v>
      </c>
      <c r="G303" t="s">
        <v>2418</v>
      </c>
      <c r="H303" t="s">
        <v>2419</v>
      </c>
      <c r="I303" t="s">
        <v>2201</v>
      </c>
      <c r="J303" t="s">
        <v>315</v>
      </c>
      <c r="K303" t="s">
        <v>132</v>
      </c>
      <c r="M303" s="12" t="str">
        <f t="shared" si="18"/>
        <v>@PART[fft-atmosphere-scoop-1]:AFTER[FarFutureTechnologies] // PK-ATMO 'Hoover' Atmospheric Ramscoop
{
    @TechRequired = advOffworldMining
    structuralUpgradeType = 9Plus
}</v>
      </c>
      <c r="N303" s="9" t="str">
        <f>_xlfn.XLOOKUP(_xlfn.CONCAT(O303,P303),TechTree!$C$2:$C$500,TechTree!$D$2:$D$500,"Not Valid Combination",0,1)</f>
        <v>advOffworldMining</v>
      </c>
      <c r="O303" s="8" t="s">
        <v>236</v>
      </c>
      <c r="P303" s="8">
        <v>9</v>
      </c>
      <c r="Q303" s="8" t="s">
        <v>12</v>
      </c>
      <c r="V303" s="10" t="s">
        <v>255</v>
      </c>
      <c r="W303" s="10" t="s">
        <v>9288</v>
      </c>
      <c r="Y303" s="10" t="s">
        <v>306</v>
      </c>
      <c r="Z303" s="10" t="s">
        <v>313</v>
      </c>
      <c r="AA303" s="10" t="s">
        <v>344</v>
      </c>
      <c r="AC303" s="12" t="str">
        <f t="shared" si="19"/>
        <v/>
      </c>
      <c r="AD303" s="14"/>
      <c r="AE303" s="18" t="s">
        <v>344</v>
      </c>
      <c r="AF303" s="18"/>
      <c r="AG303" s="18"/>
      <c r="AH303" s="18"/>
      <c r="AI303" s="18"/>
      <c r="AJ303" s="18"/>
      <c r="AK303" s="18"/>
      <c r="AL303" s="19" t="str">
        <f t="shared" si="20"/>
        <v/>
      </c>
      <c r="AM303" s="14"/>
      <c r="AN303" s="15" t="str">
        <f>IF(Q303="Structural",_xlfn.CONCAT("    ","structuralUpgradeType = ",IF(P303&lt;3,"0_2",IF(P303&lt;5,"3_4",IF(P303&lt;7,"5_6",IF(P303&lt;9,"7_8","9Plus"))))),IF(Q303="Command Module",_xlfn.CONCAT("    commandUpgradeType = standard",CHAR(10),"    commandUpgradeName = ",V303),IF(Q303="Engine",_xlfn.CONCAT("    engineUpgradeType = ",W303,CHAR(10),Parts!AQ303,CHAR(10),"    enginePartUpgradeName = ",X303),IF(Q303="Parachute","    parachuteUpgradeType = standard",IF(Q303="Solar",_xlfn.CONCAT("    solarPanelUpgradeTier = ",P303),IF(OR(Q303="System",Q303="System and Space Capability")=TRUE,_xlfn.CONCAT("    spacePlaneSystemUpgradeType = ",X303,IF(Q303="System and Space Capability",_xlfn.CONCAT(CHAR(10),"    spaceplaneUpgradeType = spaceCapable",CHAR(10),"    baseSkinTemp = ",CHAR(10),"    upgradeSkinTemp = "),"")),IF(Q303="Fuel Tank",IF(Y303="NA/Balloon","    KiwiFuelSwitchIgnore = true",IF(Y303="standardLiquidFuel",_xlfn.CONCAT("    fuelTankUpgradeType = ",Y303,CHAR(10),"    fuelTankSizeUpgrade = ",Z303),_xlfn.CONCAT("    fuelTankUpgradeType = ",Y303))),IF(Q303="RCS","    rcsUpgradeType = coldGas",""))))))))</f>
        <v xml:space="preserve">    structuralUpgradeType = 9Plus</v>
      </c>
      <c r="AO303" s="16" t="str">
        <f>IF(Q303="Engine",VLOOKUP(W303,EngineUpgrades!$A$2:$C$17,2,FALSE),"")</f>
        <v/>
      </c>
      <c r="AP303" s="16" t="str">
        <f>IF(Q303="Engine",VLOOKUP(W303,EngineUpgrades!$A$2:$C$17,3,FALSE),"")</f>
        <v/>
      </c>
      <c r="AQ303" s="15" t="str">
        <f>IF(AO303=EngineUpgrades!$D$1,EngineUpgrades!$D$17,IF(AO303=EngineUpgrades!$E$1,EngineUpgrades!$E$17,IF(AO303=EngineUpgrades!$F$1,EngineUpgrades!$F$17,IF(AO303=EngineUpgrades!$G$1,EngineUpgrades!$G$17,IF(AO303=EngineUpgrades!$H$1,EngineUpgrades!$H$17,"")))))</f>
        <v/>
      </c>
      <c r="AR303" s="17">
        <v>2</v>
      </c>
      <c r="AS303" s="16" t="str">
        <f>IF(Q303="Engine",_xlfn.XLOOKUP(_xlfn.CONCAT(O303,P303+AR303),TechTree!$C$2:$C$500,TechTree!$D$2:$D$500,"Not Valid Combination",0,1),"")</f>
        <v/>
      </c>
    </row>
    <row r="304" spans="1:45" ht="252.5" x14ac:dyDescent="0.35">
      <c r="A304" t="s">
        <v>2328</v>
      </c>
      <c r="B304" t="s">
        <v>2420</v>
      </c>
      <c r="C304" t="s">
        <v>2421</v>
      </c>
      <c r="D304" t="s">
        <v>2422</v>
      </c>
      <c r="E304" t="s">
        <v>2332</v>
      </c>
      <c r="F304" t="s">
        <v>9</v>
      </c>
      <c r="G304" t="s">
        <v>2418</v>
      </c>
      <c r="H304" t="s">
        <v>2423</v>
      </c>
      <c r="I304" t="s">
        <v>2424</v>
      </c>
      <c r="J304" t="s">
        <v>316</v>
      </c>
      <c r="K304" t="s">
        <v>132</v>
      </c>
      <c r="M304" s="12" t="str">
        <f t="shared" si="18"/>
        <v>@PART[fft-exosphere-scoop-1]:AFTER[FarFutureTechnologies] // PK-EXO 'Bussard' Particle Scoop
{
    @TechRequired = advOffworldMining
    structuralUpgradeType = 9Plus
}</v>
      </c>
      <c r="N304" s="9" t="str">
        <f>_xlfn.XLOOKUP(_xlfn.CONCAT(O304,P304),TechTree!$C$2:$C$500,TechTree!$D$2:$D$500,"Not Valid Combination",0,1)</f>
        <v>advOffworldMining</v>
      </c>
      <c r="O304" s="8" t="s">
        <v>236</v>
      </c>
      <c r="P304" s="8">
        <v>9</v>
      </c>
      <c r="Q304" s="8" t="s">
        <v>12</v>
      </c>
      <c r="V304" s="10" t="s">
        <v>255</v>
      </c>
      <c r="W304" s="10" t="s">
        <v>9288</v>
      </c>
      <c r="Y304" s="10" t="s">
        <v>306</v>
      </c>
      <c r="Z304" s="10" t="s">
        <v>313</v>
      </c>
      <c r="AA304" s="10" t="s">
        <v>344</v>
      </c>
      <c r="AC304" s="12" t="str">
        <f t="shared" si="19"/>
        <v/>
      </c>
      <c r="AD304" s="14"/>
      <c r="AE304" s="18" t="s">
        <v>344</v>
      </c>
      <c r="AF304" s="18"/>
      <c r="AG304" s="18"/>
      <c r="AH304" s="18"/>
      <c r="AI304" s="18"/>
      <c r="AJ304" s="18"/>
      <c r="AK304" s="18"/>
      <c r="AL304" s="19" t="str">
        <f t="shared" si="20"/>
        <v/>
      </c>
      <c r="AM304" s="14"/>
      <c r="AN304" s="15" t="str">
        <f>IF(Q304="Structural",_xlfn.CONCAT("    ","structuralUpgradeType = ",IF(P304&lt;3,"0_2",IF(P304&lt;5,"3_4",IF(P304&lt;7,"5_6",IF(P304&lt;9,"7_8","9Plus"))))),IF(Q304="Command Module",_xlfn.CONCAT("    commandUpgradeType = standard",CHAR(10),"    commandUpgradeName = ",V304),IF(Q304="Engine",_xlfn.CONCAT("    engineUpgradeType = ",W304,CHAR(10),Parts!AQ304,CHAR(10),"    enginePartUpgradeName = ",X304),IF(Q304="Parachute","    parachuteUpgradeType = standard",IF(Q304="Solar",_xlfn.CONCAT("    solarPanelUpgradeTier = ",P304),IF(OR(Q304="System",Q304="System and Space Capability")=TRUE,_xlfn.CONCAT("    spacePlaneSystemUpgradeType = ",X304,IF(Q304="System and Space Capability",_xlfn.CONCAT(CHAR(10),"    spaceplaneUpgradeType = spaceCapable",CHAR(10),"    baseSkinTemp = ",CHAR(10),"    upgradeSkinTemp = "),"")),IF(Q304="Fuel Tank",IF(Y304="NA/Balloon","    KiwiFuelSwitchIgnore = true",IF(Y304="standardLiquidFuel",_xlfn.CONCAT("    fuelTankUpgradeType = ",Y304,CHAR(10),"    fuelTankSizeUpgrade = ",Z304),_xlfn.CONCAT("    fuelTankUpgradeType = ",Y304))),IF(Q304="RCS","    rcsUpgradeType = coldGas",""))))))))</f>
        <v xml:space="preserve">    structuralUpgradeType = 9Plus</v>
      </c>
      <c r="AO304" s="16" t="str">
        <f>IF(Q304="Engine",VLOOKUP(W304,EngineUpgrades!$A$2:$C$17,2,FALSE),"")</f>
        <v/>
      </c>
      <c r="AP304" s="16" t="str">
        <f>IF(Q304="Engine",VLOOKUP(W304,EngineUpgrades!$A$2:$C$17,3,FALSE),"")</f>
        <v/>
      </c>
      <c r="AQ304" s="15" t="str">
        <f>IF(AO304=EngineUpgrades!$D$1,EngineUpgrades!$D$17,IF(AO304=EngineUpgrades!$E$1,EngineUpgrades!$E$17,IF(AO304=EngineUpgrades!$F$1,EngineUpgrades!$F$17,IF(AO304=EngineUpgrades!$G$1,EngineUpgrades!$G$17,IF(AO304=EngineUpgrades!$H$1,EngineUpgrades!$H$17,"")))))</f>
        <v/>
      </c>
      <c r="AR304" s="17">
        <v>2</v>
      </c>
      <c r="AS304" s="16" t="str">
        <f>IF(Q304="Engine",_xlfn.XLOOKUP(_xlfn.CONCAT(O304,P304+AR304),TechTree!$C$2:$C$500,TechTree!$D$2:$D$500,"Not Valid Combination",0,1),"")</f>
        <v/>
      </c>
    </row>
    <row r="305" spans="1:45" ht="252.5" x14ac:dyDescent="0.35">
      <c r="A305" t="s">
        <v>2328</v>
      </c>
      <c r="B305" t="s">
        <v>2425</v>
      </c>
      <c r="C305" t="s">
        <v>2426</v>
      </c>
      <c r="D305" t="s">
        <v>2427</v>
      </c>
      <c r="E305" t="s">
        <v>2332</v>
      </c>
      <c r="F305" t="s">
        <v>9</v>
      </c>
      <c r="G305" t="s">
        <v>2412</v>
      </c>
      <c r="H305" t="s">
        <v>2413</v>
      </c>
      <c r="I305" t="s">
        <v>2428</v>
      </c>
      <c r="J305" t="s">
        <v>316</v>
      </c>
      <c r="K305" t="s">
        <v>2429</v>
      </c>
      <c r="M305" s="12" t="str">
        <f t="shared" si="18"/>
        <v>@PART[fft-nuclear-smelter-375-1]:AFTER[FarFutureTechnologies] // PK-1 'Vulcan' Nuclear Smelter
{
    @TechRequired = nuclearFuelSystems
    structuralUpgradeType = 7_8
}</v>
      </c>
      <c r="N305" s="9" t="str">
        <f>_xlfn.XLOOKUP(_xlfn.CONCAT(O305,P305),TechTree!$C$2:$C$500,TechTree!$D$2:$D$500,"Not Valid Combination",0,1)</f>
        <v>nuclearFuelSystems</v>
      </c>
      <c r="O305" s="8" t="s">
        <v>350</v>
      </c>
      <c r="P305" s="8">
        <v>7</v>
      </c>
      <c r="Q305" s="8" t="s">
        <v>12</v>
      </c>
      <c r="V305" s="10" t="s">
        <v>255</v>
      </c>
      <c r="W305" s="10" t="s">
        <v>9288</v>
      </c>
      <c r="Y305" s="10" t="s">
        <v>306</v>
      </c>
      <c r="Z305" s="10" t="s">
        <v>313</v>
      </c>
      <c r="AA305" s="10" t="s">
        <v>344</v>
      </c>
      <c r="AC305" s="12" t="str">
        <f t="shared" si="19"/>
        <v/>
      </c>
      <c r="AD305" s="14"/>
      <c r="AE305" s="18" t="s">
        <v>344</v>
      </c>
      <c r="AF305" s="18"/>
      <c r="AG305" s="18"/>
      <c r="AH305" s="18"/>
      <c r="AI305" s="18"/>
      <c r="AJ305" s="18"/>
      <c r="AK305" s="18"/>
      <c r="AL305" s="19" t="str">
        <f t="shared" si="20"/>
        <v/>
      </c>
      <c r="AM305" s="14"/>
      <c r="AN305" s="15" t="str">
        <f>IF(Q305="Structural",_xlfn.CONCAT("    ","structuralUpgradeType = ",IF(P305&lt;3,"0_2",IF(P305&lt;5,"3_4",IF(P305&lt;7,"5_6",IF(P305&lt;9,"7_8","9Plus"))))),IF(Q305="Command Module",_xlfn.CONCAT("    commandUpgradeType = standard",CHAR(10),"    commandUpgradeName = ",V305),IF(Q305="Engine",_xlfn.CONCAT("    engineUpgradeType = ",W305,CHAR(10),Parts!AQ305,CHAR(10),"    enginePartUpgradeName = ",X305),IF(Q305="Parachute","    parachuteUpgradeType = standard",IF(Q305="Solar",_xlfn.CONCAT("    solarPanelUpgradeTier = ",P305),IF(OR(Q305="System",Q305="System and Space Capability")=TRUE,_xlfn.CONCAT("    spacePlaneSystemUpgradeType = ",X305,IF(Q305="System and Space Capability",_xlfn.CONCAT(CHAR(10),"    spaceplaneUpgradeType = spaceCapable",CHAR(10),"    baseSkinTemp = ",CHAR(10),"    upgradeSkinTemp = "),"")),IF(Q305="Fuel Tank",IF(Y305="NA/Balloon","    KiwiFuelSwitchIgnore = true",IF(Y305="standardLiquidFuel",_xlfn.CONCAT("    fuelTankUpgradeType = ",Y305,CHAR(10),"    fuelTankSizeUpgrade = ",Z305),_xlfn.CONCAT("    fuelTankUpgradeType = ",Y305))),IF(Q305="RCS","    rcsUpgradeType = coldGas",""))))))))</f>
        <v xml:space="preserve">    structuralUpgradeType = 7_8</v>
      </c>
      <c r="AO305" s="16" t="str">
        <f>IF(Q305="Engine",VLOOKUP(W305,EngineUpgrades!$A$2:$C$17,2,FALSE),"")</f>
        <v/>
      </c>
      <c r="AP305" s="16" t="str">
        <f>IF(Q305="Engine",VLOOKUP(W305,EngineUpgrades!$A$2:$C$17,3,FALSE),"")</f>
        <v/>
      </c>
      <c r="AQ305" s="15" t="str">
        <f>IF(AO305=EngineUpgrades!$D$1,EngineUpgrades!$D$17,IF(AO305=EngineUpgrades!$E$1,EngineUpgrades!$E$17,IF(AO305=EngineUpgrades!$F$1,EngineUpgrades!$F$17,IF(AO305=EngineUpgrades!$G$1,EngineUpgrades!$G$17,IF(AO305=EngineUpgrades!$H$1,EngineUpgrades!$H$17,"")))))</f>
        <v/>
      </c>
      <c r="AR305" s="17">
        <v>2</v>
      </c>
      <c r="AS305" s="16" t="str">
        <f>IF(Q305="Engine",_xlfn.XLOOKUP(_xlfn.CONCAT(O305,P305+AR305),TechTree!$C$2:$C$500,TechTree!$D$2:$D$500,"Not Valid Combination",0,1),"")</f>
        <v/>
      </c>
    </row>
    <row r="306" spans="1:45" ht="252.5" x14ac:dyDescent="0.35">
      <c r="A306" t="s">
        <v>2328</v>
      </c>
      <c r="B306" t="s">
        <v>2430</v>
      </c>
      <c r="C306" t="s">
        <v>2431</v>
      </c>
      <c r="D306" t="s">
        <v>2432</v>
      </c>
      <c r="E306" t="s">
        <v>2332</v>
      </c>
      <c r="F306" t="s">
        <v>9</v>
      </c>
      <c r="G306" t="s">
        <v>2433</v>
      </c>
      <c r="H306" t="s">
        <v>2434</v>
      </c>
      <c r="I306" t="s">
        <v>2391</v>
      </c>
      <c r="J306" t="s">
        <v>1176</v>
      </c>
      <c r="K306" t="s">
        <v>132</v>
      </c>
      <c r="M306" s="12" t="str">
        <f t="shared" si="18"/>
        <v>@PART[fft-regolith-scoop-1]:AFTER[FarFutureTechnologies] // PK-DUST Regolith Processing System
{
    @TechRequired = advOffworldMining
    structuralUpgradeType = 9Plus
}</v>
      </c>
      <c r="N306" s="9" t="str">
        <f>_xlfn.XLOOKUP(_xlfn.CONCAT(O306,P306),TechTree!$C$2:$C$500,TechTree!$D$2:$D$500,"Not Valid Combination",0,1)</f>
        <v>advOffworldMining</v>
      </c>
      <c r="O306" s="8" t="s">
        <v>236</v>
      </c>
      <c r="P306" s="8">
        <v>9</v>
      </c>
      <c r="Q306" s="8" t="s">
        <v>12</v>
      </c>
      <c r="V306" s="10" t="s">
        <v>255</v>
      </c>
      <c r="W306" s="10" t="s">
        <v>9288</v>
      </c>
      <c r="Y306" s="10" t="s">
        <v>306</v>
      </c>
      <c r="Z306" s="10" t="s">
        <v>313</v>
      </c>
      <c r="AA306" s="10" t="s">
        <v>344</v>
      </c>
      <c r="AC306" s="12" t="str">
        <f t="shared" si="19"/>
        <v/>
      </c>
      <c r="AD306" s="14"/>
      <c r="AE306" s="18" t="s">
        <v>344</v>
      </c>
      <c r="AF306" s="18"/>
      <c r="AG306" s="18"/>
      <c r="AH306" s="18"/>
      <c r="AI306" s="18"/>
      <c r="AJ306" s="18"/>
      <c r="AK306" s="18"/>
      <c r="AL306" s="19" t="str">
        <f t="shared" si="20"/>
        <v/>
      </c>
      <c r="AM306" s="14"/>
      <c r="AN306" s="15" t="str">
        <f>IF(Q306="Structural",_xlfn.CONCAT("    ","structuralUpgradeType = ",IF(P306&lt;3,"0_2",IF(P306&lt;5,"3_4",IF(P306&lt;7,"5_6",IF(P306&lt;9,"7_8","9Plus"))))),IF(Q306="Command Module",_xlfn.CONCAT("    commandUpgradeType = standard",CHAR(10),"    commandUpgradeName = ",V306),IF(Q306="Engine",_xlfn.CONCAT("    engineUpgradeType = ",W306,CHAR(10),Parts!AQ306,CHAR(10),"    enginePartUpgradeName = ",X306),IF(Q306="Parachute","    parachuteUpgradeType = standard",IF(Q306="Solar",_xlfn.CONCAT("    solarPanelUpgradeTier = ",P306),IF(OR(Q306="System",Q306="System and Space Capability")=TRUE,_xlfn.CONCAT("    spacePlaneSystemUpgradeType = ",X306,IF(Q306="System and Space Capability",_xlfn.CONCAT(CHAR(10),"    spaceplaneUpgradeType = spaceCapable",CHAR(10),"    baseSkinTemp = ",CHAR(10),"    upgradeSkinTemp = "),"")),IF(Q306="Fuel Tank",IF(Y306="NA/Balloon","    KiwiFuelSwitchIgnore = true",IF(Y306="standardLiquidFuel",_xlfn.CONCAT("    fuelTankUpgradeType = ",Y306,CHAR(10),"    fuelTankSizeUpgrade = ",Z306),_xlfn.CONCAT("    fuelTankUpgradeType = ",Y306))),IF(Q306="RCS","    rcsUpgradeType = coldGas",""))))))))</f>
        <v xml:space="preserve">    structuralUpgradeType = 9Plus</v>
      </c>
      <c r="AO306" s="16" t="str">
        <f>IF(Q306="Engine",VLOOKUP(W306,EngineUpgrades!$A$2:$C$17,2,FALSE),"")</f>
        <v/>
      </c>
      <c r="AP306" s="16" t="str">
        <f>IF(Q306="Engine",VLOOKUP(W306,EngineUpgrades!$A$2:$C$17,3,FALSE),"")</f>
        <v/>
      </c>
      <c r="AQ306" s="15" t="str">
        <f>IF(AO306=EngineUpgrades!$D$1,EngineUpgrades!$D$17,IF(AO306=EngineUpgrades!$E$1,EngineUpgrades!$E$17,IF(AO306=EngineUpgrades!$F$1,EngineUpgrades!$F$17,IF(AO306=EngineUpgrades!$G$1,EngineUpgrades!$G$17,IF(AO306=EngineUpgrades!$H$1,EngineUpgrades!$H$17,"")))))</f>
        <v/>
      </c>
      <c r="AR306" s="17">
        <v>2</v>
      </c>
      <c r="AS306" s="16" t="str">
        <f>IF(Q306="Engine",_xlfn.XLOOKUP(_xlfn.CONCAT(O306,P306+AR306),TechTree!$C$2:$C$500,TechTree!$D$2:$D$500,"Not Valid Combination",0,1),"")</f>
        <v/>
      </c>
    </row>
    <row r="307" spans="1:45" ht="252.5" x14ac:dyDescent="0.35">
      <c r="A307" t="s">
        <v>2328</v>
      </c>
      <c r="B307" t="s">
        <v>2435</v>
      </c>
      <c r="C307" t="s">
        <v>2436</v>
      </c>
      <c r="D307" t="s">
        <v>2437</v>
      </c>
      <c r="E307" t="s">
        <v>2332</v>
      </c>
      <c r="F307" t="s">
        <v>9</v>
      </c>
      <c r="G307" t="s">
        <v>2438</v>
      </c>
      <c r="H307" t="s">
        <v>2439</v>
      </c>
      <c r="I307" t="s">
        <v>2440</v>
      </c>
      <c r="J307" t="s">
        <v>1176</v>
      </c>
      <c r="K307" t="s">
        <v>129</v>
      </c>
      <c r="M307" s="12" t="str">
        <f t="shared" si="18"/>
        <v>@PART[fft-regolith-scoop-2]:AFTER[FarFutureTechnologies] // PK-DUST-S Regolith Processing System
{
    @TechRequired = advScienceTech
}</v>
      </c>
      <c r="N307" s="9" t="str">
        <f>_xlfn.XLOOKUP(_xlfn.CONCAT(O307,P307),TechTree!$C$2:$C$500,TechTree!$D$2:$D$500,"Not Valid Combination",0,1)</f>
        <v>advScienceTech</v>
      </c>
      <c r="O307" s="8" t="s">
        <v>244</v>
      </c>
      <c r="P307" s="8">
        <v>7</v>
      </c>
      <c r="Q307" s="8" t="s">
        <v>254</v>
      </c>
      <c r="V307" s="10" t="s">
        <v>255</v>
      </c>
      <c r="W307" s="10" t="s">
        <v>9288</v>
      </c>
      <c r="Y307" s="10" t="s">
        <v>306</v>
      </c>
      <c r="Z307" s="10" t="s">
        <v>313</v>
      </c>
      <c r="AA307" s="10" t="s">
        <v>344</v>
      </c>
      <c r="AC307" s="12" t="str">
        <f t="shared" si="19"/>
        <v/>
      </c>
      <c r="AD307" s="14"/>
      <c r="AE307" s="18" t="s">
        <v>344</v>
      </c>
      <c r="AF307" s="18"/>
      <c r="AG307" s="18"/>
      <c r="AH307" s="18"/>
      <c r="AI307" s="18"/>
      <c r="AJ307" s="18"/>
      <c r="AK307" s="18"/>
      <c r="AL307" s="19" t="str">
        <f t="shared" si="20"/>
        <v/>
      </c>
      <c r="AM307" s="14"/>
      <c r="AN307" s="15" t="str">
        <f>IF(Q307="Structural",_xlfn.CONCAT("    ","structuralUpgradeType = ",IF(P307&lt;3,"0_2",IF(P307&lt;5,"3_4",IF(P307&lt;7,"5_6",IF(P307&lt;9,"7_8","9Plus"))))),IF(Q307="Command Module",_xlfn.CONCAT("    commandUpgradeType = standard",CHAR(10),"    commandUpgradeName = ",V307),IF(Q307="Engine",_xlfn.CONCAT("    engineUpgradeType = ",W307,CHAR(10),Parts!AQ307,CHAR(10),"    enginePartUpgradeName = ",X307),IF(Q307="Parachute","    parachuteUpgradeType = standard",IF(Q307="Solar",_xlfn.CONCAT("    solarPanelUpgradeTier = ",P307),IF(OR(Q307="System",Q307="System and Space Capability")=TRUE,_xlfn.CONCAT("    spacePlaneSystemUpgradeType = ",X307,IF(Q307="System and Space Capability",_xlfn.CONCAT(CHAR(10),"    spaceplaneUpgradeType = spaceCapable",CHAR(10),"    baseSkinTemp = ",CHAR(10),"    upgradeSkinTemp = "),"")),IF(Q307="Fuel Tank",IF(Y307="NA/Balloon","    KiwiFuelSwitchIgnore = true",IF(Y307="standardLiquidFuel",_xlfn.CONCAT("    fuelTankUpgradeType = ",Y307,CHAR(10),"    fuelTankSizeUpgrade = ",Z307),_xlfn.CONCAT("    fuelTankUpgradeType = ",Y307))),IF(Q307="RCS","    rcsUpgradeType = coldGas",""))))))))</f>
        <v/>
      </c>
      <c r="AO307" s="16" t="str">
        <f>IF(Q307="Engine",VLOOKUP(W307,EngineUpgrades!$A$2:$C$17,2,FALSE),"")</f>
        <v/>
      </c>
      <c r="AP307" s="16" t="str">
        <f>IF(Q307="Engine",VLOOKUP(W307,EngineUpgrades!$A$2:$C$17,3,FALSE),"")</f>
        <v/>
      </c>
      <c r="AQ307" s="15" t="str">
        <f>IF(AO307=EngineUpgrades!$D$1,EngineUpgrades!$D$17,IF(AO307=EngineUpgrades!$E$1,EngineUpgrades!$E$17,IF(AO307=EngineUpgrades!$F$1,EngineUpgrades!$F$17,IF(AO307=EngineUpgrades!$G$1,EngineUpgrades!$G$17,IF(AO307=EngineUpgrades!$H$1,EngineUpgrades!$H$17,"")))))</f>
        <v/>
      </c>
      <c r="AR307" s="17">
        <v>2</v>
      </c>
      <c r="AS307" s="16" t="str">
        <f>IF(Q307="Engine",_xlfn.XLOOKUP(_xlfn.CONCAT(O307,P307+AR307),TechTree!$C$2:$C$500,TechTree!$D$2:$D$500,"Not Valid Combination",0,1),"")</f>
        <v/>
      </c>
    </row>
    <row r="308" spans="1:45" ht="60.5" x14ac:dyDescent="0.35">
      <c r="A308" t="s">
        <v>2328</v>
      </c>
      <c r="B308" s="21" t="s">
        <v>2441</v>
      </c>
      <c r="C308" t="s">
        <v>2442</v>
      </c>
      <c r="D308" t="s">
        <v>2443</v>
      </c>
      <c r="E308" t="s">
        <v>2332</v>
      </c>
      <c r="F308" t="s">
        <v>17</v>
      </c>
      <c r="G308" t="s">
        <v>2444</v>
      </c>
      <c r="H308" t="s">
        <v>2445</v>
      </c>
      <c r="I308" t="s">
        <v>1519</v>
      </c>
      <c r="J308" t="s">
        <v>1176</v>
      </c>
      <c r="K308" t="s">
        <v>81</v>
      </c>
      <c r="M308" s="12" t="str">
        <f t="shared" si="18"/>
        <v>@PART[fft-scanner-antimatter-1]:AFTER[FarFutureTechnologies] // CRANE Gamma Ray Spectrometer
{
    @TechRequired = longTermScienceTech
}</v>
      </c>
      <c r="N308" s="9" t="str">
        <f>_xlfn.XLOOKUP(_xlfn.CONCAT(O308,P308),TechTree!$C$2:$C$500,TechTree!$D$2:$D$500,"Not Valid Combination",0,1)</f>
        <v>longTermScienceTech</v>
      </c>
      <c r="O308" s="8" t="s">
        <v>17</v>
      </c>
      <c r="P308" s="8">
        <v>8</v>
      </c>
      <c r="Q308" s="8" t="s">
        <v>254</v>
      </c>
      <c r="V308" s="10" t="s">
        <v>255</v>
      </c>
      <c r="W308" s="10" t="s">
        <v>9288</v>
      </c>
      <c r="Y308" s="10" t="s">
        <v>306</v>
      </c>
      <c r="Z308" s="10" t="s">
        <v>313</v>
      </c>
      <c r="AA308" s="10" t="s">
        <v>344</v>
      </c>
      <c r="AC308" s="12" t="str">
        <f t="shared" si="19"/>
        <v/>
      </c>
      <c r="AD308" s="14"/>
      <c r="AE308" s="18" t="s">
        <v>344</v>
      </c>
      <c r="AF308" s="18"/>
      <c r="AG308" s="18"/>
      <c r="AH308" s="18"/>
      <c r="AI308" s="18"/>
      <c r="AJ308" s="18"/>
      <c r="AK308" s="18"/>
      <c r="AL308" s="19" t="str">
        <f t="shared" si="20"/>
        <v/>
      </c>
      <c r="AM308" s="14"/>
      <c r="AN308" s="15" t="str">
        <f>IF(Q308="Structural",_xlfn.CONCAT("    ","structuralUpgradeType = ",IF(P308&lt;3,"0_2",IF(P308&lt;5,"3_4",IF(P308&lt;7,"5_6",IF(P308&lt;9,"7_8","9Plus"))))),IF(Q308="Command Module",_xlfn.CONCAT("    commandUpgradeType = standard",CHAR(10),"    commandUpgradeName = ",V308),IF(Q308="Engine",_xlfn.CONCAT("    engineUpgradeType = ",W308,CHAR(10),Parts!AQ308,CHAR(10),"    enginePartUpgradeName = ",X308),IF(Q308="Parachute","    parachuteUpgradeType = standard",IF(Q308="Solar",_xlfn.CONCAT("    solarPanelUpgradeTier = ",P308),IF(OR(Q308="System",Q308="System and Space Capability")=TRUE,_xlfn.CONCAT("    spacePlaneSystemUpgradeType = ",X308,IF(Q308="System and Space Capability",_xlfn.CONCAT(CHAR(10),"    spaceplaneUpgradeType = spaceCapable",CHAR(10),"    baseSkinTemp = ",CHAR(10),"    upgradeSkinTemp = "),"")),IF(Q308="Fuel Tank",IF(Y308="NA/Balloon","    KiwiFuelSwitchIgnore = true",IF(Y308="standardLiquidFuel",_xlfn.CONCAT("    fuelTankUpgradeType = ",Y308,CHAR(10),"    fuelTankSizeUpgrade = ",Z308),_xlfn.CONCAT("    fuelTankUpgradeType = ",Y308))),IF(Q308="RCS","    rcsUpgradeType = coldGas",""))))))))</f>
        <v/>
      </c>
      <c r="AO308" s="16" t="str">
        <f>IF(Q308="Engine",VLOOKUP(W308,EngineUpgrades!$A$2:$C$17,2,FALSE),"")</f>
        <v/>
      </c>
      <c r="AP308" s="16" t="str">
        <f>IF(Q308="Engine",VLOOKUP(W308,EngineUpgrades!$A$2:$C$17,3,FALSE),"")</f>
        <v/>
      </c>
      <c r="AQ308" s="15" t="str">
        <f>IF(AO308=EngineUpgrades!$D$1,EngineUpgrades!$D$17,IF(AO308=EngineUpgrades!$E$1,EngineUpgrades!$E$17,IF(AO308=EngineUpgrades!$F$1,EngineUpgrades!$F$17,IF(AO308=EngineUpgrades!$G$1,EngineUpgrades!$G$17,IF(AO308=EngineUpgrades!$H$1,EngineUpgrades!$H$17,"")))))</f>
        <v/>
      </c>
      <c r="AR308" s="17">
        <v>2</v>
      </c>
      <c r="AS308" s="16" t="str">
        <f>IF(Q308="Engine",_xlfn.XLOOKUP(_xlfn.CONCAT(O308,P308+AR308),TechTree!$C$2:$C$500,TechTree!$D$2:$D$500,"Not Valid Combination",0,1),"")</f>
        <v/>
      </c>
    </row>
    <row r="309" spans="1:45" ht="252.5" x14ac:dyDescent="0.35">
      <c r="A309" t="s">
        <v>2328</v>
      </c>
      <c r="B309" s="21" t="s">
        <v>2446</v>
      </c>
      <c r="C309" t="s">
        <v>2447</v>
      </c>
      <c r="D309" t="s">
        <v>2448</v>
      </c>
      <c r="E309" t="s">
        <v>2332</v>
      </c>
      <c r="F309" t="s">
        <v>17</v>
      </c>
      <c r="G309" t="s">
        <v>2444</v>
      </c>
      <c r="H309" t="s">
        <v>2449</v>
      </c>
      <c r="I309" t="s">
        <v>1203</v>
      </c>
      <c r="J309" t="s">
        <v>1176</v>
      </c>
      <c r="K309" t="s">
        <v>129</v>
      </c>
      <c r="M309" s="12" t="str">
        <f t="shared" si="18"/>
        <v>@PART[fft-scanner-gas-1]:AFTER[FarFutureTechnologies] // CHROMA Imaging Spectrometer
{
    @TechRequired = basicCryoRocketry
    engineUpgradeType = standardCH4
    engineNumber = 
    engineNumberUpgrade = 
    engineName = 
    engineNameUpgrade = 
    enginePartUpgradeName = 
}</v>
      </c>
      <c r="N309" s="9" t="str">
        <f>_xlfn.XLOOKUP(_xlfn.CONCAT(O309,P309),TechTree!$C$2:$C$500,TechTree!$D$2:$D$500,"Not Valid Combination",0,1)</f>
        <v>basicCryoRocketry</v>
      </c>
      <c r="O309" s="8" t="s">
        <v>226</v>
      </c>
      <c r="P309" s="8">
        <v>1</v>
      </c>
      <c r="Q309" s="8" t="s">
        <v>19</v>
      </c>
      <c r="V309" s="10" t="s">
        <v>255</v>
      </c>
      <c r="W309" s="10" t="s">
        <v>9288</v>
      </c>
      <c r="Y309" s="10" t="s">
        <v>306</v>
      </c>
      <c r="Z309" s="10" t="s">
        <v>313</v>
      </c>
      <c r="AA309" s="10" t="s">
        <v>344</v>
      </c>
      <c r="AC309" s="12" t="str">
        <f t="shared" si="19"/>
        <v>PARTUPGRADE:NEEDS[FarFutureTechnologies]
{
    name = 
    partIcon = fft-scanner-gas-1
    techRequired = advancedCryoRocketry
    title = 
    basicInfo = Increased Thrust, Increased Specific Impulse
    manufacturer = Kiwi Imagineers
    description = 
}
@PARTUPGRADE[]:NEEDS[FarFutureTechnologies]:FOR[zKiwiTechTree]
{
    @entryCost = #$@PART[fft-scanner-gas-1]/entryCost$
    @entryCost *= #$@KIWI_ENGINE_MULTIPLIERS/METHALOX/UPGRADE_ENTRYCOST_MULTIPLIER$
    @title = #$@PART[fft-scanner-gas-1]/title$ Upgrade
    @description = #Our imagineers dreamt about making the $@PART[fft-scanner-gas-1]/engineName$ thrustier and efficientier and have 'made it so'.
}
@PART[fft-scanner-gas-1]:NEEDS[FarFutureTechnologies]:AFTER[zzKiwiTechTree]
{
    @description = #$description$ \n\n&lt;color=#ff0000&gt;This engine has an upgrade in $@PARTUPGRADE[]/techRequired$!&lt;/color&gt; 
}</v>
      </c>
      <c r="AD309" s="14"/>
      <c r="AE309" s="18" t="s">
        <v>344</v>
      </c>
      <c r="AF309" s="18"/>
      <c r="AG309" s="18"/>
      <c r="AH309" s="18"/>
      <c r="AI309" s="18"/>
      <c r="AJ309" s="18"/>
      <c r="AK309" s="18"/>
      <c r="AL309" s="19" t="str">
        <f t="shared" si="20"/>
        <v/>
      </c>
      <c r="AM309" s="14"/>
      <c r="AN309" s="15" t="str">
        <f>IF(Q309="Structural",_xlfn.CONCAT("    ","structuralUpgradeType = ",IF(P309&lt;3,"0_2",IF(P309&lt;5,"3_4",IF(P309&lt;7,"5_6",IF(P309&lt;9,"7_8","9Plus"))))),IF(Q309="Command Module",_xlfn.CONCAT("    commandUpgradeType = standard",CHAR(10),"    commandUpgradeName = ",V309),IF(Q309="Engine",_xlfn.CONCAT("    engineUpgradeType = ",W309,CHAR(10),Parts!AQ309,CHAR(10),"    enginePartUpgradeName = ",X309),IF(Q309="Parachute","    parachuteUpgradeType = standard",IF(Q309="Solar",_xlfn.CONCAT("    solarPanelUpgradeTier = ",P309),IF(OR(Q309="System",Q309="System and Space Capability")=TRUE,_xlfn.CONCAT("    spacePlaneSystemUpgradeType = ",X309,IF(Q309="System and Space Capability",_xlfn.CONCAT(CHAR(10),"    spaceplaneUpgradeType = spaceCapable",CHAR(10),"    baseSkinTemp = ",CHAR(10),"    upgradeSkinTemp = "),"")),IF(Q309="Fuel Tank",IF(Y309="NA/Balloon","    KiwiFuelSwitchIgnore = true",IF(Y309="standardLiquidFuel",_xlfn.CONCAT("    fuelTankUpgradeType = ",Y309,CHAR(10),"    fuelTankSizeUpgrade = ",Z309),_xlfn.CONCAT("    fuelTankUpgradeType = ",Y309))),IF(Q309="RCS","    rcsUpgradeType = coldGas",""))))))))</f>
        <v xml:space="preserve">    engineUpgradeType = standardCH4
    engineNumber = 
    engineNumberUpgrade = 
    engineName = 
    engineNameUpgrade = 
    enginePartUpgradeName = </v>
      </c>
      <c r="AO309" s="16" t="str">
        <f>IF(Q309="Engine",VLOOKUP(W309,EngineUpgrades!$A$2:$C$17,2,FALSE),"")</f>
        <v>singleFuel</v>
      </c>
      <c r="AP309" s="16" t="str">
        <f>IF(Q309="Engine",VLOOKUP(W309,EngineUpgrades!$A$2:$C$17,3,FALSE),"")</f>
        <v>METHALOX</v>
      </c>
      <c r="AQ309" s="15" t="str">
        <f>IF(AO309=EngineUpgrades!$D$1,EngineUpgrades!$D$17,IF(AO309=EngineUpgrades!$E$1,EngineUpgrades!$E$17,IF(AO309=EngineUpgrades!$F$1,EngineUpgrades!$F$17,IF(AO309=EngineUpgrades!$G$1,EngineUpgrades!$G$17,IF(AO309=EngineUpgrades!$H$1,EngineUpgrades!$H$17,"")))))</f>
        <v xml:space="preserve">    engineNumber = 
    engineNumberUpgrade = 
    engineName = 
    engineNameUpgrade = 
</v>
      </c>
      <c r="AR309" s="17">
        <v>2</v>
      </c>
      <c r="AS309" s="16" t="str">
        <f>IF(Q309="Engine",_xlfn.XLOOKUP(_xlfn.CONCAT(O309,P309+AR309),TechTree!$C$2:$C$500,TechTree!$D$2:$D$500,"Not Valid Combination",0,1),"")</f>
        <v>advancedCryoRocketry</v>
      </c>
    </row>
    <row r="310" spans="1:45" ht="252.5" x14ac:dyDescent="0.35">
      <c r="A310" t="s">
        <v>2328</v>
      </c>
      <c r="B310" t="s">
        <v>2450</v>
      </c>
      <c r="C310" t="s">
        <v>2451</v>
      </c>
      <c r="D310" t="s">
        <v>2452</v>
      </c>
      <c r="E310" t="s">
        <v>2332</v>
      </c>
      <c r="F310" t="s">
        <v>15</v>
      </c>
      <c r="G310" t="s">
        <v>2453</v>
      </c>
      <c r="H310" t="s">
        <v>2454</v>
      </c>
      <c r="I310" t="s">
        <v>2455</v>
      </c>
      <c r="J310" t="s">
        <v>2456</v>
      </c>
      <c r="K310" t="s">
        <v>103</v>
      </c>
      <c r="M310" s="12" t="str">
        <f t="shared" si="18"/>
        <v>@PART[fft-fueltank-antimatter-ring-75-1]:AFTER[FarFutureTechnologies] // A-R7NG Antiproton Storage Ring
{
    @TechRequired = exoticFuelStorage
    fuelTankUpgradeType = standardAntimatter
}</v>
      </c>
      <c r="N310" s="9" t="str">
        <f>_xlfn.XLOOKUP(_xlfn.CONCAT(O310,P310),TechTree!$C$2:$C$500,TechTree!$D$2:$D$500,"Not Valid Combination",0,1)</f>
        <v>exoticFuelStorage</v>
      </c>
      <c r="O310" s="8" t="s">
        <v>351</v>
      </c>
      <c r="P310" s="8">
        <v>9</v>
      </c>
      <c r="Q310" s="8" t="s">
        <v>253</v>
      </c>
      <c r="V310" s="10" t="s">
        <v>255</v>
      </c>
      <c r="W310" s="10" t="s">
        <v>9288</v>
      </c>
      <c r="Y310" s="10" t="s">
        <v>9320</v>
      </c>
      <c r="Z310" s="10" t="s">
        <v>313</v>
      </c>
      <c r="AA310" s="10" t="s">
        <v>344</v>
      </c>
      <c r="AC310" s="12" t="str">
        <f t="shared" si="19"/>
        <v/>
      </c>
      <c r="AD310" s="14"/>
      <c r="AE310" s="18" t="s">
        <v>344</v>
      </c>
      <c r="AF310" s="18"/>
      <c r="AG310" s="18"/>
      <c r="AH310" s="18"/>
      <c r="AI310" s="18"/>
      <c r="AJ310" s="18"/>
      <c r="AK310" s="18"/>
      <c r="AL310" s="19" t="str">
        <f t="shared" si="20"/>
        <v/>
      </c>
      <c r="AM310" s="14"/>
      <c r="AN310" s="15" t="str">
        <f>IF(Q310="Structural",_xlfn.CONCAT("    ","structuralUpgradeType = ",IF(P310&lt;3,"0_2",IF(P310&lt;5,"3_4",IF(P310&lt;7,"5_6",IF(P310&lt;9,"7_8","9Plus"))))),IF(Q310="Command Module",_xlfn.CONCAT("    commandUpgradeType = standard",CHAR(10),"    commandUpgradeName = ",V310),IF(Q310="Engine",_xlfn.CONCAT("    engineUpgradeType = ",W310,CHAR(10),Parts!AQ310,CHAR(10),"    enginePartUpgradeName = ",X310),IF(Q310="Parachute","    parachuteUpgradeType = standard",IF(Q310="Solar",_xlfn.CONCAT("    solarPanelUpgradeTier = ",P310),IF(OR(Q310="System",Q310="System and Space Capability")=TRUE,_xlfn.CONCAT("    spacePlaneSystemUpgradeType = ",X310,IF(Q310="System and Space Capability",_xlfn.CONCAT(CHAR(10),"    spaceplaneUpgradeType = spaceCapable",CHAR(10),"    baseSkinTemp = ",CHAR(10),"    upgradeSkinTemp = "),"")),IF(Q310="Fuel Tank",IF(Y310="NA/Balloon","    KiwiFuelSwitchIgnore = true",IF(Y310="standardLiquidFuel",_xlfn.CONCAT("    fuelTankUpgradeType = ",Y310,CHAR(10),"    fuelTankSizeUpgrade = ",Z310),_xlfn.CONCAT("    fuelTankUpgradeType = ",Y310))),IF(Q310="RCS","    rcsUpgradeType = coldGas",""))))))))</f>
        <v xml:space="preserve">    fuelTankUpgradeType = standardAntimatter</v>
      </c>
      <c r="AO310" s="16" t="str">
        <f>IF(Q310="Engine",VLOOKUP(W310,EngineUpgrades!$A$2:$C$17,2,FALSE),"")</f>
        <v/>
      </c>
      <c r="AP310" s="16" t="str">
        <f>IF(Q310="Engine",VLOOKUP(W310,EngineUpgrades!$A$2:$C$17,3,FALSE),"")</f>
        <v/>
      </c>
      <c r="AQ310" s="15" t="str">
        <f>IF(AO310=EngineUpgrades!$D$1,EngineUpgrades!$D$17,IF(AO310=EngineUpgrades!$E$1,EngineUpgrades!$E$17,IF(AO310=EngineUpgrades!$F$1,EngineUpgrades!$F$17,IF(AO310=EngineUpgrades!$G$1,EngineUpgrades!$G$17,IF(AO310=EngineUpgrades!$H$1,EngineUpgrades!$H$17,"")))))</f>
        <v/>
      </c>
      <c r="AR310" s="17">
        <v>2</v>
      </c>
      <c r="AS310" s="16" t="str">
        <f>IF(Q310="Engine",_xlfn.XLOOKUP(_xlfn.CONCAT(O310,P310+AR310),TechTree!$C$2:$C$500,TechTree!$D$2:$D$500,"Not Valid Combination",0,1),"")</f>
        <v/>
      </c>
    </row>
    <row r="311" spans="1:45" ht="252.5" x14ac:dyDescent="0.35">
      <c r="A311" t="s">
        <v>2328</v>
      </c>
      <c r="B311" t="s">
        <v>2457</v>
      </c>
      <c r="C311" t="s">
        <v>2458</v>
      </c>
      <c r="D311" t="s">
        <v>2459</v>
      </c>
      <c r="E311" t="s">
        <v>2332</v>
      </c>
      <c r="F311" t="s">
        <v>15</v>
      </c>
      <c r="G311" t="s">
        <v>2460</v>
      </c>
      <c r="H311" t="s">
        <v>2461</v>
      </c>
      <c r="I311" t="s">
        <v>2253</v>
      </c>
      <c r="J311" t="s">
        <v>1761</v>
      </c>
      <c r="K311" t="s">
        <v>168</v>
      </c>
      <c r="M311" s="12" t="str">
        <f t="shared" si="18"/>
        <v>@PART[fft-fueltank-antimatter-tank-25-1]:AFTER[FarFutureTechnologies] // A-CY1-25XL Antimatter Storage Container
{
    @TechRequired = extremeFuelStorage
    fuelTankUpgradeType = standardAntimatter
}</v>
      </c>
      <c r="N311" s="9" t="str">
        <f>_xlfn.XLOOKUP(_xlfn.CONCAT(O311,P311),TechTree!$C$2:$C$500,TechTree!$D$2:$D$500,"Not Valid Combination",0,1)</f>
        <v>extremeFuelStorage</v>
      </c>
      <c r="O311" s="8" t="s">
        <v>351</v>
      </c>
      <c r="P311" s="8">
        <v>10</v>
      </c>
      <c r="Q311" s="8" t="s">
        <v>253</v>
      </c>
      <c r="V311" s="10" t="s">
        <v>255</v>
      </c>
      <c r="W311" s="10" t="s">
        <v>9288</v>
      </c>
      <c r="Y311" s="10" t="s">
        <v>9320</v>
      </c>
      <c r="Z311" s="10" t="s">
        <v>313</v>
      </c>
      <c r="AA311" s="10" t="s">
        <v>344</v>
      </c>
      <c r="AC311" s="12" t="str">
        <f t="shared" si="19"/>
        <v/>
      </c>
      <c r="AD311" s="14"/>
      <c r="AE311" s="18" t="s">
        <v>344</v>
      </c>
      <c r="AF311" s="18"/>
      <c r="AG311" s="18"/>
      <c r="AH311" s="18"/>
      <c r="AI311" s="18"/>
      <c r="AJ311" s="18"/>
      <c r="AK311" s="18"/>
      <c r="AL311" s="19" t="str">
        <f t="shared" si="20"/>
        <v/>
      </c>
      <c r="AM311" s="14"/>
      <c r="AN311" s="15" t="str">
        <f>IF(Q311="Structural",_xlfn.CONCAT("    ","structuralUpgradeType = ",IF(P311&lt;3,"0_2",IF(P311&lt;5,"3_4",IF(P311&lt;7,"5_6",IF(P311&lt;9,"7_8","9Plus"))))),IF(Q311="Command Module",_xlfn.CONCAT("    commandUpgradeType = standard",CHAR(10),"    commandUpgradeName = ",V311),IF(Q311="Engine",_xlfn.CONCAT("    engineUpgradeType = ",W311,CHAR(10),Parts!AQ311,CHAR(10),"    enginePartUpgradeName = ",X311),IF(Q311="Parachute","    parachuteUpgradeType = standard",IF(Q311="Solar",_xlfn.CONCAT("    solarPanelUpgradeTier = ",P311),IF(OR(Q311="System",Q311="System and Space Capability")=TRUE,_xlfn.CONCAT("    spacePlaneSystemUpgradeType = ",X311,IF(Q311="System and Space Capability",_xlfn.CONCAT(CHAR(10),"    spaceplaneUpgradeType = spaceCapable",CHAR(10),"    baseSkinTemp = ",CHAR(10),"    upgradeSkinTemp = "),"")),IF(Q311="Fuel Tank",IF(Y311="NA/Balloon","    KiwiFuelSwitchIgnore = true",IF(Y311="standardLiquidFuel",_xlfn.CONCAT("    fuelTankUpgradeType = ",Y311,CHAR(10),"    fuelTankSizeUpgrade = ",Z311),_xlfn.CONCAT("    fuelTankUpgradeType = ",Y311))),IF(Q311="RCS","    rcsUpgradeType = coldGas",""))))))))</f>
        <v xml:space="preserve">    fuelTankUpgradeType = standardAntimatter</v>
      </c>
      <c r="AO311" s="16" t="str">
        <f>IF(Q311="Engine",VLOOKUP(W311,EngineUpgrades!$A$2:$C$17,2,FALSE),"")</f>
        <v/>
      </c>
      <c r="AP311" s="16" t="str">
        <f>IF(Q311="Engine",VLOOKUP(W311,EngineUpgrades!$A$2:$C$17,3,FALSE),"")</f>
        <v/>
      </c>
      <c r="AQ311" s="15" t="str">
        <f>IF(AO311=EngineUpgrades!$D$1,EngineUpgrades!$D$17,IF(AO311=EngineUpgrades!$E$1,EngineUpgrades!$E$17,IF(AO311=EngineUpgrades!$F$1,EngineUpgrades!$F$17,IF(AO311=EngineUpgrades!$G$1,EngineUpgrades!$G$17,IF(AO311=EngineUpgrades!$H$1,EngineUpgrades!$H$17,"")))))</f>
        <v/>
      </c>
      <c r="AR311" s="17">
        <v>2</v>
      </c>
      <c r="AS311" s="16" t="str">
        <f>IF(Q311="Engine",_xlfn.XLOOKUP(_xlfn.CONCAT(O311,P311+AR311),TechTree!$C$2:$C$500,TechTree!$D$2:$D$500,"Not Valid Combination",0,1),"")</f>
        <v/>
      </c>
    </row>
    <row r="312" spans="1:45" ht="252.5" x14ac:dyDescent="0.35">
      <c r="A312" t="s">
        <v>2328</v>
      </c>
      <c r="B312" t="s">
        <v>2462</v>
      </c>
      <c r="C312" t="s">
        <v>2463</v>
      </c>
      <c r="D312" t="s">
        <v>2464</v>
      </c>
      <c r="E312" t="s">
        <v>2332</v>
      </c>
      <c r="F312" t="s">
        <v>15</v>
      </c>
      <c r="G312" t="s">
        <v>2232</v>
      </c>
      <c r="H312" t="s">
        <v>2465</v>
      </c>
      <c r="I312" t="s">
        <v>2263</v>
      </c>
      <c r="J312" t="s">
        <v>1761</v>
      </c>
      <c r="K312" t="s">
        <v>168</v>
      </c>
      <c r="M312" s="12" t="str">
        <f t="shared" si="18"/>
        <v>@PART[fft-fueltank-antimatter-tank-25-2]:AFTER[FarFutureTechnologies] // A-CY1-25 Antimatter Storage Container
{
    @TechRequired = extremeFuelStorage
    fuelTankUpgradeType = standardAntimatter
}</v>
      </c>
      <c r="N312" s="9" t="str">
        <f>_xlfn.XLOOKUP(_xlfn.CONCAT(O312,P312),TechTree!$C$2:$C$500,TechTree!$D$2:$D$500,"Not Valid Combination",0,1)</f>
        <v>extremeFuelStorage</v>
      </c>
      <c r="O312" s="8" t="s">
        <v>351</v>
      </c>
      <c r="P312" s="8">
        <v>10</v>
      </c>
      <c r="Q312" s="8" t="s">
        <v>253</v>
      </c>
      <c r="V312" s="10" t="s">
        <v>255</v>
      </c>
      <c r="W312" s="10" t="s">
        <v>9288</v>
      </c>
      <c r="Y312" s="10" t="s">
        <v>9320</v>
      </c>
      <c r="Z312" s="10" t="s">
        <v>313</v>
      </c>
      <c r="AA312" s="10" t="s">
        <v>344</v>
      </c>
      <c r="AC312" s="12" t="str">
        <f t="shared" si="19"/>
        <v/>
      </c>
      <c r="AD312" s="14"/>
      <c r="AE312" s="18" t="s">
        <v>344</v>
      </c>
      <c r="AF312" s="18"/>
      <c r="AG312" s="18"/>
      <c r="AH312" s="18"/>
      <c r="AI312" s="18"/>
      <c r="AJ312" s="18"/>
      <c r="AK312" s="18"/>
      <c r="AL312" s="19" t="str">
        <f t="shared" si="20"/>
        <v/>
      </c>
      <c r="AM312" s="14"/>
      <c r="AN312" s="15" t="str">
        <f>IF(Q312="Structural",_xlfn.CONCAT("    ","structuralUpgradeType = ",IF(P312&lt;3,"0_2",IF(P312&lt;5,"3_4",IF(P312&lt;7,"5_6",IF(P312&lt;9,"7_8","9Plus"))))),IF(Q312="Command Module",_xlfn.CONCAT("    commandUpgradeType = standard",CHAR(10),"    commandUpgradeName = ",V312),IF(Q312="Engine",_xlfn.CONCAT("    engineUpgradeType = ",W312,CHAR(10),Parts!AQ312,CHAR(10),"    enginePartUpgradeName = ",X312),IF(Q312="Parachute","    parachuteUpgradeType = standard",IF(Q312="Solar",_xlfn.CONCAT("    solarPanelUpgradeTier = ",P312),IF(OR(Q312="System",Q312="System and Space Capability")=TRUE,_xlfn.CONCAT("    spacePlaneSystemUpgradeType = ",X312,IF(Q312="System and Space Capability",_xlfn.CONCAT(CHAR(10),"    spaceplaneUpgradeType = spaceCapable",CHAR(10),"    baseSkinTemp = ",CHAR(10),"    upgradeSkinTemp = "),"")),IF(Q312="Fuel Tank",IF(Y312="NA/Balloon","    KiwiFuelSwitchIgnore = true",IF(Y312="standardLiquidFuel",_xlfn.CONCAT("    fuelTankUpgradeType = ",Y312,CHAR(10),"    fuelTankSizeUpgrade = ",Z312),_xlfn.CONCAT("    fuelTankUpgradeType = ",Y312))),IF(Q312="RCS","    rcsUpgradeType = coldGas",""))))))))</f>
        <v xml:space="preserve">    fuelTankUpgradeType = standardAntimatter</v>
      </c>
      <c r="AO312" s="16" t="str">
        <f>IF(Q312="Engine",VLOOKUP(W312,EngineUpgrades!$A$2:$C$17,2,FALSE),"")</f>
        <v/>
      </c>
      <c r="AP312" s="16" t="str">
        <f>IF(Q312="Engine",VLOOKUP(W312,EngineUpgrades!$A$2:$C$17,3,FALSE),"")</f>
        <v/>
      </c>
      <c r="AQ312" s="15" t="str">
        <f>IF(AO312=EngineUpgrades!$D$1,EngineUpgrades!$D$17,IF(AO312=EngineUpgrades!$E$1,EngineUpgrades!$E$17,IF(AO312=EngineUpgrades!$F$1,EngineUpgrades!$F$17,IF(AO312=EngineUpgrades!$G$1,EngineUpgrades!$G$17,IF(AO312=EngineUpgrades!$H$1,EngineUpgrades!$H$17,"")))))</f>
        <v/>
      </c>
      <c r="AR312" s="17">
        <v>2</v>
      </c>
      <c r="AS312" s="16" t="str">
        <f>IF(Q312="Engine",_xlfn.XLOOKUP(_xlfn.CONCAT(O312,P312+AR312),TechTree!$C$2:$C$500,TechTree!$D$2:$D$500,"Not Valid Combination",0,1),"")</f>
        <v/>
      </c>
    </row>
    <row r="313" spans="1:45" ht="252.5" x14ac:dyDescent="0.35">
      <c r="A313" t="s">
        <v>2328</v>
      </c>
      <c r="B313" s="21" t="s">
        <v>2466</v>
      </c>
      <c r="C313" t="s">
        <v>2467</v>
      </c>
      <c r="D313" t="s">
        <v>2468</v>
      </c>
      <c r="E313" t="s">
        <v>2332</v>
      </c>
      <c r="F313" t="s">
        <v>15</v>
      </c>
      <c r="G313" t="s">
        <v>2469</v>
      </c>
      <c r="H313" t="s">
        <v>2461</v>
      </c>
      <c r="I313" t="s">
        <v>2253</v>
      </c>
      <c r="J313" t="s">
        <v>2301</v>
      </c>
      <c r="K313" t="s">
        <v>168</v>
      </c>
      <c r="M313" s="12" t="str">
        <f t="shared" si="18"/>
        <v>@PART[fft-fueltank-antimatter-tank-5-1]:AFTER[FarFutureTechnologies] // A-CY1-5 Antimatter Storage Container
{
    @TechRequired = extremeFuelStorage
    fuelTankUpgradeType = standardAntimatter
}</v>
      </c>
      <c r="N313" s="9" t="str">
        <f>_xlfn.XLOOKUP(_xlfn.CONCAT(O313,P313),TechTree!$C$2:$C$500,TechTree!$D$2:$D$500,"Not Valid Combination",0,1)</f>
        <v>extremeFuelStorage</v>
      </c>
      <c r="O313" s="8" t="s">
        <v>351</v>
      </c>
      <c r="P313" s="8">
        <v>10</v>
      </c>
      <c r="Q313" s="8" t="s">
        <v>253</v>
      </c>
      <c r="V313" s="10" t="s">
        <v>255</v>
      </c>
      <c r="W313" s="10" t="s">
        <v>9288</v>
      </c>
      <c r="Y313" s="10" t="s">
        <v>9320</v>
      </c>
      <c r="Z313" s="10" t="s">
        <v>313</v>
      </c>
      <c r="AA313" s="10" t="s">
        <v>344</v>
      </c>
      <c r="AC313" s="12" t="str">
        <f t="shared" si="19"/>
        <v/>
      </c>
      <c r="AD313" s="14"/>
      <c r="AE313" s="18" t="s">
        <v>344</v>
      </c>
      <c r="AF313" s="18"/>
      <c r="AG313" s="18"/>
      <c r="AH313" s="18"/>
      <c r="AI313" s="18"/>
      <c r="AJ313" s="18"/>
      <c r="AK313" s="18"/>
      <c r="AL313" s="19" t="str">
        <f t="shared" si="20"/>
        <v/>
      </c>
      <c r="AM313" s="14"/>
      <c r="AN313" s="15" t="str">
        <f>IF(Q313="Structural",_xlfn.CONCAT("    ","structuralUpgradeType = ",IF(P313&lt;3,"0_2",IF(P313&lt;5,"3_4",IF(P313&lt;7,"5_6",IF(P313&lt;9,"7_8","9Plus"))))),IF(Q313="Command Module",_xlfn.CONCAT("    commandUpgradeType = standard",CHAR(10),"    commandUpgradeName = ",V313),IF(Q313="Engine",_xlfn.CONCAT("    engineUpgradeType = ",W313,CHAR(10),Parts!AQ313,CHAR(10),"    enginePartUpgradeName = ",X313),IF(Q313="Parachute","    parachuteUpgradeType = standard",IF(Q313="Solar",_xlfn.CONCAT("    solarPanelUpgradeTier = ",P313),IF(OR(Q313="System",Q313="System and Space Capability")=TRUE,_xlfn.CONCAT("    spacePlaneSystemUpgradeType = ",X313,IF(Q313="System and Space Capability",_xlfn.CONCAT(CHAR(10),"    spaceplaneUpgradeType = spaceCapable",CHAR(10),"    baseSkinTemp = ",CHAR(10),"    upgradeSkinTemp = "),"")),IF(Q313="Fuel Tank",IF(Y313="NA/Balloon","    KiwiFuelSwitchIgnore = true",IF(Y313="standardLiquidFuel",_xlfn.CONCAT("    fuelTankUpgradeType = ",Y313,CHAR(10),"    fuelTankSizeUpgrade = ",Z313),_xlfn.CONCAT("    fuelTankUpgradeType = ",Y313))),IF(Q313="RCS","    rcsUpgradeType = coldGas",""))))))))</f>
        <v xml:space="preserve">    fuelTankUpgradeType = standardAntimatter</v>
      </c>
      <c r="AO313" s="16" t="str">
        <f>IF(Q313="Engine",VLOOKUP(W313,EngineUpgrades!$A$2:$C$17,2,FALSE),"")</f>
        <v/>
      </c>
      <c r="AP313" s="16" t="str">
        <f>IF(Q313="Engine",VLOOKUP(W313,EngineUpgrades!$A$2:$C$17,3,FALSE),"")</f>
        <v/>
      </c>
      <c r="AQ313" s="15" t="str">
        <f>IF(AO313=EngineUpgrades!$D$1,EngineUpgrades!$D$17,IF(AO313=EngineUpgrades!$E$1,EngineUpgrades!$E$17,IF(AO313=EngineUpgrades!$F$1,EngineUpgrades!$F$17,IF(AO313=EngineUpgrades!$G$1,EngineUpgrades!$G$17,IF(AO313=EngineUpgrades!$H$1,EngineUpgrades!$H$17,"")))))</f>
        <v/>
      </c>
      <c r="AR313" s="17">
        <v>2</v>
      </c>
      <c r="AS313" s="16" t="str">
        <f>IF(Q313="Engine",_xlfn.XLOOKUP(_xlfn.CONCAT(O313,P313+AR313),TechTree!$C$2:$C$500,TechTree!$D$2:$D$500,"Not Valid Combination",0,1),"")</f>
        <v/>
      </c>
    </row>
    <row r="314" spans="1:45" ht="252.5" x14ac:dyDescent="0.35">
      <c r="A314" t="s">
        <v>2328</v>
      </c>
      <c r="B314" t="s">
        <v>2470</v>
      </c>
      <c r="C314" t="s">
        <v>2471</v>
      </c>
      <c r="D314" t="s">
        <v>2472</v>
      </c>
      <c r="E314" t="s">
        <v>2332</v>
      </c>
      <c r="F314" t="s">
        <v>15</v>
      </c>
      <c r="G314" t="s">
        <v>2473</v>
      </c>
      <c r="H314" t="s">
        <v>2474</v>
      </c>
      <c r="I314" t="s">
        <v>2474</v>
      </c>
      <c r="J314" t="s">
        <v>1761</v>
      </c>
      <c r="K314" t="s">
        <v>65</v>
      </c>
      <c r="M314" s="12" t="str">
        <f t="shared" si="18"/>
        <v>@PART[fft-fueltank-fission-25-1]:AFTER[FarFutureTechnologies] // NTS-001 Fissonables Tank
{
    @TechRequired = exoticNuclearPropulsion
    fuelTankUpgradeType = standardFusion
}</v>
      </c>
      <c r="N314" s="9" t="str">
        <f>_xlfn.XLOOKUP(_xlfn.CONCAT(O314,P314),TechTree!$C$2:$C$500,TechTree!$D$2:$D$500,"Not Valid Combination",0,1)</f>
        <v>exoticNuclearPropulsion</v>
      </c>
      <c r="O314" s="8" t="s">
        <v>231</v>
      </c>
      <c r="P314" s="8">
        <v>10</v>
      </c>
      <c r="Q314" s="8" t="s">
        <v>253</v>
      </c>
      <c r="V314" s="10" t="s">
        <v>255</v>
      </c>
      <c r="W314" s="10" t="s">
        <v>9288</v>
      </c>
      <c r="Y314" s="10" t="s">
        <v>9319</v>
      </c>
      <c r="Z314" s="10" t="s">
        <v>313</v>
      </c>
      <c r="AA314" s="10" t="s">
        <v>344</v>
      </c>
      <c r="AC314" s="12" t="str">
        <f t="shared" si="19"/>
        <v/>
      </c>
      <c r="AD314" s="14"/>
      <c r="AE314" s="18" t="s">
        <v>344</v>
      </c>
      <c r="AF314" s="18"/>
      <c r="AG314" s="18"/>
      <c r="AH314" s="18"/>
      <c r="AI314" s="18"/>
      <c r="AJ314" s="18"/>
      <c r="AK314" s="18"/>
      <c r="AL314" s="19" t="str">
        <f t="shared" si="20"/>
        <v/>
      </c>
      <c r="AM314" s="14"/>
      <c r="AN314" s="15" t="str">
        <f>IF(Q314="Structural",_xlfn.CONCAT("    ","structuralUpgradeType = ",IF(P314&lt;3,"0_2",IF(P314&lt;5,"3_4",IF(P314&lt;7,"5_6",IF(P314&lt;9,"7_8","9Plus"))))),IF(Q314="Command Module",_xlfn.CONCAT("    commandUpgradeType = standard",CHAR(10),"    commandUpgradeName = ",V314),IF(Q314="Engine",_xlfn.CONCAT("    engineUpgradeType = ",W314,CHAR(10),Parts!AQ314,CHAR(10),"    enginePartUpgradeName = ",X314),IF(Q314="Parachute","    parachuteUpgradeType = standard",IF(Q314="Solar",_xlfn.CONCAT("    solarPanelUpgradeTier = ",P314),IF(OR(Q314="System",Q314="System and Space Capability")=TRUE,_xlfn.CONCAT("    spacePlaneSystemUpgradeType = ",X314,IF(Q314="System and Space Capability",_xlfn.CONCAT(CHAR(10),"    spaceplaneUpgradeType = spaceCapable",CHAR(10),"    baseSkinTemp = ",CHAR(10),"    upgradeSkinTemp = "),"")),IF(Q314="Fuel Tank",IF(Y314="NA/Balloon","    KiwiFuelSwitchIgnore = true",IF(Y314="standardLiquidFuel",_xlfn.CONCAT("    fuelTankUpgradeType = ",Y314,CHAR(10),"    fuelTankSizeUpgrade = ",Z314),_xlfn.CONCAT("    fuelTankUpgradeType = ",Y314))),IF(Q314="RCS","    rcsUpgradeType = coldGas",""))))))))</f>
        <v xml:space="preserve">    fuelTankUpgradeType = standardFusion</v>
      </c>
      <c r="AO314" s="16" t="str">
        <f>IF(Q314="Engine",VLOOKUP(W314,EngineUpgrades!$A$2:$C$17,2,FALSE),"")</f>
        <v/>
      </c>
      <c r="AP314" s="16" t="str">
        <f>IF(Q314="Engine",VLOOKUP(W314,EngineUpgrades!$A$2:$C$17,3,FALSE),"")</f>
        <v/>
      </c>
      <c r="AQ314" s="15" t="str">
        <f>IF(AO314=EngineUpgrades!$D$1,EngineUpgrades!$D$17,IF(AO314=EngineUpgrades!$E$1,EngineUpgrades!$E$17,IF(AO314=EngineUpgrades!$F$1,EngineUpgrades!$F$17,IF(AO314=EngineUpgrades!$G$1,EngineUpgrades!$G$17,IF(AO314=EngineUpgrades!$H$1,EngineUpgrades!$H$17,"")))))</f>
        <v/>
      </c>
      <c r="AR314" s="17">
        <v>2</v>
      </c>
      <c r="AS314" s="16" t="str">
        <f>IF(Q314="Engine",_xlfn.XLOOKUP(_xlfn.CONCAT(O314,P314+AR314),TechTree!$C$2:$C$500,TechTree!$D$2:$D$500,"Not Valid Combination",0,1),"")</f>
        <v/>
      </c>
    </row>
    <row r="315" spans="1:45" ht="72.5" x14ac:dyDescent="0.35">
      <c r="A315" t="s">
        <v>2328</v>
      </c>
      <c r="B315" s="21" t="s">
        <v>2475</v>
      </c>
      <c r="C315" t="s">
        <v>2476</v>
      </c>
      <c r="D315" t="s">
        <v>2477</v>
      </c>
      <c r="E315" t="s">
        <v>2332</v>
      </c>
      <c r="F315" t="s">
        <v>15</v>
      </c>
      <c r="G315" t="s">
        <v>2478</v>
      </c>
      <c r="H315" t="s">
        <v>2474</v>
      </c>
      <c r="I315" t="s">
        <v>2474</v>
      </c>
      <c r="J315" t="s">
        <v>1761</v>
      </c>
      <c r="K315" t="s">
        <v>65</v>
      </c>
      <c r="M315" s="12" t="str">
        <f t="shared" si="18"/>
        <v>@PART[fft-fueltank-fission-25-2]:AFTER[FarFutureTechnologies] // NTS-002 Fissonables Tank
{
    @TechRequired = exoticNuclearPropulsion
    fuelTankUpgradeType = standardFusion
}</v>
      </c>
      <c r="N315" s="9" t="str">
        <f>_xlfn.XLOOKUP(_xlfn.CONCAT(O315,P315),TechTree!$C$2:$C$500,TechTree!$D$2:$D$500,"Not Valid Combination",0,1)</f>
        <v>exoticNuclearPropulsion</v>
      </c>
      <c r="O315" s="8" t="s">
        <v>231</v>
      </c>
      <c r="P315" s="8">
        <v>10</v>
      </c>
      <c r="Q315" s="8" t="s">
        <v>253</v>
      </c>
      <c r="V315" s="10" t="s">
        <v>255</v>
      </c>
      <c r="W315" s="10" t="s">
        <v>9288</v>
      </c>
      <c r="Y315" s="10" t="s">
        <v>9319</v>
      </c>
      <c r="Z315" s="10" t="s">
        <v>313</v>
      </c>
      <c r="AA315" s="10" t="s">
        <v>344</v>
      </c>
      <c r="AC315" s="12" t="str">
        <f t="shared" si="19"/>
        <v/>
      </c>
      <c r="AD315" s="14"/>
      <c r="AE315" s="18" t="s">
        <v>344</v>
      </c>
      <c r="AF315" s="18"/>
      <c r="AG315" s="18"/>
      <c r="AH315" s="18"/>
      <c r="AI315" s="18"/>
      <c r="AJ315" s="18"/>
      <c r="AK315" s="18"/>
      <c r="AL315" s="19" t="str">
        <f t="shared" si="20"/>
        <v/>
      </c>
      <c r="AM315" s="14"/>
      <c r="AN315" s="15" t="str">
        <f>IF(Q315="Structural",_xlfn.CONCAT("    ","structuralUpgradeType = ",IF(P315&lt;3,"0_2",IF(P315&lt;5,"3_4",IF(P315&lt;7,"5_6",IF(P315&lt;9,"7_8","9Plus"))))),IF(Q315="Command Module",_xlfn.CONCAT("    commandUpgradeType = standard",CHAR(10),"    commandUpgradeName = ",V315),IF(Q315="Engine",_xlfn.CONCAT("    engineUpgradeType = ",W315,CHAR(10),Parts!AQ315,CHAR(10),"    enginePartUpgradeName = ",X315),IF(Q315="Parachute","    parachuteUpgradeType = standard",IF(Q315="Solar",_xlfn.CONCAT("    solarPanelUpgradeTier = ",P315),IF(OR(Q315="System",Q315="System and Space Capability")=TRUE,_xlfn.CONCAT("    spacePlaneSystemUpgradeType = ",X315,IF(Q315="System and Space Capability",_xlfn.CONCAT(CHAR(10),"    spaceplaneUpgradeType = spaceCapable",CHAR(10),"    baseSkinTemp = ",CHAR(10),"    upgradeSkinTemp = "),"")),IF(Q315="Fuel Tank",IF(Y315="NA/Balloon","    KiwiFuelSwitchIgnore = true",IF(Y315="standardLiquidFuel",_xlfn.CONCAT("    fuelTankUpgradeType = ",Y315,CHAR(10),"    fuelTankSizeUpgrade = ",Z315),_xlfn.CONCAT("    fuelTankUpgradeType = ",Y315))),IF(Q315="RCS","    rcsUpgradeType = coldGas",""))))))))</f>
        <v xml:space="preserve">    fuelTankUpgradeType = standardFusion</v>
      </c>
      <c r="AO315" s="16" t="str">
        <f>IF(Q315="Engine",VLOOKUP(W315,EngineUpgrades!$A$2:$C$17,2,FALSE),"")</f>
        <v/>
      </c>
      <c r="AP315" s="16" t="str">
        <f>IF(Q315="Engine",VLOOKUP(W315,EngineUpgrades!$A$2:$C$17,3,FALSE),"")</f>
        <v/>
      </c>
      <c r="AQ315" s="15" t="str">
        <f>IF(AO315=EngineUpgrades!$D$1,EngineUpgrades!$D$17,IF(AO315=EngineUpgrades!$E$1,EngineUpgrades!$E$17,IF(AO315=EngineUpgrades!$F$1,EngineUpgrades!$F$17,IF(AO315=EngineUpgrades!$G$1,EngineUpgrades!$G$17,IF(AO315=EngineUpgrades!$H$1,EngineUpgrades!$H$17,"")))))</f>
        <v/>
      </c>
      <c r="AR315" s="17">
        <v>2</v>
      </c>
      <c r="AS315" s="16" t="str">
        <f>IF(Q315="Engine",_xlfn.XLOOKUP(_xlfn.CONCAT(O315,P315+AR315),TechTree!$C$2:$C$500,TechTree!$D$2:$D$500,"Not Valid Combination",0,1),"")</f>
        <v/>
      </c>
    </row>
    <row r="316" spans="1:45" ht="72.5" x14ac:dyDescent="0.35">
      <c r="A316" t="s">
        <v>2328</v>
      </c>
      <c r="B316" s="21" t="s">
        <v>2479</v>
      </c>
      <c r="C316" t="s">
        <v>2480</v>
      </c>
      <c r="D316" t="s">
        <v>2481</v>
      </c>
      <c r="E316" t="s">
        <v>2332</v>
      </c>
      <c r="F316" t="s">
        <v>15</v>
      </c>
      <c r="G316" t="s">
        <v>2474</v>
      </c>
      <c r="H316" t="s">
        <v>2474</v>
      </c>
      <c r="I316" t="s">
        <v>2474</v>
      </c>
      <c r="J316" t="s">
        <v>1761</v>
      </c>
      <c r="K316" t="s">
        <v>65</v>
      </c>
      <c r="M316" s="12" t="str">
        <f t="shared" si="18"/>
        <v>@PART[fft-fueltank-fission-25-3]:AFTER[FarFutureTechnologies] // NTS-003 Fissonables Tank
{
    @TechRequired = exoticNuclearPropulsion
    @entryCost = 120000
    fuelTankUpgradeType = standardFusion
}</v>
      </c>
      <c r="N316" s="9" t="str">
        <f>_xlfn.XLOOKUP(_xlfn.CONCAT(O316,P316),TechTree!$C$2:$C$500,TechTree!$D$2:$D$500,"Not Valid Combination",0,1)</f>
        <v>exoticNuclearPropulsion</v>
      </c>
      <c r="O316" s="8" t="s">
        <v>231</v>
      </c>
      <c r="P316" s="8">
        <v>10</v>
      </c>
      <c r="Q316" s="8" t="s">
        <v>253</v>
      </c>
      <c r="S316" s="10">
        <v>120000</v>
      </c>
      <c r="V316" s="10" t="s">
        <v>255</v>
      </c>
      <c r="W316" s="10" t="s">
        <v>9288</v>
      </c>
      <c r="Y316" s="10" t="s">
        <v>9319</v>
      </c>
      <c r="Z316" s="10" t="s">
        <v>313</v>
      </c>
      <c r="AA316" s="10" t="s">
        <v>344</v>
      </c>
      <c r="AC316" s="12" t="str">
        <f t="shared" si="19"/>
        <v/>
      </c>
      <c r="AD316" s="14"/>
      <c r="AE316" s="18" t="s">
        <v>344</v>
      </c>
      <c r="AF316" s="18"/>
      <c r="AG316" s="18"/>
      <c r="AH316" s="18"/>
      <c r="AI316" s="18"/>
      <c r="AJ316" s="18"/>
      <c r="AK316" s="18"/>
      <c r="AL316" s="19" t="str">
        <f t="shared" si="20"/>
        <v/>
      </c>
      <c r="AM316" s="14"/>
      <c r="AN316" s="15" t="str">
        <f>IF(Q316="Structural",_xlfn.CONCAT("    ","structuralUpgradeType = ",IF(P316&lt;3,"0_2",IF(P316&lt;5,"3_4",IF(P316&lt;7,"5_6",IF(P316&lt;9,"7_8","9Plus"))))),IF(Q316="Command Module",_xlfn.CONCAT("    commandUpgradeType = standard",CHAR(10),"    commandUpgradeName = ",V316),IF(Q316="Engine",_xlfn.CONCAT("    engineUpgradeType = ",W316,CHAR(10),Parts!AQ316,CHAR(10),"    enginePartUpgradeName = ",X316),IF(Q316="Parachute","    parachuteUpgradeType = standard",IF(Q316="Solar",_xlfn.CONCAT("    solarPanelUpgradeTier = ",P316),IF(OR(Q316="System",Q316="System and Space Capability")=TRUE,_xlfn.CONCAT("    spacePlaneSystemUpgradeType = ",X316,IF(Q316="System and Space Capability",_xlfn.CONCAT(CHAR(10),"    spaceplaneUpgradeType = spaceCapable",CHAR(10),"    baseSkinTemp = ",CHAR(10),"    upgradeSkinTemp = "),"")),IF(Q316="Fuel Tank",IF(Y316="NA/Balloon","    KiwiFuelSwitchIgnore = true",IF(Y316="standardLiquidFuel",_xlfn.CONCAT("    fuelTankUpgradeType = ",Y316,CHAR(10),"    fuelTankSizeUpgrade = ",Z316),_xlfn.CONCAT("    fuelTankUpgradeType = ",Y316))),IF(Q316="RCS","    rcsUpgradeType = coldGas",""))))))))</f>
        <v xml:space="preserve">    fuelTankUpgradeType = standardFusion</v>
      </c>
      <c r="AO316" s="16" t="str">
        <f>IF(Q316="Engine",VLOOKUP(W316,EngineUpgrades!$A$2:$C$17,2,FALSE),"")</f>
        <v/>
      </c>
      <c r="AP316" s="16" t="str">
        <f>IF(Q316="Engine",VLOOKUP(W316,EngineUpgrades!$A$2:$C$17,3,FALSE),"")</f>
        <v/>
      </c>
      <c r="AQ316" s="15" t="str">
        <f>IF(AO316=EngineUpgrades!$D$1,EngineUpgrades!$D$17,IF(AO316=EngineUpgrades!$E$1,EngineUpgrades!$E$17,IF(AO316=EngineUpgrades!$F$1,EngineUpgrades!$F$17,IF(AO316=EngineUpgrades!$G$1,EngineUpgrades!$G$17,IF(AO316=EngineUpgrades!$H$1,EngineUpgrades!$H$17,"")))))</f>
        <v/>
      </c>
      <c r="AR316" s="17">
        <v>2</v>
      </c>
      <c r="AS316" s="16" t="str">
        <f>IF(Q316="Engine",_xlfn.XLOOKUP(_xlfn.CONCAT(O316,P316+AR316),TechTree!$C$2:$C$500,TechTree!$D$2:$D$500,"Not Valid Combination",0,1),"")</f>
        <v/>
      </c>
    </row>
    <row r="317" spans="1:45" ht="252.5" x14ac:dyDescent="0.35">
      <c r="A317" t="s">
        <v>2328</v>
      </c>
      <c r="B317" t="s">
        <v>2482</v>
      </c>
      <c r="C317" t="s">
        <v>2483</v>
      </c>
      <c r="D317" t="s">
        <v>2484</v>
      </c>
      <c r="E317" t="s">
        <v>2332</v>
      </c>
      <c r="F317" t="s">
        <v>15</v>
      </c>
      <c r="G317" t="s">
        <v>2485</v>
      </c>
      <c r="H317" t="s">
        <v>2474</v>
      </c>
      <c r="I317" t="s">
        <v>2474</v>
      </c>
      <c r="J317" t="s">
        <v>1176</v>
      </c>
      <c r="K317" t="s">
        <v>65</v>
      </c>
      <c r="M317" s="12" t="str">
        <f t="shared" si="18"/>
        <v>@PART[fft-fueltank-fission-radial-1]:AFTER[FarFutureTechnologies] // NTR-001 Radial Fissonables Tank
{
    @TechRequired = exoticNuclearPropulsion
    fuelTankUpgradeType = standardFusion
}</v>
      </c>
      <c r="N317" s="9" t="str">
        <f>_xlfn.XLOOKUP(_xlfn.CONCAT(O317,P317),TechTree!$C$2:$C$500,TechTree!$D$2:$D$500,"Not Valid Combination",0,1)</f>
        <v>exoticNuclearPropulsion</v>
      </c>
      <c r="O317" s="8" t="s">
        <v>231</v>
      </c>
      <c r="P317" s="8">
        <v>10</v>
      </c>
      <c r="Q317" s="8" t="s">
        <v>253</v>
      </c>
      <c r="V317" s="10" t="s">
        <v>255</v>
      </c>
      <c r="W317" s="10" t="s">
        <v>9288</v>
      </c>
      <c r="Y317" s="10" t="s">
        <v>9319</v>
      </c>
      <c r="Z317" s="10" t="s">
        <v>313</v>
      </c>
      <c r="AA317" s="10" t="s">
        <v>344</v>
      </c>
      <c r="AC317" s="12" t="str">
        <f t="shared" si="19"/>
        <v/>
      </c>
      <c r="AD317" s="14"/>
      <c r="AE317" s="18" t="s">
        <v>344</v>
      </c>
      <c r="AF317" s="18"/>
      <c r="AG317" s="18"/>
      <c r="AH317" s="18"/>
      <c r="AI317" s="18"/>
      <c r="AJ317" s="18"/>
      <c r="AK317" s="18"/>
      <c r="AL317" s="19" t="str">
        <f t="shared" si="20"/>
        <v/>
      </c>
      <c r="AM317" s="14"/>
      <c r="AN317" s="15" t="str">
        <f>IF(Q317="Structural",_xlfn.CONCAT("    ","structuralUpgradeType = ",IF(P317&lt;3,"0_2",IF(P317&lt;5,"3_4",IF(P317&lt;7,"5_6",IF(P317&lt;9,"7_8","9Plus"))))),IF(Q317="Command Module",_xlfn.CONCAT("    commandUpgradeType = standard",CHAR(10),"    commandUpgradeName = ",V317),IF(Q317="Engine",_xlfn.CONCAT("    engineUpgradeType = ",W317,CHAR(10),Parts!AQ317,CHAR(10),"    enginePartUpgradeName = ",X317),IF(Q317="Parachute","    parachuteUpgradeType = standard",IF(Q317="Solar",_xlfn.CONCAT("    solarPanelUpgradeTier = ",P317),IF(OR(Q317="System",Q317="System and Space Capability")=TRUE,_xlfn.CONCAT("    spacePlaneSystemUpgradeType = ",X317,IF(Q317="System and Space Capability",_xlfn.CONCAT(CHAR(10),"    spaceplaneUpgradeType = spaceCapable",CHAR(10),"    baseSkinTemp = ",CHAR(10),"    upgradeSkinTemp = "),"")),IF(Q317="Fuel Tank",IF(Y317="NA/Balloon","    KiwiFuelSwitchIgnore = true",IF(Y317="standardLiquidFuel",_xlfn.CONCAT("    fuelTankUpgradeType = ",Y317,CHAR(10),"    fuelTankSizeUpgrade = ",Z317),_xlfn.CONCAT("    fuelTankUpgradeType = ",Y317))),IF(Q317="RCS","    rcsUpgradeType = coldGas",""))))))))</f>
        <v xml:space="preserve">    fuelTankUpgradeType = standardFusion</v>
      </c>
      <c r="AO317" s="16" t="str">
        <f>IF(Q317="Engine",VLOOKUP(W317,EngineUpgrades!$A$2:$C$17,2,FALSE),"")</f>
        <v/>
      </c>
      <c r="AP317" s="16" t="str">
        <f>IF(Q317="Engine",VLOOKUP(W317,EngineUpgrades!$A$2:$C$17,3,FALSE),"")</f>
        <v/>
      </c>
      <c r="AQ317" s="15" t="str">
        <f>IF(AO317=EngineUpgrades!$D$1,EngineUpgrades!$D$17,IF(AO317=EngineUpgrades!$E$1,EngineUpgrades!$E$17,IF(AO317=EngineUpgrades!$F$1,EngineUpgrades!$F$17,IF(AO317=EngineUpgrades!$G$1,EngineUpgrades!$G$17,IF(AO317=EngineUpgrades!$H$1,EngineUpgrades!$H$17,"")))))</f>
        <v/>
      </c>
      <c r="AR317" s="17">
        <v>2</v>
      </c>
      <c r="AS317" s="16" t="str">
        <f>IF(Q317="Engine",_xlfn.XLOOKUP(_xlfn.CONCAT(O317,P317+AR317),TechTree!$C$2:$C$500,TechTree!$D$2:$D$500,"Not Valid Combination",0,1),"")</f>
        <v/>
      </c>
    </row>
    <row r="318" spans="1:45" ht="252.5" x14ac:dyDescent="0.35">
      <c r="A318" t="s">
        <v>2328</v>
      </c>
      <c r="B318" s="21" t="s">
        <v>2486</v>
      </c>
      <c r="C318" t="s">
        <v>2487</v>
      </c>
      <c r="D318" t="s">
        <v>2488</v>
      </c>
      <c r="E318" t="s">
        <v>2332</v>
      </c>
      <c r="F318" t="s">
        <v>15</v>
      </c>
      <c r="G318" t="s">
        <v>1371</v>
      </c>
      <c r="H318" t="s">
        <v>2474</v>
      </c>
      <c r="I318" t="s">
        <v>2474</v>
      </c>
      <c r="J318" t="s">
        <v>1176</v>
      </c>
      <c r="K318" t="s">
        <v>65</v>
      </c>
      <c r="M318" s="12" t="str">
        <f t="shared" si="18"/>
        <v>@PART[fft-fueltank-fission-radial-2]:AFTER[FarFutureTechnologies] // NTR-002 Radial Fissonables Tank
{
    @TechRequired = exoticNuclearPropulsion
    fuelTankUpgradeType = standardFusion
}</v>
      </c>
      <c r="N318" s="9" t="str">
        <f>_xlfn.XLOOKUP(_xlfn.CONCAT(O318,P318),TechTree!$C$2:$C$500,TechTree!$D$2:$D$500,"Not Valid Combination",0,1)</f>
        <v>exoticNuclearPropulsion</v>
      </c>
      <c r="O318" s="8" t="s">
        <v>231</v>
      </c>
      <c r="P318" s="8">
        <v>10</v>
      </c>
      <c r="Q318" s="8" t="s">
        <v>253</v>
      </c>
      <c r="V318" s="10" t="s">
        <v>255</v>
      </c>
      <c r="W318" s="10" t="s">
        <v>9288</v>
      </c>
      <c r="Y318" s="10" t="s">
        <v>9319</v>
      </c>
      <c r="Z318" s="10" t="s">
        <v>313</v>
      </c>
      <c r="AA318" s="10" t="s">
        <v>344</v>
      </c>
      <c r="AC318" s="12" t="str">
        <f t="shared" si="19"/>
        <v/>
      </c>
      <c r="AD318" s="14"/>
      <c r="AE318" s="18" t="s">
        <v>344</v>
      </c>
      <c r="AF318" s="18"/>
      <c r="AG318" s="18"/>
      <c r="AH318" s="18"/>
      <c r="AI318" s="18"/>
      <c r="AJ318" s="18"/>
      <c r="AK318" s="18"/>
      <c r="AL318" s="19" t="str">
        <f t="shared" si="20"/>
        <v/>
      </c>
      <c r="AM318" s="14"/>
      <c r="AN318" s="15" t="str">
        <f>IF(Q318="Structural",_xlfn.CONCAT("    ","structuralUpgradeType = ",IF(P318&lt;3,"0_2",IF(P318&lt;5,"3_4",IF(P318&lt;7,"5_6",IF(P318&lt;9,"7_8","9Plus"))))),IF(Q318="Command Module",_xlfn.CONCAT("    commandUpgradeType = standard",CHAR(10),"    commandUpgradeName = ",V318),IF(Q318="Engine",_xlfn.CONCAT("    engineUpgradeType = ",W318,CHAR(10),Parts!AQ318,CHAR(10),"    enginePartUpgradeName = ",X318),IF(Q318="Parachute","    parachuteUpgradeType = standard",IF(Q318="Solar",_xlfn.CONCAT("    solarPanelUpgradeTier = ",P318),IF(OR(Q318="System",Q318="System and Space Capability")=TRUE,_xlfn.CONCAT("    spacePlaneSystemUpgradeType = ",X318,IF(Q318="System and Space Capability",_xlfn.CONCAT(CHAR(10),"    spaceplaneUpgradeType = spaceCapable",CHAR(10),"    baseSkinTemp = ",CHAR(10),"    upgradeSkinTemp = "),"")),IF(Q318="Fuel Tank",IF(Y318="NA/Balloon","    KiwiFuelSwitchIgnore = true",IF(Y318="standardLiquidFuel",_xlfn.CONCAT("    fuelTankUpgradeType = ",Y318,CHAR(10),"    fuelTankSizeUpgrade = ",Z318),_xlfn.CONCAT("    fuelTankUpgradeType = ",Y318))),IF(Q318="RCS","    rcsUpgradeType = coldGas",""))))))))</f>
        <v xml:space="preserve">    fuelTankUpgradeType = standardFusion</v>
      </c>
      <c r="AO318" s="16" t="str">
        <f>IF(Q318="Engine",VLOOKUP(W318,EngineUpgrades!$A$2:$C$17,2,FALSE),"")</f>
        <v/>
      </c>
      <c r="AP318" s="16" t="str">
        <f>IF(Q318="Engine",VLOOKUP(W318,EngineUpgrades!$A$2:$C$17,3,FALSE),"")</f>
        <v/>
      </c>
      <c r="AQ318" s="15" t="str">
        <f>IF(AO318=EngineUpgrades!$D$1,EngineUpgrades!$D$17,IF(AO318=EngineUpgrades!$E$1,EngineUpgrades!$E$17,IF(AO318=EngineUpgrades!$F$1,EngineUpgrades!$F$17,IF(AO318=EngineUpgrades!$G$1,EngineUpgrades!$G$17,IF(AO318=EngineUpgrades!$H$1,EngineUpgrades!$H$17,"")))))</f>
        <v/>
      </c>
      <c r="AR318" s="17">
        <v>2</v>
      </c>
      <c r="AS318" s="16" t="str">
        <f>IF(Q318="Engine",_xlfn.XLOOKUP(_xlfn.CONCAT(O318,P318+AR318),TechTree!$C$2:$C$500,TechTree!$D$2:$D$500,"Not Valid Combination",0,1),"")</f>
        <v/>
      </c>
    </row>
    <row r="319" spans="1:45" ht="252.5" x14ac:dyDescent="0.35">
      <c r="A319" t="s">
        <v>2328</v>
      </c>
      <c r="B319" t="s">
        <v>2489</v>
      </c>
      <c r="C319" t="s">
        <v>2490</v>
      </c>
      <c r="D319" t="s">
        <v>2491</v>
      </c>
      <c r="E319" t="s">
        <v>2332</v>
      </c>
      <c r="F319" t="s">
        <v>15</v>
      </c>
      <c r="G319" t="s">
        <v>2492</v>
      </c>
      <c r="H319" t="s">
        <v>2474</v>
      </c>
      <c r="I319" t="s">
        <v>2474</v>
      </c>
      <c r="J319" t="s">
        <v>1176</v>
      </c>
      <c r="K319" t="s">
        <v>65</v>
      </c>
      <c r="M319" s="12" t="str">
        <f t="shared" si="18"/>
        <v>@PART[fft-fueltank-fission-radial-3]:AFTER[FarFutureTechnologies] // NTR-003 Radial Fissonables Tank
{
    @TechRequired = exoticNuclearPropulsion
    fuelTankUpgradeType = standardFusion
}</v>
      </c>
      <c r="N319" s="9" t="str">
        <f>_xlfn.XLOOKUP(_xlfn.CONCAT(O319,P319),TechTree!$C$2:$C$500,TechTree!$D$2:$D$500,"Not Valid Combination",0,1)</f>
        <v>exoticNuclearPropulsion</v>
      </c>
      <c r="O319" s="8" t="s">
        <v>231</v>
      </c>
      <c r="P319" s="8">
        <v>10</v>
      </c>
      <c r="Q319" s="8" t="s">
        <v>253</v>
      </c>
      <c r="V319" s="10" t="s">
        <v>255</v>
      </c>
      <c r="W319" s="10" t="s">
        <v>9288</v>
      </c>
      <c r="Y319" s="10" t="s">
        <v>9319</v>
      </c>
      <c r="Z319" s="10" t="s">
        <v>313</v>
      </c>
      <c r="AA319" s="10" t="s">
        <v>344</v>
      </c>
      <c r="AC319" s="12" t="str">
        <f t="shared" si="19"/>
        <v/>
      </c>
      <c r="AD319" s="14"/>
      <c r="AE319" s="18" t="s">
        <v>344</v>
      </c>
      <c r="AF319" s="18"/>
      <c r="AG319" s="18"/>
      <c r="AH319" s="18"/>
      <c r="AI319" s="18"/>
      <c r="AJ319" s="18"/>
      <c r="AK319" s="18"/>
      <c r="AL319" s="19" t="str">
        <f t="shared" si="20"/>
        <v/>
      </c>
      <c r="AM319" s="14"/>
      <c r="AN319" s="15" t="str">
        <f>IF(Q319="Structural",_xlfn.CONCAT("    ","structuralUpgradeType = ",IF(P319&lt;3,"0_2",IF(P319&lt;5,"3_4",IF(P319&lt;7,"5_6",IF(P319&lt;9,"7_8","9Plus"))))),IF(Q319="Command Module",_xlfn.CONCAT("    commandUpgradeType = standard",CHAR(10),"    commandUpgradeName = ",V319),IF(Q319="Engine",_xlfn.CONCAT("    engineUpgradeType = ",W319,CHAR(10),Parts!AQ319,CHAR(10),"    enginePartUpgradeName = ",X319),IF(Q319="Parachute","    parachuteUpgradeType = standard",IF(Q319="Solar",_xlfn.CONCAT("    solarPanelUpgradeTier = ",P319),IF(OR(Q319="System",Q319="System and Space Capability")=TRUE,_xlfn.CONCAT("    spacePlaneSystemUpgradeType = ",X319,IF(Q319="System and Space Capability",_xlfn.CONCAT(CHAR(10),"    spaceplaneUpgradeType = spaceCapable",CHAR(10),"    baseSkinTemp = ",CHAR(10),"    upgradeSkinTemp = "),"")),IF(Q319="Fuel Tank",IF(Y319="NA/Balloon","    KiwiFuelSwitchIgnore = true",IF(Y319="standardLiquidFuel",_xlfn.CONCAT("    fuelTankUpgradeType = ",Y319,CHAR(10),"    fuelTankSizeUpgrade = ",Z319),_xlfn.CONCAT("    fuelTankUpgradeType = ",Y319))),IF(Q319="RCS","    rcsUpgradeType = coldGas",""))))))))</f>
        <v xml:space="preserve">    fuelTankUpgradeType = standardFusion</v>
      </c>
      <c r="AO319" s="16" t="str">
        <f>IF(Q319="Engine",VLOOKUP(W319,EngineUpgrades!$A$2:$C$17,2,FALSE),"")</f>
        <v/>
      </c>
      <c r="AP319" s="16" t="str">
        <f>IF(Q319="Engine",VLOOKUP(W319,EngineUpgrades!$A$2:$C$17,3,FALSE),"")</f>
        <v/>
      </c>
      <c r="AQ319" s="15" t="str">
        <f>IF(AO319=EngineUpgrades!$D$1,EngineUpgrades!$D$17,IF(AO319=EngineUpgrades!$E$1,EngineUpgrades!$E$17,IF(AO319=EngineUpgrades!$F$1,EngineUpgrades!$F$17,IF(AO319=EngineUpgrades!$G$1,EngineUpgrades!$G$17,IF(AO319=EngineUpgrades!$H$1,EngineUpgrades!$H$17,"")))))</f>
        <v/>
      </c>
      <c r="AR319" s="17">
        <v>2</v>
      </c>
      <c r="AS319" s="16" t="str">
        <f>IF(Q319="Engine",_xlfn.XLOOKUP(_xlfn.CONCAT(O319,P319+AR319),TechTree!$C$2:$C$500,TechTree!$D$2:$D$500,"Not Valid Combination",0,1),"")</f>
        <v/>
      </c>
    </row>
    <row r="320" spans="1:45" ht="252.5" x14ac:dyDescent="0.35">
      <c r="A320" t="s">
        <v>2328</v>
      </c>
      <c r="B320" t="s">
        <v>2493</v>
      </c>
      <c r="C320" t="s">
        <v>2494</v>
      </c>
      <c r="D320" t="s">
        <v>2495</v>
      </c>
      <c r="E320" t="s">
        <v>2332</v>
      </c>
      <c r="F320" t="s">
        <v>15</v>
      </c>
      <c r="G320" t="s">
        <v>1336</v>
      </c>
      <c r="H320" t="s">
        <v>2474</v>
      </c>
      <c r="I320" t="s">
        <v>2496</v>
      </c>
      <c r="J320" t="s">
        <v>1761</v>
      </c>
      <c r="K320" t="s">
        <v>2380</v>
      </c>
      <c r="M320" s="12" t="str">
        <f t="shared" si="18"/>
        <v>@PART[fft-fueltank-fusion-25-1]:AFTER[FarFutureTechnologies] // ST-412 Fusion Fuel Tank
{
    @TechRequired = exoticNuclearPropulsion
    fuelTankUpgradeType = standardFusion
}</v>
      </c>
      <c r="N320" s="9" t="str">
        <f>_xlfn.XLOOKUP(_xlfn.CONCAT(O320,P320),TechTree!$C$2:$C$500,TechTree!$D$2:$D$500,"Not Valid Combination",0,1)</f>
        <v>exoticNuclearPropulsion</v>
      </c>
      <c r="O320" s="8" t="s">
        <v>231</v>
      </c>
      <c r="P320" s="8">
        <v>10</v>
      </c>
      <c r="Q320" s="8" t="s">
        <v>253</v>
      </c>
      <c r="V320" s="10" t="s">
        <v>255</v>
      </c>
      <c r="W320" s="10" t="s">
        <v>9288</v>
      </c>
      <c r="Y320" s="10" t="s">
        <v>9319</v>
      </c>
      <c r="Z320" s="10" t="s">
        <v>313</v>
      </c>
      <c r="AA320" s="10" t="s">
        <v>344</v>
      </c>
      <c r="AC320" s="12" t="str">
        <f t="shared" si="19"/>
        <v/>
      </c>
      <c r="AD320" s="14"/>
      <c r="AE320" s="18" t="s">
        <v>344</v>
      </c>
      <c r="AF320" s="18"/>
      <c r="AG320" s="18"/>
      <c r="AH320" s="18"/>
      <c r="AI320" s="18"/>
      <c r="AJ320" s="18"/>
      <c r="AK320" s="18"/>
      <c r="AL320" s="19" t="str">
        <f t="shared" si="20"/>
        <v/>
      </c>
      <c r="AM320" s="14"/>
      <c r="AN320" s="15" t="str">
        <f>IF(Q320="Structural",_xlfn.CONCAT("    ","structuralUpgradeType = ",IF(P320&lt;3,"0_2",IF(P320&lt;5,"3_4",IF(P320&lt;7,"5_6",IF(P320&lt;9,"7_8","9Plus"))))),IF(Q320="Command Module",_xlfn.CONCAT("    commandUpgradeType = standard",CHAR(10),"    commandUpgradeName = ",V320),IF(Q320="Engine",_xlfn.CONCAT("    engineUpgradeType = ",W320,CHAR(10),Parts!AQ320,CHAR(10),"    enginePartUpgradeName = ",X320),IF(Q320="Parachute","    parachuteUpgradeType = standard",IF(Q320="Solar",_xlfn.CONCAT("    solarPanelUpgradeTier = ",P320),IF(OR(Q320="System",Q320="System and Space Capability")=TRUE,_xlfn.CONCAT("    spacePlaneSystemUpgradeType = ",X320,IF(Q320="System and Space Capability",_xlfn.CONCAT(CHAR(10),"    spaceplaneUpgradeType = spaceCapable",CHAR(10),"    baseSkinTemp = ",CHAR(10),"    upgradeSkinTemp = "),"")),IF(Q320="Fuel Tank",IF(Y320="NA/Balloon","    KiwiFuelSwitchIgnore = true",IF(Y320="standardLiquidFuel",_xlfn.CONCAT("    fuelTankUpgradeType = ",Y320,CHAR(10),"    fuelTankSizeUpgrade = ",Z320),_xlfn.CONCAT("    fuelTankUpgradeType = ",Y320))),IF(Q320="RCS","    rcsUpgradeType = coldGas",""))))))))</f>
        <v xml:space="preserve">    fuelTankUpgradeType = standardFusion</v>
      </c>
      <c r="AO320" s="16" t="str">
        <f>IF(Q320="Engine",VLOOKUP(W320,EngineUpgrades!$A$2:$C$17,2,FALSE),"")</f>
        <v/>
      </c>
      <c r="AP320" s="16" t="str">
        <f>IF(Q320="Engine",VLOOKUP(W320,EngineUpgrades!$A$2:$C$17,3,FALSE),"")</f>
        <v/>
      </c>
      <c r="AQ320" s="15" t="str">
        <f>IF(AO320=EngineUpgrades!$D$1,EngineUpgrades!$D$17,IF(AO320=EngineUpgrades!$E$1,EngineUpgrades!$E$17,IF(AO320=EngineUpgrades!$F$1,EngineUpgrades!$F$17,IF(AO320=EngineUpgrades!$G$1,EngineUpgrades!$G$17,IF(AO320=EngineUpgrades!$H$1,EngineUpgrades!$H$17,"")))))</f>
        <v/>
      </c>
      <c r="AR320" s="17">
        <v>2</v>
      </c>
      <c r="AS320" s="16" t="str">
        <f>IF(Q320="Engine",_xlfn.XLOOKUP(_xlfn.CONCAT(O320,P320+AR320),TechTree!$C$2:$C$500,TechTree!$D$2:$D$500,"Not Valid Combination",0,1),"")</f>
        <v/>
      </c>
    </row>
    <row r="321" spans="1:45" ht="252.5" x14ac:dyDescent="0.35">
      <c r="A321" t="s">
        <v>2328</v>
      </c>
      <c r="B321" t="s">
        <v>2497</v>
      </c>
      <c r="C321" t="s">
        <v>2498</v>
      </c>
      <c r="D321" t="s">
        <v>2499</v>
      </c>
      <c r="E321" t="s">
        <v>2332</v>
      </c>
      <c r="F321" t="s">
        <v>15</v>
      </c>
      <c r="G321" t="s">
        <v>2500</v>
      </c>
      <c r="H321" t="s">
        <v>2474</v>
      </c>
      <c r="I321" t="s">
        <v>2501</v>
      </c>
      <c r="J321" t="s">
        <v>1761</v>
      </c>
      <c r="K321" t="s">
        <v>2392</v>
      </c>
      <c r="M321" s="12" t="str">
        <f t="shared" si="18"/>
        <v>@PART[fft-fueltank-fusion-25-2]:AFTER[FarFutureTechnologies] // ST-824 Fusion Fuel Tank
{
    @TechRequired = exoticNuclearPropulsion
    fuelTankUpgradeType = standardFusion
}</v>
      </c>
      <c r="N321" s="9" t="str">
        <f>_xlfn.XLOOKUP(_xlfn.CONCAT(O321,P321),TechTree!$C$2:$C$500,TechTree!$D$2:$D$500,"Not Valid Combination",0,1)</f>
        <v>exoticNuclearPropulsion</v>
      </c>
      <c r="O321" s="8" t="s">
        <v>231</v>
      </c>
      <c r="P321" s="8">
        <v>10</v>
      </c>
      <c r="Q321" s="8" t="s">
        <v>253</v>
      </c>
      <c r="V321" s="10" t="s">
        <v>255</v>
      </c>
      <c r="W321" s="10" t="s">
        <v>9288</v>
      </c>
      <c r="Y321" s="10" t="s">
        <v>9319</v>
      </c>
      <c r="Z321" s="10" t="s">
        <v>313</v>
      </c>
      <c r="AA321" s="10" t="s">
        <v>344</v>
      </c>
      <c r="AC321" s="12" t="str">
        <f t="shared" si="19"/>
        <v/>
      </c>
      <c r="AD321" s="14"/>
      <c r="AE321" s="18" t="s">
        <v>344</v>
      </c>
      <c r="AF321" s="18"/>
      <c r="AG321" s="18"/>
      <c r="AH321" s="18"/>
      <c r="AI321" s="18"/>
      <c r="AJ321" s="18"/>
      <c r="AK321" s="18"/>
      <c r="AL321" s="19" t="str">
        <f t="shared" si="20"/>
        <v/>
      </c>
      <c r="AM321" s="14"/>
      <c r="AN321" s="15" t="str">
        <f>IF(Q321="Structural",_xlfn.CONCAT("    ","structuralUpgradeType = ",IF(P321&lt;3,"0_2",IF(P321&lt;5,"3_4",IF(P321&lt;7,"5_6",IF(P321&lt;9,"7_8","9Plus"))))),IF(Q321="Command Module",_xlfn.CONCAT("    commandUpgradeType = standard",CHAR(10),"    commandUpgradeName = ",V321),IF(Q321="Engine",_xlfn.CONCAT("    engineUpgradeType = ",W321,CHAR(10),Parts!AQ321,CHAR(10),"    enginePartUpgradeName = ",X321),IF(Q321="Parachute","    parachuteUpgradeType = standard",IF(Q321="Solar",_xlfn.CONCAT("    solarPanelUpgradeTier = ",P321),IF(OR(Q321="System",Q321="System and Space Capability")=TRUE,_xlfn.CONCAT("    spacePlaneSystemUpgradeType = ",X321,IF(Q321="System and Space Capability",_xlfn.CONCAT(CHAR(10),"    spaceplaneUpgradeType = spaceCapable",CHAR(10),"    baseSkinTemp = ",CHAR(10),"    upgradeSkinTemp = "),"")),IF(Q321="Fuel Tank",IF(Y321="NA/Balloon","    KiwiFuelSwitchIgnore = true",IF(Y321="standardLiquidFuel",_xlfn.CONCAT("    fuelTankUpgradeType = ",Y321,CHAR(10),"    fuelTankSizeUpgrade = ",Z321),_xlfn.CONCAT("    fuelTankUpgradeType = ",Y321))),IF(Q321="RCS","    rcsUpgradeType = coldGas",""))))))))</f>
        <v xml:space="preserve">    fuelTankUpgradeType = standardFusion</v>
      </c>
      <c r="AO321" s="16" t="str">
        <f>IF(Q321="Engine",VLOOKUP(W321,EngineUpgrades!$A$2:$C$17,2,FALSE),"")</f>
        <v/>
      </c>
      <c r="AP321" s="16" t="str">
        <f>IF(Q321="Engine",VLOOKUP(W321,EngineUpgrades!$A$2:$C$17,3,FALSE),"")</f>
        <v/>
      </c>
      <c r="AQ321" s="15" t="str">
        <f>IF(AO321=EngineUpgrades!$D$1,EngineUpgrades!$D$17,IF(AO321=EngineUpgrades!$E$1,EngineUpgrades!$E$17,IF(AO321=EngineUpgrades!$F$1,EngineUpgrades!$F$17,IF(AO321=EngineUpgrades!$G$1,EngineUpgrades!$G$17,IF(AO321=EngineUpgrades!$H$1,EngineUpgrades!$H$17,"")))))</f>
        <v/>
      </c>
      <c r="AR321" s="17">
        <v>2</v>
      </c>
      <c r="AS321" s="16" t="str">
        <f>IF(Q321="Engine",_xlfn.XLOOKUP(_xlfn.CONCAT(O321,P321+AR321),TechTree!$C$2:$C$500,TechTree!$D$2:$D$500,"Not Valid Combination",0,1),"")</f>
        <v/>
      </c>
    </row>
    <row r="322" spans="1:45" ht="252.5" x14ac:dyDescent="0.35">
      <c r="A322" t="s">
        <v>2328</v>
      </c>
      <c r="B322" t="s">
        <v>2502</v>
      </c>
      <c r="C322" t="s">
        <v>2503</v>
      </c>
      <c r="D322" t="s">
        <v>2504</v>
      </c>
      <c r="E322" t="s">
        <v>2332</v>
      </c>
      <c r="F322" t="s">
        <v>15</v>
      </c>
      <c r="G322" t="s">
        <v>2505</v>
      </c>
      <c r="H322" t="s">
        <v>2474</v>
      </c>
      <c r="I322" t="s">
        <v>2506</v>
      </c>
      <c r="J322" t="s">
        <v>2171</v>
      </c>
      <c r="K322" t="s">
        <v>2392</v>
      </c>
      <c r="M322" s="12" t="str">
        <f t="shared" si="18"/>
        <v>@PART[fft-fueltank-fusion-375-1]:AFTER[FarFutureTechnologies] // ST-4L3 Fusion Fuel Tank
{
    @TechRequired = exoticNuclearPropulsion
    fuelTankUpgradeType = standardFusion
}</v>
      </c>
      <c r="N322" s="9" t="str">
        <f>_xlfn.XLOOKUP(_xlfn.CONCAT(O322,P322),TechTree!$C$2:$C$500,TechTree!$D$2:$D$500,"Not Valid Combination",0,1)</f>
        <v>exoticNuclearPropulsion</v>
      </c>
      <c r="O322" s="8" t="s">
        <v>231</v>
      </c>
      <c r="P322" s="8">
        <v>10</v>
      </c>
      <c r="Q322" s="8" t="s">
        <v>253</v>
      </c>
      <c r="V322" s="10" t="s">
        <v>255</v>
      </c>
      <c r="W322" s="10" t="s">
        <v>9288</v>
      </c>
      <c r="Y322" s="10" t="s">
        <v>9319</v>
      </c>
      <c r="Z322" s="10" t="s">
        <v>313</v>
      </c>
      <c r="AA322" s="10" t="s">
        <v>344</v>
      </c>
      <c r="AC322" s="12" t="str">
        <f t="shared" si="19"/>
        <v/>
      </c>
      <c r="AD322" s="14"/>
      <c r="AE322" s="18" t="s">
        <v>344</v>
      </c>
      <c r="AF322" s="18"/>
      <c r="AG322" s="18"/>
      <c r="AH322" s="18"/>
      <c r="AI322" s="18"/>
      <c r="AJ322" s="18"/>
      <c r="AK322" s="18"/>
      <c r="AL322" s="19" t="str">
        <f t="shared" si="20"/>
        <v/>
      </c>
      <c r="AM322" s="14"/>
      <c r="AN322" s="15" t="str">
        <f>IF(Q322="Structural",_xlfn.CONCAT("    ","structuralUpgradeType = ",IF(P322&lt;3,"0_2",IF(P322&lt;5,"3_4",IF(P322&lt;7,"5_6",IF(P322&lt;9,"7_8","9Plus"))))),IF(Q322="Command Module",_xlfn.CONCAT("    commandUpgradeType = standard",CHAR(10),"    commandUpgradeName = ",V322),IF(Q322="Engine",_xlfn.CONCAT("    engineUpgradeType = ",W322,CHAR(10),Parts!AQ322,CHAR(10),"    enginePartUpgradeName = ",X322),IF(Q322="Parachute","    parachuteUpgradeType = standard",IF(Q322="Solar",_xlfn.CONCAT("    solarPanelUpgradeTier = ",P322),IF(OR(Q322="System",Q322="System and Space Capability")=TRUE,_xlfn.CONCAT("    spacePlaneSystemUpgradeType = ",X322,IF(Q322="System and Space Capability",_xlfn.CONCAT(CHAR(10),"    spaceplaneUpgradeType = spaceCapable",CHAR(10),"    baseSkinTemp = ",CHAR(10),"    upgradeSkinTemp = "),"")),IF(Q322="Fuel Tank",IF(Y322="NA/Balloon","    KiwiFuelSwitchIgnore = true",IF(Y322="standardLiquidFuel",_xlfn.CONCAT("    fuelTankUpgradeType = ",Y322,CHAR(10),"    fuelTankSizeUpgrade = ",Z322),_xlfn.CONCAT("    fuelTankUpgradeType = ",Y322))),IF(Q322="RCS","    rcsUpgradeType = coldGas",""))))))))</f>
        <v xml:space="preserve">    fuelTankUpgradeType = standardFusion</v>
      </c>
      <c r="AO322" s="16" t="str">
        <f>IF(Q322="Engine",VLOOKUP(W322,EngineUpgrades!$A$2:$C$17,2,FALSE),"")</f>
        <v/>
      </c>
      <c r="AP322" s="16" t="str">
        <f>IF(Q322="Engine",VLOOKUP(W322,EngineUpgrades!$A$2:$C$17,3,FALSE),"")</f>
        <v/>
      </c>
      <c r="AQ322" s="15" t="str">
        <f>IF(AO322=EngineUpgrades!$D$1,EngineUpgrades!$D$17,IF(AO322=EngineUpgrades!$E$1,EngineUpgrades!$E$17,IF(AO322=EngineUpgrades!$F$1,EngineUpgrades!$F$17,IF(AO322=EngineUpgrades!$G$1,EngineUpgrades!$G$17,IF(AO322=EngineUpgrades!$H$1,EngineUpgrades!$H$17,"")))))</f>
        <v/>
      </c>
      <c r="AR322" s="17">
        <v>2</v>
      </c>
      <c r="AS322" s="16" t="str">
        <f>IF(Q322="Engine",_xlfn.XLOOKUP(_xlfn.CONCAT(O322,P322+AR322),TechTree!$C$2:$C$500,TechTree!$D$2:$D$500,"Not Valid Combination",0,1),"")</f>
        <v/>
      </c>
    </row>
    <row r="323" spans="1:45" ht="252.5" x14ac:dyDescent="0.35">
      <c r="A323" t="s">
        <v>2328</v>
      </c>
      <c r="B323" s="21" t="s">
        <v>2507</v>
      </c>
      <c r="C323" t="s">
        <v>2508</v>
      </c>
      <c r="D323" t="s">
        <v>2509</v>
      </c>
      <c r="E323" t="s">
        <v>2332</v>
      </c>
      <c r="F323" t="s">
        <v>15</v>
      </c>
      <c r="G323" t="s">
        <v>2510</v>
      </c>
      <c r="H323" t="s">
        <v>2474</v>
      </c>
      <c r="I323" t="s">
        <v>2511</v>
      </c>
      <c r="J323" t="s">
        <v>2171</v>
      </c>
      <c r="K323" t="s">
        <v>2392</v>
      </c>
      <c r="M323" s="12" t="str">
        <f t="shared" si="18"/>
        <v>@PART[fft-fueltank-fusion-375-2]:AFTER[FarFutureTechnologies] // ST-4L3R Fusion Fuel Tank
{
    @TechRequired = exoticNuclearPropulsion
    fuelTankUpgradeType = standardFusion
}</v>
      </c>
      <c r="N323" s="9" t="str">
        <f>_xlfn.XLOOKUP(_xlfn.CONCAT(O323,P323),TechTree!$C$2:$C$500,TechTree!$D$2:$D$500,"Not Valid Combination",0,1)</f>
        <v>exoticNuclearPropulsion</v>
      </c>
      <c r="O323" s="8" t="s">
        <v>231</v>
      </c>
      <c r="P323" s="8">
        <v>10</v>
      </c>
      <c r="Q323" s="8" t="s">
        <v>253</v>
      </c>
      <c r="V323" s="10" t="s">
        <v>255</v>
      </c>
      <c r="W323" s="10" t="s">
        <v>9288</v>
      </c>
      <c r="Y323" s="10" t="s">
        <v>9319</v>
      </c>
      <c r="Z323" s="10" t="s">
        <v>313</v>
      </c>
      <c r="AA323" s="10" t="s">
        <v>344</v>
      </c>
      <c r="AC323" s="12" t="str">
        <f t="shared" si="19"/>
        <v/>
      </c>
      <c r="AD323" s="14"/>
      <c r="AE323" s="18" t="s">
        <v>344</v>
      </c>
      <c r="AF323" s="18"/>
      <c r="AG323" s="18"/>
      <c r="AH323" s="18"/>
      <c r="AI323" s="18"/>
      <c r="AJ323" s="18"/>
      <c r="AK323" s="18"/>
      <c r="AL323" s="19" t="str">
        <f t="shared" si="20"/>
        <v/>
      </c>
      <c r="AM323" s="14"/>
      <c r="AN323" s="15" t="str">
        <f>IF(Q323="Structural",_xlfn.CONCAT("    ","structuralUpgradeType = ",IF(P323&lt;3,"0_2",IF(P323&lt;5,"3_4",IF(P323&lt;7,"5_6",IF(P323&lt;9,"7_8","9Plus"))))),IF(Q323="Command Module",_xlfn.CONCAT("    commandUpgradeType = standard",CHAR(10),"    commandUpgradeName = ",V323),IF(Q323="Engine",_xlfn.CONCAT("    engineUpgradeType = ",W323,CHAR(10),Parts!AQ323,CHAR(10),"    enginePartUpgradeName = ",X323),IF(Q323="Parachute","    parachuteUpgradeType = standard",IF(Q323="Solar",_xlfn.CONCAT("    solarPanelUpgradeTier = ",P323),IF(OR(Q323="System",Q323="System and Space Capability")=TRUE,_xlfn.CONCAT("    spacePlaneSystemUpgradeType = ",X323,IF(Q323="System and Space Capability",_xlfn.CONCAT(CHAR(10),"    spaceplaneUpgradeType = spaceCapable",CHAR(10),"    baseSkinTemp = ",CHAR(10),"    upgradeSkinTemp = "),"")),IF(Q323="Fuel Tank",IF(Y323="NA/Balloon","    KiwiFuelSwitchIgnore = true",IF(Y323="standardLiquidFuel",_xlfn.CONCAT("    fuelTankUpgradeType = ",Y323,CHAR(10),"    fuelTankSizeUpgrade = ",Z323),_xlfn.CONCAT("    fuelTankUpgradeType = ",Y323))),IF(Q323="RCS","    rcsUpgradeType = coldGas",""))))))))</f>
        <v xml:space="preserve">    fuelTankUpgradeType = standardFusion</v>
      </c>
      <c r="AO323" s="16" t="str">
        <f>IF(Q323="Engine",VLOOKUP(W323,EngineUpgrades!$A$2:$C$17,2,FALSE),"")</f>
        <v/>
      </c>
      <c r="AP323" s="16" t="str">
        <f>IF(Q323="Engine",VLOOKUP(W323,EngineUpgrades!$A$2:$C$17,3,FALSE),"")</f>
        <v/>
      </c>
      <c r="AQ323" s="15" t="str">
        <f>IF(AO323=EngineUpgrades!$D$1,EngineUpgrades!$D$17,IF(AO323=EngineUpgrades!$E$1,EngineUpgrades!$E$17,IF(AO323=EngineUpgrades!$F$1,EngineUpgrades!$F$17,IF(AO323=EngineUpgrades!$G$1,EngineUpgrades!$G$17,IF(AO323=EngineUpgrades!$H$1,EngineUpgrades!$H$17,"")))))</f>
        <v/>
      </c>
      <c r="AR323" s="17">
        <v>2</v>
      </c>
      <c r="AS323" s="16" t="str">
        <f>IF(Q323="Engine",_xlfn.XLOOKUP(_xlfn.CONCAT(O323,P323+AR323),TechTree!$C$2:$C$500,TechTree!$D$2:$D$500,"Not Valid Combination",0,1),"")</f>
        <v/>
      </c>
    </row>
    <row r="324" spans="1:45" ht="252.5" x14ac:dyDescent="0.35">
      <c r="A324" t="s">
        <v>2328</v>
      </c>
      <c r="B324" s="21" t="s">
        <v>2512</v>
      </c>
      <c r="C324" t="s">
        <v>2513</v>
      </c>
      <c r="D324" t="s">
        <v>2514</v>
      </c>
      <c r="E324" t="s">
        <v>2332</v>
      </c>
      <c r="F324" t="s">
        <v>20</v>
      </c>
      <c r="G324" t="s">
        <v>2515</v>
      </c>
      <c r="H324" t="s">
        <v>2516</v>
      </c>
      <c r="I324" t="s">
        <v>2517</v>
      </c>
      <c r="J324" t="s">
        <v>2254</v>
      </c>
      <c r="K324" t="s">
        <v>140</v>
      </c>
      <c r="M324" s="12" t="str">
        <f t="shared" si="18"/>
        <v>@PART[fft-fueltank-lithium-25-1]:AFTER[FarFutureTechnologies] // LFT-A40 Lithium Tank
{
    @TechRequired = lithiumFuelSystems
}</v>
      </c>
      <c r="N324" s="9" t="str">
        <f>_xlfn.XLOOKUP(_xlfn.CONCAT(O324,P324),TechTree!$C$2:$C$500,TechTree!$D$2:$D$500,"Not Valid Combination",0,1)</f>
        <v>lithiumFuelSystems</v>
      </c>
      <c r="O324" s="8" t="s">
        <v>352</v>
      </c>
      <c r="P324" s="8">
        <v>9</v>
      </c>
      <c r="Q324" s="8" t="s">
        <v>254</v>
      </c>
      <c r="V324" s="10" t="s">
        <v>255</v>
      </c>
      <c r="W324" s="10" t="s">
        <v>9288</v>
      </c>
      <c r="Y324" s="10" t="s">
        <v>307</v>
      </c>
      <c r="Z324" s="10" t="s">
        <v>313</v>
      </c>
      <c r="AA324" s="10" t="s">
        <v>344</v>
      </c>
      <c r="AC324" s="12" t="str">
        <f t="shared" si="19"/>
        <v/>
      </c>
      <c r="AD324" s="14"/>
      <c r="AE324" s="18" t="s">
        <v>344</v>
      </c>
      <c r="AF324" s="18"/>
      <c r="AG324" s="18"/>
      <c r="AH324" s="18"/>
      <c r="AI324" s="18"/>
      <c r="AJ324" s="18"/>
      <c r="AK324" s="18"/>
      <c r="AL324" s="19" t="str">
        <f t="shared" si="20"/>
        <v/>
      </c>
      <c r="AM324" s="14"/>
      <c r="AN324" s="15" t="str">
        <f>IF(Q324="Structural",_xlfn.CONCAT("    ","structuralUpgradeType = ",IF(P324&lt;3,"0_2",IF(P324&lt;5,"3_4",IF(P324&lt;7,"5_6",IF(P324&lt;9,"7_8","9Plus"))))),IF(Q324="Command Module",_xlfn.CONCAT("    commandUpgradeType = standard",CHAR(10),"    commandUpgradeName = ",V324),IF(Q324="Engine",_xlfn.CONCAT("    engineUpgradeType = ",W324,CHAR(10),Parts!AQ324,CHAR(10),"    enginePartUpgradeName = ",X324),IF(Q324="Parachute","    parachuteUpgradeType = standard",IF(Q324="Solar",_xlfn.CONCAT("    solarPanelUpgradeTier = ",P324),IF(OR(Q324="System",Q324="System and Space Capability")=TRUE,_xlfn.CONCAT("    spacePlaneSystemUpgradeType = ",X324,IF(Q324="System and Space Capability",_xlfn.CONCAT(CHAR(10),"    spaceplaneUpgradeType = spaceCapable",CHAR(10),"    baseSkinTemp = ",CHAR(10),"    upgradeSkinTemp = "),"")),IF(Q324="Fuel Tank",IF(Y324="NA/Balloon","    KiwiFuelSwitchIgnore = true",IF(Y324="standardLiquidFuel",_xlfn.CONCAT("    fuelTankUpgradeType = ",Y324,CHAR(10),"    fuelTankSizeUpgrade = ",Z324),_xlfn.CONCAT("    fuelTankUpgradeType = ",Y324))),IF(Q324="RCS","    rcsUpgradeType = coldGas",""))))))))</f>
        <v/>
      </c>
      <c r="AO324" s="16" t="str">
        <f>IF(Q324="Engine",VLOOKUP(W324,EngineUpgrades!$A$2:$C$17,2,FALSE),"")</f>
        <v/>
      </c>
      <c r="AP324" s="16" t="str">
        <f>IF(Q324="Engine",VLOOKUP(W324,EngineUpgrades!$A$2:$C$17,3,FALSE),"")</f>
        <v/>
      </c>
      <c r="AQ324" s="15" t="str">
        <f>IF(AO324=EngineUpgrades!$D$1,EngineUpgrades!$D$17,IF(AO324=EngineUpgrades!$E$1,EngineUpgrades!$E$17,IF(AO324=EngineUpgrades!$F$1,EngineUpgrades!$F$17,IF(AO324=EngineUpgrades!$G$1,EngineUpgrades!$G$17,IF(AO324=EngineUpgrades!$H$1,EngineUpgrades!$H$17,"")))))</f>
        <v/>
      </c>
      <c r="AR324" s="17">
        <v>2</v>
      </c>
      <c r="AS324" s="16" t="str">
        <f>IF(Q324="Engine",_xlfn.XLOOKUP(_xlfn.CONCAT(O324,P324+AR324),TechTree!$C$2:$C$500,TechTree!$D$2:$D$500,"Not Valid Combination",0,1),"")</f>
        <v/>
      </c>
    </row>
    <row r="325" spans="1:45" ht="252.5" x14ac:dyDescent="0.35">
      <c r="A325" t="s">
        <v>2328</v>
      </c>
      <c r="B325" t="s">
        <v>2518</v>
      </c>
      <c r="C325" t="s">
        <v>2519</v>
      </c>
      <c r="D325" t="s">
        <v>2520</v>
      </c>
      <c r="E325" t="s">
        <v>2332</v>
      </c>
      <c r="F325" t="s">
        <v>20</v>
      </c>
      <c r="G325" t="s">
        <v>2521</v>
      </c>
      <c r="H325" t="s">
        <v>2522</v>
      </c>
      <c r="I325" t="s">
        <v>2523</v>
      </c>
      <c r="J325" t="s">
        <v>2254</v>
      </c>
      <c r="K325" t="s">
        <v>116</v>
      </c>
      <c r="M325" s="12" t="str">
        <f t="shared" si="18"/>
        <v>@PART[fft-fueltank-lithium-25-2]:AFTER[FarFutureTechnologies] // LFT-A20 Lithium Tank
{
    @TechRequired = lithiumFuelSystems
}</v>
      </c>
      <c r="N325" s="9" t="str">
        <f>_xlfn.XLOOKUP(_xlfn.CONCAT(O325,P325),TechTree!$C$2:$C$500,TechTree!$D$2:$D$500,"Not Valid Combination",0,1)</f>
        <v>lithiumFuelSystems</v>
      </c>
      <c r="O325" s="8" t="s">
        <v>352</v>
      </c>
      <c r="P325" s="8">
        <v>9</v>
      </c>
      <c r="Q325" s="8" t="s">
        <v>254</v>
      </c>
      <c r="V325" s="10" t="s">
        <v>255</v>
      </c>
      <c r="W325" s="10" t="s">
        <v>9288</v>
      </c>
      <c r="Y325" s="10" t="s">
        <v>307</v>
      </c>
      <c r="Z325" s="10" t="s">
        <v>313</v>
      </c>
      <c r="AA325" s="10" t="s">
        <v>344</v>
      </c>
      <c r="AC325" s="12" t="str">
        <f t="shared" si="19"/>
        <v/>
      </c>
      <c r="AD325" s="14"/>
      <c r="AE325" s="18" t="s">
        <v>344</v>
      </c>
      <c r="AF325" s="18"/>
      <c r="AG325" s="18"/>
      <c r="AH325" s="18"/>
      <c r="AI325" s="18"/>
      <c r="AJ325" s="18"/>
      <c r="AK325" s="18"/>
      <c r="AL325" s="19" t="str">
        <f t="shared" si="20"/>
        <v/>
      </c>
      <c r="AM325" s="14"/>
      <c r="AN325" s="15" t="str">
        <f>IF(Q325="Structural",_xlfn.CONCAT("    ","structuralUpgradeType = ",IF(P325&lt;3,"0_2",IF(P325&lt;5,"3_4",IF(P325&lt;7,"5_6",IF(P325&lt;9,"7_8","9Plus"))))),IF(Q325="Command Module",_xlfn.CONCAT("    commandUpgradeType = standard",CHAR(10),"    commandUpgradeName = ",V325),IF(Q325="Engine",_xlfn.CONCAT("    engineUpgradeType = ",W325,CHAR(10),Parts!AQ325,CHAR(10),"    enginePartUpgradeName = ",X325),IF(Q325="Parachute","    parachuteUpgradeType = standard",IF(Q325="Solar",_xlfn.CONCAT("    solarPanelUpgradeTier = ",P325),IF(OR(Q325="System",Q325="System and Space Capability")=TRUE,_xlfn.CONCAT("    spacePlaneSystemUpgradeType = ",X325,IF(Q325="System and Space Capability",_xlfn.CONCAT(CHAR(10),"    spaceplaneUpgradeType = spaceCapable",CHAR(10),"    baseSkinTemp = ",CHAR(10),"    upgradeSkinTemp = "),"")),IF(Q325="Fuel Tank",IF(Y325="NA/Balloon","    KiwiFuelSwitchIgnore = true",IF(Y325="standardLiquidFuel",_xlfn.CONCAT("    fuelTankUpgradeType = ",Y325,CHAR(10),"    fuelTankSizeUpgrade = ",Z325),_xlfn.CONCAT("    fuelTankUpgradeType = ",Y325))),IF(Q325="RCS","    rcsUpgradeType = coldGas",""))))))))</f>
        <v/>
      </c>
      <c r="AO325" s="16" t="str">
        <f>IF(Q325="Engine",VLOOKUP(W325,EngineUpgrades!$A$2:$C$17,2,FALSE),"")</f>
        <v/>
      </c>
      <c r="AP325" s="16" t="str">
        <f>IF(Q325="Engine",VLOOKUP(W325,EngineUpgrades!$A$2:$C$17,3,FALSE),"")</f>
        <v/>
      </c>
      <c r="AQ325" s="15" t="str">
        <f>IF(AO325=EngineUpgrades!$D$1,EngineUpgrades!$D$17,IF(AO325=EngineUpgrades!$E$1,EngineUpgrades!$E$17,IF(AO325=EngineUpgrades!$F$1,EngineUpgrades!$F$17,IF(AO325=EngineUpgrades!$G$1,EngineUpgrades!$G$17,IF(AO325=EngineUpgrades!$H$1,EngineUpgrades!$H$17,"")))))</f>
        <v/>
      </c>
      <c r="AR325" s="17">
        <v>2</v>
      </c>
      <c r="AS325" s="16" t="str">
        <f>IF(Q325="Engine",_xlfn.XLOOKUP(_xlfn.CONCAT(O325,P325+AR325),TechTree!$C$2:$C$500,TechTree!$D$2:$D$500,"Not Valid Combination",0,1),"")</f>
        <v/>
      </c>
    </row>
    <row r="326" spans="1:45" ht="252.5" x14ac:dyDescent="0.35">
      <c r="A326" t="s">
        <v>2328</v>
      </c>
      <c r="B326" t="s">
        <v>2524</v>
      </c>
      <c r="C326" t="s">
        <v>2525</v>
      </c>
      <c r="D326" t="s">
        <v>2526</v>
      </c>
      <c r="E326" t="s">
        <v>2332</v>
      </c>
      <c r="F326" t="s">
        <v>20</v>
      </c>
      <c r="G326" t="s">
        <v>2527</v>
      </c>
      <c r="H326" t="s">
        <v>2528</v>
      </c>
      <c r="I326" t="s">
        <v>2529</v>
      </c>
      <c r="J326" t="s">
        <v>2254</v>
      </c>
      <c r="K326" t="s">
        <v>116</v>
      </c>
      <c r="M326" s="12" t="str">
        <f t="shared" si="18"/>
        <v>@PART[fft-fueltank-lithium-25-3]:AFTER[FarFutureTechnologies] // LFT-A10 Lithium Tank
{
    @TechRequired = lithiumFuelSystems
}</v>
      </c>
      <c r="N326" s="9" t="str">
        <f>_xlfn.XLOOKUP(_xlfn.CONCAT(O326,P326),TechTree!$C$2:$C$500,TechTree!$D$2:$D$500,"Not Valid Combination",0,1)</f>
        <v>lithiumFuelSystems</v>
      </c>
      <c r="O326" s="8" t="s">
        <v>352</v>
      </c>
      <c r="P326" s="8">
        <v>9</v>
      </c>
      <c r="Q326" s="8" t="s">
        <v>254</v>
      </c>
      <c r="V326" s="10" t="s">
        <v>255</v>
      </c>
      <c r="W326" s="10" t="s">
        <v>9288</v>
      </c>
      <c r="Y326" s="10" t="s">
        <v>307</v>
      </c>
      <c r="Z326" s="10" t="s">
        <v>313</v>
      </c>
      <c r="AA326" s="10" t="s">
        <v>344</v>
      </c>
      <c r="AC326" s="12" t="str">
        <f t="shared" si="19"/>
        <v/>
      </c>
      <c r="AD326" s="14"/>
      <c r="AE326" s="18" t="s">
        <v>344</v>
      </c>
      <c r="AF326" s="18"/>
      <c r="AG326" s="18"/>
      <c r="AH326" s="18"/>
      <c r="AI326" s="18"/>
      <c r="AJ326" s="18"/>
      <c r="AK326" s="18"/>
      <c r="AL326" s="19" t="str">
        <f t="shared" si="20"/>
        <v/>
      </c>
      <c r="AM326" s="14"/>
      <c r="AN326" s="15" t="str">
        <f>IF(Q326="Structural",_xlfn.CONCAT("    ","structuralUpgradeType = ",IF(P326&lt;3,"0_2",IF(P326&lt;5,"3_4",IF(P326&lt;7,"5_6",IF(P326&lt;9,"7_8","9Plus"))))),IF(Q326="Command Module",_xlfn.CONCAT("    commandUpgradeType = standard",CHAR(10),"    commandUpgradeName = ",V326),IF(Q326="Engine",_xlfn.CONCAT("    engineUpgradeType = ",W326,CHAR(10),Parts!AQ326,CHAR(10),"    enginePartUpgradeName = ",X326),IF(Q326="Parachute","    parachuteUpgradeType = standard",IF(Q326="Solar",_xlfn.CONCAT("    solarPanelUpgradeTier = ",P326),IF(OR(Q326="System",Q326="System and Space Capability")=TRUE,_xlfn.CONCAT("    spacePlaneSystemUpgradeType = ",X326,IF(Q326="System and Space Capability",_xlfn.CONCAT(CHAR(10),"    spaceplaneUpgradeType = spaceCapable",CHAR(10),"    baseSkinTemp = ",CHAR(10),"    upgradeSkinTemp = "),"")),IF(Q326="Fuel Tank",IF(Y326="NA/Balloon","    KiwiFuelSwitchIgnore = true",IF(Y326="standardLiquidFuel",_xlfn.CONCAT("    fuelTankUpgradeType = ",Y326,CHAR(10),"    fuelTankSizeUpgrade = ",Z326),_xlfn.CONCAT("    fuelTankUpgradeType = ",Y326))),IF(Q326="RCS","    rcsUpgradeType = coldGas",""))))))))</f>
        <v/>
      </c>
      <c r="AO326" s="16" t="str">
        <f>IF(Q326="Engine",VLOOKUP(W326,EngineUpgrades!$A$2:$C$17,2,FALSE),"")</f>
        <v/>
      </c>
      <c r="AP326" s="16" t="str">
        <f>IF(Q326="Engine",VLOOKUP(W326,EngineUpgrades!$A$2:$C$17,3,FALSE),"")</f>
        <v/>
      </c>
      <c r="AQ326" s="15" t="str">
        <f>IF(AO326=EngineUpgrades!$D$1,EngineUpgrades!$D$17,IF(AO326=EngineUpgrades!$E$1,EngineUpgrades!$E$17,IF(AO326=EngineUpgrades!$F$1,EngineUpgrades!$F$17,IF(AO326=EngineUpgrades!$G$1,EngineUpgrades!$G$17,IF(AO326=EngineUpgrades!$H$1,EngineUpgrades!$H$17,"")))))</f>
        <v/>
      </c>
      <c r="AR326" s="17">
        <v>2</v>
      </c>
      <c r="AS326" s="16" t="str">
        <f>IF(Q326="Engine",_xlfn.XLOOKUP(_xlfn.CONCAT(O326,P326+AR326),TechTree!$C$2:$C$500,TechTree!$D$2:$D$500,"Not Valid Combination",0,1),"")</f>
        <v/>
      </c>
    </row>
    <row r="327" spans="1:45" ht="252.5" x14ac:dyDescent="0.35">
      <c r="A327" t="s">
        <v>2328</v>
      </c>
      <c r="B327" t="s">
        <v>2530</v>
      </c>
      <c r="C327" t="s">
        <v>2531</v>
      </c>
      <c r="D327" t="s">
        <v>2532</v>
      </c>
      <c r="E327" t="s">
        <v>2332</v>
      </c>
      <c r="F327" t="s">
        <v>20</v>
      </c>
      <c r="G327" t="s">
        <v>1240</v>
      </c>
      <c r="H327" t="s">
        <v>2533</v>
      </c>
      <c r="I327" t="s">
        <v>2534</v>
      </c>
      <c r="J327" t="s">
        <v>1176</v>
      </c>
      <c r="K327" t="s">
        <v>140</v>
      </c>
      <c r="M327" s="12" t="str">
        <f t="shared" si="18"/>
        <v>@PART[fft-fueltank-lithium-radial-0625-1]:AFTER[FarFutureTechnologies] // LFR-01 Lithium Tank
{
    @TechRequired = lithiumFuelSystems
}</v>
      </c>
      <c r="N327" s="9" t="str">
        <f>_xlfn.XLOOKUP(_xlfn.CONCAT(O327,P327),TechTree!$C$2:$C$500,TechTree!$D$2:$D$500,"Not Valid Combination",0,1)</f>
        <v>lithiumFuelSystems</v>
      </c>
      <c r="O327" s="8" t="s">
        <v>352</v>
      </c>
      <c r="P327" s="8">
        <v>9</v>
      </c>
      <c r="Q327" s="8" t="s">
        <v>254</v>
      </c>
      <c r="V327" s="10" t="s">
        <v>255</v>
      </c>
      <c r="W327" s="10" t="s">
        <v>9288</v>
      </c>
      <c r="Y327" s="10" t="s">
        <v>307</v>
      </c>
      <c r="Z327" s="10" t="s">
        <v>313</v>
      </c>
      <c r="AA327" s="10" t="s">
        <v>344</v>
      </c>
      <c r="AC327" s="12" t="str">
        <f t="shared" si="19"/>
        <v/>
      </c>
      <c r="AD327" s="14"/>
      <c r="AE327" s="18" t="s">
        <v>344</v>
      </c>
      <c r="AF327" s="18"/>
      <c r="AG327" s="18"/>
      <c r="AH327" s="18"/>
      <c r="AI327" s="18"/>
      <c r="AJ327" s="18"/>
      <c r="AK327" s="18"/>
      <c r="AL327" s="19" t="str">
        <f t="shared" si="20"/>
        <v/>
      </c>
      <c r="AM327" s="14"/>
      <c r="AN327" s="15" t="str">
        <f>IF(Q327="Structural",_xlfn.CONCAT("    ","structuralUpgradeType = ",IF(P327&lt;3,"0_2",IF(P327&lt;5,"3_4",IF(P327&lt;7,"5_6",IF(P327&lt;9,"7_8","9Plus"))))),IF(Q327="Command Module",_xlfn.CONCAT("    commandUpgradeType = standard",CHAR(10),"    commandUpgradeName = ",V327),IF(Q327="Engine",_xlfn.CONCAT("    engineUpgradeType = ",W327,CHAR(10),Parts!AQ327,CHAR(10),"    enginePartUpgradeName = ",X327),IF(Q327="Parachute","    parachuteUpgradeType = standard",IF(Q327="Solar",_xlfn.CONCAT("    solarPanelUpgradeTier = ",P327),IF(OR(Q327="System",Q327="System and Space Capability")=TRUE,_xlfn.CONCAT("    spacePlaneSystemUpgradeType = ",X327,IF(Q327="System and Space Capability",_xlfn.CONCAT(CHAR(10),"    spaceplaneUpgradeType = spaceCapable",CHAR(10),"    baseSkinTemp = ",CHAR(10),"    upgradeSkinTemp = "),"")),IF(Q327="Fuel Tank",IF(Y327="NA/Balloon","    KiwiFuelSwitchIgnore = true",IF(Y327="standardLiquidFuel",_xlfn.CONCAT("    fuelTankUpgradeType = ",Y327,CHAR(10),"    fuelTankSizeUpgrade = ",Z327),_xlfn.CONCAT("    fuelTankUpgradeType = ",Y327))),IF(Q327="RCS","    rcsUpgradeType = coldGas",""))))))))</f>
        <v/>
      </c>
      <c r="AO327" s="16" t="str">
        <f>IF(Q327="Engine",VLOOKUP(W327,EngineUpgrades!$A$2:$C$17,2,FALSE),"")</f>
        <v/>
      </c>
      <c r="AP327" s="16" t="str">
        <f>IF(Q327="Engine",VLOOKUP(W327,EngineUpgrades!$A$2:$C$17,3,FALSE),"")</f>
        <v/>
      </c>
      <c r="AQ327" s="15" t="str">
        <f>IF(AO327=EngineUpgrades!$D$1,EngineUpgrades!$D$17,IF(AO327=EngineUpgrades!$E$1,EngineUpgrades!$E$17,IF(AO327=EngineUpgrades!$F$1,EngineUpgrades!$F$17,IF(AO327=EngineUpgrades!$G$1,EngineUpgrades!$G$17,IF(AO327=EngineUpgrades!$H$1,EngineUpgrades!$H$17,"")))))</f>
        <v/>
      </c>
      <c r="AR327" s="17">
        <v>2</v>
      </c>
      <c r="AS327" s="16" t="str">
        <f>IF(Q327="Engine",_xlfn.XLOOKUP(_xlfn.CONCAT(O327,P327+AR327),TechTree!$C$2:$C$500,TechTree!$D$2:$D$500,"Not Valid Combination",0,1),"")</f>
        <v/>
      </c>
    </row>
    <row r="328" spans="1:45" ht="252.5" x14ac:dyDescent="0.35">
      <c r="A328" t="s">
        <v>2328</v>
      </c>
      <c r="B328" t="s">
        <v>2535</v>
      </c>
      <c r="C328" t="s">
        <v>2536</v>
      </c>
      <c r="D328" t="s">
        <v>2537</v>
      </c>
      <c r="E328" t="s">
        <v>2332</v>
      </c>
      <c r="F328" t="s">
        <v>20</v>
      </c>
      <c r="G328" t="s">
        <v>2239</v>
      </c>
      <c r="H328" t="s">
        <v>2538</v>
      </c>
      <c r="I328" t="s">
        <v>2539</v>
      </c>
      <c r="J328" t="s">
        <v>1176</v>
      </c>
      <c r="K328" t="s">
        <v>140</v>
      </c>
      <c r="M328" s="12" t="str">
        <f t="shared" si="18"/>
        <v>@PART[fft-fueltank-lithium-radial-125-1]:AFTER[FarFutureTechnologies] // LFR-08 Lithium Tank
{
    @TechRequired = lithiumFuelSystems
}</v>
      </c>
      <c r="N328" s="9" t="str">
        <f>_xlfn.XLOOKUP(_xlfn.CONCAT(O328,P328),TechTree!$C$2:$C$500,TechTree!$D$2:$D$500,"Not Valid Combination",0,1)</f>
        <v>lithiumFuelSystems</v>
      </c>
      <c r="O328" s="8" t="s">
        <v>352</v>
      </c>
      <c r="P328" s="8">
        <v>9</v>
      </c>
      <c r="Q328" s="8" t="s">
        <v>254</v>
      </c>
      <c r="V328" s="10" t="s">
        <v>255</v>
      </c>
      <c r="W328" s="10" t="s">
        <v>9288</v>
      </c>
      <c r="Y328" s="10" t="s">
        <v>307</v>
      </c>
      <c r="Z328" s="10" t="s">
        <v>313</v>
      </c>
      <c r="AA328" s="10" t="s">
        <v>344</v>
      </c>
      <c r="AC328" s="12" t="str">
        <f t="shared" si="19"/>
        <v/>
      </c>
      <c r="AD328" s="14"/>
      <c r="AE328" s="18" t="s">
        <v>344</v>
      </c>
      <c r="AF328" s="18"/>
      <c r="AG328" s="18"/>
      <c r="AH328" s="18"/>
      <c r="AI328" s="18"/>
      <c r="AJ328" s="18"/>
      <c r="AK328" s="18"/>
      <c r="AL328" s="19" t="str">
        <f t="shared" si="20"/>
        <v/>
      </c>
      <c r="AM328" s="14"/>
      <c r="AN328" s="15" t="str">
        <f>IF(Q328="Structural",_xlfn.CONCAT("    ","structuralUpgradeType = ",IF(P328&lt;3,"0_2",IF(P328&lt;5,"3_4",IF(P328&lt;7,"5_6",IF(P328&lt;9,"7_8","9Plus"))))),IF(Q328="Command Module",_xlfn.CONCAT("    commandUpgradeType = standard",CHAR(10),"    commandUpgradeName = ",V328),IF(Q328="Engine",_xlfn.CONCAT("    engineUpgradeType = ",W328,CHAR(10),Parts!AQ328,CHAR(10),"    enginePartUpgradeName = ",X328),IF(Q328="Parachute","    parachuteUpgradeType = standard",IF(Q328="Solar",_xlfn.CONCAT("    solarPanelUpgradeTier = ",P328),IF(OR(Q328="System",Q328="System and Space Capability")=TRUE,_xlfn.CONCAT("    spacePlaneSystemUpgradeType = ",X328,IF(Q328="System and Space Capability",_xlfn.CONCAT(CHAR(10),"    spaceplaneUpgradeType = spaceCapable",CHAR(10),"    baseSkinTemp = ",CHAR(10),"    upgradeSkinTemp = "),"")),IF(Q328="Fuel Tank",IF(Y328="NA/Balloon","    KiwiFuelSwitchIgnore = true",IF(Y328="standardLiquidFuel",_xlfn.CONCAT("    fuelTankUpgradeType = ",Y328,CHAR(10),"    fuelTankSizeUpgrade = ",Z328),_xlfn.CONCAT("    fuelTankUpgradeType = ",Y328))),IF(Q328="RCS","    rcsUpgradeType = coldGas",""))))))))</f>
        <v/>
      </c>
      <c r="AO328" s="16" t="str">
        <f>IF(Q328="Engine",VLOOKUP(W328,EngineUpgrades!$A$2:$C$17,2,FALSE),"")</f>
        <v/>
      </c>
      <c r="AP328" s="16" t="str">
        <f>IF(Q328="Engine",VLOOKUP(W328,EngineUpgrades!$A$2:$C$17,3,FALSE),"")</f>
        <v/>
      </c>
      <c r="AQ328" s="15" t="str">
        <f>IF(AO328=EngineUpgrades!$D$1,EngineUpgrades!$D$17,IF(AO328=EngineUpgrades!$E$1,EngineUpgrades!$E$17,IF(AO328=EngineUpgrades!$F$1,EngineUpgrades!$F$17,IF(AO328=EngineUpgrades!$G$1,EngineUpgrades!$G$17,IF(AO328=EngineUpgrades!$H$1,EngineUpgrades!$H$17,"")))))</f>
        <v/>
      </c>
      <c r="AR328" s="17">
        <v>2</v>
      </c>
      <c r="AS328" s="16" t="str">
        <f>IF(Q328="Engine",_xlfn.XLOOKUP(_xlfn.CONCAT(O328,P328+AR328),TechTree!$C$2:$C$500,TechTree!$D$2:$D$500,"Not Valid Combination",0,1),"")</f>
        <v/>
      </c>
    </row>
    <row r="329" spans="1:45" ht="252.5" x14ac:dyDescent="0.35">
      <c r="A329" t="s">
        <v>2328</v>
      </c>
      <c r="B329" t="s">
        <v>2540</v>
      </c>
      <c r="C329" t="s">
        <v>2541</v>
      </c>
      <c r="D329" t="s">
        <v>2542</v>
      </c>
      <c r="E329" t="s">
        <v>2332</v>
      </c>
      <c r="F329" t="s">
        <v>15</v>
      </c>
      <c r="G329" t="s">
        <v>2473</v>
      </c>
      <c r="H329" t="s">
        <v>2543</v>
      </c>
      <c r="I329" t="s">
        <v>2544</v>
      </c>
      <c r="J329" t="s">
        <v>2301</v>
      </c>
      <c r="K329" t="s">
        <v>143</v>
      </c>
      <c r="M329" s="12" t="str">
        <f t="shared" si="18"/>
        <v>@PART[fft-fueltank-targets-5-1]:AFTER[FarFutureTechnologies] // PW x4 Nuclear Pellet Storage Container
{
    @TechRequired = expNuclearPropulsion
}</v>
      </c>
      <c r="N329" s="9" t="str">
        <f>_xlfn.XLOOKUP(_xlfn.CONCAT(O329,P329),TechTree!$C$2:$C$500,TechTree!$D$2:$D$500,"Not Valid Combination",0,1)</f>
        <v>expNuclearPropulsion</v>
      </c>
      <c r="O329" s="8" t="s">
        <v>231</v>
      </c>
      <c r="P329" s="8">
        <v>9</v>
      </c>
      <c r="Q329" s="8" t="s">
        <v>254</v>
      </c>
      <c r="V329" s="10" t="s">
        <v>255</v>
      </c>
      <c r="W329" s="10" t="s">
        <v>9288</v>
      </c>
      <c r="Y329" s="10" t="s">
        <v>9319</v>
      </c>
      <c r="Z329" s="10" t="s">
        <v>313</v>
      </c>
      <c r="AA329" s="10" t="s">
        <v>344</v>
      </c>
      <c r="AC329" s="12" t="str">
        <f t="shared" si="19"/>
        <v/>
      </c>
      <c r="AD329" s="14"/>
      <c r="AE329" s="18" t="s">
        <v>344</v>
      </c>
      <c r="AF329" s="18"/>
      <c r="AG329" s="18"/>
      <c r="AH329" s="18"/>
      <c r="AI329" s="18"/>
      <c r="AJ329" s="18"/>
      <c r="AK329" s="18"/>
      <c r="AL329" s="19" t="str">
        <f t="shared" si="20"/>
        <v/>
      </c>
      <c r="AM329" s="14"/>
      <c r="AN329" s="15" t="str">
        <f>IF(Q329="Structural",_xlfn.CONCAT("    ","structuralUpgradeType = ",IF(P329&lt;3,"0_2",IF(P329&lt;5,"3_4",IF(P329&lt;7,"5_6",IF(P329&lt;9,"7_8","9Plus"))))),IF(Q329="Command Module",_xlfn.CONCAT("    commandUpgradeType = standard",CHAR(10),"    commandUpgradeName = ",V329),IF(Q329="Engine",_xlfn.CONCAT("    engineUpgradeType = ",W329,CHAR(10),Parts!AQ329,CHAR(10),"    enginePartUpgradeName = ",X329),IF(Q329="Parachute","    parachuteUpgradeType = standard",IF(Q329="Solar",_xlfn.CONCAT("    solarPanelUpgradeTier = ",P329),IF(OR(Q329="System",Q329="System and Space Capability")=TRUE,_xlfn.CONCAT("    spacePlaneSystemUpgradeType = ",X329,IF(Q329="System and Space Capability",_xlfn.CONCAT(CHAR(10),"    spaceplaneUpgradeType = spaceCapable",CHAR(10),"    baseSkinTemp = ",CHAR(10),"    upgradeSkinTemp = "),"")),IF(Q329="Fuel Tank",IF(Y329="NA/Balloon","    KiwiFuelSwitchIgnore = true",IF(Y329="standardLiquidFuel",_xlfn.CONCAT("    fuelTankUpgradeType = ",Y329,CHAR(10),"    fuelTankSizeUpgrade = ",Z329),_xlfn.CONCAT("    fuelTankUpgradeType = ",Y329))),IF(Q329="RCS","    rcsUpgradeType = coldGas",""))))))))</f>
        <v/>
      </c>
      <c r="AO329" s="16" t="str">
        <f>IF(Q329="Engine",VLOOKUP(W329,EngineUpgrades!$A$2:$C$17,2,FALSE),"")</f>
        <v/>
      </c>
      <c r="AP329" s="16" t="str">
        <f>IF(Q329="Engine",VLOOKUP(W329,EngineUpgrades!$A$2:$C$17,3,FALSE),"")</f>
        <v/>
      </c>
      <c r="AQ329" s="15" t="str">
        <f>IF(AO329=EngineUpgrades!$D$1,EngineUpgrades!$D$17,IF(AO329=EngineUpgrades!$E$1,EngineUpgrades!$E$17,IF(AO329=EngineUpgrades!$F$1,EngineUpgrades!$F$17,IF(AO329=EngineUpgrades!$G$1,EngineUpgrades!$G$17,IF(AO329=EngineUpgrades!$H$1,EngineUpgrades!$H$17,"")))))</f>
        <v/>
      </c>
      <c r="AR329" s="17">
        <v>2</v>
      </c>
      <c r="AS329" s="16" t="str">
        <f>IF(Q329="Engine",_xlfn.XLOOKUP(_xlfn.CONCAT(O329,P329+AR329),TechTree!$C$2:$C$500,TechTree!$D$2:$D$500,"Not Valid Combination",0,1),"")</f>
        <v/>
      </c>
    </row>
    <row r="330" spans="1:45" hidden="1" x14ac:dyDescent="0.35">
      <c r="A330" t="s">
        <v>2545</v>
      </c>
      <c r="B330" t="s">
        <v>2546</v>
      </c>
      <c r="C330" t="s">
        <v>2547</v>
      </c>
      <c r="D330" t="s">
        <v>2548</v>
      </c>
      <c r="E330" t="s">
        <v>2549</v>
      </c>
      <c r="F330" t="s">
        <v>10</v>
      </c>
      <c r="G330" t="s">
        <v>2550</v>
      </c>
      <c r="H330" t="s">
        <v>2551</v>
      </c>
      <c r="I330" t="s">
        <v>1427</v>
      </c>
      <c r="J330" t="s">
        <v>2552</v>
      </c>
      <c r="K330" t="s">
        <v>157</v>
      </c>
    </row>
    <row r="331" spans="1:45" hidden="1" x14ac:dyDescent="0.35">
      <c r="A331" t="s">
        <v>2545</v>
      </c>
      <c r="B331" t="s">
        <v>2553</v>
      </c>
      <c r="C331" t="s">
        <v>2554</v>
      </c>
      <c r="D331" t="s">
        <v>2555</v>
      </c>
      <c r="E331" t="s">
        <v>2549</v>
      </c>
      <c r="F331" t="s">
        <v>10</v>
      </c>
      <c r="G331" t="s">
        <v>2556</v>
      </c>
      <c r="H331" t="s">
        <v>2557</v>
      </c>
      <c r="I331" t="s">
        <v>1457</v>
      </c>
      <c r="J331" t="s">
        <v>2552</v>
      </c>
      <c r="K331" t="s">
        <v>29</v>
      </c>
    </row>
    <row r="332" spans="1:45" hidden="1" x14ac:dyDescent="0.35">
      <c r="A332" t="s">
        <v>2545</v>
      </c>
      <c r="B332" t="s">
        <v>2558</v>
      </c>
      <c r="C332" t="s">
        <v>2559</v>
      </c>
      <c r="D332" t="s">
        <v>2560</v>
      </c>
      <c r="E332" t="s">
        <v>2549</v>
      </c>
      <c r="F332" t="s">
        <v>16</v>
      </c>
      <c r="G332" t="s">
        <v>1445</v>
      </c>
      <c r="H332" t="s">
        <v>1566</v>
      </c>
      <c r="I332" t="s">
        <v>1447</v>
      </c>
      <c r="J332" t="s">
        <v>313</v>
      </c>
      <c r="K332" t="s">
        <v>161</v>
      </c>
    </row>
    <row r="333" spans="1:45" hidden="1" x14ac:dyDescent="0.35">
      <c r="A333" t="s">
        <v>2545</v>
      </c>
      <c r="B333" t="s">
        <v>2561</v>
      </c>
      <c r="C333" t="s">
        <v>2562</v>
      </c>
      <c r="D333" t="s">
        <v>2563</v>
      </c>
      <c r="E333" t="s">
        <v>2549</v>
      </c>
      <c r="F333" t="s">
        <v>8</v>
      </c>
      <c r="G333" t="s">
        <v>1270</v>
      </c>
      <c r="H333" t="s">
        <v>1255</v>
      </c>
      <c r="I333" t="s">
        <v>1544</v>
      </c>
      <c r="J333" t="s">
        <v>315</v>
      </c>
      <c r="K333" t="s">
        <v>27</v>
      </c>
    </row>
    <row r="334" spans="1:45" hidden="1" x14ac:dyDescent="0.35">
      <c r="A334" t="s">
        <v>2545</v>
      </c>
      <c r="B334" t="s">
        <v>2564</v>
      </c>
      <c r="C334" t="s">
        <v>2565</v>
      </c>
      <c r="D334" t="s">
        <v>2566</v>
      </c>
      <c r="E334" t="s">
        <v>2549</v>
      </c>
      <c r="F334" t="s">
        <v>14</v>
      </c>
      <c r="G334" t="s">
        <v>1270</v>
      </c>
      <c r="H334" t="s">
        <v>1255</v>
      </c>
      <c r="I334" t="s">
        <v>1544</v>
      </c>
      <c r="J334" t="s">
        <v>315</v>
      </c>
      <c r="K334" t="s">
        <v>27</v>
      </c>
    </row>
    <row r="335" spans="1:45" hidden="1" x14ac:dyDescent="0.35">
      <c r="A335" t="s">
        <v>2545</v>
      </c>
      <c r="B335" t="s">
        <v>2567</v>
      </c>
      <c r="C335" t="s">
        <v>2568</v>
      </c>
      <c r="D335" t="s">
        <v>2569</v>
      </c>
      <c r="E335" t="s">
        <v>2549</v>
      </c>
      <c r="F335" t="s">
        <v>9</v>
      </c>
      <c r="G335" t="s">
        <v>1346</v>
      </c>
      <c r="H335" t="s">
        <v>1735</v>
      </c>
      <c r="I335" t="s">
        <v>1256</v>
      </c>
      <c r="J335" t="s">
        <v>314</v>
      </c>
      <c r="K335" t="s">
        <v>55</v>
      </c>
    </row>
    <row r="336" spans="1:45" hidden="1" x14ac:dyDescent="0.35">
      <c r="A336" t="s">
        <v>2545</v>
      </c>
      <c r="B336" t="s">
        <v>2570</v>
      </c>
      <c r="C336" t="s">
        <v>2571</v>
      </c>
      <c r="D336" t="s">
        <v>2572</v>
      </c>
      <c r="E336" t="s">
        <v>2549</v>
      </c>
      <c r="F336" t="s">
        <v>16</v>
      </c>
      <c r="G336" t="s">
        <v>1451</v>
      </c>
      <c r="H336" t="s">
        <v>1487</v>
      </c>
      <c r="I336" t="s">
        <v>1203</v>
      </c>
      <c r="J336" t="s">
        <v>314</v>
      </c>
      <c r="K336" t="s">
        <v>162</v>
      </c>
    </row>
    <row r="337" spans="1:11" hidden="1" x14ac:dyDescent="0.35">
      <c r="A337" t="s">
        <v>2545</v>
      </c>
      <c r="B337" t="s">
        <v>2573</v>
      </c>
      <c r="C337" t="s">
        <v>2574</v>
      </c>
      <c r="D337" t="s">
        <v>2575</v>
      </c>
      <c r="E337" t="s">
        <v>2549</v>
      </c>
      <c r="F337" t="s">
        <v>9</v>
      </c>
      <c r="G337" t="s">
        <v>2576</v>
      </c>
      <c r="H337" t="s">
        <v>1350</v>
      </c>
      <c r="I337" t="s">
        <v>1497</v>
      </c>
      <c r="J337" t="s">
        <v>313</v>
      </c>
      <c r="K337" t="s">
        <v>79</v>
      </c>
    </row>
    <row r="338" spans="1:11" hidden="1" x14ac:dyDescent="0.35">
      <c r="A338" t="s">
        <v>2545</v>
      </c>
      <c r="B338" t="s">
        <v>2577</v>
      </c>
      <c r="C338" t="s">
        <v>2578</v>
      </c>
      <c r="D338" t="s">
        <v>2579</v>
      </c>
      <c r="E338" t="s">
        <v>2549</v>
      </c>
      <c r="F338" t="s">
        <v>9</v>
      </c>
      <c r="G338" t="s">
        <v>1538</v>
      </c>
      <c r="H338" t="s">
        <v>1245</v>
      </c>
      <c r="I338" t="s">
        <v>1250</v>
      </c>
      <c r="J338" t="s">
        <v>313</v>
      </c>
      <c r="K338" t="s">
        <v>46</v>
      </c>
    </row>
    <row r="339" spans="1:11" hidden="1" x14ac:dyDescent="0.35">
      <c r="A339" t="s">
        <v>2545</v>
      </c>
      <c r="B339" t="s">
        <v>2580</v>
      </c>
      <c r="C339" t="s">
        <v>2581</v>
      </c>
      <c r="D339" t="s">
        <v>2582</v>
      </c>
      <c r="E339" t="s">
        <v>2549</v>
      </c>
      <c r="F339" t="s">
        <v>9</v>
      </c>
      <c r="G339" t="s">
        <v>1538</v>
      </c>
      <c r="H339" t="s">
        <v>1245</v>
      </c>
      <c r="I339" t="s">
        <v>1250</v>
      </c>
      <c r="J339" t="s">
        <v>313</v>
      </c>
      <c r="K339" t="s">
        <v>46</v>
      </c>
    </row>
    <row r="340" spans="1:11" hidden="1" x14ac:dyDescent="0.35">
      <c r="A340" t="s">
        <v>2545</v>
      </c>
      <c r="B340" t="s">
        <v>2583</v>
      </c>
      <c r="C340" t="s">
        <v>2584</v>
      </c>
      <c r="D340" t="s">
        <v>2585</v>
      </c>
      <c r="E340" t="s">
        <v>2549</v>
      </c>
      <c r="F340" t="s">
        <v>14</v>
      </c>
      <c r="G340" t="s">
        <v>1538</v>
      </c>
      <c r="H340" t="s">
        <v>1735</v>
      </c>
      <c r="I340" t="s">
        <v>1250</v>
      </c>
      <c r="J340" t="s">
        <v>313</v>
      </c>
      <c r="K340" t="s">
        <v>60</v>
      </c>
    </row>
    <row r="341" spans="1:11" hidden="1" x14ac:dyDescent="0.35">
      <c r="A341" t="s">
        <v>2545</v>
      </c>
      <c r="B341" t="s">
        <v>2586</v>
      </c>
      <c r="C341" t="s">
        <v>2587</v>
      </c>
      <c r="D341" t="s">
        <v>2588</v>
      </c>
      <c r="E341" t="s">
        <v>2549</v>
      </c>
      <c r="F341" t="s">
        <v>13</v>
      </c>
      <c r="G341" t="s">
        <v>1487</v>
      </c>
      <c r="H341" t="s">
        <v>1902</v>
      </c>
      <c r="I341" t="s">
        <v>2589</v>
      </c>
      <c r="J341" t="s">
        <v>1176</v>
      </c>
      <c r="K341" t="s">
        <v>33</v>
      </c>
    </row>
    <row r="342" spans="1:11" hidden="1" x14ac:dyDescent="0.35">
      <c r="A342" t="s">
        <v>2545</v>
      </c>
      <c r="B342" t="s">
        <v>2590</v>
      </c>
      <c r="C342" t="s">
        <v>2591</v>
      </c>
      <c r="D342" t="s">
        <v>2592</v>
      </c>
      <c r="E342" t="s">
        <v>2549</v>
      </c>
      <c r="F342" t="s">
        <v>18</v>
      </c>
      <c r="G342" t="s">
        <v>1355</v>
      </c>
      <c r="H342" t="s">
        <v>1566</v>
      </c>
      <c r="I342" t="s">
        <v>1619</v>
      </c>
      <c r="J342" t="s">
        <v>1176</v>
      </c>
      <c r="K342" t="s">
        <v>58</v>
      </c>
    </row>
    <row r="343" spans="1:11" hidden="1" x14ac:dyDescent="0.35">
      <c r="A343" t="s">
        <v>2545</v>
      </c>
      <c r="B343" t="s">
        <v>2593</v>
      </c>
      <c r="C343" t="s">
        <v>2594</v>
      </c>
      <c r="D343" t="s">
        <v>2595</v>
      </c>
      <c r="E343" t="s">
        <v>2549</v>
      </c>
      <c r="F343" t="s">
        <v>12</v>
      </c>
      <c r="G343" t="s">
        <v>1346</v>
      </c>
      <c r="H343" t="s">
        <v>1198</v>
      </c>
      <c r="I343" t="s">
        <v>1912</v>
      </c>
      <c r="J343" t="s">
        <v>2596</v>
      </c>
      <c r="K343" t="s">
        <v>90</v>
      </c>
    </row>
    <row r="344" spans="1:11" hidden="1" x14ac:dyDescent="0.35">
      <c r="A344" t="s">
        <v>2597</v>
      </c>
      <c r="B344" t="s">
        <v>2598</v>
      </c>
      <c r="C344" t="s">
        <v>2599</v>
      </c>
      <c r="D344" t="s">
        <v>2600</v>
      </c>
      <c r="E344" t="s">
        <v>2601</v>
      </c>
      <c r="F344" t="s">
        <v>8</v>
      </c>
      <c r="G344" t="s">
        <v>1397</v>
      </c>
      <c r="H344" t="s">
        <v>1245</v>
      </c>
      <c r="I344" t="s">
        <v>2602</v>
      </c>
      <c r="J344" t="s">
        <v>1176</v>
      </c>
      <c r="K344" t="s">
        <v>58</v>
      </c>
    </row>
    <row r="345" spans="1:11" hidden="1" x14ac:dyDescent="0.35">
      <c r="A345" t="s">
        <v>2597</v>
      </c>
      <c r="B345" t="s">
        <v>2603</v>
      </c>
      <c r="C345" t="s">
        <v>2604</v>
      </c>
      <c r="D345" t="s">
        <v>2605</v>
      </c>
      <c r="E345" t="s">
        <v>2601</v>
      </c>
      <c r="F345" t="s">
        <v>8</v>
      </c>
      <c r="G345" t="s">
        <v>2557</v>
      </c>
      <c r="H345" t="s">
        <v>1487</v>
      </c>
      <c r="I345" t="s">
        <v>2606</v>
      </c>
      <c r="J345" t="s">
        <v>1176</v>
      </c>
      <c r="K345" t="s">
        <v>159</v>
      </c>
    </row>
    <row r="346" spans="1:11" hidden="1" x14ac:dyDescent="0.35">
      <c r="A346" t="s">
        <v>2597</v>
      </c>
      <c r="B346" t="s">
        <v>2607</v>
      </c>
      <c r="C346" t="s">
        <v>2608</v>
      </c>
      <c r="D346" t="s">
        <v>2609</v>
      </c>
      <c r="E346" t="s">
        <v>2601</v>
      </c>
      <c r="F346" t="s">
        <v>8</v>
      </c>
      <c r="G346" t="s">
        <v>2610</v>
      </c>
      <c r="H346" t="s">
        <v>2611</v>
      </c>
      <c r="I346" t="s">
        <v>2612</v>
      </c>
      <c r="J346" t="s">
        <v>1176</v>
      </c>
      <c r="K346" t="s">
        <v>159</v>
      </c>
    </row>
    <row r="347" spans="1:11" hidden="1" x14ac:dyDescent="0.35">
      <c r="A347" t="s">
        <v>2597</v>
      </c>
      <c r="B347" t="s">
        <v>2613</v>
      </c>
      <c r="C347" t="s">
        <v>2614</v>
      </c>
      <c r="D347" t="s">
        <v>2615</v>
      </c>
      <c r="E347" t="s">
        <v>2601</v>
      </c>
      <c r="F347" t="s">
        <v>8</v>
      </c>
      <c r="G347" t="s">
        <v>2616</v>
      </c>
      <c r="H347" t="s">
        <v>2083</v>
      </c>
      <c r="I347" t="s">
        <v>1219</v>
      </c>
      <c r="J347" t="s">
        <v>1176</v>
      </c>
      <c r="K347" t="s">
        <v>27</v>
      </c>
    </row>
    <row r="348" spans="1:11" hidden="1" x14ac:dyDescent="0.35">
      <c r="A348" t="s">
        <v>2597</v>
      </c>
      <c r="B348" t="s">
        <v>2617</v>
      </c>
      <c r="C348" t="s">
        <v>2618</v>
      </c>
      <c r="D348" t="s">
        <v>2619</v>
      </c>
      <c r="E348" t="s">
        <v>2601</v>
      </c>
      <c r="F348" t="s">
        <v>8</v>
      </c>
      <c r="G348" t="s">
        <v>2620</v>
      </c>
      <c r="H348" t="s">
        <v>2078</v>
      </c>
      <c r="I348" t="s">
        <v>2621</v>
      </c>
      <c r="J348" t="s">
        <v>1176</v>
      </c>
      <c r="K348" t="s">
        <v>159</v>
      </c>
    </row>
    <row r="349" spans="1:11" hidden="1" x14ac:dyDescent="0.35">
      <c r="A349" t="s">
        <v>2597</v>
      </c>
      <c r="B349" t="s">
        <v>2622</v>
      </c>
      <c r="C349" t="s">
        <v>2623</v>
      </c>
      <c r="D349" t="s">
        <v>2624</v>
      </c>
      <c r="E349" t="s">
        <v>2601</v>
      </c>
      <c r="F349" t="s">
        <v>8</v>
      </c>
      <c r="G349" t="s">
        <v>2625</v>
      </c>
      <c r="H349" t="s">
        <v>2626</v>
      </c>
      <c r="I349" t="s">
        <v>2627</v>
      </c>
      <c r="J349" t="s">
        <v>1176</v>
      </c>
      <c r="K349" t="s">
        <v>159</v>
      </c>
    </row>
    <row r="350" spans="1:11" hidden="1" x14ac:dyDescent="0.35">
      <c r="A350" t="s">
        <v>2597</v>
      </c>
      <c r="B350" t="s">
        <v>2628</v>
      </c>
      <c r="C350" t="s">
        <v>2629</v>
      </c>
      <c r="D350" t="s">
        <v>2630</v>
      </c>
      <c r="E350" t="s">
        <v>2601</v>
      </c>
      <c r="F350" t="s">
        <v>8</v>
      </c>
      <c r="G350" t="s">
        <v>1173</v>
      </c>
      <c r="H350" t="s">
        <v>1688</v>
      </c>
      <c r="I350" t="s">
        <v>2631</v>
      </c>
      <c r="J350" t="s">
        <v>1176</v>
      </c>
      <c r="K350" t="s">
        <v>27</v>
      </c>
    </row>
    <row r="351" spans="1:11" hidden="1" x14ac:dyDescent="0.35">
      <c r="A351" t="s">
        <v>2597</v>
      </c>
      <c r="B351" t="s">
        <v>2632</v>
      </c>
      <c r="C351" t="s">
        <v>2633</v>
      </c>
      <c r="D351" t="s">
        <v>2634</v>
      </c>
      <c r="E351" t="s">
        <v>2601</v>
      </c>
      <c r="F351" t="s">
        <v>8</v>
      </c>
      <c r="G351" t="s">
        <v>1173</v>
      </c>
      <c r="H351" t="s">
        <v>1297</v>
      </c>
      <c r="I351" t="s">
        <v>2635</v>
      </c>
      <c r="J351" t="s">
        <v>1176</v>
      </c>
      <c r="K351" t="s">
        <v>58</v>
      </c>
    </row>
    <row r="352" spans="1:11" hidden="1" x14ac:dyDescent="0.35">
      <c r="A352" t="s">
        <v>2597</v>
      </c>
      <c r="B352" t="s">
        <v>2636</v>
      </c>
      <c r="C352" t="s">
        <v>2637</v>
      </c>
      <c r="D352" t="s">
        <v>2638</v>
      </c>
      <c r="E352" t="s">
        <v>2601</v>
      </c>
      <c r="F352" t="s">
        <v>8</v>
      </c>
      <c r="G352" t="s">
        <v>2639</v>
      </c>
      <c r="H352" t="s">
        <v>2640</v>
      </c>
      <c r="I352" t="s">
        <v>2641</v>
      </c>
      <c r="J352" t="s">
        <v>1176</v>
      </c>
      <c r="K352" t="s">
        <v>159</v>
      </c>
    </row>
    <row r="353" spans="1:11" hidden="1" x14ac:dyDescent="0.35">
      <c r="A353" t="s">
        <v>2597</v>
      </c>
      <c r="B353" t="s">
        <v>2642</v>
      </c>
      <c r="C353" t="s">
        <v>2643</v>
      </c>
      <c r="D353" t="s">
        <v>2644</v>
      </c>
      <c r="E353" t="s">
        <v>2601</v>
      </c>
      <c r="F353" t="s">
        <v>8</v>
      </c>
      <c r="G353" t="s">
        <v>1562</v>
      </c>
      <c r="H353" t="s">
        <v>2645</v>
      </c>
      <c r="I353" t="s">
        <v>2646</v>
      </c>
      <c r="J353" t="s">
        <v>1615</v>
      </c>
      <c r="K353" t="s">
        <v>126</v>
      </c>
    </row>
    <row r="354" spans="1:11" hidden="1" x14ac:dyDescent="0.35">
      <c r="A354" t="s">
        <v>2597</v>
      </c>
      <c r="B354" t="s">
        <v>2647</v>
      </c>
      <c r="C354" t="s">
        <v>2648</v>
      </c>
      <c r="D354" t="s">
        <v>2649</v>
      </c>
      <c r="E354" t="s">
        <v>2650</v>
      </c>
      <c r="F354" t="s">
        <v>8</v>
      </c>
      <c r="G354" t="s">
        <v>2625</v>
      </c>
      <c r="H354" t="s">
        <v>2651</v>
      </c>
      <c r="I354" t="s">
        <v>2652</v>
      </c>
      <c r="J354" t="s">
        <v>1176</v>
      </c>
      <c r="K354" t="s">
        <v>66</v>
      </c>
    </row>
    <row r="355" spans="1:11" hidden="1" x14ac:dyDescent="0.35">
      <c r="A355" t="s">
        <v>2597</v>
      </c>
      <c r="B355" t="s">
        <v>2653</v>
      </c>
      <c r="C355" t="s">
        <v>2654</v>
      </c>
      <c r="D355" t="s">
        <v>2655</v>
      </c>
      <c r="E355" t="s">
        <v>2650</v>
      </c>
      <c r="F355" t="s">
        <v>8</v>
      </c>
      <c r="G355" t="s">
        <v>2625</v>
      </c>
      <c r="H355" t="s">
        <v>2656</v>
      </c>
      <c r="I355" t="s">
        <v>2657</v>
      </c>
      <c r="J355" t="s">
        <v>1176</v>
      </c>
      <c r="K355" t="s">
        <v>66</v>
      </c>
    </row>
    <row r="356" spans="1:11" hidden="1" x14ac:dyDescent="0.35">
      <c r="A356" t="s">
        <v>2597</v>
      </c>
      <c r="B356" t="s">
        <v>2658</v>
      </c>
      <c r="C356" t="s">
        <v>2659</v>
      </c>
      <c r="D356" t="s">
        <v>2660</v>
      </c>
      <c r="E356" t="s">
        <v>2650</v>
      </c>
      <c r="F356" t="s">
        <v>8</v>
      </c>
      <c r="G356" t="s">
        <v>2625</v>
      </c>
      <c r="H356" t="s">
        <v>2661</v>
      </c>
      <c r="I356" t="s">
        <v>2662</v>
      </c>
      <c r="J356" t="s">
        <v>1176</v>
      </c>
      <c r="K356" t="s">
        <v>66</v>
      </c>
    </row>
    <row r="357" spans="1:11" hidden="1" x14ac:dyDescent="0.35">
      <c r="A357" t="s">
        <v>2597</v>
      </c>
      <c r="B357" t="s">
        <v>2663</v>
      </c>
      <c r="C357" t="s">
        <v>2664</v>
      </c>
      <c r="D357" t="s">
        <v>2665</v>
      </c>
      <c r="E357" t="s">
        <v>2650</v>
      </c>
      <c r="F357" t="s">
        <v>8</v>
      </c>
      <c r="G357" t="s">
        <v>2625</v>
      </c>
      <c r="H357" t="s">
        <v>2454</v>
      </c>
      <c r="I357" t="s">
        <v>2666</v>
      </c>
      <c r="J357" t="s">
        <v>1176</v>
      </c>
      <c r="K357" t="s">
        <v>66</v>
      </c>
    </row>
    <row r="358" spans="1:11" hidden="1" x14ac:dyDescent="0.35">
      <c r="A358" t="s">
        <v>2597</v>
      </c>
      <c r="B358" t="s">
        <v>2667</v>
      </c>
      <c r="C358" t="s">
        <v>2668</v>
      </c>
      <c r="D358" t="s">
        <v>2669</v>
      </c>
      <c r="E358" t="s">
        <v>2601</v>
      </c>
      <c r="F358" t="s">
        <v>8</v>
      </c>
      <c r="G358" t="s">
        <v>1487</v>
      </c>
      <c r="H358" t="s">
        <v>1670</v>
      </c>
      <c r="I358" t="s">
        <v>2635</v>
      </c>
      <c r="J358" t="s">
        <v>1176</v>
      </c>
      <c r="K358" t="s">
        <v>27</v>
      </c>
    </row>
    <row r="359" spans="1:11" hidden="1" x14ac:dyDescent="0.35">
      <c r="A359" t="s">
        <v>2597</v>
      </c>
      <c r="B359" t="s">
        <v>2670</v>
      </c>
      <c r="C359" t="s">
        <v>2671</v>
      </c>
      <c r="D359" t="s">
        <v>2672</v>
      </c>
      <c r="E359" t="s">
        <v>2601</v>
      </c>
      <c r="F359" t="s">
        <v>8</v>
      </c>
      <c r="G359" t="s">
        <v>1173</v>
      </c>
      <c r="H359" t="s">
        <v>1658</v>
      </c>
      <c r="I359" t="s">
        <v>2673</v>
      </c>
      <c r="J359" t="s">
        <v>1176</v>
      </c>
      <c r="K359" t="s">
        <v>125</v>
      </c>
    </row>
    <row r="360" spans="1:11" hidden="1" x14ac:dyDescent="0.35">
      <c r="A360" t="s">
        <v>2597</v>
      </c>
      <c r="B360" t="s">
        <v>2674</v>
      </c>
      <c r="C360" t="s">
        <v>2675</v>
      </c>
      <c r="D360" t="s">
        <v>2676</v>
      </c>
      <c r="E360" t="s">
        <v>2601</v>
      </c>
      <c r="F360" t="s">
        <v>8</v>
      </c>
      <c r="G360" t="s">
        <v>1508</v>
      </c>
      <c r="H360" t="s">
        <v>2677</v>
      </c>
      <c r="I360" t="s">
        <v>2678</v>
      </c>
      <c r="J360" t="s">
        <v>1176</v>
      </c>
      <c r="K360" t="s">
        <v>125</v>
      </c>
    </row>
    <row r="361" spans="1:11" hidden="1" x14ac:dyDescent="0.35">
      <c r="A361" t="s">
        <v>2597</v>
      </c>
      <c r="B361" t="s">
        <v>2674</v>
      </c>
      <c r="C361" t="s">
        <v>2679</v>
      </c>
      <c r="D361" t="s">
        <v>2680</v>
      </c>
      <c r="E361" t="s">
        <v>2601</v>
      </c>
      <c r="F361" t="s">
        <v>8</v>
      </c>
      <c r="G361" t="s">
        <v>1270</v>
      </c>
      <c r="H361" t="s">
        <v>1640</v>
      </c>
      <c r="I361" t="s">
        <v>1246</v>
      </c>
      <c r="J361" t="s">
        <v>1176</v>
      </c>
      <c r="K361" t="s">
        <v>27</v>
      </c>
    </row>
    <row r="362" spans="1:11" hidden="1" x14ac:dyDescent="0.35">
      <c r="A362" t="s">
        <v>2597</v>
      </c>
      <c r="B362" t="s">
        <v>2681</v>
      </c>
      <c r="C362" t="s">
        <v>2682</v>
      </c>
      <c r="D362" t="s">
        <v>2683</v>
      </c>
      <c r="E362" t="s">
        <v>2601</v>
      </c>
      <c r="F362" t="s">
        <v>8</v>
      </c>
      <c r="G362" t="s">
        <v>2684</v>
      </c>
      <c r="H362" t="s">
        <v>2685</v>
      </c>
      <c r="I362" t="s">
        <v>1447</v>
      </c>
      <c r="J362" t="s">
        <v>314</v>
      </c>
      <c r="K362" t="s">
        <v>159</v>
      </c>
    </row>
    <row r="363" spans="1:11" hidden="1" x14ac:dyDescent="0.35">
      <c r="A363" t="s">
        <v>2597</v>
      </c>
      <c r="B363" t="s">
        <v>2686</v>
      </c>
      <c r="C363" t="s">
        <v>2687</v>
      </c>
      <c r="D363" t="s">
        <v>2688</v>
      </c>
      <c r="E363" t="s">
        <v>2601</v>
      </c>
      <c r="F363" t="s">
        <v>8</v>
      </c>
      <c r="G363" t="s">
        <v>2689</v>
      </c>
      <c r="H363" t="s">
        <v>1236</v>
      </c>
      <c r="I363" t="s">
        <v>2690</v>
      </c>
      <c r="J363" t="s">
        <v>315</v>
      </c>
      <c r="K363" t="s">
        <v>126</v>
      </c>
    </row>
    <row r="364" spans="1:11" hidden="1" x14ac:dyDescent="0.35">
      <c r="A364" t="s">
        <v>2691</v>
      </c>
      <c r="B364" t="s">
        <v>2692</v>
      </c>
      <c r="C364" t="s">
        <v>2693</v>
      </c>
      <c r="D364" t="s">
        <v>2694</v>
      </c>
      <c r="E364" t="s">
        <v>2650</v>
      </c>
      <c r="F364" t="s">
        <v>19</v>
      </c>
      <c r="G364" t="s">
        <v>2695</v>
      </c>
      <c r="H364" t="s">
        <v>2078</v>
      </c>
      <c r="I364" t="s">
        <v>1784</v>
      </c>
      <c r="J364" t="s">
        <v>313</v>
      </c>
      <c r="K364" t="s">
        <v>167</v>
      </c>
    </row>
    <row r="365" spans="1:11" hidden="1" x14ac:dyDescent="0.35">
      <c r="A365" t="s">
        <v>2691</v>
      </c>
      <c r="B365" t="s">
        <v>2696</v>
      </c>
      <c r="C365" t="s">
        <v>2697</v>
      </c>
      <c r="D365" t="s">
        <v>2698</v>
      </c>
      <c r="E365" t="s">
        <v>2650</v>
      </c>
      <c r="F365" t="s">
        <v>19</v>
      </c>
      <c r="G365" t="s">
        <v>2699</v>
      </c>
      <c r="H365" t="s">
        <v>2639</v>
      </c>
      <c r="I365" t="s">
        <v>2700</v>
      </c>
      <c r="J365" t="s">
        <v>314</v>
      </c>
      <c r="K365" t="s">
        <v>167</v>
      </c>
    </row>
    <row r="366" spans="1:11" hidden="1" x14ac:dyDescent="0.35">
      <c r="A366" t="s">
        <v>2691</v>
      </c>
      <c r="B366" t="s">
        <v>2701</v>
      </c>
      <c r="C366" t="s">
        <v>2702</v>
      </c>
      <c r="D366" t="s">
        <v>2703</v>
      </c>
      <c r="E366" t="s">
        <v>2650</v>
      </c>
      <c r="F366" t="s">
        <v>19</v>
      </c>
      <c r="G366" t="s">
        <v>2704</v>
      </c>
      <c r="H366" t="s">
        <v>2705</v>
      </c>
      <c r="I366" t="s">
        <v>2706</v>
      </c>
      <c r="J366" t="s">
        <v>314</v>
      </c>
      <c r="K366" t="s">
        <v>167</v>
      </c>
    </row>
    <row r="367" spans="1:11" hidden="1" x14ac:dyDescent="0.35">
      <c r="A367" t="s">
        <v>2691</v>
      </c>
      <c r="B367" t="s">
        <v>2707</v>
      </c>
      <c r="C367" t="s">
        <v>2708</v>
      </c>
      <c r="D367" t="s">
        <v>2709</v>
      </c>
      <c r="E367" t="s">
        <v>2650</v>
      </c>
      <c r="F367" t="s">
        <v>19</v>
      </c>
      <c r="G367" t="s">
        <v>2710</v>
      </c>
      <c r="H367" t="s">
        <v>2363</v>
      </c>
      <c r="I367" t="s">
        <v>2379</v>
      </c>
      <c r="J367" t="s">
        <v>315</v>
      </c>
      <c r="K367" t="s">
        <v>143</v>
      </c>
    </row>
    <row r="368" spans="1:11" hidden="1" x14ac:dyDescent="0.35">
      <c r="A368" t="s">
        <v>2691</v>
      </c>
      <c r="B368" t="s">
        <v>2711</v>
      </c>
      <c r="C368" t="s">
        <v>2712</v>
      </c>
      <c r="D368" t="s">
        <v>2713</v>
      </c>
      <c r="E368" t="s">
        <v>2650</v>
      </c>
      <c r="F368" t="s">
        <v>19</v>
      </c>
      <c r="G368" t="s">
        <v>2714</v>
      </c>
      <c r="H368" t="s">
        <v>2715</v>
      </c>
      <c r="I368" t="s">
        <v>2716</v>
      </c>
      <c r="J368" t="s">
        <v>315</v>
      </c>
      <c r="K368" t="s">
        <v>143</v>
      </c>
    </row>
    <row r="369" spans="1:11" hidden="1" x14ac:dyDescent="0.35">
      <c r="A369" t="s">
        <v>2691</v>
      </c>
      <c r="B369" t="s">
        <v>2717</v>
      </c>
      <c r="C369" t="s">
        <v>2718</v>
      </c>
      <c r="D369" t="s">
        <v>2719</v>
      </c>
      <c r="E369" t="s">
        <v>2650</v>
      </c>
      <c r="F369" t="s">
        <v>19</v>
      </c>
      <c r="G369" t="s">
        <v>2720</v>
      </c>
      <c r="H369" t="s">
        <v>2721</v>
      </c>
      <c r="I369" t="s">
        <v>2364</v>
      </c>
      <c r="J369" t="s">
        <v>315</v>
      </c>
      <c r="K369" t="s">
        <v>65</v>
      </c>
    </row>
    <row r="370" spans="1:11" hidden="1" x14ac:dyDescent="0.35">
      <c r="A370" t="s">
        <v>2691</v>
      </c>
      <c r="B370" t="s">
        <v>2722</v>
      </c>
      <c r="C370" t="s">
        <v>2723</v>
      </c>
      <c r="D370" t="s">
        <v>2724</v>
      </c>
      <c r="E370" t="s">
        <v>2650</v>
      </c>
      <c r="F370" t="s">
        <v>19</v>
      </c>
      <c r="G370" t="s">
        <v>2168</v>
      </c>
      <c r="H370" t="s">
        <v>1371</v>
      </c>
      <c r="I370" t="s">
        <v>2725</v>
      </c>
      <c r="J370" t="s">
        <v>315</v>
      </c>
      <c r="K370" t="s">
        <v>146</v>
      </c>
    </row>
    <row r="371" spans="1:11" hidden="1" x14ac:dyDescent="0.35">
      <c r="A371" t="s">
        <v>2691</v>
      </c>
      <c r="B371" t="s">
        <v>2726</v>
      </c>
      <c r="C371" t="s">
        <v>2727</v>
      </c>
      <c r="D371" t="s">
        <v>2728</v>
      </c>
      <c r="E371" t="s">
        <v>2650</v>
      </c>
      <c r="F371" t="s">
        <v>19</v>
      </c>
      <c r="G371" t="s">
        <v>2433</v>
      </c>
      <c r="H371" t="s">
        <v>2729</v>
      </c>
      <c r="I371" t="s">
        <v>1174</v>
      </c>
      <c r="J371" t="s">
        <v>316</v>
      </c>
      <c r="K371" t="s">
        <v>146</v>
      </c>
    </row>
    <row r="372" spans="1:11" hidden="1" x14ac:dyDescent="0.35">
      <c r="A372" t="s">
        <v>2730</v>
      </c>
      <c r="B372" t="s">
        <v>2731</v>
      </c>
      <c r="C372" t="s">
        <v>2732</v>
      </c>
      <c r="D372" t="s">
        <v>2733</v>
      </c>
      <c r="E372" t="s">
        <v>2734</v>
      </c>
      <c r="F372" t="s">
        <v>21</v>
      </c>
      <c r="G372" t="s">
        <v>1445</v>
      </c>
      <c r="H372" t="s">
        <v>1270</v>
      </c>
      <c r="I372" t="s">
        <v>1649</v>
      </c>
      <c r="J372" t="s">
        <v>313</v>
      </c>
      <c r="K372" t="s">
        <v>49</v>
      </c>
    </row>
    <row r="373" spans="1:11" hidden="1" x14ac:dyDescent="0.35">
      <c r="A373" t="s">
        <v>2735</v>
      </c>
      <c r="B373" t="s">
        <v>2736</v>
      </c>
      <c r="C373" t="s">
        <v>2737</v>
      </c>
      <c r="D373" t="s">
        <v>2738</v>
      </c>
      <c r="E373" t="s">
        <v>9300</v>
      </c>
      <c r="F373" t="s">
        <v>10</v>
      </c>
      <c r="G373" t="s">
        <v>1440</v>
      </c>
      <c r="H373" t="s">
        <v>1412</v>
      </c>
      <c r="I373" t="s">
        <v>1519</v>
      </c>
      <c r="J373" t="s">
        <v>315</v>
      </c>
      <c r="K373" t="s">
        <v>97</v>
      </c>
    </row>
    <row r="374" spans="1:11" hidden="1" x14ac:dyDescent="0.35">
      <c r="A374" t="s">
        <v>2735</v>
      </c>
      <c r="B374" t="s">
        <v>2739</v>
      </c>
      <c r="C374" t="s">
        <v>2740</v>
      </c>
      <c r="D374" t="s">
        <v>2741</v>
      </c>
      <c r="E374" t="s">
        <v>9300</v>
      </c>
      <c r="F374" t="s">
        <v>21</v>
      </c>
      <c r="G374" t="s">
        <v>1487</v>
      </c>
      <c r="H374" t="s">
        <v>1293</v>
      </c>
      <c r="I374" t="s">
        <v>1309</v>
      </c>
      <c r="J374" t="s">
        <v>1176</v>
      </c>
      <c r="K374" t="s">
        <v>128</v>
      </c>
    </row>
    <row r="375" spans="1:11" hidden="1" x14ac:dyDescent="0.35">
      <c r="A375" t="s">
        <v>2735</v>
      </c>
      <c r="B375" t="s">
        <v>2742</v>
      </c>
      <c r="C375" t="s">
        <v>2743</v>
      </c>
      <c r="D375" t="s">
        <v>2744</v>
      </c>
      <c r="E375" t="s">
        <v>9300</v>
      </c>
      <c r="F375" t="s">
        <v>2745</v>
      </c>
      <c r="G375" t="s">
        <v>2096</v>
      </c>
      <c r="H375" t="s">
        <v>2746</v>
      </c>
      <c r="I375" t="s">
        <v>1467</v>
      </c>
      <c r="J375" t="s">
        <v>315</v>
      </c>
      <c r="K375" t="s">
        <v>87</v>
      </c>
    </row>
    <row r="376" spans="1:11" hidden="1" x14ac:dyDescent="0.35">
      <c r="A376" t="s">
        <v>2735</v>
      </c>
      <c r="B376" t="s">
        <v>2747</v>
      </c>
      <c r="C376" t="s">
        <v>2748</v>
      </c>
      <c r="D376" t="s">
        <v>2749</v>
      </c>
      <c r="E376" t="s">
        <v>9300</v>
      </c>
      <c r="F376" t="s">
        <v>12</v>
      </c>
      <c r="G376" t="s">
        <v>1440</v>
      </c>
      <c r="H376" t="s">
        <v>1279</v>
      </c>
      <c r="I376" t="s">
        <v>1519</v>
      </c>
      <c r="J376" t="s">
        <v>315</v>
      </c>
      <c r="K376" t="s">
        <v>99</v>
      </c>
    </row>
    <row r="377" spans="1:11" hidden="1" x14ac:dyDescent="0.35">
      <c r="A377" t="s">
        <v>2735</v>
      </c>
      <c r="B377" t="s">
        <v>2750</v>
      </c>
      <c r="C377" t="s">
        <v>2751</v>
      </c>
      <c r="D377" t="s">
        <v>2752</v>
      </c>
      <c r="E377" t="s">
        <v>344</v>
      </c>
      <c r="F377" t="s">
        <v>13</v>
      </c>
      <c r="G377" t="s">
        <v>1431</v>
      </c>
      <c r="H377" t="s">
        <v>2753</v>
      </c>
      <c r="I377" t="s">
        <v>1619</v>
      </c>
      <c r="J377" t="s">
        <v>1176</v>
      </c>
      <c r="K377" t="s">
        <v>33</v>
      </c>
    </row>
    <row r="378" spans="1:11" hidden="1" x14ac:dyDescent="0.35">
      <c r="A378" t="s">
        <v>2735</v>
      </c>
      <c r="B378" t="s">
        <v>2754</v>
      </c>
      <c r="C378" t="s">
        <v>2755</v>
      </c>
      <c r="D378" t="s">
        <v>2756</v>
      </c>
      <c r="E378" t="s">
        <v>344</v>
      </c>
      <c r="F378" t="s">
        <v>13</v>
      </c>
      <c r="G378" t="s">
        <v>1341</v>
      </c>
      <c r="H378" t="s">
        <v>1283</v>
      </c>
      <c r="I378" t="s">
        <v>1266</v>
      </c>
      <c r="J378" t="s">
        <v>1176</v>
      </c>
      <c r="K378" t="s">
        <v>33</v>
      </c>
    </row>
    <row r="379" spans="1:11" hidden="1" x14ac:dyDescent="0.35">
      <c r="A379" t="s">
        <v>2735</v>
      </c>
      <c r="B379" t="s">
        <v>2757</v>
      </c>
      <c r="C379" t="s">
        <v>2758</v>
      </c>
      <c r="D379" t="s">
        <v>2759</v>
      </c>
      <c r="E379" t="s">
        <v>9300</v>
      </c>
      <c r="F379" t="s">
        <v>9</v>
      </c>
      <c r="G379" t="s">
        <v>2020</v>
      </c>
      <c r="H379" t="s">
        <v>2760</v>
      </c>
      <c r="I379" t="s">
        <v>2177</v>
      </c>
      <c r="J379" t="s">
        <v>315</v>
      </c>
      <c r="K379" t="s">
        <v>48</v>
      </c>
    </row>
    <row r="380" spans="1:11" hidden="1" x14ac:dyDescent="0.35">
      <c r="A380" t="s">
        <v>2735</v>
      </c>
      <c r="B380" t="s">
        <v>2761</v>
      </c>
      <c r="C380" t="s">
        <v>2762</v>
      </c>
      <c r="D380" t="s">
        <v>2763</v>
      </c>
      <c r="E380" t="s">
        <v>9300</v>
      </c>
      <c r="F380" t="s">
        <v>18</v>
      </c>
      <c r="G380" t="s">
        <v>1336</v>
      </c>
      <c r="H380" t="s">
        <v>1210</v>
      </c>
      <c r="I380" t="s">
        <v>1266</v>
      </c>
      <c r="J380" t="s">
        <v>2138</v>
      </c>
      <c r="K380" t="s">
        <v>57</v>
      </c>
    </row>
    <row r="381" spans="1:11" hidden="1" x14ac:dyDescent="0.35">
      <c r="A381" t="s">
        <v>2735</v>
      </c>
      <c r="B381" t="s">
        <v>2764</v>
      </c>
      <c r="C381" t="s">
        <v>2765</v>
      </c>
      <c r="D381" t="s">
        <v>2766</v>
      </c>
      <c r="E381" t="s">
        <v>9300</v>
      </c>
      <c r="F381" t="s">
        <v>2745</v>
      </c>
      <c r="G381" t="s">
        <v>1346</v>
      </c>
      <c r="H381" t="s">
        <v>1210</v>
      </c>
      <c r="I381" t="s">
        <v>1519</v>
      </c>
      <c r="J381" t="s">
        <v>314</v>
      </c>
      <c r="K381" t="s">
        <v>47</v>
      </c>
    </row>
    <row r="382" spans="1:11" hidden="1" x14ac:dyDescent="0.35">
      <c r="A382" t="s">
        <v>2735</v>
      </c>
      <c r="B382" t="s">
        <v>2767</v>
      </c>
      <c r="C382" t="s">
        <v>2768</v>
      </c>
      <c r="D382" t="s">
        <v>2769</v>
      </c>
      <c r="E382" t="s">
        <v>9300</v>
      </c>
      <c r="F382" t="s">
        <v>16</v>
      </c>
      <c r="G382" t="s">
        <v>1346</v>
      </c>
      <c r="H382" t="s">
        <v>1412</v>
      </c>
      <c r="I382" t="s">
        <v>2770</v>
      </c>
      <c r="J382" t="s">
        <v>315</v>
      </c>
      <c r="K382" t="s">
        <v>47</v>
      </c>
    </row>
    <row r="383" spans="1:11" hidden="1" x14ac:dyDescent="0.35">
      <c r="A383" t="s">
        <v>2735</v>
      </c>
      <c r="B383" s="21" t="s">
        <v>2771</v>
      </c>
      <c r="C383" t="s">
        <v>2772</v>
      </c>
      <c r="D383" t="s">
        <v>2773</v>
      </c>
      <c r="E383" t="s">
        <v>9300</v>
      </c>
      <c r="F383" t="s">
        <v>9</v>
      </c>
      <c r="G383" t="s">
        <v>2774</v>
      </c>
      <c r="H383" t="s">
        <v>1316</v>
      </c>
      <c r="I383" t="s">
        <v>2775</v>
      </c>
      <c r="J383" t="s">
        <v>315</v>
      </c>
      <c r="K383" t="s">
        <v>79</v>
      </c>
    </row>
    <row r="384" spans="1:11" hidden="1" x14ac:dyDescent="0.35">
      <c r="A384" t="s">
        <v>2735</v>
      </c>
      <c r="B384" t="s">
        <v>2776</v>
      </c>
      <c r="C384" t="s">
        <v>2777</v>
      </c>
      <c r="D384" t="s">
        <v>2778</v>
      </c>
      <c r="E384" t="s">
        <v>9300</v>
      </c>
      <c r="F384" t="s">
        <v>9</v>
      </c>
      <c r="G384" t="s">
        <v>1440</v>
      </c>
      <c r="H384" t="s">
        <v>1240</v>
      </c>
      <c r="I384" t="s">
        <v>1436</v>
      </c>
      <c r="J384" t="s">
        <v>314</v>
      </c>
      <c r="K384" t="s">
        <v>83</v>
      </c>
    </row>
    <row r="385" spans="1:11" hidden="1" x14ac:dyDescent="0.35">
      <c r="A385" t="s">
        <v>2735</v>
      </c>
      <c r="B385" t="s">
        <v>2779</v>
      </c>
      <c r="C385" t="s">
        <v>2780</v>
      </c>
      <c r="D385" t="s">
        <v>2781</v>
      </c>
      <c r="E385" t="s">
        <v>9300</v>
      </c>
      <c r="F385" t="s">
        <v>9</v>
      </c>
      <c r="G385" t="s">
        <v>2782</v>
      </c>
      <c r="H385" t="s">
        <v>1350</v>
      </c>
      <c r="I385" t="s">
        <v>1497</v>
      </c>
      <c r="J385" t="s">
        <v>315</v>
      </c>
      <c r="K385" t="s">
        <v>82</v>
      </c>
    </row>
    <row r="386" spans="1:11" hidden="1" x14ac:dyDescent="0.35">
      <c r="A386" t="s">
        <v>2735</v>
      </c>
      <c r="B386" t="s">
        <v>2783</v>
      </c>
      <c r="C386" t="s">
        <v>2784</v>
      </c>
      <c r="D386" t="s">
        <v>2785</v>
      </c>
      <c r="E386" t="s">
        <v>9300</v>
      </c>
      <c r="F386" t="s">
        <v>18</v>
      </c>
      <c r="G386" t="s">
        <v>2786</v>
      </c>
      <c r="H386" t="s">
        <v>1440</v>
      </c>
      <c r="I386" t="s">
        <v>1447</v>
      </c>
      <c r="J386" t="s">
        <v>315</v>
      </c>
      <c r="K386" t="s">
        <v>57</v>
      </c>
    </row>
    <row r="387" spans="1:11" hidden="1" x14ac:dyDescent="0.35">
      <c r="A387" t="s">
        <v>2735</v>
      </c>
      <c r="B387" t="s">
        <v>2787</v>
      </c>
      <c r="C387" t="s">
        <v>2788</v>
      </c>
      <c r="D387" t="s">
        <v>2789</v>
      </c>
      <c r="E387" t="s">
        <v>9300</v>
      </c>
      <c r="F387" t="s">
        <v>17</v>
      </c>
      <c r="G387" t="s">
        <v>2782</v>
      </c>
      <c r="H387" t="s">
        <v>2083</v>
      </c>
      <c r="I387" t="s">
        <v>2775</v>
      </c>
      <c r="J387" t="s">
        <v>315</v>
      </c>
      <c r="K387" t="s">
        <v>87</v>
      </c>
    </row>
    <row r="388" spans="1:11" hidden="1" x14ac:dyDescent="0.35">
      <c r="A388" t="s">
        <v>2735</v>
      </c>
      <c r="B388" t="s">
        <v>2790</v>
      </c>
      <c r="C388" t="s">
        <v>2791</v>
      </c>
      <c r="D388" t="s">
        <v>2792</v>
      </c>
      <c r="E388" t="s">
        <v>9300</v>
      </c>
      <c r="F388" t="s">
        <v>12</v>
      </c>
      <c r="G388" t="s">
        <v>2556</v>
      </c>
      <c r="H388" t="s">
        <v>1341</v>
      </c>
      <c r="I388" t="s">
        <v>1519</v>
      </c>
      <c r="J388" t="s">
        <v>2793</v>
      </c>
      <c r="K388" t="s">
        <v>80</v>
      </c>
    </row>
    <row r="389" spans="1:11" hidden="1" x14ac:dyDescent="0.35">
      <c r="A389" t="s">
        <v>2735</v>
      </c>
      <c r="B389" t="s">
        <v>2794</v>
      </c>
      <c r="C389" t="s">
        <v>2795</v>
      </c>
      <c r="D389" t="s">
        <v>2796</v>
      </c>
      <c r="E389" t="s">
        <v>9300</v>
      </c>
      <c r="F389" t="s">
        <v>12</v>
      </c>
      <c r="G389" t="s">
        <v>2685</v>
      </c>
      <c r="H389" t="s">
        <v>1265</v>
      </c>
      <c r="I389" t="s">
        <v>1751</v>
      </c>
      <c r="J389" t="s">
        <v>318</v>
      </c>
      <c r="K389" t="s">
        <v>99</v>
      </c>
    </row>
    <row r="390" spans="1:11" hidden="1" x14ac:dyDescent="0.35">
      <c r="A390" t="s">
        <v>2735</v>
      </c>
      <c r="B390" t="s">
        <v>2797</v>
      </c>
      <c r="C390" t="s">
        <v>2798</v>
      </c>
      <c r="D390" t="s">
        <v>2799</v>
      </c>
      <c r="E390" t="s">
        <v>9300</v>
      </c>
      <c r="F390" t="s">
        <v>12</v>
      </c>
      <c r="G390" t="s">
        <v>1192</v>
      </c>
      <c r="H390" t="s">
        <v>1218</v>
      </c>
      <c r="I390" t="s">
        <v>1751</v>
      </c>
      <c r="J390" t="s">
        <v>2793</v>
      </c>
      <c r="K390" t="s">
        <v>99</v>
      </c>
    </row>
    <row r="391" spans="1:11" hidden="1" x14ac:dyDescent="0.35">
      <c r="A391" t="s">
        <v>2735</v>
      </c>
      <c r="B391" t="s">
        <v>2800</v>
      </c>
      <c r="C391" t="s">
        <v>2801</v>
      </c>
      <c r="D391" t="s">
        <v>2802</v>
      </c>
      <c r="E391" t="s">
        <v>9300</v>
      </c>
      <c r="F391" t="s">
        <v>12</v>
      </c>
      <c r="G391" t="s">
        <v>1431</v>
      </c>
      <c r="H391" t="s">
        <v>2803</v>
      </c>
      <c r="I391" t="s">
        <v>1250</v>
      </c>
      <c r="J391" t="s">
        <v>313</v>
      </c>
      <c r="K391" t="s">
        <v>32</v>
      </c>
    </row>
    <row r="392" spans="1:11" hidden="1" x14ac:dyDescent="0.35">
      <c r="A392" t="s">
        <v>2735</v>
      </c>
      <c r="B392" t="s">
        <v>2804</v>
      </c>
      <c r="C392" t="s">
        <v>2805</v>
      </c>
      <c r="D392" t="s">
        <v>2806</v>
      </c>
      <c r="E392" t="s">
        <v>9300</v>
      </c>
      <c r="F392" t="s">
        <v>12</v>
      </c>
      <c r="G392" t="s">
        <v>1245</v>
      </c>
      <c r="H392" t="s">
        <v>1297</v>
      </c>
      <c r="I392" t="s">
        <v>1203</v>
      </c>
      <c r="J392" t="s">
        <v>2793</v>
      </c>
      <c r="K392" t="s">
        <v>31</v>
      </c>
    </row>
    <row r="393" spans="1:11" hidden="1" x14ac:dyDescent="0.35">
      <c r="A393" t="s">
        <v>2735</v>
      </c>
      <c r="B393" t="s">
        <v>2807</v>
      </c>
      <c r="C393" t="s">
        <v>2808</v>
      </c>
      <c r="D393" t="s">
        <v>2809</v>
      </c>
      <c r="E393" t="s">
        <v>9300</v>
      </c>
      <c r="F393" t="s">
        <v>9</v>
      </c>
      <c r="G393" t="s">
        <v>1270</v>
      </c>
      <c r="H393" t="s">
        <v>1270</v>
      </c>
      <c r="I393" t="s">
        <v>1527</v>
      </c>
      <c r="J393" t="s">
        <v>2810</v>
      </c>
      <c r="K393" t="s">
        <v>33</v>
      </c>
    </row>
    <row r="394" spans="1:11" hidden="1" x14ac:dyDescent="0.35">
      <c r="A394" t="s">
        <v>2735</v>
      </c>
      <c r="B394" t="s">
        <v>2811</v>
      </c>
      <c r="C394" t="s">
        <v>2812</v>
      </c>
      <c r="D394" t="s">
        <v>2813</v>
      </c>
      <c r="E394" t="s">
        <v>9300</v>
      </c>
      <c r="F394" t="s">
        <v>9</v>
      </c>
      <c r="G394" t="s">
        <v>1270</v>
      </c>
      <c r="H394" t="s">
        <v>1416</v>
      </c>
      <c r="I394" t="s">
        <v>2153</v>
      </c>
      <c r="J394" t="s">
        <v>2814</v>
      </c>
      <c r="K394" t="s">
        <v>55</v>
      </c>
    </row>
    <row r="395" spans="1:11" hidden="1" x14ac:dyDescent="0.35">
      <c r="A395" t="s">
        <v>2735</v>
      </c>
      <c r="B395" t="s">
        <v>2815</v>
      </c>
      <c r="C395" t="s">
        <v>2816</v>
      </c>
      <c r="D395" t="s">
        <v>2817</v>
      </c>
      <c r="E395" t="s">
        <v>9300</v>
      </c>
      <c r="F395" t="s">
        <v>21</v>
      </c>
      <c r="G395" t="s">
        <v>1487</v>
      </c>
      <c r="H395" t="s">
        <v>1293</v>
      </c>
      <c r="I395" t="s">
        <v>2818</v>
      </c>
      <c r="J395" t="s">
        <v>1176</v>
      </c>
      <c r="K395" t="s">
        <v>128</v>
      </c>
    </row>
    <row r="396" spans="1:11" hidden="1" x14ac:dyDescent="0.35">
      <c r="A396" t="s">
        <v>2735</v>
      </c>
      <c r="B396" t="s">
        <v>2819</v>
      </c>
      <c r="C396" t="s">
        <v>2820</v>
      </c>
      <c r="D396" t="s">
        <v>2821</v>
      </c>
      <c r="E396" t="s">
        <v>9300</v>
      </c>
      <c r="F396" t="s">
        <v>14</v>
      </c>
      <c r="G396" t="s">
        <v>2822</v>
      </c>
      <c r="H396" t="s">
        <v>1260</v>
      </c>
      <c r="I396" t="s">
        <v>1309</v>
      </c>
      <c r="J396" t="s">
        <v>313</v>
      </c>
      <c r="K396" t="s">
        <v>31</v>
      </c>
    </row>
    <row r="397" spans="1:11" hidden="1" x14ac:dyDescent="0.35">
      <c r="A397" t="s">
        <v>2735</v>
      </c>
      <c r="B397" t="s">
        <v>2823</v>
      </c>
      <c r="C397" t="s">
        <v>2824</v>
      </c>
      <c r="D397" t="s">
        <v>2825</v>
      </c>
      <c r="E397" t="s">
        <v>9300</v>
      </c>
      <c r="F397" t="s">
        <v>14</v>
      </c>
      <c r="G397" t="s">
        <v>1487</v>
      </c>
      <c r="H397" t="s">
        <v>1431</v>
      </c>
      <c r="I397" t="s">
        <v>2826</v>
      </c>
      <c r="J397" t="s">
        <v>1969</v>
      </c>
      <c r="K397" t="s">
        <v>59</v>
      </c>
    </row>
    <row r="398" spans="1:11" hidden="1" x14ac:dyDescent="0.35">
      <c r="A398" t="s">
        <v>2735</v>
      </c>
      <c r="B398" t="s">
        <v>2827</v>
      </c>
      <c r="C398" t="s">
        <v>2828</v>
      </c>
      <c r="D398" t="s">
        <v>2829</v>
      </c>
      <c r="E398" t="s">
        <v>9300</v>
      </c>
      <c r="F398" t="s">
        <v>14</v>
      </c>
      <c r="G398" t="s">
        <v>1487</v>
      </c>
      <c r="H398" t="s">
        <v>1431</v>
      </c>
      <c r="I398" t="s">
        <v>1175</v>
      </c>
      <c r="J398" t="s">
        <v>314</v>
      </c>
      <c r="K398" t="s">
        <v>59</v>
      </c>
    </row>
    <row r="399" spans="1:11" hidden="1" x14ac:dyDescent="0.35">
      <c r="A399" t="s">
        <v>2735</v>
      </c>
      <c r="B399" t="s">
        <v>2830</v>
      </c>
      <c r="C399" t="s">
        <v>2831</v>
      </c>
      <c r="D399" t="s">
        <v>2832</v>
      </c>
      <c r="E399" t="s">
        <v>9300</v>
      </c>
      <c r="F399" t="s">
        <v>14</v>
      </c>
      <c r="G399" t="s">
        <v>1245</v>
      </c>
      <c r="H399" t="s">
        <v>1245</v>
      </c>
      <c r="I399" t="s">
        <v>2833</v>
      </c>
      <c r="J399" t="s">
        <v>318</v>
      </c>
      <c r="K399" t="s">
        <v>60</v>
      </c>
    </row>
    <row r="400" spans="1:11" hidden="1" x14ac:dyDescent="0.35">
      <c r="A400" t="s">
        <v>2735</v>
      </c>
      <c r="B400" t="s">
        <v>2834</v>
      </c>
      <c r="C400" t="s">
        <v>2835</v>
      </c>
      <c r="D400" t="s">
        <v>2836</v>
      </c>
      <c r="E400" t="s">
        <v>9300</v>
      </c>
      <c r="F400" t="s">
        <v>14</v>
      </c>
      <c r="G400" t="s">
        <v>1279</v>
      </c>
      <c r="H400" t="s">
        <v>1279</v>
      </c>
      <c r="I400" t="s">
        <v>1203</v>
      </c>
      <c r="J400" t="s">
        <v>315</v>
      </c>
      <c r="K400" t="s">
        <v>61</v>
      </c>
    </row>
    <row r="401" spans="1:45" hidden="1" x14ac:dyDescent="0.35">
      <c r="A401" t="s">
        <v>2735</v>
      </c>
      <c r="B401" t="s">
        <v>2837</v>
      </c>
      <c r="C401" t="s">
        <v>2838</v>
      </c>
      <c r="D401" t="s">
        <v>2839</v>
      </c>
      <c r="E401" t="s">
        <v>9300</v>
      </c>
      <c r="F401" t="s">
        <v>14</v>
      </c>
      <c r="G401" t="s">
        <v>2840</v>
      </c>
      <c r="H401" t="s">
        <v>1245</v>
      </c>
      <c r="I401" t="s">
        <v>1747</v>
      </c>
      <c r="J401" t="s">
        <v>316</v>
      </c>
      <c r="K401" t="s">
        <v>62</v>
      </c>
    </row>
    <row r="402" spans="1:45" hidden="1" x14ac:dyDescent="0.35">
      <c r="A402" t="s">
        <v>2735</v>
      </c>
      <c r="B402" t="s">
        <v>2841</v>
      </c>
      <c r="C402" t="s">
        <v>2842</v>
      </c>
      <c r="D402" t="s">
        <v>2843</v>
      </c>
      <c r="E402" t="s">
        <v>9300</v>
      </c>
      <c r="F402" t="s">
        <v>14</v>
      </c>
      <c r="G402" t="s">
        <v>1573</v>
      </c>
      <c r="H402" t="s">
        <v>1573</v>
      </c>
      <c r="I402" t="s">
        <v>1436</v>
      </c>
      <c r="J402" t="s">
        <v>317</v>
      </c>
      <c r="K402" t="s">
        <v>201</v>
      </c>
    </row>
    <row r="403" spans="1:45" hidden="1" x14ac:dyDescent="0.35">
      <c r="A403" t="s">
        <v>2735</v>
      </c>
      <c r="B403" t="s">
        <v>2844</v>
      </c>
      <c r="C403" t="s">
        <v>2845</v>
      </c>
      <c r="D403" t="s">
        <v>2846</v>
      </c>
      <c r="E403" t="s">
        <v>9300</v>
      </c>
      <c r="F403" t="s">
        <v>14</v>
      </c>
      <c r="G403" t="s">
        <v>1336</v>
      </c>
      <c r="H403" t="s">
        <v>1255</v>
      </c>
      <c r="I403" t="s">
        <v>1747</v>
      </c>
      <c r="J403" t="s">
        <v>1176</v>
      </c>
      <c r="K403" t="s">
        <v>61</v>
      </c>
    </row>
    <row r="404" spans="1:45" hidden="1" x14ac:dyDescent="0.35">
      <c r="A404" t="s">
        <v>2735</v>
      </c>
      <c r="B404" t="s">
        <v>2847</v>
      </c>
      <c r="C404" t="s">
        <v>2848</v>
      </c>
      <c r="D404" t="s">
        <v>2849</v>
      </c>
      <c r="E404" t="s">
        <v>9300</v>
      </c>
      <c r="F404" t="s">
        <v>14</v>
      </c>
      <c r="G404" t="s">
        <v>1487</v>
      </c>
      <c r="H404" t="s">
        <v>1198</v>
      </c>
      <c r="I404" t="s">
        <v>1304</v>
      </c>
      <c r="J404" t="s">
        <v>1176</v>
      </c>
      <c r="K404" t="s">
        <v>59</v>
      </c>
    </row>
    <row r="405" spans="1:45" hidden="1" x14ac:dyDescent="0.35">
      <c r="A405" t="s">
        <v>2735</v>
      </c>
      <c r="B405" t="s">
        <v>2850</v>
      </c>
      <c r="C405" t="s">
        <v>2851</v>
      </c>
      <c r="D405" t="s">
        <v>2852</v>
      </c>
      <c r="E405" t="s">
        <v>9300</v>
      </c>
      <c r="F405" t="s">
        <v>11</v>
      </c>
      <c r="G405" t="s">
        <v>1260</v>
      </c>
      <c r="H405" t="s">
        <v>1260</v>
      </c>
      <c r="I405" t="s">
        <v>1696</v>
      </c>
      <c r="J405" t="s">
        <v>1969</v>
      </c>
      <c r="K405" t="s">
        <v>90</v>
      </c>
    </row>
    <row r="406" spans="1:45" hidden="1" x14ac:dyDescent="0.35">
      <c r="A406" t="s">
        <v>2735</v>
      </c>
      <c r="B406" t="s">
        <v>2853</v>
      </c>
      <c r="C406" t="s">
        <v>2854</v>
      </c>
      <c r="D406" t="s">
        <v>2855</v>
      </c>
      <c r="E406" t="s">
        <v>9300</v>
      </c>
      <c r="F406" t="s">
        <v>11</v>
      </c>
      <c r="G406" t="s">
        <v>1440</v>
      </c>
      <c r="H406" t="s">
        <v>1260</v>
      </c>
      <c r="I406" t="s">
        <v>1223</v>
      </c>
      <c r="J406" t="s">
        <v>314</v>
      </c>
      <c r="K406" t="s">
        <v>90</v>
      </c>
    </row>
    <row r="407" spans="1:45" hidden="1" x14ac:dyDescent="0.35">
      <c r="A407" t="s">
        <v>2735</v>
      </c>
      <c r="B407" t="s">
        <v>2856</v>
      </c>
      <c r="C407" t="s">
        <v>2857</v>
      </c>
      <c r="D407" t="s">
        <v>2858</v>
      </c>
      <c r="E407" t="s">
        <v>9300</v>
      </c>
      <c r="F407" t="s">
        <v>11</v>
      </c>
      <c r="G407" t="s">
        <v>1197</v>
      </c>
      <c r="H407" t="s">
        <v>1431</v>
      </c>
      <c r="I407" t="s">
        <v>1232</v>
      </c>
      <c r="J407" t="s">
        <v>318</v>
      </c>
      <c r="K407" t="s">
        <v>99</v>
      </c>
    </row>
    <row r="408" spans="1:45" hidden="1" x14ac:dyDescent="0.35">
      <c r="A408" t="s">
        <v>2735</v>
      </c>
      <c r="B408" t="s">
        <v>2859</v>
      </c>
      <c r="C408" t="s">
        <v>2860</v>
      </c>
      <c r="D408" t="s">
        <v>2861</v>
      </c>
      <c r="E408" t="s">
        <v>9300</v>
      </c>
      <c r="F408" t="s">
        <v>11</v>
      </c>
      <c r="G408" t="s">
        <v>2840</v>
      </c>
      <c r="H408" t="s">
        <v>1245</v>
      </c>
      <c r="I408" t="s">
        <v>1219</v>
      </c>
      <c r="J408" t="s">
        <v>315</v>
      </c>
      <c r="K408" t="s">
        <v>82</v>
      </c>
    </row>
    <row r="409" spans="1:45" hidden="1" x14ac:dyDescent="0.35">
      <c r="A409" t="s">
        <v>2735</v>
      </c>
      <c r="B409" t="s">
        <v>2862</v>
      </c>
      <c r="C409" t="s">
        <v>2863</v>
      </c>
      <c r="D409" t="s">
        <v>2864</v>
      </c>
      <c r="E409" t="s">
        <v>9300</v>
      </c>
      <c r="F409" t="s">
        <v>11</v>
      </c>
      <c r="G409" t="s">
        <v>2865</v>
      </c>
      <c r="H409" t="s">
        <v>1735</v>
      </c>
      <c r="I409" t="s">
        <v>1447</v>
      </c>
      <c r="J409" t="s">
        <v>316</v>
      </c>
      <c r="K409" t="s">
        <v>80</v>
      </c>
    </row>
    <row r="410" spans="1:45" ht="60.5" x14ac:dyDescent="0.35">
      <c r="A410" t="s">
        <v>2735</v>
      </c>
      <c r="B410" t="s">
        <v>2866</v>
      </c>
      <c r="C410" t="s">
        <v>2867</v>
      </c>
      <c r="D410" t="s">
        <v>2868</v>
      </c>
      <c r="E410" t="s">
        <v>344</v>
      </c>
      <c r="F410" t="s">
        <v>9</v>
      </c>
      <c r="G410" t="s">
        <v>1390</v>
      </c>
      <c r="H410" t="s">
        <v>1245</v>
      </c>
      <c r="I410" t="s">
        <v>1250</v>
      </c>
      <c r="J410" t="s">
        <v>1176</v>
      </c>
      <c r="K410" t="s">
        <v>124</v>
      </c>
      <c r="M410" s="12" t="str">
        <f t="shared" ref="M410" si="21">_xlfn.CONCAT("@PART[",C410,"]:AFTER[",A410,"] // ",IF(R410="",D410,R410),CHAR(10),"{",CHAR(10),"    @TechRequired = ",N410,IF($R410&lt;&gt;"",_xlfn.CONCAT(CHAR(10),"    @",$R$1," = ",$R410),""),IF($S410&lt;&gt;"",_xlfn.CONCAT(CHAR(10),"    @",$S$1," = ",$S410),""),IF($T410&lt;&gt;"",_xlfn.CONCAT(CHAR(10),"    @",$T$1," = ",$T410),""),IF($U410&lt;&gt;"",_xlfn.CONCAT(CHAR(10),"    @",$U$1," = ",$U410),""),IF($AN410&lt;&gt;"",_xlfn.CONCAT(CHAR(10),$AN410),""),IF(AL410&lt;&gt;"",_xlfn.CONCAT(CHAR(10),AL410),""),CHAR(10),"}",IF(AA410="Yes",_xlfn.CONCAT(CHAR(10),"@PART[",C410,"]:NEEDS[KiwiDeprecate]:AFTER[",A410,"]",CHAR(10),"{",CHAR(10),"    kiwiDeprecate = true",CHAR(10),"}"),""))</f>
        <v>@PART[Knes_Mainchute_srf]:AFTER[Knes] // MainChute "Vega"
{
    @TechRequired = survivability
    parachuteUpgradeType = standard
}</v>
      </c>
      <c r="N410" s="9" t="str">
        <f>_xlfn.XLOOKUP(_xlfn.CONCAT(O410,P410),TechTree!$C$2:$C$500,TechTree!$D$2:$D$500,"Not Valid Combination",0,1)</f>
        <v>survivability</v>
      </c>
      <c r="O410" s="8" t="s">
        <v>237</v>
      </c>
      <c r="P410" s="8">
        <v>2</v>
      </c>
      <c r="Q410" s="8" t="s">
        <v>302</v>
      </c>
      <c r="V410" s="10" t="s">
        <v>255</v>
      </c>
      <c r="W410" s="10" t="s">
        <v>9288</v>
      </c>
      <c r="Y410" s="10" t="s">
        <v>9319</v>
      </c>
      <c r="Z410" s="10" t="s">
        <v>313</v>
      </c>
      <c r="AA410" s="10" t="s">
        <v>344</v>
      </c>
      <c r="AC410" s="12" t="str">
        <f t="shared" ref="AC410" si="22">IF(Q410="Engine",_xlfn.CONCAT("PARTUPGRADE:NEEDS[",A410,"]",CHAR(10),"{",CHAR(10),"    name = ",X410,CHAR(10),"    partIcon = ",C410,CHAR(10),"    techRequired = ",AS410,CHAR(10),"    title = ",CHAR(10),"    basicInfo = Increased Thrust, Increased Specific Impulse",CHAR(10),"    manufacturer = Kiwi Imagineers",CHAR(10),"    description = ",CHAR(10),"}",CHAR(10),"@PARTUPGRADE[",X410,"]:NEEDS[",A410,"]:FOR[zKiwiTechTree]",CHAR(10),"{",CHAR(10),"    @entryCost = #$@PART[",C410,"]/entryCost$",CHAR(10),"    @entryCost *= #$@KIWI_ENGINE_MULTIPLIERS/",AP410,"/UPGRADE_ENTRYCOST_MULTIPLIER$",CHAR(10),"    @title = #$@PART[",C410,"]/title$ Upgrade",CHAR(10),"    @description = #Our imagineers dreamt about making the $@PART[",C410,"]/engineName$ thrustier and efficientier and have 'made it so'.",CHAR(10),"}",CHAR(10),"@PART[",C410,"]:NEEDS[",A410,"]:AFTER[zzKiwiTechTree]",CHAR(10),"{",CHAR(10),"    @description = #$description$ \n\n&lt;color=#ff0000&gt;This engine has an upgrade in $@PARTUPGRADE[",X410,"]/techRequired$!&lt;/color&gt; ",CHAR(10),"}"),IF(OR(Q410="System",Q410="System and Space Capability")=TRUE,_xlfn.CONCAT("// Choose the one with the part that you want to represent the system",CHAR(10),"PARTUPGRADE:NEEDS[",A410,"]",CHAR(10),"{",CHAR(10),"    name = ",X410,"Upgrade",CHAR(10),"    partIcon = ",C410,CHAR(10),"    techRequired = ",AS410,CHAR(10),"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System",CHAR(10),"}",CHAR(10),"@PART[*]:HAS[#spacePlaneSystemUpgradeType[",X410,"]]:FOR[zzzKiwiTechTree]",CHAR(10),"{",CHAR(10),"    @description = #$description$ \n\n&lt;color=#ff0000&gt;The INSERT HERE System has upgrades in $@PARTUPGRADE[",X410,"Upgrade]/techRequired$!&lt;/color&gt; ",CHAR(10),"}"),""))</f>
        <v/>
      </c>
      <c r="AD410" s="14"/>
      <c r="AE410" s="18" t="s">
        <v>344</v>
      </c>
      <c r="AF410" s="18"/>
      <c r="AG410" s="18"/>
      <c r="AH410" s="18"/>
      <c r="AI410" s="18"/>
      <c r="AJ410" s="18"/>
      <c r="AK410" s="18"/>
      <c r="AL410" s="19" t="str">
        <f t="shared" ref="AL410" si="23">IF(AE410="Yes",_xlfn.CONCAT("    @MODULE[ModuleEngines*]",CHAR(10),"    {",IF(AF410&lt;&gt;"",_xlfn.CONCAT(CHAR(10),"        @maxThrust = ",AF410),""),IF(AG410&lt;&gt;"",_xlfn.CONCAT(CHAR(10),"        !atmosphereCurve {}",CHAR(10),"        atmosphereCurve",CHAR(10),"        {",IF(AG410&lt;&gt;"",_xlfn.CONCAT(CHAR(10),"            key = ",AG410),""),IF(AH410&lt;&gt;"",_xlfn.CONCAT(CHAR(10),"            key = ",AH410),""),IF(AI410&lt;&gt;"",_xlfn.CONCAT(CHAR(10),"            key = ",AI410),""),IF(AJ410&lt;&gt;"",_xlfn.CONCAT(CHAR(10),"            key = ",AJ410),""),IF(AK410&lt;&gt;"",_xlfn.CONCAT(CHAR(10),"            key = ",AK410),""),CHAR(10),"        }"),""),CHAR(10),"    }"),"")</f>
        <v/>
      </c>
      <c r="AM410" s="14"/>
      <c r="AN410" s="15" t="str">
        <f>IF(Q410="Structural",_xlfn.CONCAT("    ","structuralUpgradeType = ",IF(P410&lt;3,"0_2",IF(P410&lt;5,"3_4",IF(P410&lt;7,"5_6",IF(P410&lt;9,"7_8","9Plus"))))),IF(Q410="Command Module",_xlfn.CONCAT("    commandUpgradeType = standard",CHAR(10),"    commandUpgradeName = ",V410),IF(Q410="Engine",_xlfn.CONCAT("    engineUpgradeType = ",W410,CHAR(10),Parts!AQ410,CHAR(10),"    enginePartUpgradeName = ",X410),IF(Q410="Parachute","    parachuteUpgradeType = standard",IF(Q410="Solar",_xlfn.CONCAT("    solarPanelUpgradeTier = ",P410),IF(OR(Q410="System",Q410="System and Space Capability")=TRUE,_xlfn.CONCAT("    spacePlaneSystemUpgradeType = ",X410,IF(Q410="System and Space Capability",_xlfn.CONCAT(CHAR(10),"    spaceplaneUpgradeType = spaceCapable",CHAR(10),"    baseSkinTemp = ",CHAR(10),"    upgradeSkinTemp = "),"")),IF(Q410="Fuel Tank",IF(Y410="NA/Balloon","    KiwiFuelSwitchIgnore = true",IF(Y410="standardLiquidFuel",_xlfn.CONCAT("    fuelTankUpgradeType = ",Y410,CHAR(10),"    fuelTankSizeUpgrade = ",Z410),_xlfn.CONCAT("    fuelTankUpgradeType = ",Y410))),IF(Q410="RCS","    rcsUpgradeType = coldGas",""))))))))</f>
        <v xml:space="preserve">    parachuteUpgradeType = standard</v>
      </c>
      <c r="AO410" s="16" t="str">
        <f>IF(Q410="Engine",VLOOKUP(W410,EngineUpgrades!$A$2:$C$17,2,FALSE),"")</f>
        <v/>
      </c>
      <c r="AP410" s="16" t="str">
        <f>IF(Q410="Engine",VLOOKUP(W410,EngineUpgrades!$A$2:$C$17,3,FALSE),"")</f>
        <v/>
      </c>
      <c r="AQ410" s="15" t="str">
        <f>IF(AO410=EngineUpgrades!$D$1,EngineUpgrades!$D$17,IF(AO410=EngineUpgrades!$E$1,EngineUpgrades!$E$17,IF(AO410=EngineUpgrades!$F$1,EngineUpgrades!$F$17,IF(AO410=EngineUpgrades!$G$1,EngineUpgrades!$G$17,IF(AO410=EngineUpgrades!$H$1,EngineUpgrades!$H$17,"")))))</f>
        <v/>
      </c>
      <c r="AR410" s="17">
        <v>2</v>
      </c>
      <c r="AS410" s="16" t="str">
        <f>IF(Q410="Engine",_xlfn.XLOOKUP(_xlfn.CONCAT(O410,P410+AR410),TechTree!$C$2:$C$500,TechTree!$D$2:$D$500,"Not Valid Combination",0,1),"")</f>
        <v/>
      </c>
    </row>
    <row r="411" spans="1:45" hidden="1" x14ac:dyDescent="0.35">
      <c r="A411" t="s">
        <v>2735</v>
      </c>
      <c r="B411" t="s">
        <v>2869</v>
      </c>
      <c r="C411" t="s">
        <v>2870</v>
      </c>
      <c r="D411" t="s">
        <v>2871</v>
      </c>
      <c r="E411" t="s">
        <v>9300</v>
      </c>
      <c r="F411" t="s">
        <v>9</v>
      </c>
      <c r="G411" t="s">
        <v>1390</v>
      </c>
      <c r="H411" t="s">
        <v>1245</v>
      </c>
      <c r="I411" t="s">
        <v>1912</v>
      </c>
      <c r="J411" t="s">
        <v>1176</v>
      </c>
      <c r="K411" t="s">
        <v>98</v>
      </c>
    </row>
    <row r="412" spans="1:45" hidden="1" x14ac:dyDescent="0.35">
      <c r="A412" t="s">
        <v>2735</v>
      </c>
      <c r="B412" t="s">
        <v>2872</v>
      </c>
      <c r="C412" t="s">
        <v>2873</v>
      </c>
      <c r="D412" t="s">
        <v>2874</v>
      </c>
      <c r="E412" t="s">
        <v>9300</v>
      </c>
      <c r="F412" t="s">
        <v>18</v>
      </c>
      <c r="G412" t="s">
        <v>1573</v>
      </c>
      <c r="H412" t="s">
        <v>1174</v>
      </c>
      <c r="I412" t="s">
        <v>2875</v>
      </c>
      <c r="J412" t="s">
        <v>1176</v>
      </c>
      <c r="K412" t="s">
        <v>133</v>
      </c>
    </row>
    <row r="413" spans="1:45" hidden="1" x14ac:dyDescent="0.35">
      <c r="A413" t="s">
        <v>2735</v>
      </c>
      <c r="B413" t="s">
        <v>2876</v>
      </c>
      <c r="C413" t="s">
        <v>2877</v>
      </c>
      <c r="D413" t="s">
        <v>2878</v>
      </c>
      <c r="E413" t="s">
        <v>9300</v>
      </c>
      <c r="F413" t="s">
        <v>10</v>
      </c>
      <c r="G413" t="s">
        <v>1446</v>
      </c>
      <c r="H413" t="s">
        <v>1245</v>
      </c>
      <c r="I413" t="s">
        <v>2589</v>
      </c>
      <c r="J413" t="s">
        <v>313</v>
      </c>
      <c r="K413" t="s">
        <v>63</v>
      </c>
    </row>
    <row r="414" spans="1:45" hidden="1" x14ac:dyDescent="0.35">
      <c r="A414" t="s">
        <v>2735</v>
      </c>
      <c r="B414" t="s">
        <v>2879</v>
      </c>
      <c r="C414" t="s">
        <v>2880</v>
      </c>
      <c r="D414" t="s">
        <v>2881</v>
      </c>
      <c r="E414" t="s">
        <v>9300</v>
      </c>
      <c r="F414" t="s">
        <v>10</v>
      </c>
      <c r="G414" t="s">
        <v>1336</v>
      </c>
      <c r="H414" t="s">
        <v>1218</v>
      </c>
      <c r="I414" t="s">
        <v>1304</v>
      </c>
      <c r="J414" t="s">
        <v>313</v>
      </c>
      <c r="K414" t="s">
        <v>134</v>
      </c>
    </row>
    <row r="415" spans="1:45" hidden="1" x14ac:dyDescent="0.35">
      <c r="A415" t="s">
        <v>2735</v>
      </c>
      <c r="B415" t="s">
        <v>2882</v>
      </c>
      <c r="C415" t="s">
        <v>2883</v>
      </c>
      <c r="D415" t="s">
        <v>2884</v>
      </c>
      <c r="E415" t="s">
        <v>9300</v>
      </c>
      <c r="F415" t="s">
        <v>10</v>
      </c>
      <c r="G415" t="s">
        <v>1446</v>
      </c>
      <c r="H415" t="s">
        <v>2885</v>
      </c>
      <c r="I415" t="s">
        <v>1852</v>
      </c>
      <c r="J415" t="s">
        <v>313</v>
      </c>
      <c r="K415" t="s">
        <v>63</v>
      </c>
    </row>
    <row r="416" spans="1:45" hidden="1" x14ac:dyDescent="0.35">
      <c r="A416" t="s">
        <v>2735</v>
      </c>
      <c r="B416" t="s">
        <v>2886</v>
      </c>
      <c r="C416" t="s">
        <v>2887</v>
      </c>
      <c r="D416" t="s">
        <v>2888</v>
      </c>
      <c r="E416" t="s">
        <v>9300</v>
      </c>
      <c r="F416" t="s">
        <v>6</v>
      </c>
      <c r="G416" t="s">
        <v>1526</v>
      </c>
      <c r="H416" t="s">
        <v>1922</v>
      </c>
      <c r="I416" t="s">
        <v>1219</v>
      </c>
      <c r="J416" t="s">
        <v>318</v>
      </c>
      <c r="K416" t="s">
        <v>99</v>
      </c>
    </row>
    <row r="417" spans="1:45" hidden="1" x14ac:dyDescent="0.35">
      <c r="A417" t="s">
        <v>2735</v>
      </c>
      <c r="B417" t="s">
        <v>2889</v>
      </c>
      <c r="C417" t="s">
        <v>2890</v>
      </c>
      <c r="D417" t="s">
        <v>2891</v>
      </c>
      <c r="E417" t="s">
        <v>9300</v>
      </c>
      <c r="F417" t="s">
        <v>6</v>
      </c>
      <c r="G417" t="s">
        <v>1526</v>
      </c>
      <c r="H417" t="s">
        <v>1922</v>
      </c>
      <c r="I417" t="s">
        <v>1219</v>
      </c>
      <c r="J417" t="s">
        <v>318</v>
      </c>
      <c r="K417" t="s">
        <v>99</v>
      </c>
    </row>
    <row r="418" spans="1:45" hidden="1" x14ac:dyDescent="0.35">
      <c r="A418" t="s">
        <v>2735</v>
      </c>
      <c r="B418" t="s">
        <v>2892</v>
      </c>
      <c r="C418" t="s">
        <v>2893</v>
      </c>
      <c r="D418" t="s">
        <v>2894</v>
      </c>
      <c r="E418" t="s">
        <v>9300</v>
      </c>
      <c r="F418" t="s">
        <v>19</v>
      </c>
      <c r="G418" t="s">
        <v>1254</v>
      </c>
      <c r="H418" t="s">
        <v>2895</v>
      </c>
      <c r="I418" t="s">
        <v>2896</v>
      </c>
      <c r="J418" t="s">
        <v>318</v>
      </c>
      <c r="K418" t="s">
        <v>114</v>
      </c>
    </row>
    <row r="419" spans="1:45" hidden="1" x14ac:dyDescent="0.35">
      <c r="A419" t="s">
        <v>2735</v>
      </c>
      <c r="B419" t="s">
        <v>2897</v>
      </c>
      <c r="C419" t="s">
        <v>2898</v>
      </c>
      <c r="D419" t="s">
        <v>2899</v>
      </c>
      <c r="E419" t="s">
        <v>9300</v>
      </c>
      <c r="F419" t="s">
        <v>19</v>
      </c>
      <c r="G419" t="s">
        <v>1573</v>
      </c>
      <c r="H419" t="s">
        <v>1431</v>
      </c>
      <c r="I419" t="s">
        <v>1436</v>
      </c>
      <c r="J419" t="s">
        <v>318</v>
      </c>
      <c r="K419" t="s">
        <v>142</v>
      </c>
    </row>
    <row r="420" spans="1:45" hidden="1" x14ac:dyDescent="0.35">
      <c r="A420" t="s">
        <v>2735</v>
      </c>
      <c r="B420" t="s">
        <v>2900</v>
      </c>
      <c r="C420" t="s">
        <v>2901</v>
      </c>
      <c r="D420" t="s">
        <v>2902</v>
      </c>
      <c r="E420" t="s">
        <v>9300</v>
      </c>
      <c r="F420" t="s">
        <v>19</v>
      </c>
      <c r="G420" t="s">
        <v>1446</v>
      </c>
      <c r="H420" t="s">
        <v>2903</v>
      </c>
      <c r="I420" t="s">
        <v>2706</v>
      </c>
      <c r="J420" t="s">
        <v>318</v>
      </c>
      <c r="K420" t="s">
        <v>147</v>
      </c>
    </row>
    <row r="421" spans="1:45" ht="60.5" x14ac:dyDescent="0.35">
      <c r="A421" t="s">
        <v>2735</v>
      </c>
      <c r="B421" t="s">
        <v>2904</v>
      </c>
      <c r="C421" t="s">
        <v>2905</v>
      </c>
      <c r="D421" t="s">
        <v>2906</v>
      </c>
      <c r="E421" t="s">
        <v>344</v>
      </c>
      <c r="F421" t="s">
        <v>19</v>
      </c>
      <c r="G421" t="s">
        <v>1416</v>
      </c>
      <c r="H421" t="s">
        <v>1670</v>
      </c>
      <c r="I421" t="s">
        <v>1619</v>
      </c>
      <c r="J421" t="s">
        <v>1176</v>
      </c>
      <c r="K421" t="s">
        <v>196</v>
      </c>
      <c r="M421" s="12" t="str">
        <f t="shared" ref="M421" si="24">_xlfn.CONCAT("@PART[",C421,"]:AFTER[",A421,"] // ",IF(R421="",D421,R421),CHAR(10),"{",CHAR(10),"    @TechRequired = ",N421,IF($R421&lt;&gt;"",_xlfn.CONCAT(CHAR(10),"    @",$R$1," = ",$R421),""),IF($S421&lt;&gt;"",_xlfn.CONCAT(CHAR(10),"    @",$S$1," = ",$S421),""),IF($T421&lt;&gt;"",_xlfn.CONCAT(CHAR(10),"    @",$T$1," = ",$T421),""),IF($U421&lt;&gt;"",_xlfn.CONCAT(CHAR(10),"    @",$U$1," = ",$U421),""),IF($AN421&lt;&gt;"",_xlfn.CONCAT(CHAR(10),$AN421),""),IF(AL421&lt;&gt;"",_xlfn.CONCAT(CHAR(10),AL421),""),CHAR(10),"}",IF(AA421="Yes",_xlfn.CONCAT(CHAR(10),"@PART[",C421,"]:NEEDS[KiwiDeprecate]:AFTER[",A421,"]",CHAR(10),"{",CHAR(10),"    kiwiDeprecate = true",CHAR(10),"}"),""))</f>
        <v>@PART[Knes_Booster_Pushotron]:AFTER[Knes] // Pushotron
{
    @TechRequired = precisionPropulsion
}</v>
      </c>
      <c r="N421" s="9" t="str">
        <f>_xlfn.XLOOKUP(_xlfn.CONCAT(O421,P421),TechTree!$C$2:$C$500,TechTree!$D$2:$D$500,"Not Valid Combination",0,1)</f>
        <v>precisionPropulsion</v>
      </c>
      <c r="O421" s="8" t="s">
        <v>227</v>
      </c>
      <c r="P421" s="8">
        <v>5</v>
      </c>
      <c r="Q421" s="8" t="s">
        <v>254</v>
      </c>
      <c r="V421" s="10" t="s">
        <v>255</v>
      </c>
      <c r="W421" s="10" t="s">
        <v>9288</v>
      </c>
      <c r="Y421" s="10" t="s">
        <v>9319</v>
      </c>
      <c r="Z421" s="10" t="s">
        <v>313</v>
      </c>
      <c r="AA421" s="10" t="s">
        <v>344</v>
      </c>
      <c r="AC421" s="12" t="str">
        <f t="shared" ref="AC421" si="25">IF(Q421="Engine",_xlfn.CONCAT("PARTUPGRADE:NEEDS[",A421,"]",CHAR(10),"{",CHAR(10),"    name = ",X421,CHAR(10),"    partIcon = ",C421,CHAR(10),"    techRequired = ",AS421,CHAR(10),"    title = ",CHAR(10),"    basicInfo = Increased Thrust, Increased Specific Impulse",CHAR(10),"    manufacturer = Kiwi Imagineers",CHAR(10),"    description = ",CHAR(10),"}",CHAR(10),"@PARTUPGRADE[",X421,"]:NEEDS[",A421,"]:FOR[zKiwiTechTree]",CHAR(10),"{",CHAR(10),"    @entryCost = #$@PART[",C421,"]/entryCost$",CHAR(10),"    @entryCost *= #$@KIWI_ENGINE_MULTIPLIERS/",AP421,"/UPGRADE_ENTRYCOST_MULTIPLIER$",CHAR(10),"    @title = #$@PART[",C421,"]/title$ Upgrade",CHAR(10),"    @description = #Our imagineers dreamt about making the $@PART[",C421,"]/engineName$ thrustier and efficientier and have 'made it so'.",CHAR(10),"}",CHAR(10),"@PART[",C421,"]:NEEDS[",A421,"]:AFTER[zzKiwiTechTree]",CHAR(10),"{",CHAR(10),"    @description = #$description$ \n\n&lt;color=#ff0000&gt;This engine has an upgrade in $@PARTUPGRADE[",X421,"]/techRequired$!&lt;/color&gt; ",CHAR(10),"}"),IF(OR(Q421="System",Q421="System and Space Capability")=TRUE,_xlfn.CONCAT("// Choose the one with the part that you want to represent the system",CHAR(10),"PARTUPGRADE:NEEDS[",A421,"]",CHAR(10),"{",CHAR(10),"    name = ",X421,"Upgrade",CHAR(10),"    partIcon = ",C421,CHAR(10),"    techRequired = ",AS421,CHAR(10),"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System",CHAR(10),"}",CHAR(10),"@PART[*]:HAS[#spacePlaneSystemUpgradeType[",X421,"]]:FOR[zzzKiwiTechTree]",CHAR(10),"{",CHAR(10),"    @description = #$description$ \n\n&lt;color=#ff0000&gt;The INSERT HERE System has upgrades in $@PARTUPGRADE[",X421,"Upgrade]/techRequired$!&lt;/color&gt; ",CHAR(10),"}"),""))</f>
        <v/>
      </c>
      <c r="AD421" s="14"/>
      <c r="AE421" s="18" t="s">
        <v>344</v>
      </c>
      <c r="AF421" s="18"/>
      <c r="AG421" s="18"/>
      <c r="AH421" s="18"/>
      <c r="AI421" s="18"/>
      <c r="AJ421" s="18"/>
      <c r="AK421" s="18"/>
      <c r="AL421" s="19" t="str">
        <f t="shared" ref="AL421" si="26">IF(AE421="Yes",_xlfn.CONCAT("    @MODULE[ModuleEngines*]",CHAR(10),"    {",IF(AF421&lt;&gt;"",_xlfn.CONCAT(CHAR(10),"        @maxThrust = ",AF421),""),IF(AG421&lt;&gt;"",_xlfn.CONCAT(CHAR(10),"        !atmosphereCurve {}",CHAR(10),"        atmosphereCurve",CHAR(10),"        {",IF(AG421&lt;&gt;"",_xlfn.CONCAT(CHAR(10),"            key = ",AG421),""),IF(AH421&lt;&gt;"",_xlfn.CONCAT(CHAR(10),"            key = ",AH421),""),IF(AI421&lt;&gt;"",_xlfn.CONCAT(CHAR(10),"            key = ",AI421),""),IF(AJ421&lt;&gt;"",_xlfn.CONCAT(CHAR(10),"            key = ",AJ421),""),IF(AK421&lt;&gt;"",_xlfn.CONCAT(CHAR(10),"            key = ",AK421),""),CHAR(10),"        }"),""),CHAR(10),"    }"),"")</f>
        <v/>
      </c>
      <c r="AM421" s="14"/>
      <c r="AN421" s="15" t="str">
        <f>IF(Q421="Structural",_xlfn.CONCAT("    ","structuralUpgradeType = ",IF(P421&lt;3,"0_2",IF(P421&lt;5,"3_4",IF(P421&lt;7,"5_6",IF(P421&lt;9,"7_8","9Plus"))))),IF(Q421="Command Module",_xlfn.CONCAT("    commandUpgradeType = standard",CHAR(10),"    commandUpgradeName = ",V421),IF(Q421="Engine",_xlfn.CONCAT("    engineUpgradeType = ",W421,CHAR(10),Parts!AQ421,CHAR(10),"    enginePartUpgradeName = ",X421),IF(Q421="Parachute","    parachuteUpgradeType = standard",IF(Q421="Solar",_xlfn.CONCAT("    solarPanelUpgradeTier = ",P421),IF(OR(Q421="System",Q421="System and Space Capability")=TRUE,_xlfn.CONCAT("    spacePlaneSystemUpgradeType = ",X421,IF(Q421="System and Space Capability",_xlfn.CONCAT(CHAR(10),"    spaceplaneUpgradeType = spaceCapable",CHAR(10),"    baseSkinTemp = ",CHAR(10),"    upgradeSkinTemp = "),"")),IF(Q421="Fuel Tank",IF(Y421="NA/Balloon","    KiwiFuelSwitchIgnore = true",IF(Y421="standardLiquidFuel",_xlfn.CONCAT("    fuelTankUpgradeType = ",Y421,CHAR(10),"    fuelTankSizeUpgrade = ",Z421),_xlfn.CONCAT("    fuelTankUpgradeType = ",Y421))),IF(Q421="RCS","    rcsUpgradeType = coldGas",""))))))))</f>
        <v/>
      </c>
      <c r="AO421" s="16" t="str">
        <f>IF(Q421="Engine",VLOOKUP(W421,EngineUpgrades!$A$2:$C$17,2,FALSE),"")</f>
        <v/>
      </c>
      <c r="AP421" s="16" t="str">
        <f>IF(Q421="Engine",VLOOKUP(W421,EngineUpgrades!$A$2:$C$17,3,FALSE),"")</f>
        <v/>
      </c>
      <c r="AQ421" s="15" t="str">
        <f>IF(AO421=EngineUpgrades!$D$1,EngineUpgrades!$D$17,IF(AO421=EngineUpgrades!$E$1,EngineUpgrades!$E$17,IF(AO421=EngineUpgrades!$F$1,EngineUpgrades!$F$17,IF(AO421=EngineUpgrades!$G$1,EngineUpgrades!$G$17,IF(AO421=EngineUpgrades!$H$1,EngineUpgrades!$H$17,"")))))</f>
        <v/>
      </c>
      <c r="AR421" s="17">
        <v>2</v>
      </c>
      <c r="AS421" s="16" t="str">
        <f>IF(Q421="Engine",_xlfn.XLOOKUP(_xlfn.CONCAT(O421,P421+AR421),TechTree!$C$2:$C$500,TechTree!$D$2:$D$500,"Not Valid Combination",0,1),"")</f>
        <v/>
      </c>
    </row>
    <row r="422" spans="1:45" hidden="1" x14ac:dyDescent="0.35">
      <c r="A422" t="s">
        <v>2735</v>
      </c>
      <c r="B422" t="s">
        <v>2907</v>
      </c>
      <c r="C422" t="s">
        <v>2908</v>
      </c>
      <c r="D422" t="s">
        <v>2909</v>
      </c>
      <c r="E422" t="s">
        <v>9300</v>
      </c>
      <c r="F422" t="s">
        <v>10</v>
      </c>
      <c r="G422" t="s">
        <v>1466</v>
      </c>
      <c r="H422" t="s">
        <v>1336</v>
      </c>
      <c r="I422" t="s">
        <v>2690</v>
      </c>
      <c r="J422" t="s">
        <v>316</v>
      </c>
      <c r="K422" t="s">
        <v>134</v>
      </c>
    </row>
    <row r="423" spans="1:45" hidden="1" x14ac:dyDescent="0.35">
      <c r="A423" t="s">
        <v>2735</v>
      </c>
      <c r="B423" t="s">
        <v>2910</v>
      </c>
      <c r="C423" t="s">
        <v>2911</v>
      </c>
      <c r="D423" t="s">
        <v>2912</v>
      </c>
      <c r="E423" t="s">
        <v>9300</v>
      </c>
      <c r="F423" t="s">
        <v>19</v>
      </c>
      <c r="G423" t="s">
        <v>2913</v>
      </c>
      <c r="H423" t="s">
        <v>2914</v>
      </c>
      <c r="I423" t="s">
        <v>2153</v>
      </c>
      <c r="J423" t="s">
        <v>316</v>
      </c>
      <c r="K423" t="s">
        <v>140</v>
      </c>
    </row>
    <row r="424" spans="1:45" hidden="1" x14ac:dyDescent="0.35">
      <c r="A424" t="s">
        <v>2735</v>
      </c>
      <c r="B424" t="s">
        <v>2915</v>
      </c>
      <c r="C424" t="s">
        <v>2916</v>
      </c>
      <c r="D424" t="s">
        <v>2917</v>
      </c>
      <c r="E424" t="s">
        <v>9300</v>
      </c>
      <c r="F424" t="s">
        <v>19</v>
      </c>
      <c r="G424" t="s">
        <v>2918</v>
      </c>
      <c r="H424" t="s">
        <v>2919</v>
      </c>
      <c r="I424" t="s">
        <v>1497</v>
      </c>
      <c r="J424" t="s">
        <v>316</v>
      </c>
      <c r="K424" t="s">
        <v>140</v>
      </c>
    </row>
    <row r="425" spans="1:45" hidden="1" x14ac:dyDescent="0.35">
      <c r="A425" t="s">
        <v>2735</v>
      </c>
      <c r="B425" t="s">
        <v>2920</v>
      </c>
      <c r="C425" t="s">
        <v>2921</v>
      </c>
      <c r="D425" t="s">
        <v>2922</v>
      </c>
      <c r="E425" t="s">
        <v>9300</v>
      </c>
      <c r="F425" t="s">
        <v>16</v>
      </c>
      <c r="G425" t="s">
        <v>2923</v>
      </c>
      <c r="H425" t="s">
        <v>2924</v>
      </c>
      <c r="I425" t="s">
        <v>2925</v>
      </c>
      <c r="J425" t="s">
        <v>2171</v>
      </c>
      <c r="K425" t="s">
        <v>104</v>
      </c>
    </row>
    <row r="426" spans="1:45" hidden="1" x14ac:dyDescent="0.35">
      <c r="A426" t="s">
        <v>2735</v>
      </c>
      <c r="B426" t="s">
        <v>2926</v>
      </c>
      <c r="C426" t="s">
        <v>2927</v>
      </c>
      <c r="D426" t="s">
        <v>2928</v>
      </c>
      <c r="E426" t="s">
        <v>9300</v>
      </c>
      <c r="F426" t="s">
        <v>16</v>
      </c>
      <c r="G426" t="s">
        <v>2929</v>
      </c>
      <c r="H426" t="s">
        <v>1526</v>
      </c>
      <c r="I426" t="s">
        <v>2930</v>
      </c>
      <c r="J426" t="s">
        <v>2171</v>
      </c>
      <c r="K426" t="s">
        <v>106</v>
      </c>
    </row>
    <row r="427" spans="1:45" hidden="1" x14ac:dyDescent="0.35">
      <c r="A427" t="s">
        <v>2735</v>
      </c>
      <c r="B427" t="s">
        <v>2931</v>
      </c>
      <c r="C427" t="s">
        <v>2932</v>
      </c>
      <c r="D427" t="s">
        <v>2933</v>
      </c>
      <c r="E427" t="s">
        <v>9300</v>
      </c>
      <c r="F427" t="s">
        <v>16</v>
      </c>
      <c r="G427" t="s">
        <v>2934</v>
      </c>
      <c r="H427" t="s">
        <v>1324</v>
      </c>
      <c r="I427" t="s">
        <v>1457</v>
      </c>
      <c r="J427" t="s">
        <v>2171</v>
      </c>
      <c r="K427" t="s">
        <v>107</v>
      </c>
    </row>
    <row r="428" spans="1:45" ht="60.5" x14ac:dyDescent="0.35">
      <c r="A428" t="s">
        <v>2735</v>
      </c>
      <c r="B428" t="s">
        <v>2935</v>
      </c>
      <c r="C428" t="s">
        <v>2936</v>
      </c>
      <c r="D428" t="s">
        <v>2937</v>
      </c>
      <c r="E428" t="s">
        <v>344</v>
      </c>
      <c r="F428" t="s">
        <v>12</v>
      </c>
      <c r="G428" t="s">
        <v>1526</v>
      </c>
      <c r="H428" t="s">
        <v>1218</v>
      </c>
      <c r="I428" t="s">
        <v>1250</v>
      </c>
      <c r="J428" t="s">
        <v>1176</v>
      </c>
      <c r="K428" t="s">
        <v>90</v>
      </c>
      <c r="M428" s="12" t="str">
        <f t="shared" ref="M428" si="27">_xlfn.CONCAT("@PART[",C428,"]:AFTER[",A428,"] // ",IF(R428="",D428,R428),CHAR(10),"{",CHAR(10),"    @TechRequired = ",N428,IF($R428&lt;&gt;"",_xlfn.CONCAT(CHAR(10),"    @",$R$1," = ",$R428),""),IF($S428&lt;&gt;"",_xlfn.CONCAT(CHAR(10),"    @",$S$1," = ",$S428),""),IF($T428&lt;&gt;"",_xlfn.CONCAT(CHAR(10),"    @",$T$1," = ",$T428),""),IF($U428&lt;&gt;"",_xlfn.CONCAT(CHAR(10),"    @",$U$1," = ",$U428),""),IF($AN428&lt;&gt;"",_xlfn.CONCAT(CHAR(10),$AN428),""),IF(AL428&lt;&gt;"",_xlfn.CONCAT(CHAR(10),AL428),""),CHAR(10),"}",IF(AA428="Yes",_xlfn.CONCAT(CHAR(10),"@PART[",C428,"]:NEEDS[KiwiDeprecate]:AFTER[",A428,"]",CHAR(10),"{",CHAR(10),"    kiwiDeprecate = true",CHAR(10),"}"),""))</f>
        <v>@PART[Knes_Structural_Struts]:AFTER[Knes] // Ariane Strut Connector
{
    @TechRequired = generalConstruction
}</v>
      </c>
      <c r="N428" s="9" t="str">
        <f>_xlfn.XLOOKUP(_xlfn.CONCAT(O428,P428),TechTree!$C$2:$C$500,TechTree!$D$2:$D$500,"Not Valid Combination",0,1)</f>
        <v>generalConstruction</v>
      </c>
      <c r="O428" s="8" t="s">
        <v>220</v>
      </c>
      <c r="P428" s="8">
        <v>3</v>
      </c>
      <c r="Q428" s="8" t="s">
        <v>254</v>
      </c>
      <c r="V428" s="10" t="s">
        <v>255</v>
      </c>
      <c r="W428" s="10" t="s">
        <v>9288</v>
      </c>
      <c r="Y428" s="10" t="s">
        <v>9319</v>
      </c>
      <c r="Z428" s="10" t="s">
        <v>313</v>
      </c>
      <c r="AA428" s="10" t="s">
        <v>344</v>
      </c>
      <c r="AC428" s="12" t="str">
        <f t="shared" ref="AC428" si="28">IF(Q428="Engine",_xlfn.CONCAT("PARTUPGRADE:NEEDS[",A428,"]",CHAR(10),"{",CHAR(10),"    name = ",X428,CHAR(10),"    partIcon = ",C428,CHAR(10),"    techRequired = ",AS428,CHAR(10),"    title = ",CHAR(10),"    basicInfo = Increased Thrust, Increased Specific Impulse",CHAR(10),"    manufacturer = Kiwi Imagineers",CHAR(10),"    description = ",CHAR(10),"}",CHAR(10),"@PARTUPGRADE[",X428,"]:NEEDS[",A428,"]:FOR[zKiwiTechTree]",CHAR(10),"{",CHAR(10),"    @entryCost = #$@PART[",C428,"]/entryCost$",CHAR(10),"    @entryCost *= #$@KIWI_ENGINE_MULTIPLIERS/",AP428,"/UPGRADE_ENTRYCOST_MULTIPLIER$",CHAR(10),"    @title = #$@PART[",C428,"]/title$ Upgrade",CHAR(10),"    @description = #Our imagineers dreamt about making the $@PART[",C428,"]/engineName$ thrustier and efficientier and have 'made it so'.",CHAR(10),"}",CHAR(10),"@PART[",C428,"]:NEEDS[",A428,"]:AFTER[zzKiwiTechTree]",CHAR(10),"{",CHAR(10),"    @description = #$description$ \n\n&lt;color=#ff0000&gt;This engine has an upgrade in $@PARTUPGRADE[",X428,"]/techRequired$!&lt;/color&gt; ",CHAR(10),"}"),IF(OR(Q428="System",Q428="System and Space Capability")=TRUE,_xlfn.CONCAT("// Choose the one with the part that you want to represent the system",CHAR(10),"PARTUPGRADE:NEEDS[",A428,"]",CHAR(10),"{",CHAR(10),"    name = ",X428,"Upgrade",CHAR(10),"    partIcon = ",C428,CHAR(10),"    techRequired = ",AS428,CHAR(10),"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System",CHAR(10),"}",CHAR(10),"@PART[*]:HAS[#spacePlaneSystemUpgradeType[",X428,"]]:FOR[zzzKiwiTechTree]",CHAR(10),"{",CHAR(10),"    @description = #$description$ \n\n&lt;color=#ff0000&gt;The INSERT HERE System has upgrades in $@PARTUPGRADE[",X428,"Upgrade]/techRequired$!&lt;/color&gt; ",CHAR(10),"}"),""))</f>
        <v/>
      </c>
      <c r="AD428" s="14"/>
      <c r="AE428" s="18" t="s">
        <v>344</v>
      </c>
      <c r="AF428" s="18"/>
      <c r="AG428" s="18"/>
      <c r="AH428" s="18"/>
      <c r="AI428" s="18"/>
      <c r="AJ428" s="18"/>
      <c r="AK428" s="18"/>
      <c r="AL428" s="19" t="str">
        <f t="shared" ref="AL428" si="29">IF(AE428="Yes",_xlfn.CONCAT("    @MODULE[ModuleEngines*]",CHAR(10),"    {",IF(AF428&lt;&gt;"",_xlfn.CONCAT(CHAR(10),"        @maxThrust = ",AF428),""),IF(AG428&lt;&gt;"",_xlfn.CONCAT(CHAR(10),"        !atmosphereCurve {}",CHAR(10),"        atmosphereCurve",CHAR(10),"        {",IF(AG428&lt;&gt;"",_xlfn.CONCAT(CHAR(10),"            key = ",AG428),""),IF(AH428&lt;&gt;"",_xlfn.CONCAT(CHAR(10),"            key = ",AH428),""),IF(AI428&lt;&gt;"",_xlfn.CONCAT(CHAR(10),"            key = ",AI428),""),IF(AJ428&lt;&gt;"",_xlfn.CONCAT(CHAR(10),"            key = ",AJ428),""),IF(AK428&lt;&gt;"",_xlfn.CONCAT(CHAR(10),"            key = ",AK428),""),CHAR(10),"        }"),""),CHAR(10),"    }"),"")</f>
        <v/>
      </c>
      <c r="AM428" s="14"/>
      <c r="AN428" s="15" t="str">
        <f>IF(Q428="Structural",_xlfn.CONCAT("    ","structuralUpgradeType = ",IF(P428&lt;3,"0_2",IF(P428&lt;5,"3_4",IF(P428&lt;7,"5_6",IF(P428&lt;9,"7_8","9Plus"))))),IF(Q428="Command Module",_xlfn.CONCAT("    commandUpgradeType = standard",CHAR(10),"    commandUpgradeName = ",V428),IF(Q428="Engine",_xlfn.CONCAT("    engineUpgradeType = ",W428,CHAR(10),Parts!AQ428,CHAR(10),"    enginePartUpgradeName = ",X428),IF(Q428="Parachute","    parachuteUpgradeType = standard",IF(Q428="Solar",_xlfn.CONCAT("    solarPanelUpgradeTier = ",P428),IF(OR(Q428="System",Q428="System and Space Capability")=TRUE,_xlfn.CONCAT("    spacePlaneSystemUpgradeType = ",X428,IF(Q428="System and Space Capability",_xlfn.CONCAT(CHAR(10),"    spaceplaneUpgradeType = spaceCapable",CHAR(10),"    baseSkinTemp = ",CHAR(10),"    upgradeSkinTemp = "),"")),IF(Q428="Fuel Tank",IF(Y428="NA/Balloon","    KiwiFuelSwitchIgnore = true",IF(Y428="standardLiquidFuel",_xlfn.CONCAT("    fuelTankUpgradeType = ",Y428,CHAR(10),"    fuelTankSizeUpgrade = ",Z428),_xlfn.CONCAT("    fuelTankUpgradeType = ",Y428))),IF(Q428="RCS","    rcsUpgradeType = coldGas",""))))))))</f>
        <v/>
      </c>
      <c r="AO428" s="16" t="str">
        <f>IF(Q428="Engine",VLOOKUP(W428,EngineUpgrades!$A$2:$C$17,2,FALSE),"")</f>
        <v/>
      </c>
      <c r="AP428" s="16" t="str">
        <f>IF(Q428="Engine",VLOOKUP(W428,EngineUpgrades!$A$2:$C$17,3,FALSE),"")</f>
        <v/>
      </c>
      <c r="AQ428" s="15" t="str">
        <f>IF(AO428=EngineUpgrades!$D$1,EngineUpgrades!$D$17,IF(AO428=EngineUpgrades!$E$1,EngineUpgrades!$E$17,IF(AO428=EngineUpgrades!$F$1,EngineUpgrades!$F$17,IF(AO428=EngineUpgrades!$G$1,EngineUpgrades!$G$17,IF(AO428=EngineUpgrades!$H$1,EngineUpgrades!$H$17,"")))))</f>
        <v/>
      </c>
      <c r="AR428" s="17">
        <v>2</v>
      </c>
      <c r="AS428" s="16" t="str">
        <f>IF(Q428="Engine",_xlfn.XLOOKUP(_xlfn.CONCAT(O428,P428+AR428),TechTree!$C$2:$C$500,TechTree!$D$2:$D$500,"Not Valid Combination",0,1),"")</f>
        <v/>
      </c>
    </row>
    <row r="429" spans="1:45" hidden="1" x14ac:dyDescent="0.35">
      <c r="A429" t="s">
        <v>2735</v>
      </c>
      <c r="B429" t="s">
        <v>2938</v>
      </c>
      <c r="C429" t="s">
        <v>2939</v>
      </c>
      <c r="D429" t="s">
        <v>2940</v>
      </c>
      <c r="E429" t="s">
        <v>9300</v>
      </c>
      <c r="F429" t="s">
        <v>19</v>
      </c>
      <c r="G429" t="s">
        <v>1210</v>
      </c>
      <c r="H429" t="s">
        <v>2009</v>
      </c>
      <c r="I429" t="s">
        <v>1619</v>
      </c>
      <c r="J429" t="s">
        <v>1176</v>
      </c>
      <c r="K429" t="s">
        <v>88</v>
      </c>
    </row>
    <row r="430" spans="1:45" hidden="1" x14ac:dyDescent="0.35">
      <c r="A430" t="s">
        <v>2735</v>
      </c>
      <c r="B430" t="s">
        <v>2941</v>
      </c>
      <c r="C430" t="s">
        <v>2942</v>
      </c>
      <c r="D430" t="s">
        <v>2943</v>
      </c>
      <c r="E430" t="s">
        <v>9300</v>
      </c>
      <c r="F430" t="s">
        <v>16</v>
      </c>
      <c r="G430" t="s">
        <v>2944</v>
      </c>
      <c r="H430" t="s">
        <v>2945</v>
      </c>
      <c r="I430" t="s">
        <v>1488</v>
      </c>
      <c r="J430" t="s">
        <v>1969</v>
      </c>
      <c r="K430" t="s">
        <v>141</v>
      </c>
    </row>
    <row r="431" spans="1:45" hidden="1" x14ac:dyDescent="0.35">
      <c r="A431" t="s">
        <v>2735</v>
      </c>
      <c r="B431" t="s">
        <v>2946</v>
      </c>
      <c r="C431" t="s">
        <v>2947</v>
      </c>
      <c r="D431" t="s">
        <v>2948</v>
      </c>
      <c r="E431" t="s">
        <v>9300</v>
      </c>
      <c r="F431" t="s">
        <v>16</v>
      </c>
      <c r="G431" t="s">
        <v>2088</v>
      </c>
      <c r="H431" t="s">
        <v>1601</v>
      </c>
      <c r="I431" t="s">
        <v>1193</v>
      </c>
      <c r="J431" t="s">
        <v>1969</v>
      </c>
      <c r="K431" t="s">
        <v>142</v>
      </c>
    </row>
    <row r="432" spans="1:45" hidden="1" x14ac:dyDescent="0.35">
      <c r="A432" t="s">
        <v>2735</v>
      </c>
      <c r="B432" t="s">
        <v>2949</v>
      </c>
      <c r="C432" t="s">
        <v>2950</v>
      </c>
      <c r="D432" t="s">
        <v>2951</v>
      </c>
      <c r="E432" t="s">
        <v>9300</v>
      </c>
      <c r="F432" t="s">
        <v>16</v>
      </c>
      <c r="G432" t="s">
        <v>1198</v>
      </c>
      <c r="H432" t="s">
        <v>1601</v>
      </c>
      <c r="I432" t="s">
        <v>1447</v>
      </c>
      <c r="J432" t="s">
        <v>1969</v>
      </c>
      <c r="K432" t="s">
        <v>141</v>
      </c>
    </row>
    <row r="433" spans="1:11" hidden="1" x14ac:dyDescent="0.35">
      <c r="A433" t="s">
        <v>2735</v>
      </c>
      <c r="B433" t="s">
        <v>2952</v>
      </c>
      <c r="C433" t="s">
        <v>2953</v>
      </c>
      <c r="D433" t="s">
        <v>2954</v>
      </c>
      <c r="E433" t="s">
        <v>9300</v>
      </c>
      <c r="F433" t="s">
        <v>15</v>
      </c>
      <c r="G433" t="s">
        <v>1462</v>
      </c>
      <c r="H433" t="s">
        <v>2945</v>
      </c>
      <c r="I433" t="s">
        <v>1942</v>
      </c>
      <c r="J433" t="s">
        <v>2138</v>
      </c>
      <c r="K433" t="s">
        <v>108</v>
      </c>
    </row>
    <row r="434" spans="1:11" hidden="1" x14ac:dyDescent="0.35">
      <c r="A434" t="s">
        <v>2735</v>
      </c>
      <c r="B434" t="s">
        <v>2955</v>
      </c>
      <c r="C434" t="s">
        <v>2956</v>
      </c>
      <c r="D434" t="s">
        <v>2957</v>
      </c>
      <c r="E434" t="s">
        <v>9300</v>
      </c>
      <c r="F434" t="s">
        <v>15</v>
      </c>
      <c r="G434" t="s">
        <v>1260</v>
      </c>
      <c r="H434" t="s">
        <v>1902</v>
      </c>
      <c r="I434" t="s">
        <v>2958</v>
      </c>
      <c r="J434" t="s">
        <v>2138</v>
      </c>
      <c r="K434" t="s">
        <v>137</v>
      </c>
    </row>
    <row r="435" spans="1:11" hidden="1" x14ac:dyDescent="0.35">
      <c r="A435" t="s">
        <v>2735</v>
      </c>
      <c r="B435" t="s">
        <v>2959</v>
      </c>
      <c r="C435" t="s">
        <v>2960</v>
      </c>
      <c r="D435" t="s">
        <v>2961</v>
      </c>
      <c r="E435" t="s">
        <v>9300</v>
      </c>
      <c r="F435" t="s">
        <v>15</v>
      </c>
      <c r="G435" t="s">
        <v>1431</v>
      </c>
      <c r="H435" t="s">
        <v>2962</v>
      </c>
      <c r="I435" t="s">
        <v>1852</v>
      </c>
      <c r="J435" t="s">
        <v>2138</v>
      </c>
      <c r="K435" t="s">
        <v>109</v>
      </c>
    </row>
    <row r="436" spans="1:11" hidden="1" x14ac:dyDescent="0.35">
      <c r="A436" t="s">
        <v>2735</v>
      </c>
      <c r="B436" t="s">
        <v>2963</v>
      </c>
      <c r="C436" t="s">
        <v>2964</v>
      </c>
      <c r="D436" t="s">
        <v>2965</v>
      </c>
      <c r="E436" t="s">
        <v>9300</v>
      </c>
      <c r="F436" t="s">
        <v>15</v>
      </c>
      <c r="G436" t="s">
        <v>1397</v>
      </c>
      <c r="H436" t="s">
        <v>2966</v>
      </c>
      <c r="I436" t="s">
        <v>2101</v>
      </c>
      <c r="J436" t="s">
        <v>1969</v>
      </c>
      <c r="K436" t="s">
        <v>107</v>
      </c>
    </row>
    <row r="437" spans="1:11" hidden="1" x14ac:dyDescent="0.35">
      <c r="A437" t="s">
        <v>2735</v>
      </c>
      <c r="B437" t="s">
        <v>2967</v>
      </c>
      <c r="C437" t="s">
        <v>2968</v>
      </c>
      <c r="D437" t="s">
        <v>2969</v>
      </c>
      <c r="E437" t="s">
        <v>9300</v>
      </c>
      <c r="F437" t="s">
        <v>10</v>
      </c>
      <c r="G437" t="s">
        <v>1735</v>
      </c>
      <c r="H437" t="s">
        <v>1240</v>
      </c>
      <c r="I437" t="s">
        <v>1696</v>
      </c>
      <c r="J437" t="s">
        <v>1969</v>
      </c>
      <c r="K437" t="s">
        <v>63</v>
      </c>
    </row>
    <row r="438" spans="1:11" hidden="1" x14ac:dyDescent="0.35">
      <c r="A438" t="s">
        <v>2735</v>
      </c>
      <c r="B438" t="s">
        <v>2970</v>
      </c>
      <c r="C438" t="s">
        <v>2971</v>
      </c>
      <c r="D438" t="s">
        <v>2972</v>
      </c>
      <c r="E438" t="s">
        <v>9300</v>
      </c>
      <c r="F438" t="s">
        <v>16</v>
      </c>
      <c r="G438" t="s">
        <v>1198</v>
      </c>
      <c r="H438" t="s">
        <v>2945</v>
      </c>
      <c r="I438" t="s">
        <v>1203</v>
      </c>
      <c r="J438" t="s">
        <v>1969</v>
      </c>
      <c r="K438" t="s">
        <v>193</v>
      </c>
    </row>
    <row r="439" spans="1:11" hidden="1" x14ac:dyDescent="0.35">
      <c r="A439" t="s">
        <v>2735</v>
      </c>
      <c r="B439" t="s">
        <v>2973</v>
      </c>
      <c r="C439" t="s">
        <v>2974</v>
      </c>
      <c r="D439" t="s">
        <v>2975</v>
      </c>
      <c r="E439" t="s">
        <v>9300</v>
      </c>
      <c r="F439" t="s">
        <v>10</v>
      </c>
      <c r="G439" t="s">
        <v>1255</v>
      </c>
      <c r="H439" t="s">
        <v>1566</v>
      </c>
      <c r="I439" t="s">
        <v>1835</v>
      </c>
      <c r="J439" t="s">
        <v>313</v>
      </c>
      <c r="K439" t="s">
        <v>97</v>
      </c>
    </row>
    <row r="440" spans="1:11" hidden="1" x14ac:dyDescent="0.35">
      <c r="A440" t="s">
        <v>2735</v>
      </c>
      <c r="B440" t="s">
        <v>2976</v>
      </c>
      <c r="C440" t="s">
        <v>2977</v>
      </c>
      <c r="D440" t="s">
        <v>2978</v>
      </c>
      <c r="E440" t="s">
        <v>9300</v>
      </c>
      <c r="F440" t="s">
        <v>15</v>
      </c>
      <c r="G440" t="s">
        <v>1397</v>
      </c>
      <c r="H440" t="s">
        <v>1255</v>
      </c>
      <c r="I440" t="s">
        <v>2979</v>
      </c>
      <c r="J440" t="s">
        <v>1969</v>
      </c>
      <c r="K440" t="s">
        <v>106</v>
      </c>
    </row>
    <row r="441" spans="1:11" hidden="1" x14ac:dyDescent="0.35">
      <c r="A441" t="s">
        <v>2735</v>
      </c>
      <c r="B441" t="s">
        <v>2980</v>
      </c>
      <c r="C441" t="s">
        <v>2981</v>
      </c>
      <c r="D441" t="s">
        <v>2982</v>
      </c>
      <c r="E441" t="s">
        <v>9300</v>
      </c>
      <c r="F441" t="s">
        <v>6</v>
      </c>
      <c r="G441" t="s">
        <v>2944</v>
      </c>
      <c r="H441" t="s">
        <v>1297</v>
      </c>
      <c r="I441" t="s">
        <v>1619</v>
      </c>
      <c r="J441" t="s">
        <v>1176</v>
      </c>
      <c r="K441" t="s">
        <v>32</v>
      </c>
    </row>
    <row r="442" spans="1:11" hidden="1" x14ac:dyDescent="0.35">
      <c r="A442" t="s">
        <v>2735</v>
      </c>
      <c r="B442" t="s">
        <v>2983</v>
      </c>
      <c r="C442" t="s">
        <v>2984</v>
      </c>
      <c r="D442" t="s">
        <v>2985</v>
      </c>
      <c r="E442" t="s">
        <v>9300</v>
      </c>
      <c r="F442" t="s">
        <v>6</v>
      </c>
      <c r="G442" t="s">
        <v>2885</v>
      </c>
      <c r="H442" t="s">
        <v>1198</v>
      </c>
      <c r="I442" t="s">
        <v>1175</v>
      </c>
      <c r="J442" t="s">
        <v>1176</v>
      </c>
      <c r="K442" t="s">
        <v>198</v>
      </c>
    </row>
    <row r="443" spans="1:11" hidden="1" x14ac:dyDescent="0.35">
      <c r="A443" t="s">
        <v>2735</v>
      </c>
      <c r="B443" t="s">
        <v>2986</v>
      </c>
      <c r="C443" t="s">
        <v>2987</v>
      </c>
      <c r="D443" t="s">
        <v>2988</v>
      </c>
      <c r="E443" t="s">
        <v>9300</v>
      </c>
      <c r="F443" t="s">
        <v>16</v>
      </c>
      <c r="G443" t="s">
        <v>2944</v>
      </c>
      <c r="H443" t="s">
        <v>1670</v>
      </c>
      <c r="I443" t="s">
        <v>1250</v>
      </c>
      <c r="J443" t="s">
        <v>313</v>
      </c>
      <c r="K443" t="s">
        <v>88</v>
      </c>
    </row>
    <row r="444" spans="1:11" hidden="1" x14ac:dyDescent="0.35">
      <c r="A444" t="s">
        <v>2735</v>
      </c>
      <c r="B444" t="s">
        <v>2989</v>
      </c>
      <c r="C444" t="s">
        <v>2990</v>
      </c>
      <c r="D444" t="s">
        <v>2991</v>
      </c>
      <c r="E444" t="s">
        <v>9300</v>
      </c>
      <c r="F444" t="s">
        <v>14</v>
      </c>
      <c r="G444" t="s">
        <v>1198</v>
      </c>
      <c r="H444" t="s">
        <v>1283</v>
      </c>
      <c r="I444" t="s">
        <v>2589</v>
      </c>
      <c r="J444" t="s">
        <v>313</v>
      </c>
      <c r="K444" t="s">
        <v>31</v>
      </c>
    </row>
    <row r="445" spans="1:11" hidden="1" x14ac:dyDescent="0.35">
      <c r="A445" t="s">
        <v>2735</v>
      </c>
      <c r="B445" t="s">
        <v>2992</v>
      </c>
      <c r="C445" t="s">
        <v>2993</v>
      </c>
      <c r="D445" t="s">
        <v>2994</v>
      </c>
      <c r="E445" t="s">
        <v>9300</v>
      </c>
      <c r="F445" t="s">
        <v>14</v>
      </c>
      <c r="G445" t="s">
        <v>1198</v>
      </c>
      <c r="H445" t="s">
        <v>2995</v>
      </c>
      <c r="I445" t="s">
        <v>1250</v>
      </c>
      <c r="J445" t="s">
        <v>1969</v>
      </c>
      <c r="K445" t="s">
        <v>59</v>
      </c>
    </row>
    <row r="446" spans="1:11" hidden="1" x14ac:dyDescent="0.35">
      <c r="A446" t="s">
        <v>2735</v>
      </c>
      <c r="B446" t="s">
        <v>2996</v>
      </c>
      <c r="C446" t="s">
        <v>2997</v>
      </c>
      <c r="D446" t="s">
        <v>2998</v>
      </c>
      <c r="E446" t="s">
        <v>9300</v>
      </c>
      <c r="F446" t="s">
        <v>16</v>
      </c>
      <c r="G446" t="s">
        <v>1445</v>
      </c>
      <c r="H446" t="s">
        <v>1954</v>
      </c>
      <c r="I446" t="s">
        <v>1447</v>
      </c>
      <c r="J446" t="s">
        <v>1969</v>
      </c>
      <c r="K446" t="s">
        <v>161</v>
      </c>
    </row>
    <row r="447" spans="1:11" hidden="1" x14ac:dyDescent="0.35">
      <c r="A447" t="s">
        <v>2735</v>
      </c>
      <c r="B447" t="s">
        <v>2999</v>
      </c>
      <c r="C447" t="s">
        <v>3000</v>
      </c>
      <c r="D447" t="s">
        <v>3001</v>
      </c>
      <c r="E447" t="s">
        <v>9300</v>
      </c>
      <c r="F447" t="s">
        <v>11</v>
      </c>
      <c r="G447" t="s">
        <v>1260</v>
      </c>
      <c r="H447" t="s">
        <v>1271</v>
      </c>
      <c r="I447" t="s">
        <v>1175</v>
      </c>
      <c r="J447" t="s">
        <v>313</v>
      </c>
      <c r="K447" t="s">
        <v>31</v>
      </c>
    </row>
    <row r="448" spans="1:11" hidden="1" x14ac:dyDescent="0.35">
      <c r="A448" t="s">
        <v>2735</v>
      </c>
      <c r="B448" t="s">
        <v>3002</v>
      </c>
      <c r="C448" t="s">
        <v>3003</v>
      </c>
      <c r="D448" t="s">
        <v>3004</v>
      </c>
      <c r="E448" t="s">
        <v>9300</v>
      </c>
      <c r="F448" t="s">
        <v>11</v>
      </c>
      <c r="G448" t="s">
        <v>1198</v>
      </c>
      <c r="H448" t="s">
        <v>2945</v>
      </c>
      <c r="I448" t="s">
        <v>1696</v>
      </c>
      <c r="J448" t="s">
        <v>1969</v>
      </c>
      <c r="K448" t="s">
        <v>90</v>
      </c>
    </row>
    <row r="449" spans="1:11" hidden="1" x14ac:dyDescent="0.35">
      <c r="A449" t="s">
        <v>2735</v>
      </c>
      <c r="B449" t="s">
        <v>3005</v>
      </c>
      <c r="C449" t="s">
        <v>3006</v>
      </c>
      <c r="D449" t="s">
        <v>3007</v>
      </c>
      <c r="E449" t="s">
        <v>9300</v>
      </c>
      <c r="F449" t="s">
        <v>6</v>
      </c>
      <c r="G449" t="s">
        <v>1210</v>
      </c>
      <c r="H449" t="s">
        <v>1658</v>
      </c>
      <c r="I449" t="s">
        <v>1250</v>
      </c>
      <c r="J449" t="s">
        <v>314</v>
      </c>
      <c r="K449" t="s">
        <v>90</v>
      </c>
    </row>
    <row r="450" spans="1:11" hidden="1" x14ac:dyDescent="0.35">
      <c r="A450" t="s">
        <v>2735</v>
      </c>
      <c r="B450" t="s">
        <v>3008</v>
      </c>
      <c r="C450" t="s">
        <v>3009</v>
      </c>
      <c r="D450" t="s">
        <v>3010</v>
      </c>
      <c r="E450" t="s">
        <v>9300</v>
      </c>
      <c r="F450" t="s">
        <v>16</v>
      </c>
      <c r="G450" t="s">
        <v>1350</v>
      </c>
      <c r="H450" t="s">
        <v>1265</v>
      </c>
      <c r="I450" t="s">
        <v>1203</v>
      </c>
      <c r="J450" t="s">
        <v>1969</v>
      </c>
      <c r="K450" t="s">
        <v>178</v>
      </c>
    </row>
    <row r="451" spans="1:11" hidden="1" x14ac:dyDescent="0.35">
      <c r="A451" t="s">
        <v>2735</v>
      </c>
      <c r="B451" t="s">
        <v>3011</v>
      </c>
      <c r="C451" t="s">
        <v>3012</v>
      </c>
      <c r="D451" t="s">
        <v>3013</v>
      </c>
      <c r="E451" t="s">
        <v>9300</v>
      </c>
      <c r="F451" t="s">
        <v>16</v>
      </c>
      <c r="G451" t="s">
        <v>1350</v>
      </c>
      <c r="H451" t="s">
        <v>1279</v>
      </c>
      <c r="I451" t="s">
        <v>1250</v>
      </c>
      <c r="J451" t="s">
        <v>313</v>
      </c>
      <c r="K451" t="s">
        <v>205</v>
      </c>
    </row>
    <row r="452" spans="1:11" hidden="1" x14ac:dyDescent="0.35">
      <c r="A452" t="s">
        <v>2735</v>
      </c>
      <c r="B452" t="s">
        <v>3014</v>
      </c>
      <c r="C452" t="s">
        <v>3015</v>
      </c>
      <c r="D452" t="s">
        <v>3016</v>
      </c>
      <c r="E452" t="s">
        <v>9300</v>
      </c>
      <c r="F452" t="s">
        <v>15</v>
      </c>
      <c r="G452" t="s">
        <v>1270</v>
      </c>
      <c r="H452" t="s">
        <v>2995</v>
      </c>
      <c r="I452" t="s">
        <v>3017</v>
      </c>
      <c r="J452" t="s">
        <v>314</v>
      </c>
      <c r="K452" t="s">
        <v>137</v>
      </c>
    </row>
    <row r="453" spans="1:11" hidden="1" x14ac:dyDescent="0.35">
      <c r="A453" t="s">
        <v>2735</v>
      </c>
      <c r="B453" t="s">
        <v>3018</v>
      </c>
      <c r="C453" t="s">
        <v>3019</v>
      </c>
      <c r="D453" t="s">
        <v>3020</v>
      </c>
      <c r="E453" t="s">
        <v>9300</v>
      </c>
      <c r="F453" t="s">
        <v>13</v>
      </c>
      <c r="G453" t="s">
        <v>1198</v>
      </c>
      <c r="H453" t="s">
        <v>2391</v>
      </c>
      <c r="I453" t="s">
        <v>3021</v>
      </c>
      <c r="J453" t="s">
        <v>1176</v>
      </c>
      <c r="K453" t="s">
        <v>110</v>
      </c>
    </row>
    <row r="454" spans="1:11" hidden="1" x14ac:dyDescent="0.35">
      <c r="A454" t="s">
        <v>2735</v>
      </c>
      <c r="B454" t="s">
        <v>3022</v>
      </c>
      <c r="C454" t="s">
        <v>3023</v>
      </c>
      <c r="D454" t="s">
        <v>3024</v>
      </c>
      <c r="E454" t="s">
        <v>9300</v>
      </c>
      <c r="F454" t="s">
        <v>15</v>
      </c>
      <c r="G454" t="s">
        <v>2945</v>
      </c>
      <c r="H454" t="s">
        <v>1187</v>
      </c>
      <c r="I454" t="s">
        <v>1304</v>
      </c>
      <c r="J454" t="s">
        <v>1176</v>
      </c>
      <c r="K454" t="s">
        <v>158</v>
      </c>
    </row>
    <row r="455" spans="1:11" hidden="1" x14ac:dyDescent="0.35">
      <c r="A455" t="s">
        <v>2735</v>
      </c>
      <c r="B455" t="s">
        <v>3025</v>
      </c>
      <c r="C455" t="s">
        <v>3026</v>
      </c>
      <c r="D455" t="s">
        <v>3027</v>
      </c>
      <c r="E455" t="s">
        <v>9300</v>
      </c>
      <c r="F455" t="s">
        <v>15</v>
      </c>
      <c r="G455" t="s">
        <v>1346</v>
      </c>
      <c r="H455" t="s">
        <v>1198</v>
      </c>
      <c r="I455" t="s">
        <v>3028</v>
      </c>
      <c r="J455" t="s">
        <v>314</v>
      </c>
      <c r="K455" t="s">
        <v>108</v>
      </c>
    </row>
    <row r="456" spans="1:11" hidden="1" x14ac:dyDescent="0.35">
      <c r="A456" t="s">
        <v>2735</v>
      </c>
      <c r="B456" t="s">
        <v>3029</v>
      </c>
      <c r="C456" t="s">
        <v>3030</v>
      </c>
      <c r="D456" t="s">
        <v>3031</v>
      </c>
      <c r="E456" t="s">
        <v>9300</v>
      </c>
      <c r="F456" t="s">
        <v>16</v>
      </c>
      <c r="G456" t="s">
        <v>3032</v>
      </c>
      <c r="H456" t="s">
        <v>3033</v>
      </c>
      <c r="I456" t="s">
        <v>1751</v>
      </c>
      <c r="J456" t="s">
        <v>313</v>
      </c>
      <c r="K456" t="s">
        <v>193</v>
      </c>
    </row>
    <row r="457" spans="1:11" hidden="1" x14ac:dyDescent="0.35">
      <c r="A457" t="s">
        <v>2735</v>
      </c>
      <c r="B457" t="s">
        <v>3034</v>
      </c>
      <c r="C457" t="s">
        <v>3035</v>
      </c>
      <c r="D457" t="s">
        <v>3036</v>
      </c>
      <c r="E457" t="s">
        <v>9300</v>
      </c>
      <c r="F457" t="s">
        <v>10</v>
      </c>
      <c r="G457" t="s">
        <v>1173</v>
      </c>
      <c r="H457" t="s">
        <v>1476</v>
      </c>
      <c r="I457" t="s">
        <v>1246</v>
      </c>
      <c r="J457" t="s">
        <v>314</v>
      </c>
      <c r="K457" t="s">
        <v>63</v>
      </c>
    </row>
    <row r="458" spans="1:11" hidden="1" x14ac:dyDescent="0.35">
      <c r="A458" t="s">
        <v>2735</v>
      </c>
      <c r="B458" t="s">
        <v>3037</v>
      </c>
      <c r="C458" t="s">
        <v>3038</v>
      </c>
      <c r="D458" t="s">
        <v>3039</v>
      </c>
      <c r="E458" t="s">
        <v>9300</v>
      </c>
      <c r="F458" t="s">
        <v>10</v>
      </c>
      <c r="G458" t="s">
        <v>2083</v>
      </c>
      <c r="H458" t="s">
        <v>1548</v>
      </c>
      <c r="I458" t="s">
        <v>1203</v>
      </c>
      <c r="J458" t="s">
        <v>318</v>
      </c>
      <c r="K458" t="s">
        <v>134</v>
      </c>
    </row>
    <row r="459" spans="1:11" hidden="1" x14ac:dyDescent="0.35">
      <c r="A459" t="s">
        <v>2735</v>
      </c>
      <c r="B459" t="s">
        <v>3040</v>
      </c>
      <c r="C459" t="s">
        <v>3041</v>
      </c>
      <c r="D459" t="s">
        <v>3042</v>
      </c>
      <c r="E459" t="s">
        <v>9300</v>
      </c>
      <c r="F459" t="s">
        <v>19</v>
      </c>
      <c r="G459" t="s">
        <v>1445</v>
      </c>
      <c r="H459" t="s">
        <v>3043</v>
      </c>
      <c r="I459" t="s">
        <v>2021</v>
      </c>
      <c r="J459" t="s">
        <v>318</v>
      </c>
      <c r="K459" t="s">
        <v>161</v>
      </c>
    </row>
    <row r="460" spans="1:11" hidden="1" x14ac:dyDescent="0.35">
      <c r="A460" t="s">
        <v>2735</v>
      </c>
      <c r="B460" t="s">
        <v>3044</v>
      </c>
      <c r="C460" t="s">
        <v>3045</v>
      </c>
      <c r="D460" t="s">
        <v>3046</v>
      </c>
      <c r="E460" t="s">
        <v>9300</v>
      </c>
      <c r="F460" t="s">
        <v>16</v>
      </c>
      <c r="G460" t="s">
        <v>3047</v>
      </c>
      <c r="H460" t="s">
        <v>1336</v>
      </c>
      <c r="I460" t="s">
        <v>3048</v>
      </c>
      <c r="J460" t="s">
        <v>318</v>
      </c>
      <c r="K460" t="s">
        <v>106</v>
      </c>
    </row>
    <row r="461" spans="1:11" hidden="1" x14ac:dyDescent="0.35">
      <c r="A461" t="s">
        <v>2735</v>
      </c>
      <c r="B461" t="s">
        <v>3049</v>
      </c>
      <c r="C461" t="s">
        <v>3050</v>
      </c>
      <c r="D461" t="s">
        <v>3051</v>
      </c>
      <c r="E461" t="s">
        <v>9300</v>
      </c>
      <c r="F461" t="s">
        <v>10</v>
      </c>
      <c r="G461" t="s">
        <v>2083</v>
      </c>
      <c r="H461" t="s">
        <v>1548</v>
      </c>
      <c r="I461" t="s">
        <v>1447</v>
      </c>
      <c r="J461" t="s">
        <v>318</v>
      </c>
      <c r="K461" t="s">
        <v>134</v>
      </c>
    </row>
    <row r="462" spans="1:11" hidden="1" x14ac:dyDescent="0.35">
      <c r="A462" t="s">
        <v>2735</v>
      </c>
      <c r="B462" t="s">
        <v>3052</v>
      </c>
      <c r="C462" t="s">
        <v>3053</v>
      </c>
      <c r="D462" t="s">
        <v>3054</v>
      </c>
      <c r="E462" t="s">
        <v>9300</v>
      </c>
      <c r="F462" t="s">
        <v>10</v>
      </c>
      <c r="G462" t="s">
        <v>2083</v>
      </c>
      <c r="H462" t="s">
        <v>1548</v>
      </c>
      <c r="I462" t="s">
        <v>1203</v>
      </c>
      <c r="J462" t="s">
        <v>315</v>
      </c>
      <c r="K462" t="s">
        <v>134</v>
      </c>
    </row>
    <row r="463" spans="1:11" hidden="1" x14ac:dyDescent="0.35">
      <c r="A463" t="s">
        <v>2735</v>
      </c>
      <c r="B463" t="s">
        <v>3055</v>
      </c>
      <c r="C463" t="s">
        <v>3056</v>
      </c>
      <c r="D463" t="s">
        <v>3057</v>
      </c>
      <c r="E463" t="s">
        <v>9300</v>
      </c>
      <c r="F463" t="s">
        <v>15</v>
      </c>
      <c r="G463" t="s">
        <v>3058</v>
      </c>
      <c r="H463" t="s">
        <v>3059</v>
      </c>
      <c r="I463" t="s">
        <v>2101</v>
      </c>
      <c r="J463" t="s">
        <v>314</v>
      </c>
      <c r="K463" t="s">
        <v>108</v>
      </c>
    </row>
    <row r="464" spans="1:11" hidden="1" x14ac:dyDescent="0.35">
      <c r="A464" t="s">
        <v>2735</v>
      </c>
      <c r="B464" t="s">
        <v>3060</v>
      </c>
      <c r="C464" t="s">
        <v>3061</v>
      </c>
      <c r="D464" t="s">
        <v>3062</v>
      </c>
      <c r="E464" t="s">
        <v>9300</v>
      </c>
      <c r="F464" t="s">
        <v>19</v>
      </c>
      <c r="G464" t="s">
        <v>1446</v>
      </c>
      <c r="H464" t="s">
        <v>3063</v>
      </c>
      <c r="I464" t="s">
        <v>1519</v>
      </c>
      <c r="J464" t="s">
        <v>318</v>
      </c>
      <c r="K464" t="s">
        <v>161</v>
      </c>
    </row>
    <row r="465" spans="1:11" hidden="1" x14ac:dyDescent="0.35">
      <c r="A465" t="s">
        <v>2735</v>
      </c>
      <c r="B465" t="s">
        <v>3064</v>
      </c>
      <c r="C465" t="s">
        <v>3065</v>
      </c>
      <c r="D465" t="s">
        <v>3066</v>
      </c>
      <c r="E465" t="s">
        <v>9300</v>
      </c>
      <c r="F465" t="s">
        <v>6</v>
      </c>
      <c r="G465" t="s">
        <v>1573</v>
      </c>
      <c r="H465" t="s">
        <v>1297</v>
      </c>
      <c r="I465" t="s">
        <v>1619</v>
      </c>
      <c r="J465" t="s">
        <v>1176</v>
      </c>
      <c r="K465" t="s">
        <v>91</v>
      </c>
    </row>
    <row r="466" spans="1:11" hidden="1" x14ac:dyDescent="0.35">
      <c r="A466" t="s">
        <v>2735</v>
      </c>
      <c r="B466" t="s">
        <v>3067</v>
      </c>
      <c r="C466" t="s">
        <v>3068</v>
      </c>
      <c r="D466" t="s">
        <v>3069</v>
      </c>
      <c r="E466" t="s">
        <v>9300</v>
      </c>
      <c r="F466" t="s">
        <v>16</v>
      </c>
      <c r="G466" t="s">
        <v>3070</v>
      </c>
      <c r="H466" t="s">
        <v>2083</v>
      </c>
      <c r="I466" t="s">
        <v>3071</v>
      </c>
      <c r="J466" t="s">
        <v>315</v>
      </c>
      <c r="K466" t="s">
        <v>106</v>
      </c>
    </row>
    <row r="467" spans="1:11" hidden="1" x14ac:dyDescent="0.35">
      <c r="A467" t="s">
        <v>2735</v>
      </c>
      <c r="B467" t="s">
        <v>3072</v>
      </c>
      <c r="C467" t="s">
        <v>3073</v>
      </c>
      <c r="D467" t="s">
        <v>3074</v>
      </c>
      <c r="E467" t="s">
        <v>9300</v>
      </c>
      <c r="F467" t="s">
        <v>16</v>
      </c>
      <c r="G467" t="s">
        <v>3075</v>
      </c>
      <c r="H467" t="s">
        <v>1350</v>
      </c>
      <c r="I467" t="s">
        <v>3076</v>
      </c>
      <c r="J467" t="s">
        <v>318</v>
      </c>
      <c r="K467" t="s">
        <v>108</v>
      </c>
    </row>
    <row r="468" spans="1:11" hidden="1" x14ac:dyDescent="0.35">
      <c r="A468" t="s">
        <v>2735</v>
      </c>
      <c r="B468" t="s">
        <v>3077</v>
      </c>
      <c r="C468" t="s">
        <v>3078</v>
      </c>
      <c r="D468" t="s">
        <v>3079</v>
      </c>
      <c r="E468" t="s">
        <v>9300</v>
      </c>
      <c r="F468" t="s">
        <v>16</v>
      </c>
      <c r="G468" t="s">
        <v>3080</v>
      </c>
      <c r="H468" t="s">
        <v>3081</v>
      </c>
      <c r="I468" t="s">
        <v>3082</v>
      </c>
      <c r="J468" t="s">
        <v>315</v>
      </c>
      <c r="K468" t="s">
        <v>106</v>
      </c>
    </row>
    <row r="469" spans="1:11" hidden="1" x14ac:dyDescent="0.35">
      <c r="A469" t="s">
        <v>2735</v>
      </c>
      <c r="B469" t="s">
        <v>3083</v>
      </c>
      <c r="C469" t="s">
        <v>3084</v>
      </c>
      <c r="D469" t="s">
        <v>3085</v>
      </c>
      <c r="E469" t="s">
        <v>9300</v>
      </c>
      <c r="F469" t="s">
        <v>16</v>
      </c>
      <c r="G469" t="s">
        <v>3047</v>
      </c>
      <c r="H469" t="s">
        <v>1350</v>
      </c>
      <c r="I469" t="s">
        <v>3086</v>
      </c>
      <c r="J469" t="s">
        <v>318</v>
      </c>
      <c r="K469" t="s">
        <v>106</v>
      </c>
    </row>
    <row r="470" spans="1:11" hidden="1" x14ac:dyDescent="0.35">
      <c r="A470" t="s">
        <v>2735</v>
      </c>
      <c r="B470" t="s">
        <v>3087</v>
      </c>
      <c r="C470" t="s">
        <v>3088</v>
      </c>
      <c r="D470" t="s">
        <v>3089</v>
      </c>
      <c r="E470" t="s">
        <v>9300</v>
      </c>
      <c r="F470" t="s">
        <v>19</v>
      </c>
      <c r="G470" t="s">
        <v>1332</v>
      </c>
      <c r="H470" t="s">
        <v>2009</v>
      </c>
      <c r="I470" t="s">
        <v>1619</v>
      </c>
      <c r="J470" t="s">
        <v>1176</v>
      </c>
      <c r="K470" t="s">
        <v>198</v>
      </c>
    </row>
    <row r="471" spans="1:11" hidden="1" x14ac:dyDescent="0.35">
      <c r="A471" t="s">
        <v>2735</v>
      </c>
      <c r="B471" t="s">
        <v>3090</v>
      </c>
      <c r="C471" t="s">
        <v>3091</v>
      </c>
      <c r="D471" t="s">
        <v>3092</v>
      </c>
      <c r="E471" t="s">
        <v>9300</v>
      </c>
      <c r="F471" t="s">
        <v>16</v>
      </c>
      <c r="G471" t="s">
        <v>1350</v>
      </c>
      <c r="H471" t="s">
        <v>1841</v>
      </c>
      <c r="I471" t="s">
        <v>1436</v>
      </c>
      <c r="J471" t="s">
        <v>314</v>
      </c>
      <c r="K471" t="s">
        <v>178</v>
      </c>
    </row>
    <row r="472" spans="1:11" hidden="1" x14ac:dyDescent="0.35">
      <c r="A472" t="s">
        <v>2735</v>
      </c>
      <c r="B472" t="s">
        <v>3093</v>
      </c>
      <c r="C472" t="s">
        <v>3094</v>
      </c>
      <c r="D472" t="s">
        <v>3095</v>
      </c>
      <c r="E472" t="s">
        <v>9300</v>
      </c>
      <c r="F472" t="s">
        <v>19</v>
      </c>
      <c r="G472" t="s">
        <v>3096</v>
      </c>
      <c r="H472" t="s">
        <v>1746</v>
      </c>
      <c r="I472" t="s">
        <v>1531</v>
      </c>
      <c r="J472" t="s">
        <v>315</v>
      </c>
      <c r="K472" t="s">
        <v>116</v>
      </c>
    </row>
    <row r="473" spans="1:11" hidden="1" x14ac:dyDescent="0.35">
      <c r="A473" t="s">
        <v>2735</v>
      </c>
      <c r="B473" t="s">
        <v>3097</v>
      </c>
      <c r="C473" t="s">
        <v>3098</v>
      </c>
      <c r="D473" t="s">
        <v>3099</v>
      </c>
      <c r="E473" t="s">
        <v>9300</v>
      </c>
      <c r="F473" t="s">
        <v>16</v>
      </c>
      <c r="G473" t="s">
        <v>2419</v>
      </c>
      <c r="H473" t="s">
        <v>2923</v>
      </c>
      <c r="I473" t="s">
        <v>3100</v>
      </c>
      <c r="J473" t="s">
        <v>315</v>
      </c>
      <c r="K473" t="s">
        <v>145</v>
      </c>
    </row>
    <row r="474" spans="1:11" hidden="1" x14ac:dyDescent="0.35">
      <c r="A474" t="s">
        <v>2735</v>
      </c>
      <c r="B474" t="s">
        <v>3101</v>
      </c>
      <c r="C474" t="s">
        <v>3102</v>
      </c>
      <c r="D474" t="s">
        <v>3103</v>
      </c>
      <c r="E474" t="s">
        <v>9300</v>
      </c>
      <c r="F474" t="s">
        <v>16</v>
      </c>
      <c r="G474" t="s">
        <v>2661</v>
      </c>
      <c r="H474" t="s">
        <v>3104</v>
      </c>
      <c r="I474" t="s">
        <v>3105</v>
      </c>
      <c r="J474" t="s">
        <v>315</v>
      </c>
      <c r="K474" t="s">
        <v>145</v>
      </c>
    </row>
    <row r="475" spans="1:11" hidden="1" x14ac:dyDescent="0.35">
      <c r="A475" t="s">
        <v>2735</v>
      </c>
      <c r="B475" t="s">
        <v>3106</v>
      </c>
      <c r="C475" t="s">
        <v>3107</v>
      </c>
      <c r="D475" t="s">
        <v>3108</v>
      </c>
      <c r="E475" t="s">
        <v>9300</v>
      </c>
      <c r="F475" t="s">
        <v>16</v>
      </c>
      <c r="G475" t="s">
        <v>2661</v>
      </c>
      <c r="H475" t="s">
        <v>2550</v>
      </c>
      <c r="I475" t="s">
        <v>3109</v>
      </c>
      <c r="J475" t="s">
        <v>315</v>
      </c>
      <c r="K475" t="s">
        <v>145</v>
      </c>
    </row>
    <row r="476" spans="1:11" hidden="1" x14ac:dyDescent="0.35">
      <c r="A476" t="s">
        <v>2735</v>
      </c>
      <c r="B476" t="s">
        <v>3110</v>
      </c>
      <c r="C476" t="s">
        <v>3111</v>
      </c>
      <c r="D476" t="s">
        <v>3112</v>
      </c>
      <c r="E476" t="s">
        <v>9300</v>
      </c>
      <c r="F476" t="s">
        <v>16</v>
      </c>
      <c r="G476" t="s">
        <v>3047</v>
      </c>
      <c r="H476" t="s">
        <v>1548</v>
      </c>
      <c r="I476" t="s">
        <v>1555</v>
      </c>
      <c r="J476" t="s">
        <v>318</v>
      </c>
      <c r="K476" t="s">
        <v>106</v>
      </c>
    </row>
    <row r="477" spans="1:11" hidden="1" x14ac:dyDescent="0.35">
      <c r="A477" t="s">
        <v>2735</v>
      </c>
      <c r="B477" t="s">
        <v>3113</v>
      </c>
      <c r="C477" t="s">
        <v>3114</v>
      </c>
      <c r="D477" t="s">
        <v>3115</v>
      </c>
      <c r="E477" t="s">
        <v>9300</v>
      </c>
      <c r="F477" t="s">
        <v>19</v>
      </c>
      <c r="G477" t="s">
        <v>2913</v>
      </c>
      <c r="H477" t="s">
        <v>3116</v>
      </c>
      <c r="I477" t="s">
        <v>2153</v>
      </c>
      <c r="J477" t="s">
        <v>318</v>
      </c>
      <c r="K477" t="s">
        <v>151</v>
      </c>
    </row>
    <row r="478" spans="1:11" hidden="1" x14ac:dyDescent="0.35">
      <c r="A478" t="s">
        <v>2735</v>
      </c>
      <c r="B478" t="s">
        <v>3117</v>
      </c>
      <c r="C478" t="s">
        <v>3118</v>
      </c>
      <c r="D478" t="s">
        <v>3119</v>
      </c>
      <c r="E478" t="s">
        <v>9300</v>
      </c>
      <c r="F478" t="s">
        <v>19</v>
      </c>
      <c r="G478" t="s">
        <v>1332</v>
      </c>
      <c r="H478" t="s">
        <v>2009</v>
      </c>
      <c r="I478" t="s">
        <v>1619</v>
      </c>
      <c r="J478" t="s">
        <v>1176</v>
      </c>
      <c r="K478" t="s">
        <v>196</v>
      </c>
    </row>
    <row r="479" spans="1:11" hidden="1" x14ac:dyDescent="0.35">
      <c r="A479" t="s">
        <v>2735</v>
      </c>
      <c r="B479" t="s">
        <v>3120</v>
      </c>
      <c r="C479" t="s">
        <v>3121</v>
      </c>
      <c r="D479" t="s">
        <v>3122</v>
      </c>
      <c r="E479" t="s">
        <v>9300</v>
      </c>
      <c r="F479" t="s">
        <v>19</v>
      </c>
      <c r="G479" t="s">
        <v>1254</v>
      </c>
      <c r="H479" t="s">
        <v>2048</v>
      </c>
      <c r="I479" t="s">
        <v>1187</v>
      </c>
      <c r="J479" t="s">
        <v>1761</v>
      </c>
      <c r="K479" t="s">
        <v>112</v>
      </c>
    </row>
    <row r="480" spans="1:11" hidden="1" x14ac:dyDescent="0.35">
      <c r="A480" t="s">
        <v>2735</v>
      </c>
      <c r="B480" t="s">
        <v>3123</v>
      </c>
      <c r="C480" t="s">
        <v>3124</v>
      </c>
      <c r="D480" t="s">
        <v>3125</v>
      </c>
      <c r="E480" t="s">
        <v>9300</v>
      </c>
      <c r="F480" t="s">
        <v>19</v>
      </c>
      <c r="G480" t="s">
        <v>1254</v>
      </c>
      <c r="H480" t="s">
        <v>2895</v>
      </c>
      <c r="I480" t="s">
        <v>2424</v>
      </c>
      <c r="J480" t="s">
        <v>1761</v>
      </c>
      <c r="K480" t="s">
        <v>112</v>
      </c>
    </row>
    <row r="481" spans="1:45" hidden="1" x14ac:dyDescent="0.35">
      <c r="A481" t="s">
        <v>2735</v>
      </c>
      <c r="B481" t="s">
        <v>3126</v>
      </c>
      <c r="C481" t="s">
        <v>3127</v>
      </c>
      <c r="D481" t="s">
        <v>3128</v>
      </c>
      <c r="E481" t="s">
        <v>9300</v>
      </c>
      <c r="F481" t="s">
        <v>19</v>
      </c>
      <c r="G481" t="s">
        <v>3129</v>
      </c>
      <c r="H481" t="s">
        <v>1245</v>
      </c>
      <c r="I481" t="s">
        <v>1417</v>
      </c>
      <c r="J481" t="s">
        <v>314</v>
      </c>
      <c r="K481" t="s">
        <v>142</v>
      </c>
    </row>
    <row r="482" spans="1:45" hidden="1" x14ac:dyDescent="0.35">
      <c r="A482" t="s">
        <v>2735</v>
      </c>
      <c r="B482" t="s">
        <v>3130</v>
      </c>
      <c r="C482" t="s">
        <v>3131</v>
      </c>
      <c r="D482" t="s">
        <v>3132</v>
      </c>
      <c r="E482" t="s">
        <v>9300</v>
      </c>
      <c r="F482" t="s">
        <v>16</v>
      </c>
      <c r="G482" t="s">
        <v>1466</v>
      </c>
      <c r="H482" t="s">
        <v>1197</v>
      </c>
      <c r="I482" t="s">
        <v>1555</v>
      </c>
      <c r="J482" t="s">
        <v>315</v>
      </c>
      <c r="K482" t="s">
        <v>116</v>
      </c>
    </row>
    <row r="483" spans="1:45" hidden="1" x14ac:dyDescent="0.35">
      <c r="A483" t="s">
        <v>2735</v>
      </c>
      <c r="B483" t="s">
        <v>3133</v>
      </c>
      <c r="C483" t="s">
        <v>3134</v>
      </c>
      <c r="D483" t="s">
        <v>3135</v>
      </c>
      <c r="E483" t="s">
        <v>9300</v>
      </c>
      <c r="F483" t="s">
        <v>19</v>
      </c>
      <c r="G483" t="s">
        <v>1332</v>
      </c>
      <c r="H483" t="s">
        <v>1293</v>
      </c>
      <c r="I483" t="s">
        <v>1619</v>
      </c>
      <c r="J483" t="s">
        <v>1176</v>
      </c>
      <c r="K483" t="s">
        <v>141</v>
      </c>
    </row>
    <row r="484" spans="1:45" ht="60.5" x14ac:dyDescent="0.35">
      <c r="A484" t="s">
        <v>2735</v>
      </c>
      <c r="B484" t="s">
        <v>3136</v>
      </c>
      <c r="C484" t="s">
        <v>3137</v>
      </c>
      <c r="D484" t="s">
        <v>3138</v>
      </c>
      <c r="E484" t="s">
        <v>344</v>
      </c>
      <c r="F484" t="s">
        <v>19</v>
      </c>
      <c r="G484" t="s">
        <v>1332</v>
      </c>
      <c r="H484" t="s">
        <v>2009</v>
      </c>
      <c r="I484" t="s">
        <v>1619</v>
      </c>
      <c r="J484" t="s">
        <v>1176</v>
      </c>
      <c r="K484" t="s">
        <v>161</v>
      </c>
      <c r="M484" s="12" t="str">
        <f t="shared" ref="M484" si="30">_xlfn.CONCAT("@PART[",C484,"]:AFTER[",A484,"] // ",IF(R484="",D484,R484),CHAR(10),"{",CHAR(10),"    @TechRequired = ",N484,IF($R484&lt;&gt;"",_xlfn.CONCAT(CHAR(10),"    @",$R$1," = ",$R484),""),IF($S484&lt;&gt;"",_xlfn.CONCAT(CHAR(10),"    @",$S$1," = ",$S484),""),IF($T484&lt;&gt;"",_xlfn.CONCAT(CHAR(10),"    @",$T$1," = ",$T484),""),IF($U484&lt;&gt;"",_xlfn.CONCAT(CHAR(10),"    @",$U$1," = ",$U484),""),IF($AN484&lt;&gt;"",_xlfn.CONCAT(CHAR(10),$AN484),""),IF(AL484&lt;&gt;"",_xlfn.CONCAT(CHAR(10),AL484),""),CHAR(10),"}",IF(AA484="Yes",_xlfn.CONCAT(CHAR(10),"@PART[",C484,"]:NEEDS[KiwiDeprecate]:AFTER[",A484,"]",CHAR(10),"{",CHAR(10),"    kiwiDeprecate = true",CHAR(10),"}"),""))</f>
        <v>@PART[_Knes_L3S_Separatron]:AFTER[Knes] // L3S "Goblin" Separatron
{
    @TechRequired = precisionPropulsion
}</v>
      </c>
      <c r="N484" s="9" t="str">
        <f>_xlfn.XLOOKUP(_xlfn.CONCAT(O484,P484),TechTree!$C$2:$C$500,TechTree!$D$2:$D$500,"Not Valid Combination",0,1)</f>
        <v>precisionPropulsion</v>
      </c>
      <c r="O484" s="8" t="s">
        <v>227</v>
      </c>
      <c r="P484" s="8">
        <v>5</v>
      </c>
      <c r="Q484" s="8" t="s">
        <v>254</v>
      </c>
      <c r="V484" s="10" t="s">
        <v>255</v>
      </c>
      <c r="W484" s="10" t="s">
        <v>9288</v>
      </c>
      <c r="Y484" s="10" t="s">
        <v>9319</v>
      </c>
      <c r="Z484" s="10" t="s">
        <v>313</v>
      </c>
      <c r="AA484" s="10" t="s">
        <v>344</v>
      </c>
      <c r="AC484" s="12" t="str">
        <f t="shared" ref="AC484" si="31">IF(Q484="Engine",_xlfn.CONCAT("PARTUPGRADE:NEEDS[",A484,"]",CHAR(10),"{",CHAR(10),"    name = ",X484,CHAR(10),"    partIcon = ",C484,CHAR(10),"    techRequired = ",AS484,CHAR(10),"    title = ",CHAR(10),"    basicInfo = Increased Thrust, Increased Specific Impulse",CHAR(10),"    manufacturer = Kiwi Imagineers",CHAR(10),"    description = ",CHAR(10),"}",CHAR(10),"@PARTUPGRADE[",X484,"]:NEEDS[",A484,"]:FOR[zKiwiTechTree]",CHAR(10),"{",CHAR(10),"    @entryCost = #$@PART[",C484,"]/entryCost$",CHAR(10),"    @entryCost *= #$@KIWI_ENGINE_MULTIPLIERS/",AP484,"/UPGRADE_ENTRYCOST_MULTIPLIER$",CHAR(10),"    @title = #$@PART[",C484,"]/title$ Upgrade",CHAR(10),"    @description = #Our imagineers dreamt about making the $@PART[",C484,"]/engineName$ thrustier and efficientier and have 'made it so'.",CHAR(10),"}",CHAR(10),"@PART[",C484,"]:NEEDS[",A484,"]:AFTER[zzKiwiTechTree]",CHAR(10),"{",CHAR(10),"    @description = #$description$ \n\n&lt;color=#ff0000&gt;This engine has an upgrade in $@PARTUPGRADE[",X484,"]/techRequired$!&lt;/color&gt; ",CHAR(10),"}"),IF(OR(Q484="System",Q484="System and Space Capability")=TRUE,_xlfn.CONCAT("// Choose the one with the part that you want to represent the system",CHAR(10),"PARTUPGRADE:NEEDS[",A484,"]",CHAR(10),"{",CHAR(10),"    name = ",X484,"Upgrade",CHAR(10),"    partIcon = ",C484,CHAR(10),"    techRequired = ",AS484,CHAR(10),"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System",CHAR(10),"}",CHAR(10),"@PART[*]:HAS[#spacePlaneSystemUpgradeType[",X484,"]]:FOR[zzzKiwiTechTree]",CHAR(10),"{",CHAR(10),"    @description = #$description$ \n\n&lt;color=#ff0000&gt;The INSERT HERE System has upgrades in $@PARTUPGRADE[",X484,"Upgrade]/techRequired$!&lt;/color&gt; ",CHAR(10),"}"),""))</f>
        <v/>
      </c>
      <c r="AD484" s="14"/>
      <c r="AE484" s="18" t="s">
        <v>344</v>
      </c>
      <c r="AF484" s="18"/>
      <c r="AG484" s="18"/>
      <c r="AH484" s="18"/>
      <c r="AI484" s="18"/>
      <c r="AJ484" s="18"/>
      <c r="AK484" s="18"/>
      <c r="AL484" s="19" t="str">
        <f t="shared" ref="AL484" si="32">IF(AE484="Yes",_xlfn.CONCAT("    @MODULE[ModuleEngines*]",CHAR(10),"    {",IF(AF484&lt;&gt;"",_xlfn.CONCAT(CHAR(10),"        @maxThrust = ",AF484),""),IF(AG484&lt;&gt;"",_xlfn.CONCAT(CHAR(10),"        !atmosphereCurve {}",CHAR(10),"        atmosphereCurve",CHAR(10),"        {",IF(AG484&lt;&gt;"",_xlfn.CONCAT(CHAR(10),"            key = ",AG484),""),IF(AH484&lt;&gt;"",_xlfn.CONCAT(CHAR(10),"            key = ",AH484),""),IF(AI484&lt;&gt;"",_xlfn.CONCAT(CHAR(10),"            key = ",AI484),""),IF(AJ484&lt;&gt;"",_xlfn.CONCAT(CHAR(10),"            key = ",AJ484),""),IF(AK484&lt;&gt;"",_xlfn.CONCAT(CHAR(10),"            key = ",AK484),""),CHAR(10),"        }"),""),CHAR(10),"    }"),"")</f>
        <v/>
      </c>
      <c r="AM484" s="14"/>
      <c r="AN484" s="15" t="str">
        <f>IF(Q484="Structural",_xlfn.CONCAT("    ","structuralUpgradeType = ",IF(P484&lt;3,"0_2",IF(P484&lt;5,"3_4",IF(P484&lt;7,"5_6",IF(P484&lt;9,"7_8","9Plus"))))),IF(Q484="Command Module",_xlfn.CONCAT("    commandUpgradeType = standard",CHAR(10),"    commandUpgradeName = ",V484),IF(Q484="Engine",_xlfn.CONCAT("    engineUpgradeType = ",W484,CHAR(10),Parts!AQ484,CHAR(10),"    enginePartUpgradeName = ",X484),IF(Q484="Parachute","    parachuteUpgradeType = standard",IF(Q484="Solar",_xlfn.CONCAT("    solarPanelUpgradeTier = ",P484),IF(OR(Q484="System",Q484="System and Space Capability")=TRUE,_xlfn.CONCAT("    spacePlaneSystemUpgradeType = ",X484,IF(Q484="System and Space Capability",_xlfn.CONCAT(CHAR(10),"    spaceplaneUpgradeType = spaceCapable",CHAR(10),"    baseSkinTemp = ",CHAR(10),"    upgradeSkinTemp = "),"")),IF(Q484="Fuel Tank",IF(Y484="NA/Balloon","    KiwiFuelSwitchIgnore = true",IF(Y484="standardLiquidFuel",_xlfn.CONCAT("    fuelTankUpgradeType = ",Y484,CHAR(10),"    fuelTankSizeUpgrade = ",Z484),_xlfn.CONCAT("    fuelTankUpgradeType = ",Y484))),IF(Q484="RCS","    rcsUpgradeType = coldGas",""))))))))</f>
        <v/>
      </c>
      <c r="AO484" s="16" t="str">
        <f>IF(Q484="Engine",VLOOKUP(W484,EngineUpgrades!$A$2:$C$17,2,FALSE),"")</f>
        <v/>
      </c>
      <c r="AP484" s="16" t="str">
        <f>IF(Q484="Engine",VLOOKUP(W484,EngineUpgrades!$A$2:$C$17,3,FALSE),"")</f>
        <v/>
      </c>
      <c r="AQ484" s="15" t="str">
        <f>IF(AO484=EngineUpgrades!$D$1,EngineUpgrades!$D$17,IF(AO484=EngineUpgrades!$E$1,EngineUpgrades!$E$17,IF(AO484=EngineUpgrades!$F$1,EngineUpgrades!$F$17,IF(AO484=EngineUpgrades!$G$1,EngineUpgrades!$G$17,IF(AO484=EngineUpgrades!$H$1,EngineUpgrades!$H$17,"")))))</f>
        <v/>
      </c>
      <c r="AR484" s="17">
        <v>2</v>
      </c>
      <c r="AS484" s="16" t="str">
        <f>IF(Q484="Engine",_xlfn.XLOOKUP(_xlfn.CONCAT(O484,P484+AR484),TechTree!$C$2:$C$500,TechTree!$D$2:$D$500,"Not Valid Combination",0,1),"")</f>
        <v/>
      </c>
    </row>
    <row r="485" spans="1:45" hidden="1" x14ac:dyDescent="0.35">
      <c r="A485" t="s">
        <v>2735</v>
      </c>
      <c r="B485" t="s">
        <v>3139</v>
      </c>
      <c r="C485" t="s">
        <v>3140</v>
      </c>
      <c r="D485" t="s">
        <v>3141</v>
      </c>
      <c r="E485" t="s">
        <v>9300</v>
      </c>
      <c r="F485" t="s">
        <v>19</v>
      </c>
      <c r="G485" t="s">
        <v>1332</v>
      </c>
      <c r="H485" t="s">
        <v>2009</v>
      </c>
      <c r="I485" t="s">
        <v>1619</v>
      </c>
      <c r="J485" t="s">
        <v>1176</v>
      </c>
      <c r="K485" t="s">
        <v>196</v>
      </c>
    </row>
    <row r="486" spans="1:45" hidden="1" x14ac:dyDescent="0.35">
      <c r="A486" t="s">
        <v>2735</v>
      </c>
      <c r="B486" t="s">
        <v>3142</v>
      </c>
      <c r="C486" t="s">
        <v>3143</v>
      </c>
      <c r="D486" t="s">
        <v>3144</v>
      </c>
      <c r="E486" t="s">
        <v>9300</v>
      </c>
      <c r="F486" t="s">
        <v>19</v>
      </c>
      <c r="G486" t="s">
        <v>1332</v>
      </c>
      <c r="H486" t="s">
        <v>2009</v>
      </c>
      <c r="I486" t="s">
        <v>1619</v>
      </c>
      <c r="J486" t="s">
        <v>1176</v>
      </c>
      <c r="K486" t="s">
        <v>196</v>
      </c>
    </row>
    <row r="487" spans="1:45" hidden="1" x14ac:dyDescent="0.35">
      <c r="A487" t="s">
        <v>2735</v>
      </c>
      <c r="B487" t="s">
        <v>3145</v>
      </c>
      <c r="C487" t="s">
        <v>3146</v>
      </c>
      <c r="D487" t="s">
        <v>3147</v>
      </c>
      <c r="E487" t="s">
        <v>9300</v>
      </c>
      <c r="F487" t="s">
        <v>19</v>
      </c>
      <c r="G487" t="s">
        <v>1359</v>
      </c>
      <c r="H487" t="s">
        <v>1341</v>
      </c>
      <c r="I487" t="s">
        <v>1619</v>
      </c>
      <c r="J487" t="s">
        <v>1176</v>
      </c>
      <c r="K487" t="s">
        <v>170</v>
      </c>
    </row>
    <row r="488" spans="1:45" hidden="1" x14ac:dyDescent="0.35">
      <c r="A488" t="s">
        <v>2735</v>
      </c>
      <c r="B488" t="s">
        <v>3148</v>
      </c>
      <c r="C488" t="s">
        <v>3149</v>
      </c>
      <c r="D488" t="s">
        <v>3150</v>
      </c>
      <c r="E488" t="s">
        <v>9300</v>
      </c>
      <c r="F488" t="s">
        <v>13</v>
      </c>
      <c r="G488" t="s">
        <v>1332</v>
      </c>
      <c r="H488" t="s">
        <v>2009</v>
      </c>
      <c r="I488" t="s">
        <v>1619</v>
      </c>
      <c r="J488" t="s">
        <v>1176</v>
      </c>
      <c r="K488" t="s">
        <v>33</v>
      </c>
    </row>
    <row r="489" spans="1:45" hidden="1" x14ac:dyDescent="0.35">
      <c r="A489" t="s">
        <v>2735</v>
      </c>
      <c r="B489" t="s">
        <v>3151</v>
      </c>
      <c r="C489" t="s">
        <v>3152</v>
      </c>
      <c r="D489" t="s">
        <v>3153</v>
      </c>
      <c r="E489" t="s">
        <v>9300</v>
      </c>
      <c r="F489" t="s">
        <v>6</v>
      </c>
      <c r="G489" t="s">
        <v>1573</v>
      </c>
      <c r="H489" t="s">
        <v>2391</v>
      </c>
      <c r="I489" t="s">
        <v>3154</v>
      </c>
      <c r="J489" t="s">
        <v>1176</v>
      </c>
      <c r="K489" t="s">
        <v>89</v>
      </c>
    </row>
    <row r="490" spans="1:45" hidden="1" x14ac:dyDescent="0.35">
      <c r="A490" t="s">
        <v>2735</v>
      </c>
      <c r="B490" t="s">
        <v>3155</v>
      </c>
      <c r="C490" t="s">
        <v>3156</v>
      </c>
      <c r="D490" t="s">
        <v>3157</v>
      </c>
      <c r="E490" t="s">
        <v>9300</v>
      </c>
      <c r="F490" t="s">
        <v>14</v>
      </c>
      <c r="G490" t="s">
        <v>1260</v>
      </c>
      <c r="H490" t="s">
        <v>1283</v>
      </c>
      <c r="I490" t="s">
        <v>3154</v>
      </c>
      <c r="J490" t="s">
        <v>1935</v>
      </c>
      <c r="K490" t="s">
        <v>31</v>
      </c>
    </row>
    <row r="491" spans="1:45" hidden="1" x14ac:dyDescent="0.35">
      <c r="A491" t="s">
        <v>2735</v>
      </c>
      <c r="B491" t="s">
        <v>3158</v>
      </c>
      <c r="C491" t="s">
        <v>3159</v>
      </c>
      <c r="D491" t="s">
        <v>3160</v>
      </c>
      <c r="E491" t="s">
        <v>9300</v>
      </c>
      <c r="F491" t="s">
        <v>16</v>
      </c>
      <c r="G491" t="s">
        <v>1240</v>
      </c>
      <c r="H491" t="s">
        <v>1431</v>
      </c>
      <c r="I491" t="s">
        <v>3161</v>
      </c>
      <c r="J491" t="s">
        <v>1935</v>
      </c>
      <c r="K491" t="s">
        <v>32</v>
      </c>
    </row>
    <row r="492" spans="1:45" hidden="1" x14ac:dyDescent="0.35">
      <c r="A492" t="s">
        <v>2735</v>
      </c>
      <c r="B492" t="s">
        <v>3162</v>
      </c>
      <c r="C492" t="s">
        <v>3163</v>
      </c>
      <c r="D492" t="s">
        <v>3164</v>
      </c>
      <c r="E492" t="s">
        <v>9300</v>
      </c>
      <c r="F492" t="s">
        <v>15</v>
      </c>
      <c r="G492" t="s">
        <v>1566</v>
      </c>
      <c r="H492" t="s">
        <v>3165</v>
      </c>
      <c r="I492" t="s">
        <v>2826</v>
      </c>
      <c r="J492" t="s">
        <v>1935</v>
      </c>
      <c r="K492" t="s">
        <v>137</v>
      </c>
    </row>
    <row r="493" spans="1:45" hidden="1" x14ac:dyDescent="0.35">
      <c r="A493" t="s">
        <v>2735</v>
      </c>
      <c r="B493" t="s">
        <v>3166</v>
      </c>
      <c r="C493" t="s">
        <v>3167</v>
      </c>
      <c r="D493" t="s">
        <v>3168</v>
      </c>
      <c r="E493" t="s">
        <v>9300</v>
      </c>
      <c r="F493" t="s">
        <v>14</v>
      </c>
      <c r="G493" t="s">
        <v>1346</v>
      </c>
      <c r="H493" t="s">
        <v>1260</v>
      </c>
      <c r="I493" t="s">
        <v>1619</v>
      </c>
      <c r="J493" t="s">
        <v>3169</v>
      </c>
      <c r="K493" t="s">
        <v>32</v>
      </c>
    </row>
    <row r="494" spans="1:45" hidden="1" x14ac:dyDescent="0.35">
      <c r="A494" t="s">
        <v>2735</v>
      </c>
      <c r="B494" t="s">
        <v>3170</v>
      </c>
      <c r="C494" t="s">
        <v>3171</v>
      </c>
      <c r="D494" t="s">
        <v>3172</v>
      </c>
      <c r="E494" t="s">
        <v>9300</v>
      </c>
      <c r="F494" t="s">
        <v>6</v>
      </c>
      <c r="G494" t="s">
        <v>2474</v>
      </c>
      <c r="H494" t="s">
        <v>1670</v>
      </c>
      <c r="I494" t="s">
        <v>3154</v>
      </c>
      <c r="J494" t="s">
        <v>1176</v>
      </c>
      <c r="K494" t="s">
        <v>88</v>
      </c>
    </row>
    <row r="495" spans="1:45" hidden="1" x14ac:dyDescent="0.35">
      <c r="A495" t="s">
        <v>2735</v>
      </c>
      <c r="B495" t="s">
        <v>3173</v>
      </c>
      <c r="C495" t="s">
        <v>3174</v>
      </c>
      <c r="D495" t="s">
        <v>3175</v>
      </c>
      <c r="E495" t="s">
        <v>9300</v>
      </c>
      <c r="F495" t="s">
        <v>6</v>
      </c>
      <c r="G495" t="s">
        <v>2474</v>
      </c>
      <c r="H495" t="s">
        <v>2803</v>
      </c>
      <c r="I495" t="s">
        <v>3154</v>
      </c>
      <c r="J495" t="s">
        <v>1176</v>
      </c>
      <c r="K495" t="s">
        <v>122</v>
      </c>
    </row>
    <row r="496" spans="1:45" hidden="1" x14ac:dyDescent="0.35">
      <c r="A496" t="s">
        <v>2735</v>
      </c>
      <c r="B496" t="s">
        <v>3176</v>
      </c>
      <c r="C496" t="s">
        <v>3177</v>
      </c>
      <c r="D496" t="s">
        <v>3178</v>
      </c>
      <c r="E496" t="s">
        <v>9300</v>
      </c>
      <c r="F496" t="s">
        <v>10</v>
      </c>
      <c r="G496" t="s">
        <v>2474</v>
      </c>
      <c r="H496" t="s">
        <v>1341</v>
      </c>
      <c r="I496" t="s">
        <v>1175</v>
      </c>
      <c r="J496" t="s">
        <v>1935</v>
      </c>
      <c r="K496" t="s">
        <v>97</v>
      </c>
    </row>
    <row r="497" spans="1:11" hidden="1" x14ac:dyDescent="0.35">
      <c r="A497" t="s">
        <v>2735</v>
      </c>
      <c r="B497" t="s">
        <v>3179</v>
      </c>
      <c r="C497" t="s">
        <v>3180</v>
      </c>
      <c r="D497" t="s">
        <v>3181</v>
      </c>
      <c r="E497" t="s">
        <v>9300</v>
      </c>
      <c r="F497" t="s">
        <v>17</v>
      </c>
      <c r="G497" t="s">
        <v>2474</v>
      </c>
      <c r="H497" t="s">
        <v>1431</v>
      </c>
      <c r="I497" t="s">
        <v>1175</v>
      </c>
      <c r="J497" t="s">
        <v>1935</v>
      </c>
      <c r="K497" t="s">
        <v>88</v>
      </c>
    </row>
    <row r="498" spans="1:11" hidden="1" x14ac:dyDescent="0.35">
      <c r="A498" t="s">
        <v>2735</v>
      </c>
      <c r="B498" t="s">
        <v>3182</v>
      </c>
      <c r="C498" t="s">
        <v>3183</v>
      </c>
      <c r="D498" t="s">
        <v>3184</v>
      </c>
      <c r="E498" t="s">
        <v>9300</v>
      </c>
      <c r="F498" t="s">
        <v>16</v>
      </c>
      <c r="G498" t="s">
        <v>1350</v>
      </c>
      <c r="H498" t="s">
        <v>1431</v>
      </c>
      <c r="I498" t="s">
        <v>1852</v>
      </c>
      <c r="J498" t="s">
        <v>313</v>
      </c>
      <c r="K498" t="s">
        <v>32</v>
      </c>
    </row>
    <row r="499" spans="1:11" hidden="1" x14ac:dyDescent="0.35">
      <c r="A499" t="s">
        <v>2735</v>
      </c>
      <c r="B499" t="s">
        <v>3185</v>
      </c>
      <c r="C499" t="s">
        <v>3186</v>
      </c>
      <c r="D499" t="s">
        <v>3187</v>
      </c>
      <c r="E499" t="s">
        <v>9300</v>
      </c>
      <c r="F499" t="s">
        <v>15</v>
      </c>
      <c r="G499" t="s">
        <v>2474</v>
      </c>
      <c r="H499" t="s">
        <v>1198</v>
      </c>
      <c r="I499" t="s">
        <v>3188</v>
      </c>
      <c r="J499" t="s">
        <v>1935</v>
      </c>
      <c r="K499" t="s">
        <v>107</v>
      </c>
    </row>
    <row r="500" spans="1:11" hidden="1" x14ac:dyDescent="0.35">
      <c r="A500" t="s">
        <v>2735</v>
      </c>
      <c r="B500" t="s">
        <v>3189</v>
      </c>
      <c r="C500" t="s">
        <v>3190</v>
      </c>
      <c r="D500" t="s">
        <v>3191</v>
      </c>
      <c r="E500" t="s">
        <v>9300</v>
      </c>
      <c r="F500" t="s">
        <v>9</v>
      </c>
      <c r="G500" t="s">
        <v>2474</v>
      </c>
      <c r="H500" t="s">
        <v>1431</v>
      </c>
      <c r="I500" t="s">
        <v>3192</v>
      </c>
      <c r="J500" t="s">
        <v>1935</v>
      </c>
      <c r="K500" t="s">
        <v>88</v>
      </c>
    </row>
    <row r="501" spans="1:11" hidden="1" x14ac:dyDescent="0.35">
      <c r="A501" t="s">
        <v>2735</v>
      </c>
      <c r="B501" t="s">
        <v>3193</v>
      </c>
      <c r="C501" t="s">
        <v>3194</v>
      </c>
      <c r="D501" t="s">
        <v>3195</v>
      </c>
      <c r="E501" t="s">
        <v>9300</v>
      </c>
      <c r="F501" t="s">
        <v>15</v>
      </c>
      <c r="G501" t="s">
        <v>2083</v>
      </c>
      <c r="H501" t="s">
        <v>1346</v>
      </c>
      <c r="I501" t="s">
        <v>3196</v>
      </c>
      <c r="J501" t="s">
        <v>314</v>
      </c>
      <c r="K501" t="s">
        <v>106</v>
      </c>
    </row>
    <row r="502" spans="1:11" hidden="1" x14ac:dyDescent="0.35">
      <c r="A502" t="s">
        <v>2735</v>
      </c>
      <c r="B502" t="s">
        <v>3197</v>
      </c>
      <c r="C502" t="s">
        <v>3198</v>
      </c>
      <c r="D502" t="s">
        <v>3199</v>
      </c>
      <c r="E502" t="s">
        <v>9300</v>
      </c>
      <c r="F502" t="s">
        <v>15</v>
      </c>
      <c r="G502" t="s">
        <v>2083</v>
      </c>
      <c r="H502" t="s">
        <v>1350</v>
      </c>
      <c r="I502" t="s">
        <v>3200</v>
      </c>
      <c r="J502" t="s">
        <v>314</v>
      </c>
      <c r="K502" t="s">
        <v>106</v>
      </c>
    </row>
    <row r="503" spans="1:11" hidden="1" x14ac:dyDescent="0.35">
      <c r="A503" t="s">
        <v>2735</v>
      </c>
      <c r="B503" t="s">
        <v>3201</v>
      </c>
      <c r="C503" t="s">
        <v>3202</v>
      </c>
      <c r="D503" t="s">
        <v>3203</v>
      </c>
      <c r="E503" t="s">
        <v>9300</v>
      </c>
      <c r="F503" t="s">
        <v>12</v>
      </c>
      <c r="G503" t="s">
        <v>2685</v>
      </c>
      <c r="H503" t="s">
        <v>1265</v>
      </c>
      <c r="I503" t="s">
        <v>1784</v>
      </c>
      <c r="J503" t="s">
        <v>318</v>
      </c>
      <c r="K503" t="s">
        <v>90</v>
      </c>
    </row>
    <row r="504" spans="1:11" hidden="1" x14ac:dyDescent="0.35">
      <c r="A504" t="s">
        <v>2735</v>
      </c>
      <c r="B504" t="s">
        <v>3204</v>
      </c>
      <c r="C504" t="s">
        <v>3205</v>
      </c>
      <c r="D504" t="s">
        <v>3206</v>
      </c>
      <c r="E504" t="s">
        <v>9300</v>
      </c>
      <c r="F504" t="s">
        <v>12</v>
      </c>
      <c r="G504" t="s">
        <v>2685</v>
      </c>
      <c r="H504" t="s">
        <v>1265</v>
      </c>
      <c r="I504" t="s">
        <v>1784</v>
      </c>
      <c r="J504" t="s">
        <v>318</v>
      </c>
      <c r="K504" t="s">
        <v>99</v>
      </c>
    </row>
    <row r="505" spans="1:11" hidden="1" x14ac:dyDescent="0.35">
      <c r="A505" t="s">
        <v>2735</v>
      </c>
      <c r="B505" t="s">
        <v>3207</v>
      </c>
      <c r="C505" t="s">
        <v>3208</v>
      </c>
      <c r="D505" t="s">
        <v>3209</v>
      </c>
      <c r="E505" t="s">
        <v>9300</v>
      </c>
      <c r="F505" t="s">
        <v>16</v>
      </c>
      <c r="G505" t="s">
        <v>1466</v>
      </c>
      <c r="H505" t="s">
        <v>1526</v>
      </c>
      <c r="I505" t="s">
        <v>3210</v>
      </c>
      <c r="J505" t="s">
        <v>318</v>
      </c>
      <c r="K505" t="s">
        <v>116</v>
      </c>
    </row>
    <row r="506" spans="1:11" hidden="1" x14ac:dyDescent="0.35">
      <c r="A506" t="s">
        <v>2735</v>
      </c>
      <c r="B506" t="s">
        <v>3211</v>
      </c>
      <c r="C506" t="s">
        <v>3212</v>
      </c>
      <c r="D506" t="s">
        <v>3213</v>
      </c>
      <c r="E506" t="s">
        <v>9300</v>
      </c>
      <c r="F506" t="s">
        <v>15</v>
      </c>
      <c r="G506" t="s">
        <v>3214</v>
      </c>
      <c r="H506" t="s">
        <v>3215</v>
      </c>
      <c r="I506" t="s">
        <v>2101</v>
      </c>
      <c r="J506" t="s">
        <v>314</v>
      </c>
      <c r="K506" t="s">
        <v>108</v>
      </c>
    </row>
    <row r="507" spans="1:11" hidden="1" x14ac:dyDescent="0.35">
      <c r="A507" t="s">
        <v>2735</v>
      </c>
      <c r="B507" t="s">
        <v>3216</v>
      </c>
      <c r="C507" t="s">
        <v>3217</v>
      </c>
      <c r="D507" t="s">
        <v>3218</v>
      </c>
      <c r="E507" t="s">
        <v>9300</v>
      </c>
      <c r="F507" t="s">
        <v>12</v>
      </c>
      <c r="G507" t="s">
        <v>1431</v>
      </c>
      <c r="H507" t="s">
        <v>1218</v>
      </c>
      <c r="I507" t="s">
        <v>1246</v>
      </c>
      <c r="J507" t="s">
        <v>2793</v>
      </c>
      <c r="K507" t="s">
        <v>190</v>
      </c>
    </row>
    <row r="508" spans="1:11" hidden="1" x14ac:dyDescent="0.35">
      <c r="A508" t="s">
        <v>2735</v>
      </c>
      <c r="B508" t="s">
        <v>3219</v>
      </c>
      <c r="C508" t="s">
        <v>3220</v>
      </c>
      <c r="D508" t="s">
        <v>3221</v>
      </c>
      <c r="E508" t="s">
        <v>9300</v>
      </c>
      <c r="F508" t="s">
        <v>12</v>
      </c>
      <c r="G508" t="s">
        <v>1279</v>
      </c>
      <c r="H508" t="s">
        <v>1218</v>
      </c>
      <c r="I508" t="s">
        <v>1751</v>
      </c>
      <c r="J508" t="s">
        <v>2793</v>
      </c>
      <c r="K508" t="s">
        <v>99</v>
      </c>
    </row>
    <row r="509" spans="1:11" hidden="1" x14ac:dyDescent="0.35">
      <c r="A509" t="s">
        <v>2735</v>
      </c>
      <c r="B509" t="s">
        <v>3222</v>
      </c>
      <c r="C509" t="s">
        <v>3223</v>
      </c>
      <c r="D509" t="s">
        <v>3224</v>
      </c>
      <c r="E509" t="s">
        <v>9300</v>
      </c>
      <c r="F509" t="s">
        <v>16</v>
      </c>
      <c r="G509" t="s">
        <v>2083</v>
      </c>
      <c r="H509" t="s">
        <v>1240</v>
      </c>
      <c r="I509" t="s">
        <v>1527</v>
      </c>
      <c r="J509" t="s">
        <v>314</v>
      </c>
      <c r="K509" t="s">
        <v>161</v>
      </c>
    </row>
    <row r="510" spans="1:11" hidden="1" x14ac:dyDescent="0.35">
      <c r="A510" t="s">
        <v>2735</v>
      </c>
      <c r="B510" t="s">
        <v>3225</v>
      </c>
      <c r="C510" t="s">
        <v>3226</v>
      </c>
      <c r="D510" t="s">
        <v>3227</v>
      </c>
      <c r="E510" t="s">
        <v>9300</v>
      </c>
      <c r="F510" t="s">
        <v>16</v>
      </c>
      <c r="G510" t="s">
        <v>2083</v>
      </c>
      <c r="H510" t="s">
        <v>1240</v>
      </c>
      <c r="I510" t="s">
        <v>3228</v>
      </c>
      <c r="J510" t="s">
        <v>314</v>
      </c>
      <c r="K510" t="s">
        <v>161</v>
      </c>
    </row>
    <row r="511" spans="1:11" hidden="1" x14ac:dyDescent="0.35">
      <c r="A511" t="s">
        <v>2735</v>
      </c>
      <c r="B511" t="s">
        <v>3229</v>
      </c>
      <c r="C511" t="s">
        <v>3230</v>
      </c>
      <c r="D511" t="s">
        <v>3231</v>
      </c>
      <c r="E511" t="s">
        <v>9300</v>
      </c>
      <c r="F511" t="s">
        <v>16</v>
      </c>
      <c r="G511" t="s">
        <v>1445</v>
      </c>
      <c r="H511" t="s">
        <v>1346</v>
      </c>
      <c r="I511" t="s">
        <v>1519</v>
      </c>
      <c r="J511" t="s">
        <v>314</v>
      </c>
      <c r="K511" t="s">
        <v>161</v>
      </c>
    </row>
    <row r="512" spans="1:11" hidden="1" x14ac:dyDescent="0.35">
      <c r="A512" t="s">
        <v>2735</v>
      </c>
      <c r="B512" t="s">
        <v>3232</v>
      </c>
      <c r="C512" t="s">
        <v>3233</v>
      </c>
      <c r="D512" t="s">
        <v>3234</v>
      </c>
      <c r="E512" t="s">
        <v>9300</v>
      </c>
      <c r="F512" t="s">
        <v>16</v>
      </c>
      <c r="G512" t="s">
        <v>1359</v>
      </c>
      <c r="H512" t="s">
        <v>1573</v>
      </c>
      <c r="I512" t="s">
        <v>1751</v>
      </c>
      <c r="J512" t="s">
        <v>1969</v>
      </c>
      <c r="K512" t="s">
        <v>190</v>
      </c>
    </row>
    <row r="513" spans="1:45" hidden="1" x14ac:dyDescent="0.35">
      <c r="A513" t="s">
        <v>2735</v>
      </c>
      <c r="B513" t="s">
        <v>3235</v>
      </c>
      <c r="C513" t="s">
        <v>3236</v>
      </c>
      <c r="D513" t="s">
        <v>3237</v>
      </c>
      <c r="E513" t="s">
        <v>9300</v>
      </c>
      <c r="F513" t="s">
        <v>15</v>
      </c>
      <c r="G513" t="s">
        <v>1350</v>
      </c>
      <c r="H513" t="s">
        <v>1260</v>
      </c>
      <c r="I513" t="s">
        <v>3238</v>
      </c>
      <c r="J513" t="s">
        <v>314</v>
      </c>
      <c r="K513" t="s">
        <v>108</v>
      </c>
    </row>
    <row r="514" spans="1:45" hidden="1" x14ac:dyDescent="0.35">
      <c r="A514" t="s">
        <v>2735</v>
      </c>
      <c r="B514" t="s">
        <v>3239</v>
      </c>
      <c r="C514" t="s">
        <v>3240</v>
      </c>
      <c r="D514" t="s">
        <v>3241</v>
      </c>
      <c r="E514" t="s">
        <v>9300</v>
      </c>
      <c r="F514" t="s">
        <v>15</v>
      </c>
      <c r="G514" t="s">
        <v>1240</v>
      </c>
      <c r="H514" t="s">
        <v>1198</v>
      </c>
      <c r="I514" t="s">
        <v>3028</v>
      </c>
      <c r="J514" t="s">
        <v>314</v>
      </c>
      <c r="K514" t="s">
        <v>109</v>
      </c>
    </row>
    <row r="515" spans="1:45" hidden="1" x14ac:dyDescent="0.35">
      <c r="A515" t="s">
        <v>2735</v>
      </c>
      <c r="B515" t="s">
        <v>3242</v>
      </c>
      <c r="C515" t="s">
        <v>3243</v>
      </c>
      <c r="D515" t="s">
        <v>3244</v>
      </c>
      <c r="E515" t="s">
        <v>9300</v>
      </c>
      <c r="F515" t="s">
        <v>15</v>
      </c>
      <c r="G515" t="s">
        <v>1566</v>
      </c>
      <c r="H515" t="s">
        <v>2995</v>
      </c>
      <c r="I515" t="s">
        <v>3017</v>
      </c>
      <c r="J515" t="s">
        <v>314</v>
      </c>
      <c r="K515" t="s">
        <v>137</v>
      </c>
    </row>
    <row r="516" spans="1:45" hidden="1" x14ac:dyDescent="0.35">
      <c r="A516" t="s">
        <v>2735</v>
      </c>
      <c r="B516" t="s">
        <v>3245</v>
      </c>
      <c r="C516" t="s">
        <v>3246</v>
      </c>
      <c r="D516" t="s">
        <v>3247</v>
      </c>
      <c r="E516" t="s">
        <v>9300</v>
      </c>
      <c r="F516" t="s">
        <v>6</v>
      </c>
      <c r="G516" t="s">
        <v>1197</v>
      </c>
      <c r="H516" t="s">
        <v>1297</v>
      </c>
      <c r="I516" t="s">
        <v>1266</v>
      </c>
      <c r="J516" t="s">
        <v>1176</v>
      </c>
      <c r="K516" t="s">
        <v>122</v>
      </c>
    </row>
    <row r="517" spans="1:45" hidden="1" x14ac:dyDescent="0.35">
      <c r="A517" t="s">
        <v>2735</v>
      </c>
      <c r="B517" t="s">
        <v>3248</v>
      </c>
      <c r="C517" t="s">
        <v>3249</v>
      </c>
      <c r="D517" t="s">
        <v>3250</v>
      </c>
      <c r="E517" t="s">
        <v>9300</v>
      </c>
      <c r="F517" t="s">
        <v>10</v>
      </c>
      <c r="G517" t="s">
        <v>2704</v>
      </c>
      <c r="H517" t="s">
        <v>1466</v>
      </c>
      <c r="I517" t="s">
        <v>1318</v>
      </c>
      <c r="J517" t="s">
        <v>314</v>
      </c>
      <c r="K517" t="s">
        <v>155</v>
      </c>
    </row>
    <row r="518" spans="1:45" hidden="1" x14ac:dyDescent="0.35">
      <c r="A518" t="s">
        <v>2735</v>
      </c>
      <c r="B518" t="s">
        <v>3251</v>
      </c>
      <c r="C518" t="s">
        <v>3252</v>
      </c>
      <c r="D518" t="s">
        <v>3253</v>
      </c>
      <c r="E518" t="s">
        <v>9300</v>
      </c>
      <c r="F518" t="s">
        <v>7</v>
      </c>
      <c r="G518" t="s">
        <v>1270</v>
      </c>
      <c r="H518" t="s">
        <v>1231</v>
      </c>
      <c r="I518" t="s">
        <v>1304</v>
      </c>
      <c r="J518" t="s">
        <v>1176</v>
      </c>
      <c r="K518" t="s">
        <v>85</v>
      </c>
    </row>
    <row r="519" spans="1:45" hidden="1" x14ac:dyDescent="0.35">
      <c r="A519" t="s">
        <v>2735</v>
      </c>
      <c r="B519" t="s">
        <v>3254</v>
      </c>
      <c r="C519" t="s">
        <v>3255</v>
      </c>
      <c r="D519" t="s">
        <v>3256</v>
      </c>
      <c r="E519" t="s">
        <v>9300</v>
      </c>
      <c r="F519" t="s">
        <v>10</v>
      </c>
      <c r="G519" t="s">
        <v>3257</v>
      </c>
      <c r="H519" t="s">
        <v>2078</v>
      </c>
      <c r="I519" t="s">
        <v>1318</v>
      </c>
      <c r="J519" t="s">
        <v>314</v>
      </c>
      <c r="K519" t="s">
        <v>42</v>
      </c>
    </row>
    <row r="520" spans="1:45" ht="60.5" x14ac:dyDescent="0.35">
      <c r="A520" t="s">
        <v>2735</v>
      </c>
      <c r="B520" t="s">
        <v>3258</v>
      </c>
      <c r="C520" t="s">
        <v>3259</v>
      </c>
      <c r="D520" t="s">
        <v>3260</v>
      </c>
      <c r="E520" t="s">
        <v>344</v>
      </c>
      <c r="F520" t="s">
        <v>21</v>
      </c>
      <c r="G520" t="s">
        <v>1688</v>
      </c>
      <c r="H520" t="s">
        <v>1210</v>
      </c>
      <c r="I520" t="s">
        <v>2589</v>
      </c>
      <c r="J520" t="s">
        <v>2138</v>
      </c>
      <c r="K520" t="s">
        <v>128</v>
      </c>
      <c r="M520" s="12" t="str">
        <f t="shared" ref="M520:M521" si="33">_xlfn.CONCAT("@PART[",C520,"]:AFTER[",A520,"] // ",IF(R520="",D520,R520),CHAR(10),"{",CHAR(10),"    @TechRequired = ",N520,IF($R520&lt;&gt;"",_xlfn.CONCAT(CHAR(10),"    @",$R$1," = ",$R520),""),IF($S520&lt;&gt;"",_xlfn.CONCAT(CHAR(10),"    @",$S$1," = ",$S520),""),IF($T520&lt;&gt;"",_xlfn.CONCAT(CHAR(10),"    @",$T$1," = ",$T520),""),IF($U520&lt;&gt;"",_xlfn.CONCAT(CHAR(10),"    @",$U$1," = ",$U520),""),IF($AN520&lt;&gt;"",_xlfn.CONCAT(CHAR(10),$AN520),""),IF(AL520&lt;&gt;"",_xlfn.CONCAT(CHAR(10),AL520),""),CHAR(10),"}",IF(AA520="Yes",_xlfn.CONCAT(CHAR(10),"@PART[",C520,"]:NEEDS[KiwiDeprecate]:AFTER[",A520,"]",CHAR(10),"{",CHAR(10),"    kiwiDeprecate = true",CHAR(10),"}"),""))</f>
        <v>@PART[_Knes_Hermes_Antenna]:AFTER[Knes] // MRK-5b Antenna
{
    @TechRequired = communicationSatellites
}</v>
      </c>
      <c r="N520" s="9" t="str">
        <f>_xlfn.XLOOKUP(_xlfn.CONCAT(O520,P520),TechTree!$C$2:$C$500,TechTree!$D$2:$D$500,"Not Valid Combination",0,1)</f>
        <v>communicationSatellites</v>
      </c>
      <c r="O520" s="8" t="s">
        <v>230</v>
      </c>
      <c r="P520" s="8">
        <v>5</v>
      </c>
      <c r="Q520" s="8" t="s">
        <v>254</v>
      </c>
      <c r="V520" s="10" t="s">
        <v>255</v>
      </c>
      <c r="W520" s="10" t="s">
        <v>9288</v>
      </c>
      <c r="Y520" s="10" t="s">
        <v>9319</v>
      </c>
      <c r="Z520" s="10" t="s">
        <v>313</v>
      </c>
      <c r="AA520" s="10" t="s">
        <v>344</v>
      </c>
      <c r="AC520" s="12" t="str">
        <f t="shared" ref="AC520:AC521" si="34">IF(Q520="Engine",_xlfn.CONCAT("PARTUPGRADE:NEEDS[",A520,"]",CHAR(10),"{",CHAR(10),"    name = ",X520,CHAR(10),"    partIcon = ",C520,CHAR(10),"    techRequired = ",AS520,CHAR(10),"    title = ",CHAR(10),"    basicInfo = Increased Thrust, Increased Specific Impulse",CHAR(10),"    manufacturer = Kiwi Imagineers",CHAR(10),"    description = ",CHAR(10),"}",CHAR(10),"@PARTUPGRADE[",X520,"]:NEEDS[",A520,"]:FOR[zKiwiTechTree]",CHAR(10),"{",CHAR(10),"    @entryCost = #$@PART[",C520,"]/entryCost$",CHAR(10),"    @entryCost *= #$@KIWI_ENGINE_MULTIPLIERS/",AP520,"/UPGRADE_ENTRYCOST_MULTIPLIER$",CHAR(10),"    @title = #$@PART[",C520,"]/title$ Upgrade",CHAR(10),"    @description = #Our imagineers dreamt about making the $@PART[",C520,"]/engineName$ thrustier and efficientier and have 'made it so'.",CHAR(10),"}",CHAR(10),"@PART[",C520,"]:NEEDS[",A520,"]:AFTER[zzKiwiTechTree]",CHAR(10),"{",CHAR(10),"    @description = #$description$ \n\n&lt;color=#ff0000&gt;This engine has an upgrade in $@PARTUPGRADE[",X520,"]/techRequired$!&lt;/color&gt; ",CHAR(10),"}"),IF(OR(Q520="System",Q520="System and Space Capability")=TRUE,_xlfn.CONCAT("// Choose the one with the part that you want to represent the system",CHAR(10),"PARTUPGRADE:NEEDS[",A520,"]",CHAR(10),"{",CHAR(10),"    name = ",X520,"Upgrade",CHAR(10),"    partIcon = ",C520,CHAR(10),"    techRequired = ",AS520,CHAR(10),"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System",CHAR(10),"}",CHAR(10),"@PART[*]:HAS[#spacePlaneSystemUpgradeType[",X520,"]]:FOR[zzzKiwiTechTree]",CHAR(10),"{",CHAR(10),"    @description = #$description$ \n\n&lt;color=#ff0000&gt;The INSERT HERE System has upgrades in $@PARTUPGRADE[",X520,"Upgrade]/techRequired$!&lt;/color&gt; ",CHAR(10),"}"),""))</f>
        <v/>
      </c>
      <c r="AD520" s="14"/>
      <c r="AE520" s="18" t="s">
        <v>344</v>
      </c>
      <c r="AF520" s="18"/>
      <c r="AG520" s="18"/>
      <c r="AH520" s="18"/>
      <c r="AI520" s="18"/>
      <c r="AJ520" s="18"/>
      <c r="AK520" s="18"/>
      <c r="AL520" s="19" t="str">
        <f t="shared" ref="AL520:AL521" si="35">IF(AE520="Yes",_xlfn.CONCAT("    @MODULE[ModuleEngines*]",CHAR(10),"    {",IF(AF520&lt;&gt;"",_xlfn.CONCAT(CHAR(10),"        @maxThrust = ",AF520),""),IF(AG520&lt;&gt;"",_xlfn.CONCAT(CHAR(10),"        !atmosphereCurve {}",CHAR(10),"        atmosphereCurve",CHAR(10),"        {",IF(AG520&lt;&gt;"",_xlfn.CONCAT(CHAR(10),"            key = ",AG520),""),IF(AH520&lt;&gt;"",_xlfn.CONCAT(CHAR(10),"            key = ",AH520),""),IF(AI520&lt;&gt;"",_xlfn.CONCAT(CHAR(10),"            key = ",AI520),""),IF(AJ520&lt;&gt;"",_xlfn.CONCAT(CHAR(10),"            key = ",AJ520),""),IF(AK520&lt;&gt;"",_xlfn.CONCAT(CHAR(10),"            key = ",AK520),""),CHAR(10),"        }"),""),CHAR(10),"    }"),"")</f>
        <v/>
      </c>
      <c r="AM520" s="14"/>
      <c r="AN520" s="15" t="str">
        <f>IF(Q520="Structural",_xlfn.CONCAT("    ","structuralUpgradeType = ",IF(P520&lt;3,"0_2",IF(P520&lt;5,"3_4",IF(P520&lt;7,"5_6",IF(P520&lt;9,"7_8","9Plus"))))),IF(Q520="Command Module",_xlfn.CONCAT("    commandUpgradeType = standard",CHAR(10),"    commandUpgradeName = ",V520),IF(Q520="Engine",_xlfn.CONCAT("    engineUpgradeType = ",W520,CHAR(10),Parts!AQ520,CHAR(10),"    enginePartUpgradeName = ",X520),IF(Q520="Parachute","    parachuteUpgradeType = standard",IF(Q520="Solar",_xlfn.CONCAT("    solarPanelUpgradeTier = ",P520),IF(OR(Q520="System",Q520="System and Space Capability")=TRUE,_xlfn.CONCAT("    spacePlaneSystemUpgradeType = ",X520,IF(Q520="System and Space Capability",_xlfn.CONCAT(CHAR(10),"    spaceplaneUpgradeType = spaceCapable",CHAR(10),"    baseSkinTemp = ",CHAR(10),"    upgradeSkinTemp = "),"")),IF(Q520="Fuel Tank",IF(Y520="NA/Balloon","    KiwiFuelSwitchIgnore = true",IF(Y520="standardLiquidFuel",_xlfn.CONCAT("    fuelTankUpgradeType = ",Y520,CHAR(10),"    fuelTankSizeUpgrade = ",Z520),_xlfn.CONCAT("    fuelTankUpgradeType = ",Y520))),IF(Q520="RCS","    rcsUpgradeType = coldGas",""))))))))</f>
        <v/>
      </c>
      <c r="AO520" s="16" t="str">
        <f>IF(Q520="Engine",VLOOKUP(W520,EngineUpgrades!$A$2:$C$17,2,FALSE),"")</f>
        <v/>
      </c>
      <c r="AP520" s="16" t="str">
        <f>IF(Q520="Engine",VLOOKUP(W520,EngineUpgrades!$A$2:$C$17,3,FALSE),"")</f>
        <v/>
      </c>
      <c r="AQ520" s="15" t="str">
        <f>IF(AO520=EngineUpgrades!$D$1,EngineUpgrades!$D$17,IF(AO520=EngineUpgrades!$E$1,EngineUpgrades!$E$17,IF(AO520=EngineUpgrades!$F$1,EngineUpgrades!$F$17,IF(AO520=EngineUpgrades!$G$1,EngineUpgrades!$G$17,IF(AO520=EngineUpgrades!$H$1,EngineUpgrades!$H$17,"")))))</f>
        <v/>
      </c>
      <c r="AR520" s="17">
        <v>2</v>
      </c>
      <c r="AS520" s="16" t="str">
        <f>IF(Q520="Engine",_xlfn.XLOOKUP(_xlfn.CONCAT(O520,P520+AR520),TechTree!$C$2:$C$500,TechTree!$D$2:$D$500,"Not Valid Combination",0,1),"")</f>
        <v/>
      </c>
    </row>
    <row r="521" spans="1:45" ht="60.5" x14ac:dyDescent="0.35">
      <c r="A521" t="s">
        <v>2735</v>
      </c>
      <c r="B521" t="s">
        <v>3261</v>
      </c>
      <c r="C521" t="s">
        <v>3262</v>
      </c>
      <c r="D521" t="s">
        <v>3263</v>
      </c>
      <c r="E521" t="s">
        <v>344</v>
      </c>
      <c r="F521" t="s">
        <v>18</v>
      </c>
      <c r="G521" t="s">
        <v>1487</v>
      </c>
      <c r="H521" t="s">
        <v>1688</v>
      </c>
      <c r="I521" t="s">
        <v>1223</v>
      </c>
      <c r="J521" t="s">
        <v>2138</v>
      </c>
      <c r="K521" t="s">
        <v>58</v>
      </c>
      <c r="M521" s="12" t="str">
        <f t="shared" si="33"/>
        <v>@PART[_Knes_Hermes_SolarPanel]:AFTER[Knes] // Callisto SolarPanel
{
    @TechRequired = electrics
    solarPanelUpgradeTier = 4
}</v>
      </c>
      <c r="N521" s="9" t="str">
        <f>_xlfn.XLOOKUP(_xlfn.CONCAT(O521,P521),TechTree!$C$2:$C$500,TechTree!$D$2:$D$500,"Not Valid Combination",0,1)</f>
        <v>electrics</v>
      </c>
      <c r="O521" s="8" t="s">
        <v>223</v>
      </c>
      <c r="P521" s="8">
        <v>4</v>
      </c>
      <c r="Q521" s="8" t="s">
        <v>303</v>
      </c>
      <c r="V521" s="10" t="s">
        <v>255</v>
      </c>
      <c r="W521" s="10" t="s">
        <v>9288</v>
      </c>
      <c r="Y521" s="10" t="s">
        <v>9319</v>
      </c>
      <c r="Z521" s="10" t="s">
        <v>313</v>
      </c>
      <c r="AA521" s="10" t="s">
        <v>344</v>
      </c>
      <c r="AC521" s="12" t="str">
        <f t="shared" si="34"/>
        <v/>
      </c>
      <c r="AD521" s="14"/>
      <c r="AE521" s="18" t="s">
        <v>344</v>
      </c>
      <c r="AF521" s="18"/>
      <c r="AG521" s="18"/>
      <c r="AH521" s="18"/>
      <c r="AI521" s="18"/>
      <c r="AJ521" s="18"/>
      <c r="AK521" s="18"/>
      <c r="AL521" s="19" t="str">
        <f t="shared" si="35"/>
        <v/>
      </c>
      <c r="AM521" s="14"/>
      <c r="AN521" s="15" t="str">
        <f>IF(Q521="Structural",_xlfn.CONCAT("    ","structuralUpgradeType = ",IF(P521&lt;3,"0_2",IF(P521&lt;5,"3_4",IF(P521&lt;7,"5_6",IF(P521&lt;9,"7_8","9Plus"))))),IF(Q521="Command Module",_xlfn.CONCAT("    commandUpgradeType = standard",CHAR(10),"    commandUpgradeName = ",V521),IF(Q521="Engine",_xlfn.CONCAT("    engineUpgradeType = ",W521,CHAR(10),Parts!AQ521,CHAR(10),"    enginePartUpgradeName = ",X521),IF(Q521="Parachute","    parachuteUpgradeType = standard",IF(Q521="Solar",_xlfn.CONCAT("    solarPanelUpgradeTier = ",P521),IF(OR(Q521="System",Q521="System and Space Capability")=TRUE,_xlfn.CONCAT("    spacePlaneSystemUpgradeType = ",X521,IF(Q521="System and Space Capability",_xlfn.CONCAT(CHAR(10),"    spaceplaneUpgradeType = spaceCapable",CHAR(10),"    baseSkinTemp = ",CHAR(10),"    upgradeSkinTemp = "),"")),IF(Q521="Fuel Tank",IF(Y521="NA/Balloon","    KiwiFuelSwitchIgnore = true",IF(Y521="standardLiquidFuel",_xlfn.CONCAT("    fuelTankUpgradeType = ",Y521,CHAR(10),"    fuelTankSizeUpgrade = ",Z521),_xlfn.CONCAT("    fuelTankUpgradeType = ",Y521))),IF(Q521="RCS","    rcsUpgradeType = coldGas",""))))))))</f>
        <v xml:space="preserve">    solarPanelUpgradeTier = 4</v>
      </c>
      <c r="AO521" s="16" t="str">
        <f>IF(Q521="Engine",VLOOKUP(W521,EngineUpgrades!$A$2:$C$17,2,FALSE),"")</f>
        <v/>
      </c>
      <c r="AP521" s="16" t="str">
        <f>IF(Q521="Engine",VLOOKUP(W521,EngineUpgrades!$A$2:$C$17,3,FALSE),"")</f>
        <v/>
      </c>
      <c r="AQ521" s="15" t="str">
        <f>IF(AO521=EngineUpgrades!$D$1,EngineUpgrades!$D$17,IF(AO521=EngineUpgrades!$E$1,EngineUpgrades!$E$17,IF(AO521=EngineUpgrades!$F$1,EngineUpgrades!$F$17,IF(AO521=EngineUpgrades!$G$1,EngineUpgrades!$G$17,IF(AO521=EngineUpgrades!$H$1,EngineUpgrades!$H$17,"")))))</f>
        <v/>
      </c>
      <c r="AR521" s="17">
        <v>2</v>
      </c>
      <c r="AS521" s="16" t="str">
        <f>IF(Q521="Engine",_xlfn.XLOOKUP(_xlfn.CONCAT(O521,P521+AR521),TechTree!$C$2:$C$500,TechTree!$D$2:$D$500,"Not Valid Combination",0,1),"")</f>
        <v/>
      </c>
    </row>
    <row r="522" spans="1:45" hidden="1" x14ac:dyDescent="0.35">
      <c r="A522" t="s">
        <v>2735</v>
      </c>
      <c r="B522" t="s">
        <v>3264</v>
      </c>
      <c r="C522" t="s">
        <v>3265</v>
      </c>
      <c r="D522" t="s">
        <v>3266</v>
      </c>
      <c r="E522" t="s">
        <v>9300</v>
      </c>
      <c r="F522" t="s">
        <v>21</v>
      </c>
      <c r="G522" t="s">
        <v>2903</v>
      </c>
      <c r="H522" t="s">
        <v>1341</v>
      </c>
      <c r="I522" t="s">
        <v>1223</v>
      </c>
      <c r="J522" t="s">
        <v>2138</v>
      </c>
      <c r="K522" t="s">
        <v>97</v>
      </c>
    </row>
    <row r="523" spans="1:45" hidden="1" x14ac:dyDescent="0.35">
      <c r="A523" t="s">
        <v>2735</v>
      </c>
      <c r="B523" t="s">
        <v>3267</v>
      </c>
      <c r="C523" t="s">
        <v>3268</v>
      </c>
      <c r="D523" t="s">
        <v>3269</v>
      </c>
      <c r="E523" t="s">
        <v>9300</v>
      </c>
      <c r="F523" t="s">
        <v>2745</v>
      </c>
      <c r="G523" t="s">
        <v>1446</v>
      </c>
      <c r="H523" t="s">
        <v>1440</v>
      </c>
      <c r="I523" t="s">
        <v>1467</v>
      </c>
      <c r="J523" t="s">
        <v>2596</v>
      </c>
      <c r="K523" t="s">
        <v>47</v>
      </c>
    </row>
    <row r="524" spans="1:45" hidden="1" x14ac:dyDescent="0.35">
      <c r="A524" t="s">
        <v>2735</v>
      </c>
      <c r="B524" t="s">
        <v>3270</v>
      </c>
      <c r="C524" t="s">
        <v>3271</v>
      </c>
      <c r="D524" t="s">
        <v>3272</v>
      </c>
      <c r="E524" t="s">
        <v>9300</v>
      </c>
      <c r="F524" t="s">
        <v>14</v>
      </c>
      <c r="G524" t="s">
        <v>1192</v>
      </c>
      <c r="H524" t="s">
        <v>1245</v>
      </c>
      <c r="I524" t="s">
        <v>1447</v>
      </c>
      <c r="J524" t="s">
        <v>315</v>
      </c>
      <c r="K524" t="s">
        <v>61</v>
      </c>
    </row>
    <row r="525" spans="1:45" hidden="1" x14ac:dyDescent="0.35">
      <c r="A525" t="s">
        <v>2735</v>
      </c>
      <c r="B525" t="s">
        <v>3273</v>
      </c>
      <c r="C525" t="s">
        <v>3274</v>
      </c>
      <c r="D525" t="s">
        <v>3275</v>
      </c>
      <c r="E525" t="s">
        <v>9300</v>
      </c>
      <c r="F525" t="s">
        <v>14</v>
      </c>
      <c r="G525" t="s">
        <v>1240</v>
      </c>
      <c r="H525" t="s">
        <v>1431</v>
      </c>
      <c r="I525" t="s">
        <v>1751</v>
      </c>
      <c r="J525" t="s">
        <v>314</v>
      </c>
      <c r="K525" t="s">
        <v>61</v>
      </c>
    </row>
    <row r="526" spans="1:45" hidden="1" x14ac:dyDescent="0.35">
      <c r="A526" t="s">
        <v>2735</v>
      </c>
      <c r="B526" t="s">
        <v>3276</v>
      </c>
      <c r="C526" t="s">
        <v>3277</v>
      </c>
      <c r="D526" t="s">
        <v>3278</v>
      </c>
      <c r="E526" t="s">
        <v>9300</v>
      </c>
      <c r="F526" t="s">
        <v>14</v>
      </c>
      <c r="G526" t="s">
        <v>1240</v>
      </c>
      <c r="H526" t="s">
        <v>1431</v>
      </c>
      <c r="I526" t="s">
        <v>1751</v>
      </c>
      <c r="J526" t="s">
        <v>314</v>
      </c>
      <c r="K526" t="s">
        <v>61</v>
      </c>
    </row>
    <row r="527" spans="1:45" hidden="1" x14ac:dyDescent="0.35">
      <c r="A527" t="s">
        <v>2735</v>
      </c>
      <c r="B527" t="s">
        <v>3279</v>
      </c>
      <c r="C527" t="s">
        <v>3280</v>
      </c>
      <c r="D527" t="s">
        <v>3281</v>
      </c>
      <c r="E527" t="s">
        <v>9300</v>
      </c>
      <c r="F527" t="s">
        <v>8</v>
      </c>
      <c r="G527" t="s">
        <v>1487</v>
      </c>
      <c r="H527" t="s">
        <v>1245</v>
      </c>
      <c r="I527" t="s">
        <v>1519</v>
      </c>
      <c r="J527" t="s">
        <v>315</v>
      </c>
      <c r="K527" t="s">
        <v>27</v>
      </c>
    </row>
    <row r="528" spans="1:45" hidden="1" x14ac:dyDescent="0.35">
      <c r="A528" t="s">
        <v>2735</v>
      </c>
      <c r="B528" t="s">
        <v>3282</v>
      </c>
      <c r="C528" t="s">
        <v>3283</v>
      </c>
      <c r="D528" t="s">
        <v>3284</v>
      </c>
      <c r="E528" t="s">
        <v>9300</v>
      </c>
      <c r="F528" t="s">
        <v>9</v>
      </c>
      <c r="G528" t="s">
        <v>1355</v>
      </c>
      <c r="H528" t="s">
        <v>1240</v>
      </c>
      <c r="I528" t="s">
        <v>2021</v>
      </c>
      <c r="J528" t="s">
        <v>314</v>
      </c>
      <c r="K528" t="s">
        <v>33</v>
      </c>
    </row>
    <row r="529" spans="1:45" hidden="1" x14ac:dyDescent="0.35">
      <c r="A529" t="s">
        <v>2735</v>
      </c>
      <c r="B529" t="s">
        <v>3285</v>
      </c>
      <c r="C529" t="s">
        <v>3286</v>
      </c>
      <c r="D529" t="s">
        <v>3287</v>
      </c>
      <c r="E529" t="s">
        <v>9300</v>
      </c>
      <c r="F529" t="s">
        <v>9</v>
      </c>
      <c r="G529" t="s">
        <v>1192</v>
      </c>
      <c r="H529" t="s">
        <v>1431</v>
      </c>
      <c r="I529" t="s">
        <v>3288</v>
      </c>
      <c r="J529" t="s">
        <v>1176</v>
      </c>
      <c r="K529" t="s">
        <v>98</v>
      </c>
    </row>
    <row r="530" spans="1:45" hidden="1" x14ac:dyDescent="0.35">
      <c r="A530" t="s">
        <v>2735</v>
      </c>
      <c r="B530" t="s">
        <v>3289</v>
      </c>
      <c r="C530" t="s">
        <v>3290</v>
      </c>
      <c r="D530" t="s">
        <v>3291</v>
      </c>
      <c r="E530" t="s">
        <v>9300</v>
      </c>
      <c r="F530" t="s">
        <v>10</v>
      </c>
      <c r="G530" t="s">
        <v>1446</v>
      </c>
      <c r="H530" t="s">
        <v>1440</v>
      </c>
      <c r="I530" t="s">
        <v>2177</v>
      </c>
      <c r="J530" t="s">
        <v>2596</v>
      </c>
      <c r="K530" t="s">
        <v>100</v>
      </c>
    </row>
    <row r="531" spans="1:45" hidden="1" x14ac:dyDescent="0.35">
      <c r="A531" t="s">
        <v>2735</v>
      </c>
      <c r="B531" t="s">
        <v>3292</v>
      </c>
      <c r="C531" t="s">
        <v>3293</v>
      </c>
      <c r="D531" t="s">
        <v>3294</v>
      </c>
      <c r="E531" t="s">
        <v>9300</v>
      </c>
      <c r="F531" t="s">
        <v>10</v>
      </c>
      <c r="G531" t="s">
        <v>2078</v>
      </c>
      <c r="H531" t="s">
        <v>1445</v>
      </c>
      <c r="I531" t="s">
        <v>2177</v>
      </c>
      <c r="J531" t="s">
        <v>2596</v>
      </c>
      <c r="K531" t="s">
        <v>100</v>
      </c>
    </row>
    <row r="532" spans="1:45" hidden="1" x14ac:dyDescent="0.35">
      <c r="A532" t="s">
        <v>2735</v>
      </c>
      <c r="B532" t="s">
        <v>3295</v>
      </c>
      <c r="C532" t="s">
        <v>3296</v>
      </c>
      <c r="D532" t="s">
        <v>3297</v>
      </c>
      <c r="E532" t="s">
        <v>9300</v>
      </c>
      <c r="F532" t="s">
        <v>9</v>
      </c>
      <c r="G532" t="s">
        <v>2020</v>
      </c>
      <c r="H532" t="s">
        <v>2760</v>
      </c>
      <c r="I532" t="s">
        <v>3298</v>
      </c>
      <c r="J532" t="s">
        <v>315</v>
      </c>
      <c r="K532" t="s">
        <v>47</v>
      </c>
    </row>
    <row r="533" spans="1:45" hidden="1" x14ac:dyDescent="0.35">
      <c r="A533" t="s">
        <v>2735</v>
      </c>
      <c r="B533" t="s">
        <v>3299</v>
      </c>
      <c r="C533" t="s">
        <v>3300</v>
      </c>
      <c r="D533" t="s">
        <v>3301</v>
      </c>
      <c r="E533" t="s">
        <v>9300</v>
      </c>
      <c r="F533" t="s">
        <v>9</v>
      </c>
      <c r="G533" t="s">
        <v>2020</v>
      </c>
      <c r="H533" t="s">
        <v>2760</v>
      </c>
      <c r="I533" t="s">
        <v>3298</v>
      </c>
      <c r="J533" t="s">
        <v>315</v>
      </c>
      <c r="K533" t="s">
        <v>47</v>
      </c>
    </row>
    <row r="534" spans="1:45" hidden="1" x14ac:dyDescent="0.35">
      <c r="A534" t="s">
        <v>2735</v>
      </c>
      <c r="B534" t="s">
        <v>3302</v>
      </c>
      <c r="C534" t="s">
        <v>3303</v>
      </c>
      <c r="D534" t="s">
        <v>3304</v>
      </c>
      <c r="E534" t="s">
        <v>9300</v>
      </c>
      <c r="F534" t="s">
        <v>9</v>
      </c>
      <c r="G534" t="s">
        <v>2020</v>
      </c>
      <c r="H534" t="s">
        <v>2760</v>
      </c>
      <c r="I534" t="s">
        <v>3305</v>
      </c>
      <c r="J534" t="s">
        <v>315</v>
      </c>
      <c r="K534" t="s">
        <v>47</v>
      </c>
    </row>
    <row r="535" spans="1:45" hidden="1" x14ac:dyDescent="0.35">
      <c r="A535" t="s">
        <v>2735</v>
      </c>
      <c r="B535" t="s">
        <v>3306</v>
      </c>
      <c r="C535" t="s">
        <v>3307</v>
      </c>
      <c r="D535" t="s">
        <v>3308</v>
      </c>
      <c r="E535" t="s">
        <v>9300</v>
      </c>
      <c r="F535" t="s">
        <v>18</v>
      </c>
      <c r="G535" t="s">
        <v>2083</v>
      </c>
      <c r="H535" t="s">
        <v>1341</v>
      </c>
      <c r="I535" t="s">
        <v>1584</v>
      </c>
      <c r="J535" t="s">
        <v>2138</v>
      </c>
      <c r="K535" t="s">
        <v>71</v>
      </c>
    </row>
    <row r="536" spans="1:45" hidden="1" x14ac:dyDescent="0.35">
      <c r="A536" t="s">
        <v>2735</v>
      </c>
      <c r="B536" t="s">
        <v>3309</v>
      </c>
      <c r="C536" t="s">
        <v>3310</v>
      </c>
      <c r="D536" t="s">
        <v>3311</v>
      </c>
      <c r="E536" t="s">
        <v>9300</v>
      </c>
      <c r="F536" t="s">
        <v>18</v>
      </c>
      <c r="G536" t="s">
        <v>2083</v>
      </c>
      <c r="H536" t="s">
        <v>1341</v>
      </c>
      <c r="I536" t="s">
        <v>1912</v>
      </c>
      <c r="J536" t="s">
        <v>2138</v>
      </c>
      <c r="K536" t="s">
        <v>58</v>
      </c>
    </row>
    <row r="537" spans="1:45" hidden="1" x14ac:dyDescent="0.35">
      <c r="A537" t="s">
        <v>2735</v>
      </c>
      <c r="B537" t="s">
        <v>3312</v>
      </c>
      <c r="C537" t="s">
        <v>3313</v>
      </c>
      <c r="D537" t="s">
        <v>3314</v>
      </c>
      <c r="E537" t="s">
        <v>9300</v>
      </c>
      <c r="F537" t="s">
        <v>18</v>
      </c>
      <c r="G537" t="s">
        <v>1336</v>
      </c>
      <c r="H537" t="s">
        <v>1210</v>
      </c>
      <c r="I537" t="s">
        <v>1266</v>
      </c>
      <c r="J537" t="s">
        <v>2138</v>
      </c>
      <c r="K537" t="s">
        <v>58</v>
      </c>
    </row>
    <row r="538" spans="1:45" hidden="1" x14ac:dyDescent="0.35">
      <c r="A538" t="s">
        <v>2735</v>
      </c>
      <c r="B538" t="s">
        <v>3315</v>
      </c>
      <c r="C538" t="s">
        <v>3316</v>
      </c>
      <c r="D538" t="s">
        <v>3317</v>
      </c>
      <c r="E538" t="s">
        <v>9300</v>
      </c>
      <c r="F538" t="s">
        <v>18</v>
      </c>
      <c r="G538" t="s">
        <v>2083</v>
      </c>
      <c r="H538" t="s">
        <v>1341</v>
      </c>
      <c r="I538" t="s">
        <v>2833</v>
      </c>
      <c r="J538" t="s">
        <v>2138</v>
      </c>
      <c r="K538" t="s">
        <v>58</v>
      </c>
    </row>
    <row r="539" spans="1:45" hidden="1" x14ac:dyDescent="0.35">
      <c r="A539" t="s">
        <v>2735</v>
      </c>
      <c r="B539" t="s">
        <v>3318</v>
      </c>
      <c r="C539" t="s">
        <v>3319</v>
      </c>
      <c r="D539" t="s">
        <v>3320</v>
      </c>
      <c r="E539" t="s">
        <v>9300</v>
      </c>
      <c r="F539" t="s">
        <v>18</v>
      </c>
      <c r="G539" t="s">
        <v>2083</v>
      </c>
      <c r="H539" t="s">
        <v>1341</v>
      </c>
      <c r="I539" t="s">
        <v>2833</v>
      </c>
      <c r="J539" t="s">
        <v>2138</v>
      </c>
      <c r="K539" t="s">
        <v>57</v>
      </c>
    </row>
    <row r="540" spans="1:45" ht="252.5" x14ac:dyDescent="0.35">
      <c r="A540" t="s">
        <v>2735</v>
      </c>
      <c r="B540" t="s">
        <v>3321</v>
      </c>
      <c r="C540" t="s">
        <v>3322</v>
      </c>
      <c r="D540" t="s">
        <v>3323</v>
      </c>
      <c r="E540" t="s">
        <v>9300</v>
      </c>
      <c r="F540" t="s">
        <v>19</v>
      </c>
      <c r="G540" t="s">
        <v>1440</v>
      </c>
      <c r="H540" t="s">
        <v>1431</v>
      </c>
      <c r="I540" t="s">
        <v>1835</v>
      </c>
      <c r="J540" t="s">
        <v>1615</v>
      </c>
      <c r="K540" t="s">
        <v>110</v>
      </c>
      <c r="M540" s="12" t="str">
        <f t="shared" ref="M540" si="36">_xlfn.CONCAT("@PART[",C540,"]:AFTER[",A540,"] // ",IF(R540="",D540,R540),CHAR(10),"{",CHAR(10),"    @TechRequired = ",N540,IF($R540&lt;&gt;"",_xlfn.CONCAT(CHAR(10),"    @",$R$1," = ",$R540),""),IF($S540&lt;&gt;"",_xlfn.CONCAT(CHAR(10),"    @",$S$1," = ",$S540),""),IF($T540&lt;&gt;"",_xlfn.CONCAT(CHAR(10),"    @",$T$1," = ",$T540),""),IF($U540&lt;&gt;"",_xlfn.CONCAT(CHAR(10),"    @",$U$1," = ",$U540),""),IF($AN540&lt;&gt;"",_xlfn.CONCAT(CHAR(10),$AN540),""),IF(AL540&lt;&gt;"",_xlfn.CONCAT(CHAR(10),AL540),""),CHAR(10),"}",IF(AA540="Yes",_xlfn.CONCAT(CHAR(10),"@PART[",C540,"]:NEEDS[KiwiDeprecate]:AFTER[",A540,"]",CHAR(10),"{",CHAR(10),"    kiwiDeprecate = true",CHAR(10),"}"),""))</f>
        <v>@PART[_Knes_mrk_Thruster]:AFTER[Knes] // MRK-6F "Tony" Thruster
{
    @TechRequired = propulsionSystems
    @title = MRK-6F "Tony" Thruster
    engineUpgradeType = standardMono
    engineNumber = 
    engineNumberUpgrade = 
    engineName = 
    engineNameUpgrade = 
    enginePartUpgradeName = Mkk6f
}</v>
      </c>
      <c r="N540" s="9" t="str">
        <f>_xlfn.XLOOKUP(_xlfn.CONCAT(O540,P540),TechTree!$C$2:$C$500,TechTree!$D$2:$D$500,"Not Valid Combination",0,1)</f>
        <v>propulsionSystems</v>
      </c>
      <c r="O540" s="8" t="s">
        <v>227</v>
      </c>
      <c r="P540" s="8">
        <v>4</v>
      </c>
      <c r="Q540" s="8" t="s">
        <v>19</v>
      </c>
      <c r="R540" s="10" t="s">
        <v>9325</v>
      </c>
      <c r="V540" s="10" t="s">
        <v>255</v>
      </c>
      <c r="W540" s="10" t="s">
        <v>269</v>
      </c>
      <c r="X540" s="10" t="s">
        <v>9321</v>
      </c>
      <c r="Y540" s="10" t="s">
        <v>9319</v>
      </c>
      <c r="Z540" s="10" t="s">
        <v>313</v>
      </c>
      <c r="AA540" s="10" t="s">
        <v>344</v>
      </c>
      <c r="AC540" s="12" t="str">
        <f t="shared" ref="AC540" si="37">IF(Q540="Engine",_xlfn.CONCAT("PARTUPGRADE:NEEDS[",A540,"]",CHAR(10),"{",CHAR(10),"    name = ",X540,CHAR(10),"    partIcon = ",C540,CHAR(10),"    techRequired = ",AS540,CHAR(10),"    title = ",CHAR(10),"    basicInfo = Increased Thrust, Increased Specific Impulse",CHAR(10),"    manufacturer = Kiwi Imagineers",CHAR(10),"    description = ",CHAR(10),"}",CHAR(10),"@PARTUPGRADE[",X540,"]:NEEDS[",A540,"]:FOR[zKiwiTechTree]",CHAR(10),"{",CHAR(10),"    @entryCost = #$@PART[",C540,"]/entryCost$",CHAR(10),"    @entryCost *= #$@KIWI_ENGINE_MULTIPLIERS/",AP540,"/UPGRADE_ENTRYCOST_MULTIPLIER$",CHAR(10),"    @title = #$@PART[",C540,"]/title$ Upgrade",CHAR(10),"    @description = #Our imagineers dreamt about making the $@PART[",C540,"]/engineName$ thrustier and efficientier and have 'made it so'.",CHAR(10),"}",CHAR(10),"@PART[",C540,"]:NEEDS[",A540,"]:AFTER[zzKiwiTechTree]",CHAR(10),"{",CHAR(10),"    @description = #$description$ \n\n&lt;color=#ff0000&gt;This engine has an upgrade in $@PARTUPGRADE[",X540,"]/techRequired$!&lt;/color&gt; ",CHAR(10),"}"),IF(OR(Q540="System",Q540="System and Space Capability")=TRUE,_xlfn.CONCAT("// Choose the one with the part that you want to represent the system",CHAR(10),"PARTUPGRADE:NEEDS[",A540,"]",CHAR(10),"{",CHAR(10),"    name = ",X540,"Upgrade",CHAR(10),"    partIcon = ",C540,CHAR(10),"    techRequired = ",AS540,CHAR(10),"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System",CHAR(10),"}",CHAR(10),"@PART[*]:HAS[#spacePlaneSystemUpgradeType[",X540,"]]:FOR[zzzKiwiTechTree]",CHAR(10),"{",CHAR(10),"    @description = #$description$ \n\n&lt;color=#ff0000&gt;The INSERT HERE System has upgrades in $@PARTUPGRADE[",X540,"Upgrade]/techRequired$!&lt;/color&gt; ",CHAR(10),"}"),""))</f>
        <v>PARTUPGRADE:NEEDS[Knes]
{
    name = Mkk6f
    partIcon = _Knes_mrk_Thruster
    techRequired = precisionPropulsion
    title = 
    basicInfo = Increased Thrust, Increased Specific Impulse
    manufacturer = Kiwi Imagineers
    description = 
}
@PARTUPGRADE[Mkk6f]:NEEDS[Knes]:FOR[zKiwiTechTree]
{
    @entryCost = #$@PART[_Knes_mrk_Thruster]/entryCost$
    @entryCost *= #$@KIWI_ENGINE_MULTIPLIERS/MONOPROPELLANT/UPGRADE_ENTRYCOST_MULTIPLIER$
    @title = #$@PART[_Knes_mrk_Thruster]/title$ Upgrade
    @description = #Our imagineers dreamt about making the $@PART[_Knes_mrk_Thruster]/engineName$ thrustier and efficientier and have 'made it so'.
}
@PART[_Knes_mrk_Thruster]:NEEDS[Knes]:AFTER[zzKiwiTechTree]
{
    @description = #$description$ \n\n&lt;color=#ff0000&gt;This engine has an upgrade in $@PARTUPGRADE[Mkk6f]/techRequired$!&lt;/color&gt; 
}</v>
      </c>
      <c r="AD540" s="14"/>
      <c r="AE540" s="18" t="s">
        <v>344</v>
      </c>
      <c r="AF540" s="18"/>
      <c r="AG540" s="18"/>
      <c r="AH540" s="18"/>
      <c r="AI540" s="18"/>
      <c r="AJ540" s="18"/>
      <c r="AK540" s="18"/>
      <c r="AL540" s="19" t="str">
        <f t="shared" ref="AL540" si="38">IF(AE540="Yes",_xlfn.CONCAT("    @MODULE[ModuleEngines*]",CHAR(10),"    {",IF(AF540&lt;&gt;"",_xlfn.CONCAT(CHAR(10),"        @maxThrust = ",AF540),""),IF(AG540&lt;&gt;"",_xlfn.CONCAT(CHAR(10),"        !atmosphereCurve {}",CHAR(10),"        atmosphereCurve",CHAR(10),"        {",IF(AG540&lt;&gt;"",_xlfn.CONCAT(CHAR(10),"            key = ",AG540),""),IF(AH540&lt;&gt;"",_xlfn.CONCAT(CHAR(10),"            key = ",AH540),""),IF(AI540&lt;&gt;"",_xlfn.CONCAT(CHAR(10),"            key = ",AI540),""),IF(AJ540&lt;&gt;"",_xlfn.CONCAT(CHAR(10),"            key = ",AJ540),""),IF(AK540&lt;&gt;"",_xlfn.CONCAT(CHAR(10),"            key = ",AK540),""),CHAR(10),"        }"),""),CHAR(10),"    }"),"")</f>
        <v/>
      </c>
      <c r="AM540" s="14"/>
      <c r="AN540" s="15" t="str">
        <f>IF(Q540="Structural",_xlfn.CONCAT("    ","structuralUpgradeType = ",IF(P540&lt;3,"0_2",IF(P540&lt;5,"3_4",IF(P540&lt;7,"5_6",IF(P540&lt;9,"7_8","9Plus"))))),IF(Q540="Command Module",_xlfn.CONCAT("    commandUpgradeType = standard",CHAR(10),"    commandUpgradeName = ",V540),IF(Q540="Engine",_xlfn.CONCAT("    engineUpgradeType = ",W540,CHAR(10),Parts!AQ540,CHAR(10),"    enginePartUpgradeName = ",X540),IF(Q540="Parachute","    parachuteUpgradeType = standard",IF(Q540="Solar",_xlfn.CONCAT("    solarPanelUpgradeTier = ",P540),IF(OR(Q540="System",Q540="System and Space Capability")=TRUE,_xlfn.CONCAT("    spacePlaneSystemUpgradeType = ",X540,IF(Q540="System and Space Capability",_xlfn.CONCAT(CHAR(10),"    spaceplaneUpgradeType = spaceCapable",CHAR(10),"    baseSkinTemp = ",CHAR(10),"    upgradeSkinTemp = "),"")),IF(Q540="Fuel Tank",IF(Y540="NA/Balloon","    KiwiFuelSwitchIgnore = true",IF(Y540="standardLiquidFuel",_xlfn.CONCAT("    fuelTankUpgradeType = ",Y540,CHAR(10),"    fuelTankSizeUpgrade = ",Z540),_xlfn.CONCAT("    fuelTankUpgradeType = ",Y540))),IF(Q540="RCS","    rcsUpgradeType = coldGas",""))))))))</f>
        <v xml:space="preserve">    engineUpgradeType = standardMono
    engineNumber = 
    engineNumberUpgrade = 
    engineName = 
    engineNameUpgrade = 
    enginePartUpgradeName = Mkk6f</v>
      </c>
      <c r="AO540" s="16" t="str">
        <f>IF(Q540="Engine",VLOOKUP(W540,EngineUpgrades!$A$2:$C$17,2,FALSE),"")</f>
        <v>singleFuel</v>
      </c>
      <c r="AP540" s="16" t="str">
        <f>IF(Q540="Engine",VLOOKUP(W540,EngineUpgrades!$A$2:$C$17,3,FALSE),"")</f>
        <v>MONOPROPELLANT</v>
      </c>
      <c r="AQ540" s="15" t="str">
        <f>IF(AO540=EngineUpgrades!$D$1,EngineUpgrades!$D$17,IF(AO540=EngineUpgrades!$E$1,EngineUpgrades!$E$17,IF(AO540=EngineUpgrades!$F$1,EngineUpgrades!$F$17,IF(AO540=EngineUpgrades!$G$1,EngineUpgrades!$G$17,IF(AO540=EngineUpgrades!$H$1,EngineUpgrades!$H$17,"")))))</f>
        <v xml:space="preserve">    engineNumber = 
    engineNumberUpgrade = 
    engineName = 
    engineNameUpgrade = 
</v>
      </c>
      <c r="AR540" s="17">
        <v>1</v>
      </c>
      <c r="AS540" s="16" t="str">
        <f>IF(Q540="Engine",_xlfn.XLOOKUP(_xlfn.CONCAT(O540,P540+AR540),TechTree!$C$2:$C$500,TechTree!$D$2:$D$500,"Not Valid Combination",0,1),"")</f>
        <v>precisionPropulsion</v>
      </c>
    </row>
    <row r="541" spans="1:45" hidden="1" x14ac:dyDescent="0.35">
      <c r="A541" t="s">
        <v>2735</v>
      </c>
      <c r="B541" t="s">
        <v>3324</v>
      </c>
      <c r="C541" t="s">
        <v>3325</v>
      </c>
      <c r="D541" t="s">
        <v>3326</v>
      </c>
      <c r="E541" t="s">
        <v>9300</v>
      </c>
      <c r="F541" t="s">
        <v>2745</v>
      </c>
      <c r="G541" t="s">
        <v>1440</v>
      </c>
      <c r="H541" t="s">
        <v>1346</v>
      </c>
      <c r="I541" t="s">
        <v>3327</v>
      </c>
      <c r="J541" t="s">
        <v>3328</v>
      </c>
      <c r="K541" t="s">
        <v>30</v>
      </c>
    </row>
    <row r="542" spans="1:45" hidden="1" x14ac:dyDescent="0.35">
      <c r="A542" t="s">
        <v>2735</v>
      </c>
      <c r="B542" t="s">
        <v>3329</v>
      </c>
      <c r="C542" t="s">
        <v>3330</v>
      </c>
      <c r="D542" t="s">
        <v>3331</v>
      </c>
      <c r="E542" t="s">
        <v>9300</v>
      </c>
      <c r="F542" t="s">
        <v>13</v>
      </c>
      <c r="G542" t="s">
        <v>1573</v>
      </c>
      <c r="H542" t="s">
        <v>1670</v>
      </c>
      <c r="I542" t="s">
        <v>1835</v>
      </c>
      <c r="J542" t="s">
        <v>313</v>
      </c>
      <c r="K542" t="s">
        <v>55</v>
      </c>
    </row>
    <row r="543" spans="1:45" hidden="1" x14ac:dyDescent="0.35">
      <c r="A543" t="s">
        <v>2735</v>
      </c>
      <c r="B543" t="s">
        <v>3332</v>
      </c>
      <c r="C543" t="s">
        <v>3333</v>
      </c>
      <c r="D543" t="s">
        <v>3334</v>
      </c>
      <c r="E543" t="s">
        <v>9300</v>
      </c>
      <c r="F543" t="s">
        <v>10</v>
      </c>
      <c r="G543" t="s">
        <v>1445</v>
      </c>
      <c r="H543" t="s">
        <v>1346</v>
      </c>
      <c r="I543" t="s">
        <v>1934</v>
      </c>
      <c r="J543" t="s">
        <v>3328</v>
      </c>
      <c r="K543" t="s">
        <v>102</v>
      </c>
    </row>
    <row r="544" spans="1:45" hidden="1" x14ac:dyDescent="0.35">
      <c r="A544" t="s">
        <v>2735</v>
      </c>
      <c r="B544" t="s">
        <v>3335</v>
      </c>
      <c r="C544" t="s">
        <v>3336</v>
      </c>
      <c r="D544" t="s">
        <v>3337</v>
      </c>
      <c r="E544" t="s">
        <v>9300</v>
      </c>
      <c r="F544" t="s">
        <v>14</v>
      </c>
      <c r="G544" t="s">
        <v>1270</v>
      </c>
      <c r="H544" t="s">
        <v>1341</v>
      </c>
      <c r="I544" t="s">
        <v>1619</v>
      </c>
      <c r="J544" t="s">
        <v>2138</v>
      </c>
      <c r="K544" t="s">
        <v>60</v>
      </c>
    </row>
    <row r="545" spans="1:45" hidden="1" x14ac:dyDescent="0.35">
      <c r="A545" t="s">
        <v>2735</v>
      </c>
      <c r="B545" t="s">
        <v>3338</v>
      </c>
      <c r="C545" t="s">
        <v>3339</v>
      </c>
      <c r="D545" t="s">
        <v>3340</v>
      </c>
      <c r="E545" t="s">
        <v>9300</v>
      </c>
      <c r="F545" t="s">
        <v>9</v>
      </c>
      <c r="G545" t="s">
        <v>1346</v>
      </c>
      <c r="H545" t="s">
        <v>1735</v>
      </c>
      <c r="I545" t="s">
        <v>1527</v>
      </c>
      <c r="J545" t="s">
        <v>314</v>
      </c>
      <c r="K545" t="s">
        <v>55</v>
      </c>
    </row>
    <row r="546" spans="1:45" hidden="1" x14ac:dyDescent="0.35">
      <c r="A546" t="s">
        <v>2735</v>
      </c>
      <c r="B546" t="s">
        <v>3341</v>
      </c>
      <c r="C546" t="s">
        <v>3342</v>
      </c>
      <c r="D546" t="s">
        <v>3343</v>
      </c>
      <c r="E546" t="s">
        <v>9300</v>
      </c>
      <c r="F546" t="s">
        <v>8</v>
      </c>
      <c r="G546" t="s">
        <v>1573</v>
      </c>
      <c r="H546" t="s">
        <v>1210</v>
      </c>
      <c r="I546" t="s">
        <v>2833</v>
      </c>
      <c r="J546" t="s">
        <v>1969</v>
      </c>
      <c r="K546" t="s">
        <v>133</v>
      </c>
    </row>
    <row r="547" spans="1:45" hidden="1" x14ac:dyDescent="0.35">
      <c r="A547" t="s">
        <v>2735</v>
      </c>
      <c r="B547" t="s">
        <v>3344</v>
      </c>
      <c r="C547" t="s">
        <v>3345</v>
      </c>
      <c r="D547" t="s">
        <v>3346</v>
      </c>
      <c r="E547" t="s">
        <v>9300</v>
      </c>
      <c r="F547" t="s">
        <v>19</v>
      </c>
      <c r="G547" t="s">
        <v>1240</v>
      </c>
      <c r="H547" t="s">
        <v>1670</v>
      </c>
      <c r="I547" t="s">
        <v>1619</v>
      </c>
      <c r="J547" t="s">
        <v>1176</v>
      </c>
      <c r="K547" t="s">
        <v>196</v>
      </c>
    </row>
    <row r="548" spans="1:45" hidden="1" x14ac:dyDescent="0.35">
      <c r="A548" t="s">
        <v>2735</v>
      </c>
      <c r="B548" t="s">
        <v>3347</v>
      </c>
      <c r="C548" t="s">
        <v>3348</v>
      </c>
      <c r="D548" t="s">
        <v>3349</v>
      </c>
      <c r="E548" t="s">
        <v>9300</v>
      </c>
      <c r="F548" t="s">
        <v>15</v>
      </c>
      <c r="G548" t="s">
        <v>1397</v>
      </c>
      <c r="H548" t="s">
        <v>1431</v>
      </c>
      <c r="I548" t="s">
        <v>1175</v>
      </c>
      <c r="J548" t="s">
        <v>3350</v>
      </c>
      <c r="K548" t="s">
        <v>55</v>
      </c>
    </row>
    <row r="549" spans="1:45" hidden="1" x14ac:dyDescent="0.35">
      <c r="A549" t="s">
        <v>2735</v>
      </c>
      <c r="B549" t="s">
        <v>3351</v>
      </c>
      <c r="C549" t="s">
        <v>3352</v>
      </c>
      <c r="D549" t="s">
        <v>3353</v>
      </c>
      <c r="E549" t="s">
        <v>9300</v>
      </c>
      <c r="F549" t="s">
        <v>15</v>
      </c>
      <c r="G549" t="s">
        <v>1346</v>
      </c>
      <c r="H549" t="s">
        <v>1271</v>
      </c>
      <c r="I549" t="s">
        <v>3354</v>
      </c>
      <c r="J549" t="s">
        <v>3350</v>
      </c>
      <c r="K549" t="s">
        <v>55</v>
      </c>
    </row>
    <row r="550" spans="1:45" hidden="1" x14ac:dyDescent="0.35">
      <c r="A550" t="s">
        <v>2735</v>
      </c>
      <c r="B550" t="s">
        <v>3355</v>
      </c>
      <c r="C550" t="s">
        <v>3356</v>
      </c>
      <c r="D550" t="s">
        <v>3357</v>
      </c>
      <c r="E550" t="s">
        <v>9300</v>
      </c>
      <c r="F550" t="s">
        <v>9</v>
      </c>
      <c r="G550" t="s">
        <v>1487</v>
      </c>
      <c r="H550" t="s">
        <v>1255</v>
      </c>
      <c r="I550" t="s">
        <v>1912</v>
      </c>
      <c r="J550" t="s">
        <v>313</v>
      </c>
      <c r="K550" t="s">
        <v>124</v>
      </c>
    </row>
    <row r="551" spans="1:45" hidden="1" x14ac:dyDescent="0.35">
      <c r="A551" t="s">
        <v>2735</v>
      </c>
      <c r="B551" t="s">
        <v>3358</v>
      </c>
      <c r="C551" t="s">
        <v>3359</v>
      </c>
      <c r="D551" t="s">
        <v>3360</v>
      </c>
      <c r="E551" t="s">
        <v>9300</v>
      </c>
      <c r="F551" t="s">
        <v>16</v>
      </c>
      <c r="G551" t="s">
        <v>1270</v>
      </c>
      <c r="H551" t="s">
        <v>1573</v>
      </c>
      <c r="I551" t="s">
        <v>2833</v>
      </c>
      <c r="J551" t="s">
        <v>1969</v>
      </c>
      <c r="K551" t="s">
        <v>196</v>
      </c>
    </row>
    <row r="552" spans="1:45" hidden="1" x14ac:dyDescent="0.35">
      <c r="A552" t="s">
        <v>2735</v>
      </c>
      <c r="B552" t="s">
        <v>3361</v>
      </c>
      <c r="C552" t="s">
        <v>3362</v>
      </c>
      <c r="D552" t="s">
        <v>3363</v>
      </c>
      <c r="E552" t="s">
        <v>9300</v>
      </c>
      <c r="F552" t="s">
        <v>9</v>
      </c>
      <c r="G552" t="s">
        <v>2924</v>
      </c>
      <c r="H552" t="s">
        <v>2078</v>
      </c>
      <c r="I552" t="s">
        <v>1497</v>
      </c>
      <c r="J552" t="s">
        <v>314</v>
      </c>
      <c r="K552" t="s">
        <v>87</v>
      </c>
    </row>
    <row r="553" spans="1:45" hidden="1" x14ac:dyDescent="0.35">
      <c r="A553" t="s">
        <v>2735</v>
      </c>
      <c r="B553" t="s">
        <v>3364</v>
      </c>
      <c r="C553" t="s">
        <v>3365</v>
      </c>
      <c r="D553" t="s">
        <v>3366</v>
      </c>
      <c r="E553" t="s">
        <v>9300</v>
      </c>
      <c r="F553" t="s">
        <v>12</v>
      </c>
      <c r="G553" t="s">
        <v>1421</v>
      </c>
      <c r="H553" t="s">
        <v>1218</v>
      </c>
      <c r="I553" t="s">
        <v>1246</v>
      </c>
      <c r="J553" t="s">
        <v>2793</v>
      </c>
      <c r="K553" t="s">
        <v>90</v>
      </c>
    </row>
    <row r="554" spans="1:45" hidden="1" x14ac:dyDescent="0.35">
      <c r="A554" t="s">
        <v>2735</v>
      </c>
      <c r="B554" t="s">
        <v>3367</v>
      </c>
      <c r="C554" t="s">
        <v>3368</v>
      </c>
      <c r="D554" t="s">
        <v>3369</v>
      </c>
      <c r="E554" t="s">
        <v>9300</v>
      </c>
      <c r="F554" t="s">
        <v>12</v>
      </c>
      <c r="G554" t="s">
        <v>1264</v>
      </c>
      <c r="H554" t="s">
        <v>1218</v>
      </c>
      <c r="I554" t="s">
        <v>1246</v>
      </c>
      <c r="J554" t="s">
        <v>2793</v>
      </c>
      <c r="K554" t="s">
        <v>99</v>
      </c>
    </row>
    <row r="555" spans="1:45" ht="60.5" x14ac:dyDescent="0.35">
      <c r="A555" t="s">
        <v>2735</v>
      </c>
      <c r="B555" t="s">
        <v>3370</v>
      </c>
      <c r="C555" t="s">
        <v>3371</v>
      </c>
      <c r="D555" t="s">
        <v>3372</v>
      </c>
      <c r="E555" t="s">
        <v>344</v>
      </c>
      <c r="F555" t="s">
        <v>12</v>
      </c>
      <c r="G555" t="s">
        <v>1476</v>
      </c>
      <c r="H555" t="s">
        <v>1670</v>
      </c>
      <c r="I555" t="s">
        <v>1246</v>
      </c>
      <c r="J555" t="s">
        <v>2793</v>
      </c>
      <c r="K555" t="s">
        <v>90</v>
      </c>
      <c r="M555" s="12" t="str">
        <f t="shared" ref="M555" si="39">_xlfn.CONCAT("@PART[",C555,"]:AFTER[",A555,"] // ",IF(R555="",D555,R555),CHAR(10),"{",CHAR(10),"    @TechRequired = ",N555,IF($R555&lt;&gt;"",_xlfn.CONCAT(CHAR(10),"    @",$R$1," = ",$R555),""),IF($S555&lt;&gt;"",_xlfn.CONCAT(CHAR(10),"    @",$S$1," = ",$S555),""),IF($T555&lt;&gt;"",_xlfn.CONCAT(CHAR(10),"    @",$T$1," = ",$T555),""),IF($U555&lt;&gt;"",_xlfn.CONCAT(CHAR(10),"    @",$U$1," = ",$U555),""),IF($AN555&lt;&gt;"",_xlfn.CONCAT(CHAR(10),$AN555),""),IF(AL555&lt;&gt;"",_xlfn.CONCAT(CHAR(10),AL555),""),CHAR(10),"}",IF(AA555="Yes",_xlfn.CONCAT(CHAR(10),"@PART[",C555,"]:NEEDS[KiwiDeprecate]:AFTER[",A555,"]",CHAR(10),"{",CHAR(10),"    kiwiDeprecate = true",CHAR(10),"}"),""))</f>
        <v>@PART[_Knes_Station_Module_EndCap_Small_0625]:AFTER[Knes] // Adapter KB-0625 "Maia"
{
    @TechRequired = advConstruction
    structuralUpgradeType = 3_4
}</v>
      </c>
      <c r="N555" s="9" t="str">
        <f>_xlfn.XLOOKUP(_xlfn.CONCAT(O555,P555),TechTree!$C$2:$C$500,TechTree!$D$2:$D$500,"Not Valid Combination",0,1)</f>
        <v>advConstruction</v>
      </c>
      <c r="O555" s="8" t="s">
        <v>220</v>
      </c>
      <c r="P555" s="8">
        <v>4</v>
      </c>
      <c r="Q555" s="8" t="s">
        <v>12</v>
      </c>
      <c r="V555" s="10" t="s">
        <v>255</v>
      </c>
      <c r="W555" s="10" t="s">
        <v>9288</v>
      </c>
      <c r="Y555" s="10" t="s">
        <v>9319</v>
      </c>
      <c r="Z555" s="10" t="s">
        <v>313</v>
      </c>
      <c r="AA555" s="10" t="s">
        <v>344</v>
      </c>
      <c r="AC555" s="12" t="str">
        <f t="shared" ref="AC555" si="40">IF(Q555="Engine",_xlfn.CONCAT("PARTUPGRADE:NEEDS[",A555,"]",CHAR(10),"{",CHAR(10),"    name = ",X555,CHAR(10),"    partIcon = ",C555,CHAR(10),"    techRequired = ",AS555,CHAR(10),"    title = ",CHAR(10),"    basicInfo = Increased Thrust, Increased Specific Impulse",CHAR(10),"    manufacturer = Kiwi Imagineers",CHAR(10),"    description = ",CHAR(10),"}",CHAR(10),"@PARTUPGRADE[",X555,"]:NEEDS[",A555,"]:FOR[zKiwiTechTree]",CHAR(10),"{",CHAR(10),"    @entryCost = #$@PART[",C555,"]/entryCost$",CHAR(10),"    @entryCost *= #$@KIWI_ENGINE_MULTIPLIERS/",AP555,"/UPGRADE_ENTRYCOST_MULTIPLIER$",CHAR(10),"    @title = #$@PART[",C555,"]/title$ Upgrade",CHAR(10),"    @description = #Our imagineers dreamt about making the $@PART[",C555,"]/engineName$ thrustier and efficientier and have 'made it so'.",CHAR(10),"}",CHAR(10),"@PART[",C555,"]:NEEDS[",A555,"]:AFTER[zzKiwiTechTree]",CHAR(10),"{",CHAR(10),"    @description = #$description$ \n\n&lt;color=#ff0000&gt;This engine has an upgrade in $@PARTUPGRADE[",X555,"]/techRequired$!&lt;/color&gt; ",CHAR(10),"}"),IF(OR(Q555="System",Q555="System and Space Capability")=TRUE,_xlfn.CONCAT("// Choose the one with the part that you want to represent the system",CHAR(10),"PARTUPGRADE:NEEDS[",A555,"]",CHAR(10),"{",CHAR(10),"    name = ",X555,"Upgrade",CHAR(10),"    partIcon = ",C555,CHAR(10),"    techRequired = ",AS555,CHAR(10),"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System",CHAR(10),"}",CHAR(10),"@PART[*]:HAS[#spacePlaneSystemUpgradeType[",X555,"]]:FOR[zzzKiwiTechTree]",CHAR(10),"{",CHAR(10),"    @description = #$description$ \n\n&lt;color=#ff0000&gt;The INSERT HERE System has upgrades in $@PARTUPGRADE[",X555,"Upgrade]/techRequired$!&lt;/color&gt; ",CHAR(10),"}"),""))</f>
        <v/>
      </c>
      <c r="AD555" s="14"/>
      <c r="AE555" s="18" t="s">
        <v>344</v>
      </c>
      <c r="AF555" s="18"/>
      <c r="AG555" s="18"/>
      <c r="AH555" s="18"/>
      <c r="AI555" s="18"/>
      <c r="AJ555" s="18"/>
      <c r="AK555" s="18"/>
      <c r="AL555" s="19" t="str">
        <f t="shared" ref="AL555" si="41">IF(AE555="Yes",_xlfn.CONCAT("    @MODULE[ModuleEngines*]",CHAR(10),"    {",IF(AF555&lt;&gt;"",_xlfn.CONCAT(CHAR(10),"        @maxThrust = ",AF555),""),IF(AG555&lt;&gt;"",_xlfn.CONCAT(CHAR(10),"        !atmosphereCurve {}",CHAR(10),"        atmosphereCurve",CHAR(10),"        {",IF(AG555&lt;&gt;"",_xlfn.CONCAT(CHAR(10),"            key = ",AG555),""),IF(AH555&lt;&gt;"",_xlfn.CONCAT(CHAR(10),"            key = ",AH555),""),IF(AI555&lt;&gt;"",_xlfn.CONCAT(CHAR(10),"            key = ",AI555),""),IF(AJ555&lt;&gt;"",_xlfn.CONCAT(CHAR(10),"            key = ",AJ555),""),IF(AK555&lt;&gt;"",_xlfn.CONCAT(CHAR(10),"            key = ",AK555),""),CHAR(10),"        }"),""),CHAR(10),"    }"),"")</f>
        <v/>
      </c>
      <c r="AM555" s="14"/>
      <c r="AN555" s="15" t="str">
        <f>IF(Q555="Structural",_xlfn.CONCAT("    ","structuralUpgradeType = ",IF(P555&lt;3,"0_2",IF(P555&lt;5,"3_4",IF(P555&lt;7,"5_6",IF(P555&lt;9,"7_8","9Plus"))))),IF(Q555="Command Module",_xlfn.CONCAT("    commandUpgradeType = standard",CHAR(10),"    commandUpgradeName = ",V555),IF(Q555="Engine",_xlfn.CONCAT("    engineUpgradeType = ",W555,CHAR(10),Parts!AQ555,CHAR(10),"    enginePartUpgradeName = ",X555),IF(Q555="Parachute","    parachuteUpgradeType = standard",IF(Q555="Solar",_xlfn.CONCAT("    solarPanelUpgradeTier = ",P555),IF(OR(Q555="System",Q555="System and Space Capability")=TRUE,_xlfn.CONCAT("    spacePlaneSystemUpgradeType = ",X555,IF(Q555="System and Space Capability",_xlfn.CONCAT(CHAR(10),"    spaceplaneUpgradeType = spaceCapable",CHAR(10),"    baseSkinTemp = ",CHAR(10),"    upgradeSkinTemp = "),"")),IF(Q555="Fuel Tank",IF(Y555="NA/Balloon","    KiwiFuelSwitchIgnore = true",IF(Y555="standardLiquidFuel",_xlfn.CONCAT("    fuelTankUpgradeType = ",Y555,CHAR(10),"    fuelTankSizeUpgrade = ",Z555),_xlfn.CONCAT("    fuelTankUpgradeType = ",Y555))),IF(Q555="RCS","    rcsUpgradeType = coldGas",""))))))))</f>
        <v xml:space="preserve">    structuralUpgradeType = 3_4</v>
      </c>
      <c r="AO555" s="16" t="str">
        <f>IF(Q555="Engine",VLOOKUP(W555,EngineUpgrades!$A$2:$C$17,2,FALSE),"")</f>
        <v/>
      </c>
      <c r="AP555" s="16" t="str">
        <f>IF(Q555="Engine",VLOOKUP(W555,EngineUpgrades!$A$2:$C$17,3,FALSE),"")</f>
        <v/>
      </c>
      <c r="AQ555" s="15" t="str">
        <f>IF(AO555=EngineUpgrades!$D$1,EngineUpgrades!$D$17,IF(AO555=EngineUpgrades!$E$1,EngineUpgrades!$E$17,IF(AO555=EngineUpgrades!$F$1,EngineUpgrades!$F$17,IF(AO555=EngineUpgrades!$G$1,EngineUpgrades!$G$17,IF(AO555=EngineUpgrades!$H$1,EngineUpgrades!$H$17,"")))))</f>
        <v/>
      </c>
      <c r="AR555" s="17">
        <v>2</v>
      </c>
      <c r="AS555" s="16" t="str">
        <f>IF(Q555="Engine",_xlfn.XLOOKUP(_xlfn.CONCAT(O555,P555+AR555),TechTree!$C$2:$C$500,TechTree!$D$2:$D$500,"Not Valid Combination",0,1),"")</f>
        <v/>
      </c>
    </row>
    <row r="556" spans="1:45" hidden="1" x14ac:dyDescent="0.35">
      <c r="A556" t="s">
        <v>2735</v>
      </c>
      <c r="B556" t="s">
        <v>3373</v>
      </c>
      <c r="C556" t="s">
        <v>3374</v>
      </c>
      <c r="D556" t="s">
        <v>3375</v>
      </c>
      <c r="E556" t="s">
        <v>9300</v>
      </c>
      <c r="F556" t="s">
        <v>9</v>
      </c>
      <c r="G556" t="s">
        <v>2822</v>
      </c>
      <c r="H556" t="s">
        <v>1332</v>
      </c>
      <c r="I556" t="s">
        <v>1497</v>
      </c>
      <c r="J556" t="s">
        <v>314</v>
      </c>
      <c r="K556" t="s">
        <v>87</v>
      </c>
    </row>
    <row r="557" spans="1:45" hidden="1" x14ac:dyDescent="0.35">
      <c r="A557" t="s">
        <v>2735</v>
      </c>
      <c r="B557" t="s">
        <v>3376</v>
      </c>
      <c r="C557" t="s">
        <v>3377</v>
      </c>
      <c r="D557" t="s">
        <v>3378</v>
      </c>
      <c r="E557" t="s">
        <v>9300</v>
      </c>
      <c r="F557" t="s">
        <v>17</v>
      </c>
      <c r="G557" t="s">
        <v>3379</v>
      </c>
      <c r="H557" t="s">
        <v>3380</v>
      </c>
      <c r="I557" t="s">
        <v>1423</v>
      </c>
      <c r="J557" t="s">
        <v>314</v>
      </c>
      <c r="K557" t="s">
        <v>87</v>
      </c>
    </row>
    <row r="558" spans="1:45" hidden="1" x14ac:dyDescent="0.35">
      <c r="A558" t="s">
        <v>2735</v>
      </c>
      <c r="B558" t="s">
        <v>3381</v>
      </c>
      <c r="C558" t="s">
        <v>3382</v>
      </c>
      <c r="D558" t="s">
        <v>3383</v>
      </c>
      <c r="E558" t="s">
        <v>9300</v>
      </c>
      <c r="F558" t="s">
        <v>12</v>
      </c>
      <c r="G558" t="s">
        <v>1476</v>
      </c>
      <c r="H558" t="s">
        <v>2945</v>
      </c>
      <c r="I558" t="s">
        <v>1619</v>
      </c>
      <c r="J558" t="s">
        <v>2793</v>
      </c>
      <c r="K558" t="s">
        <v>90</v>
      </c>
    </row>
    <row r="559" spans="1:45" hidden="1" x14ac:dyDescent="0.35">
      <c r="A559" t="s">
        <v>2735</v>
      </c>
      <c r="B559" t="s">
        <v>3384</v>
      </c>
      <c r="C559" t="s">
        <v>3385</v>
      </c>
      <c r="D559" t="s">
        <v>3386</v>
      </c>
      <c r="E559" t="s">
        <v>9300</v>
      </c>
      <c r="F559" t="s">
        <v>12</v>
      </c>
      <c r="G559" t="s">
        <v>1421</v>
      </c>
      <c r="H559" t="s">
        <v>2945</v>
      </c>
      <c r="I559" t="s">
        <v>1250</v>
      </c>
      <c r="J559" t="s">
        <v>2793</v>
      </c>
      <c r="K559" t="s">
        <v>90</v>
      </c>
    </row>
    <row r="560" spans="1:45" hidden="1" x14ac:dyDescent="0.35">
      <c r="A560" t="s">
        <v>2735</v>
      </c>
      <c r="B560" t="s">
        <v>3387</v>
      </c>
      <c r="C560" t="s">
        <v>3388</v>
      </c>
      <c r="D560" t="s">
        <v>3389</v>
      </c>
      <c r="E560" t="s">
        <v>9300</v>
      </c>
      <c r="F560" t="s">
        <v>12</v>
      </c>
      <c r="G560" t="s">
        <v>1573</v>
      </c>
      <c r="H560" t="s">
        <v>1283</v>
      </c>
      <c r="I560" t="s">
        <v>3154</v>
      </c>
      <c r="J560" t="s">
        <v>2138</v>
      </c>
      <c r="K560" t="s">
        <v>124</v>
      </c>
    </row>
    <row r="561" spans="1:45" hidden="1" x14ac:dyDescent="0.35">
      <c r="A561" t="s">
        <v>2735</v>
      </c>
      <c r="B561" t="s">
        <v>3390</v>
      </c>
      <c r="C561" t="s">
        <v>3391</v>
      </c>
      <c r="D561" t="s">
        <v>3392</v>
      </c>
      <c r="E561" t="s">
        <v>9300</v>
      </c>
      <c r="F561" t="s">
        <v>12</v>
      </c>
      <c r="G561" t="s">
        <v>1487</v>
      </c>
      <c r="H561" t="s">
        <v>1231</v>
      </c>
      <c r="I561" t="s">
        <v>1447</v>
      </c>
      <c r="J561" t="s">
        <v>2138</v>
      </c>
      <c r="K561" t="s">
        <v>99</v>
      </c>
    </row>
    <row r="562" spans="1:45" hidden="1" x14ac:dyDescent="0.35">
      <c r="A562" t="s">
        <v>2735</v>
      </c>
      <c r="B562" t="s">
        <v>3393</v>
      </c>
      <c r="C562" t="s">
        <v>3394</v>
      </c>
      <c r="D562" t="s">
        <v>3395</v>
      </c>
      <c r="E562" t="s">
        <v>9300</v>
      </c>
      <c r="F562" t="s">
        <v>16</v>
      </c>
      <c r="G562" t="s">
        <v>1476</v>
      </c>
      <c r="H562" t="s">
        <v>1658</v>
      </c>
      <c r="I562" t="s">
        <v>1250</v>
      </c>
      <c r="J562" t="s">
        <v>2793</v>
      </c>
      <c r="K562" t="s">
        <v>196</v>
      </c>
    </row>
    <row r="563" spans="1:45" hidden="1" x14ac:dyDescent="0.35">
      <c r="A563" t="s">
        <v>2735</v>
      </c>
      <c r="B563" t="s">
        <v>3396</v>
      </c>
      <c r="C563" t="s">
        <v>3397</v>
      </c>
      <c r="D563" t="s">
        <v>3398</v>
      </c>
      <c r="E563" t="s">
        <v>9300</v>
      </c>
      <c r="F563" t="s">
        <v>6</v>
      </c>
      <c r="G563" t="s">
        <v>1316</v>
      </c>
      <c r="H563" t="s">
        <v>1240</v>
      </c>
      <c r="I563" t="s">
        <v>1250</v>
      </c>
      <c r="J563" t="s">
        <v>1176</v>
      </c>
      <c r="K563" t="s">
        <v>122</v>
      </c>
    </row>
    <row r="564" spans="1:45" hidden="1" x14ac:dyDescent="0.35">
      <c r="A564" t="s">
        <v>2735</v>
      </c>
      <c r="B564" t="s">
        <v>3399</v>
      </c>
      <c r="C564" t="s">
        <v>3400</v>
      </c>
      <c r="D564" t="s">
        <v>3401</v>
      </c>
      <c r="E564" t="s">
        <v>9300</v>
      </c>
      <c r="F564" t="s">
        <v>14</v>
      </c>
      <c r="G564" t="s">
        <v>2822</v>
      </c>
      <c r="H564" t="s">
        <v>1341</v>
      </c>
      <c r="I564" t="s">
        <v>1223</v>
      </c>
      <c r="J564" t="s">
        <v>1458</v>
      </c>
      <c r="K564" t="s">
        <v>43</v>
      </c>
    </row>
    <row r="565" spans="1:45" hidden="1" x14ac:dyDescent="0.35">
      <c r="A565" t="s">
        <v>2735</v>
      </c>
      <c r="B565" t="s">
        <v>3402</v>
      </c>
      <c r="C565" t="s">
        <v>3403</v>
      </c>
      <c r="D565" t="s">
        <v>3404</v>
      </c>
      <c r="E565" t="s">
        <v>9300</v>
      </c>
      <c r="F565" t="s">
        <v>10</v>
      </c>
      <c r="G565" t="s">
        <v>3405</v>
      </c>
      <c r="H565" t="s">
        <v>2639</v>
      </c>
      <c r="I565" t="s">
        <v>1318</v>
      </c>
      <c r="J565" t="s">
        <v>314</v>
      </c>
      <c r="K565" t="s">
        <v>42</v>
      </c>
    </row>
    <row r="566" spans="1:45" hidden="1" x14ac:dyDescent="0.35">
      <c r="A566" t="s">
        <v>2735</v>
      </c>
      <c r="B566" t="s">
        <v>3406</v>
      </c>
      <c r="C566" t="s">
        <v>3407</v>
      </c>
      <c r="D566" t="s">
        <v>3408</v>
      </c>
      <c r="E566" t="s">
        <v>9300</v>
      </c>
      <c r="F566" t="s">
        <v>12</v>
      </c>
      <c r="G566" t="s">
        <v>1573</v>
      </c>
      <c r="H566" t="s">
        <v>1297</v>
      </c>
      <c r="I566" t="s">
        <v>1436</v>
      </c>
      <c r="J566" t="s">
        <v>2810</v>
      </c>
      <c r="K566" t="s">
        <v>122</v>
      </c>
    </row>
    <row r="567" spans="1:45" hidden="1" x14ac:dyDescent="0.35">
      <c r="A567" t="s">
        <v>2735</v>
      </c>
      <c r="B567" t="s">
        <v>3409</v>
      </c>
      <c r="C567" t="s">
        <v>3410</v>
      </c>
      <c r="D567" t="s">
        <v>3411</v>
      </c>
      <c r="E567" t="s">
        <v>344</v>
      </c>
      <c r="F567" t="s">
        <v>6</v>
      </c>
      <c r="G567" t="s">
        <v>2083</v>
      </c>
      <c r="H567" t="s">
        <v>2903</v>
      </c>
      <c r="I567" t="s">
        <v>1219</v>
      </c>
      <c r="J567" t="s">
        <v>1176</v>
      </c>
      <c r="K567" t="s">
        <v>122</v>
      </c>
      <c r="M567" s="12"/>
      <c r="N567" s="9" t="str">
        <f>_xlfn.XLOOKUP(_xlfn.CONCAT(O567,P567),TechTree!$C$2:$C$500,TechTree!$D$2:$D$500,"Not Valid Combination",0,1)</f>
        <v>expNuclearPropulsion</v>
      </c>
      <c r="O567" s="8" t="s">
        <v>231</v>
      </c>
      <c r="P567" s="8">
        <v>9</v>
      </c>
      <c r="Q567" s="8" t="s">
        <v>254</v>
      </c>
      <c r="V567" s="10" t="s">
        <v>255</v>
      </c>
      <c r="W567" s="10" t="s">
        <v>9288</v>
      </c>
      <c r="Y567" s="10" t="s">
        <v>9319</v>
      </c>
      <c r="Z567" s="10" t="s">
        <v>313</v>
      </c>
      <c r="AA567" s="10" t="s">
        <v>344</v>
      </c>
      <c r="AC567" s="12" t="str">
        <f t="shared" ref="AC567:AC569" si="42">IF(Q567="Engine",_xlfn.CONCAT("PARTUPGRADE:NEEDS[",A567,"]",CHAR(10),"{",CHAR(10),"    name = ",X567,CHAR(10),"    partIcon = ",C567,CHAR(10),"    techRequired = ",AS567,CHAR(10),"    title = ",CHAR(10),"    basicInfo = Increased Thrust, Increased Specific Impulse",CHAR(10),"    manufacturer = Kiwi Imagineers",CHAR(10),"    description = ",CHAR(10),"}",CHAR(10),"@PARTUPGRADE[",X567,"]:NEEDS[",A567,"]:FOR[zKiwiTechTree]",CHAR(10),"{",CHAR(10),"    @entryCost = #$@PART[",C567,"]/entryCost$",CHAR(10),"    @entryCost *= #$@KIWI_ENGINE_MULTIPLIERS/",AP567,"/UPGRADE_ENTRYCOST_MULTIPLIER$",CHAR(10),"    @title = #$@PART[",C567,"]/title$ Upgrade",CHAR(10),"    @description = #Our imagineers dreamt about making the $@PART[",C567,"]/engineName$ thrustier and efficientier and have 'made it so'.",CHAR(10),"}",CHAR(10),"@PART[",C567,"]:NEEDS[",A567,"]:AFTER[zzKiwiTechTree]",CHAR(10),"{",CHAR(10),"    @description = #$description$ \n\n&lt;color=#ff0000&gt;This engine has an upgrade in $@PARTUPGRADE[",X567,"]/techRequired$!&lt;/color&gt; ",CHAR(10),"}"),IF(OR(Q567="System",Q567="System and Space Capability")=TRUE,_xlfn.CONCAT("// Choose the one with the part that you want to represent the system",CHAR(10),"PARTUPGRADE:NEEDS[",A567,"]",CHAR(10),"{",CHAR(10),"    name = ",X567,"Upgrade",CHAR(10),"    partIcon = ",C567,CHAR(10),"    techRequired = ",AS567,CHAR(10),"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System",CHAR(10),"}",CHAR(10),"@PART[*]:HAS[#spacePlaneSystemUpgradeType[",X567,"]]:FOR[zzzKiwiTechTree]",CHAR(10),"{",CHAR(10),"    @description = #$description$ \n\n&lt;color=#ff0000&gt;The INSERT HERE System has upgrades in $@PARTUPGRADE[",X567,"Upgrade]/techRequired$!&lt;/color&gt; ",CHAR(10),"}"),""))</f>
        <v/>
      </c>
      <c r="AD567" s="14"/>
      <c r="AE567" s="18" t="s">
        <v>344</v>
      </c>
      <c r="AF567" s="18"/>
      <c r="AG567" s="18"/>
      <c r="AH567" s="18"/>
      <c r="AI567" s="18"/>
      <c r="AJ567" s="18"/>
      <c r="AK567" s="18"/>
      <c r="AL567" s="19" t="str">
        <f t="shared" ref="AL567:AL569" si="43">IF(AE567="Yes",_xlfn.CONCAT("    @MODULE[ModuleEngines*]",CHAR(10),"    {",IF(AF567&lt;&gt;"",_xlfn.CONCAT(CHAR(10),"        @maxThrust = ",AF567),""),IF(AG567&lt;&gt;"",_xlfn.CONCAT(CHAR(10),"        !atmosphereCurve {}",CHAR(10),"        atmosphereCurve",CHAR(10),"        {",IF(AG567&lt;&gt;"",_xlfn.CONCAT(CHAR(10),"            key = ",AG567),""),IF(AH567&lt;&gt;"",_xlfn.CONCAT(CHAR(10),"            key = ",AH567),""),IF(AI567&lt;&gt;"",_xlfn.CONCAT(CHAR(10),"            key = ",AI567),""),IF(AJ567&lt;&gt;"",_xlfn.CONCAT(CHAR(10),"            key = ",AJ567),""),IF(AK567&lt;&gt;"",_xlfn.CONCAT(CHAR(10),"            key = ",AK567),""),CHAR(10),"        }"),""),CHAR(10),"    }"),"")</f>
        <v/>
      </c>
      <c r="AM567" s="14"/>
      <c r="AN567" s="15" t="str">
        <f>IF(Q567="Structural",_xlfn.CONCAT("    ","structuralUpgradeType = ",IF(P567&lt;3,"0_2",IF(P567&lt;5,"3_4",IF(P567&lt;7,"5_6",IF(P567&lt;9,"7_8","9Plus"))))),IF(Q567="Command Module",_xlfn.CONCAT("    commandUpgradeType = standard",CHAR(10),"    commandUpgradeName = ",V567),IF(Q567="Engine",_xlfn.CONCAT("    engineUpgradeType = ",W567,CHAR(10),Parts!AQ567,CHAR(10),"    enginePartUpgradeName = ",X567),IF(Q567="Parachute","    parachuteUpgradeType = standard",IF(Q567="Solar",_xlfn.CONCAT("    solarPanelUpgradeTier = ",P567),IF(OR(Q567="System",Q567="System and Space Capability")=TRUE,_xlfn.CONCAT("    spacePlaneSystemUpgradeType = ",X567,IF(Q567="System and Space Capability",_xlfn.CONCAT(CHAR(10),"    spaceplaneUpgradeType = spaceCapable",CHAR(10),"    baseSkinTemp = ",CHAR(10),"    upgradeSkinTemp = "),"")),IF(Q567="Fuel Tank",IF(Y567="NA/Balloon","    KiwiFuelSwitchIgnore = true",IF(Y567="standardLiquidFuel",_xlfn.CONCAT("    fuelTankUpgradeType = ",Y567,CHAR(10),"    fuelTankSizeUpgrade = ",Z567),_xlfn.CONCAT("    fuelTankUpgradeType = ",Y567))),IF(Q567="RCS","    rcsUpgradeType = coldGas",""))))))))</f>
        <v/>
      </c>
      <c r="AO567" s="16" t="str">
        <f>IF(Q567="Engine",VLOOKUP(W567,EngineUpgrades!$A$2:$C$17,2,FALSE),"")</f>
        <v/>
      </c>
      <c r="AP567" s="16" t="str">
        <f>IF(Q567="Engine",VLOOKUP(W567,EngineUpgrades!$A$2:$C$17,3,FALSE),"")</f>
        <v/>
      </c>
      <c r="AQ567" s="15" t="str">
        <f>IF(AO567=EngineUpgrades!$D$1,EngineUpgrades!$D$17,IF(AO567=EngineUpgrades!$E$1,EngineUpgrades!$E$17,IF(AO567=EngineUpgrades!$F$1,EngineUpgrades!$F$17,IF(AO567=EngineUpgrades!$G$1,EngineUpgrades!$G$17,IF(AO567=EngineUpgrades!$H$1,EngineUpgrades!$H$17,"")))))</f>
        <v/>
      </c>
      <c r="AR567" s="17">
        <v>2</v>
      </c>
      <c r="AS567" s="16" t="str">
        <f>IF(Q567="Engine",_xlfn.XLOOKUP(_xlfn.CONCAT(O567,P567+AR567),TechTree!$C$2:$C$500,TechTree!$D$2:$D$500,"Not Valid Combination",0,1),"")</f>
        <v/>
      </c>
    </row>
    <row r="568" spans="1:45" hidden="1" x14ac:dyDescent="0.35">
      <c r="A568" t="s">
        <v>2735</v>
      </c>
      <c r="B568" t="s">
        <v>3412</v>
      </c>
      <c r="C568" t="s">
        <v>3413</v>
      </c>
      <c r="D568" t="s">
        <v>3414</v>
      </c>
      <c r="E568" t="s">
        <v>344</v>
      </c>
      <c r="F568" t="s">
        <v>6</v>
      </c>
      <c r="G568" t="s">
        <v>2083</v>
      </c>
      <c r="H568" t="s">
        <v>2903</v>
      </c>
      <c r="I568" t="s">
        <v>1219</v>
      </c>
      <c r="J568" t="s">
        <v>1176</v>
      </c>
      <c r="K568" t="s">
        <v>122</v>
      </c>
      <c r="M568" s="12"/>
      <c r="N568" s="9" t="str">
        <f>_xlfn.XLOOKUP(_xlfn.CONCAT(O568,P568),TechTree!$C$2:$C$500,TechTree!$D$2:$D$500,"Not Valid Combination",0,1)</f>
        <v>expNuclearPropulsion</v>
      </c>
      <c r="O568" s="8" t="s">
        <v>231</v>
      </c>
      <c r="P568" s="8">
        <v>9</v>
      </c>
      <c r="Q568" s="8" t="s">
        <v>254</v>
      </c>
      <c r="V568" s="10" t="s">
        <v>255</v>
      </c>
      <c r="W568" s="10" t="s">
        <v>9288</v>
      </c>
      <c r="Y568" s="10" t="s">
        <v>9319</v>
      </c>
      <c r="Z568" s="10" t="s">
        <v>313</v>
      </c>
      <c r="AA568" s="10" t="s">
        <v>344</v>
      </c>
      <c r="AC568" s="12" t="str">
        <f t="shared" si="42"/>
        <v/>
      </c>
      <c r="AD568" s="14"/>
      <c r="AE568" s="18" t="s">
        <v>344</v>
      </c>
      <c r="AF568" s="18"/>
      <c r="AG568" s="18"/>
      <c r="AH568" s="18"/>
      <c r="AI568" s="18"/>
      <c r="AJ568" s="18"/>
      <c r="AK568" s="18"/>
      <c r="AL568" s="19" t="str">
        <f t="shared" si="43"/>
        <v/>
      </c>
      <c r="AM568" s="14"/>
      <c r="AN568" s="15" t="str">
        <f>IF(Q568="Structural",_xlfn.CONCAT("    ","structuralUpgradeType = ",IF(P568&lt;3,"0_2",IF(P568&lt;5,"3_4",IF(P568&lt;7,"5_6",IF(P568&lt;9,"7_8","9Plus"))))),IF(Q568="Command Module",_xlfn.CONCAT("    commandUpgradeType = standard",CHAR(10),"    commandUpgradeName = ",V568),IF(Q568="Engine",_xlfn.CONCAT("    engineUpgradeType = ",W568,CHAR(10),Parts!AQ568,CHAR(10),"    enginePartUpgradeName = ",X568),IF(Q568="Parachute","    parachuteUpgradeType = standard",IF(Q568="Solar",_xlfn.CONCAT("    solarPanelUpgradeTier = ",P568),IF(OR(Q568="System",Q568="System and Space Capability")=TRUE,_xlfn.CONCAT("    spacePlaneSystemUpgradeType = ",X568,IF(Q568="System and Space Capability",_xlfn.CONCAT(CHAR(10),"    spaceplaneUpgradeType = spaceCapable",CHAR(10),"    baseSkinTemp = ",CHAR(10),"    upgradeSkinTemp = "),"")),IF(Q568="Fuel Tank",IF(Y568="NA/Balloon","    KiwiFuelSwitchIgnore = true",IF(Y568="standardLiquidFuel",_xlfn.CONCAT("    fuelTankUpgradeType = ",Y568,CHAR(10),"    fuelTankSizeUpgrade = ",Z568),_xlfn.CONCAT("    fuelTankUpgradeType = ",Y568))),IF(Q568="RCS","    rcsUpgradeType = coldGas",""))))))))</f>
        <v/>
      </c>
      <c r="AO568" s="16" t="str">
        <f>IF(Q568="Engine",VLOOKUP(W568,EngineUpgrades!$A$2:$C$17,2,FALSE),"")</f>
        <v/>
      </c>
      <c r="AP568" s="16" t="str">
        <f>IF(Q568="Engine",VLOOKUP(W568,EngineUpgrades!$A$2:$C$17,3,FALSE),"")</f>
        <v/>
      </c>
      <c r="AQ568" s="15" t="str">
        <f>IF(AO568=EngineUpgrades!$D$1,EngineUpgrades!$D$17,IF(AO568=EngineUpgrades!$E$1,EngineUpgrades!$E$17,IF(AO568=EngineUpgrades!$F$1,EngineUpgrades!$F$17,IF(AO568=EngineUpgrades!$G$1,EngineUpgrades!$G$17,IF(AO568=EngineUpgrades!$H$1,EngineUpgrades!$H$17,"")))))</f>
        <v/>
      </c>
      <c r="AR568" s="17">
        <v>2</v>
      </c>
      <c r="AS568" s="16" t="str">
        <f>IF(Q568="Engine",_xlfn.XLOOKUP(_xlfn.CONCAT(O568,P568+AR568),TechTree!$C$2:$C$500,TechTree!$D$2:$D$500,"Not Valid Combination",0,1),"")</f>
        <v/>
      </c>
    </row>
    <row r="569" spans="1:45" hidden="1" x14ac:dyDescent="0.35">
      <c r="A569" t="s">
        <v>2735</v>
      </c>
      <c r="B569" t="s">
        <v>3415</v>
      </c>
      <c r="C569" t="s">
        <v>3416</v>
      </c>
      <c r="D569" t="s">
        <v>3417</v>
      </c>
      <c r="E569" t="s">
        <v>344</v>
      </c>
      <c r="F569" t="s">
        <v>6</v>
      </c>
      <c r="G569" t="s">
        <v>2083</v>
      </c>
      <c r="H569" t="s">
        <v>2903</v>
      </c>
      <c r="I569" t="s">
        <v>1219</v>
      </c>
      <c r="J569" t="s">
        <v>1176</v>
      </c>
      <c r="K569" t="s">
        <v>122</v>
      </c>
      <c r="M569" s="12"/>
      <c r="N569" s="9" t="str">
        <f>_xlfn.XLOOKUP(_xlfn.CONCAT(O569,P569),TechTree!$C$2:$C$500,TechTree!$D$2:$D$500,"Not Valid Combination",0,1)</f>
        <v>expNuclearPropulsion</v>
      </c>
      <c r="O569" s="8" t="s">
        <v>231</v>
      </c>
      <c r="P569" s="8">
        <v>9</v>
      </c>
      <c r="Q569" s="8" t="s">
        <v>254</v>
      </c>
      <c r="V569" s="10" t="s">
        <v>255</v>
      </c>
      <c r="W569" s="10" t="s">
        <v>9288</v>
      </c>
      <c r="Y569" s="10" t="s">
        <v>9319</v>
      </c>
      <c r="Z569" s="10" t="s">
        <v>313</v>
      </c>
      <c r="AA569" s="10" t="s">
        <v>344</v>
      </c>
      <c r="AC569" s="12" t="str">
        <f t="shared" si="42"/>
        <v/>
      </c>
      <c r="AD569" s="14"/>
      <c r="AE569" s="18" t="s">
        <v>344</v>
      </c>
      <c r="AF569" s="18"/>
      <c r="AG569" s="18"/>
      <c r="AH569" s="18"/>
      <c r="AI569" s="18"/>
      <c r="AJ569" s="18"/>
      <c r="AK569" s="18"/>
      <c r="AL569" s="19" t="str">
        <f t="shared" si="43"/>
        <v/>
      </c>
      <c r="AM569" s="14"/>
      <c r="AN569" s="15" t="str">
        <f>IF(Q569="Structural",_xlfn.CONCAT("    ","structuralUpgradeType = ",IF(P569&lt;3,"0_2",IF(P569&lt;5,"3_4",IF(P569&lt;7,"5_6",IF(P569&lt;9,"7_8","9Plus"))))),IF(Q569="Command Module",_xlfn.CONCAT("    commandUpgradeType = standard",CHAR(10),"    commandUpgradeName = ",V569),IF(Q569="Engine",_xlfn.CONCAT("    engineUpgradeType = ",W569,CHAR(10),Parts!AQ569,CHAR(10),"    enginePartUpgradeName = ",X569),IF(Q569="Parachute","    parachuteUpgradeType = standard",IF(Q569="Solar",_xlfn.CONCAT("    solarPanelUpgradeTier = ",P569),IF(OR(Q569="System",Q569="System and Space Capability")=TRUE,_xlfn.CONCAT("    spacePlaneSystemUpgradeType = ",X569,IF(Q569="System and Space Capability",_xlfn.CONCAT(CHAR(10),"    spaceplaneUpgradeType = spaceCapable",CHAR(10),"    baseSkinTemp = ",CHAR(10),"    upgradeSkinTemp = "),"")),IF(Q569="Fuel Tank",IF(Y569="NA/Balloon","    KiwiFuelSwitchIgnore = true",IF(Y569="standardLiquidFuel",_xlfn.CONCAT("    fuelTankUpgradeType = ",Y569,CHAR(10),"    fuelTankSizeUpgrade = ",Z569),_xlfn.CONCAT("    fuelTankUpgradeType = ",Y569))),IF(Q569="RCS","    rcsUpgradeType = coldGas",""))))))))</f>
        <v/>
      </c>
      <c r="AO569" s="16" t="str">
        <f>IF(Q569="Engine",VLOOKUP(W569,EngineUpgrades!$A$2:$C$17,2,FALSE),"")</f>
        <v/>
      </c>
      <c r="AP569" s="16" t="str">
        <f>IF(Q569="Engine",VLOOKUP(W569,EngineUpgrades!$A$2:$C$17,3,FALSE),"")</f>
        <v/>
      </c>
      <c r="AQ569" s="15" t="str">
        <f>IF(AO569=EngineUpgrades!$D$1,EngineUpgrades!$D$17,IF(AO569=EngineUpgrades!$E$1,EngineUpgrades!$E$17,IF(AO569=EngineUpgrades!$F$1,EngineUpgrades!$F$17,IF(AO569=EngineUpgrades!$G$1,EngineUpgrades!$G$17,IF(AO569=EngineUpgrades!$H$1,EngineUpgrades!$H$17,"")))))</f>
        <v/>
      </c>
      <c r="AR569" s="17">
        <v>2</v>
      </c>
      <c r="AS569" s="16" t="str">
        <f>IF(Q569="Engine",_xlfn.XLOOKUP(_xlfn.CONCAT(O569,P569+AR569),TechTree!$C$2:$C$500,TechTree!$D$2:$D$500,"Not Valid Combination",0,1),"")</f>
        <v/>
      </c>
    </row>
    <row r="570" spans="1:45" hidden="1" x14ac:dyDescent="0.35">
      <c r="A570" t="s">
        <v>2735</v>
      </c>
      <c r="B570" t="s">
        <v>3418</v>
      </c>
      <c r="C570" t="s">
        <v>3419</v>
      </c>
      <c r="D570" t="s">
        <v>3420</v>
      </c>
      <c r="E570" t="s">
        <v>9300</v>
      </c>
      <c r="F570" t="s">
        <v>7</v>
      </c>
      <c r="G570" t="s">
        <v>1487</v>
      </c>
      <c r="H570" t="s">
        <v>1255</v>
      </c>
      <c r="I570" t="s">
        <v>1250</v>
      </c>
      <c r="J570" t="s">
        <v>1176</v>
      </c>
      <c r="K570" t="s">
        <v>68</v>
      </c>
    </row>
    <row r="571" spans="1:45" hidden="1" x14ac:dyDescent="0.35">
      <c r="A571" t="s">
        <v>2735</v>
      </c>
      <c r="B571" t="s">
        <v>3421</v>
      </c>
      <c r="C571" t="s">
        <v>3422</v>
      </c>
      <c r="D571" t="s">
        <v>3423</v>
      </c>
      <c r="E571" t="s">
        <v>9300</v>
      </c>
      <c r="F571" t="s">
        <v>9</v>
      </c>
      <c r="G571" t="s">
        <v>1264</v>
      </c>
      <c r="H571" t="s">
        <v>1323</v>
      </c>
      <c r="I571" t="s">
        <v>2455</v>
      </c>
      <c r="J571" t="s">
        <v>2814</v>
      </c>
      <c r="K571" t="s">
        <v>122</v>
      </c>
    </row>
    <row r="572" spans="1:45" hidden="1" x14ac:dyDescent="0.35">
      <c r="A572" t="s">
        <v>2735</v>
      </c>
      <c r="B572" t="s">
        <v>3424</v>
      </c>
      <c r="C572" t="s">
        <v>3425</v>
      </c>
      <c r="D572" t="s">
        <v>3426</v>
      </c>
      <c r="E572" t="s">
        <v>344</v>
      </c>
      <c r="F572" t="s">
        <v>6</v>
      </c>
      <c r="G572" t="s">
        <v>2083</v>
      </c>
      <c r="H572" t="s">
        <v>2903</v>
      </c>
      <c r="I572" t="s">
        <v>1219</v>
      </c>
      <c r="J572" t="s">
        <v>1176</v>
      </c>
      <c r="K572" t="s">
        <v>122</v>
      </c>
      <c r="M572" s="12"/>
      <c r="N572" s="9" t="str">
        <f>_xlfn.XLOOKUP(_xlfn.CONCAT(O572,P572),TechTree!$C$2:$C$500,TechTree!$D$2:$D$500,"Not Valid Combination",0,1)</f>
        <v>expNuclearPropulsion</v>
      </c>
      <c r="O572" s="8" t="s">
        <v>231</v>
      </c>
      <c r="P572" s="8">
        <v>9</v>
      </c>
      <c r="Q572" s="8" t="s">
        <v>254</v>
      </c>
      <c r="V572" s="10" t="s">
        <v>255</v>
      </c>
      <c r="W572" s="10" t="s">
        <v>9288</v>
      </c>
      <c r="Y572" s="10" t="s">
        <v>9319</v>
      </c>
      <c r="Z572" s="10" t="s">
        <v>313</v>
      </c>
      <c r="AA572" s="10" t="s">
        <v>344</v>
      </c>
      <c r="AC572" s="12" t="str">
        <f t="shared" ref="AC572:AC584" si="44">IF(Q572="Engine",_xlfn.CONCAT("PARTUPGRADE:NEEDS[",A572,"]",CHAR(10),"{",CHAR(10),"    name = ",X572,CHAR(10),"    partIcon = ",C572,CHAR(10),"    techRequired = ",AS572,CHAR(10),"    title = ",CHAR(10),"    basicInfo = Increased Thrust, Increased Specific Impulse",CHAR(10),"    manufacturer = Kiwi Imagineers",CHAR(10),"    description = ",CHAR(10),"}",CHAR(10),"@PARTUPGRADE[",X572,"]:NEEDS[",A572,"]:FOR[zKiwiTechTree]",CHAR(10),"{",CHAR(10),"    @entryCost = #$@PART[",C572,"]/entryCost$",CHAR(10),"    @entryCost *= #$@KIWI_ENGINE_MULTIPLIERS/",AP572,"/UPGRADE_ENTRYCOST_MULTIPLIER$",CHAR(10),"    @title = #$@PART[",C572,"]/title$ Upgrade",CHAR(10),"    @description = #Our imagineers dreamt about making the $@PART[",C572,"]/engineName$ thrustier and efficientier and have 'made it so'.",CHAR(10),"}",CHAR(10),"@PART[",C572,"]:NEEDS[",A572,"]:AFTER[zzKiwiTechTree]",CHAR(10),"{",CHAR(10),"    @description = #$description$ \n\n&lt;color=#ff0000&gt;This engine has an upgrade in $@PARTUPGRADE[",X572,"]/techRequired$!&lt;/color&gt; ",CHAR(10),"}"),IF(OR(Q572="System",Q572="System and Space Capability")=TRUE,_xlfn.CONCAT("// Choose the one with the part that you want to represent the system",CHAR(10),"PARTUPGRADE:NEEDS[",A572,"]",CHAR(10),"{",CHAR(10),"    name = ",X572,"Upgrade",CHAR(10),"    partIcon = ",C572,CHAR(10),"    techRequired = ",AS572,CHAR(10),"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System",CHAR(10),"}",CHAR(10),"@PART[*]:HAS[#spacePlaneSystemUpgradeType[",X572,"]]:FOR[zzzKiwiTechTree]",CHAR(10),"{",CHAR(10),"    @description = #$description$ \n\n&lt;color=#ff0000&gt;The INSERT HERE System has upgrades in $@PARTUPGRADE[",X572,"Upgrade]/techRequired$!&lt;/color&gt; ",CHAR(10),"}"),""))</f>
        <v/>
      </c>
      <c r="AD572" s="14"/>
      <c r="AE572" s="18" t="s">
        <v>344</v>
      </c>
      <c r="AF572" s="18"/>
      <c r="AG572" s="18"/>
      <c r="AH572" s="18"/>
      <c r="AI572" s="18"/>
      <c r="AJ572" s="18"/>
      <c r="AK572" s="18"/>
      <c r="AL572" s="19" t="str">
        <f t="shared" ref="AL572:AL584" si="45">IF(AE572="Yes",_xlfn.CONCAT("    @MODULE[ModuleEngines*]",CHAR(10),"    {",IF(AF572&lt;&gt;"",_xlfn.CONCAT(CHAR(10),"        @maxThrust = ",AF572),""),IF(AG572&lt;&gt;"",_xlfn.CONCAT(CHAR(10),"        !atmosphereCurve {}",CHAR(10),"        atmosphereCurve",CHAR(10),"        {",IF(AG572&lt;&gt;"",_xlfn.CONCAT(CHAR(10),"            key = ",AG572),""),IF(AH572&lt;&gt;"",_xlfn.CONCAT(CHAR(10),"            key = ",AH572),""),IF(AI572&lt;&gt;"",_xlfn.CONCAT(CHAR(10),"            key = ",AI572),""),IF(AJ572&lt;&gt;"",_xlfn.CONCAT(CHAR(10),"            key = ",AJ572),""),IF(AK572&lt;&gt;"",_xlfn.CONCAT(CHAR(10),"            key = ",AK572),""),CHAR(10),"        }"),""),CHAR(10),"    }"),"")</f>
        <v/>
      </c>
      <c r="AM572" s="14"/>
      <c r="AN572" s="15" t="str">
        <f>IF(Q572="Structural",_xlfn.CONCAT("    ","structuralUpgradeType = ",IF(P572&lt;3,"0_2",IF(P572&lt;5,"3_4",IF(P572&lt;7,"5_6",IF(P572&lt;9,"7_8","9Plus"))))),IF(Q572="Command Module",_xlfn.CONCAT("    commandUpgradeType = standard",CHAR(10),"    commandUpgradeName = ",V572),IF(Q572="Engine",_xlfn.CONCAT("    engineUpgradeType = ",W572,CHAR(10),Parts!AQ572,CHAR(10),"    enginePartUpgradeName = ",X572),IF(Q572="Parachute","    parachuteUpgradeType = standard",IF(Q572="Solar",_xlfn.CONCAT("    solarPanelUpgradeTier = ",P572),IF(OR(Q572="System",Q572="System and Space Capability")=TRUE,_xlfn.CONCAT("    spacePlaneSystemUpgradeType = ",X572,IF(Q572="System and Space Capability",_xlfn.CONCAT(CHAR(10),"    spaceplaneUpgradeType = spaceCapable",CHAR(10),"    baseSkinTemp = ",CHAR(10),"    upgradeSkinTemp = "),"")),IF(Q572="Fuel Tank",IF(Y572="NA/Balloon","    KiwiFuelSwitchIgnore = true",IF(Y572="standardLiquidFuel",_xlfn.CONCAT("    fuelTankUpgradeType = ",Y572,CHAR(10),"    fuelTankSizeUpgrade = ",Z572),_xlfn.CONCAT("    fuelTankUpgradeType = ",Y572))),IF(Q572="RCS","    rcsUpgradeType = coldGas",""))))))))</f>
        <v/>
      </c>
      <c r="AO572" s="16" t="str">
        <f>IF(Q572="Engine",VLOOKUP(W572,EngineUpgrades!$A$2:$C$17,2,FALSE),"")</f>
        <v/>
      </c>
      <c r="AP572" s="16" t="str">
        <f>IF(Q572="Engine",VLOOKUP(W572,EngineUpgrades!$A$2:$C$17,3,FALSE),"")</f>
        <v/>
      </c>
      <c r="AQ572" s="15" t="str">
        <f>IF(AO572=EngineUpgrades!$D$1,EngineUpgrades!$D$17,IF(AO572=EngineUpgrades!$E$1,EngineUpgrades!$E$17,IF(AO572=EngineUpgrades!$F$1,EngineUpgrades!$F$17,IF(AO572=EngineUpgrades!$G$1,EngineUpgrades!$G$17,IF(AO572=EngineUpgrades!$H$1,EngineUpgrades!$H$17,"")))))</f>
        <v/>
      </c>
      <c r="AR572" s="17">
        <v>2</v>
      </c>
      <c r="AS572" s="16" t="str">
        <f>IF(Q572="Engine",_xlfn.XLOOKUP(_xlfn.CONCAT(O572,P572+AR572),TechTree!$C$2:$C$500,TechTree!$D$2:$D$500,"Not Valid Combination",0,1),"")</f>
        <v/>
      </c>
    </row>
    <row r="573" spans="1:45" hidden="1" x14ac:dyDescent="0.35">
      <c r="A573" t="s">
        <v>2735</v>
      </c>
      <c r="B573" t="s">
        <v>3427</v>
      </c>
      <c r="C573" t="s">
        <v>3428</v>
      </c>
      <c r="D573" t="s">
        <v>3429</v>
      </c>
      <c r="E573" t="s">
        <v>344</v>
      </c>
      <c r="F573" t="s">
        <v>6</v>
      </c>
      <c r="G573" t="s">
        <v>2083</v>
      </c>
      <c r="H573" t="s">
        <v>2903</v>
      </c>
      <c r="I573" t="s">
        <v>1219</v>
      </c>
      <c r="J573" t="s">
        <v>1176</v>
      </c>
      <c r="K573" t="s">
        <v>122</v>
      </c>
      <c r="M573" s="12"/>
      <c r="N573" s="9" t="str">
        <f>_xlfn.XLOOKUP(_xlfn.CONCAT(O573,P573),TechTree!$C$2:$C$500,TechTree!$D$2:$D$500,"Not Valid Combination",0,1)</f>
        <v>expNuclearPropulsion</v>
      </c>
      <c r="O573" s="8" t="s">
        <v>231</v>
      </c>
      <c r="P573" s="8">
        <v>9</v>
      </c>
      <c r="Q573" s="8" t="s">
        <v>254</v>
      </c>
      <c r="V573" s="10" t="s">
        <v>255</v>
      </c>
      <c r="W573" s="10" t="s">
        <v>9288</v>
      </c>
      <c r="Y573" s="10" t="s">
        <v>9319</v>
      </c>
      <c r="Z573" s="10" t="s">
        <v>313</v>
      </c>
      <c r="AA573" s="10" t="s">
        <v>344</v>
      </c>
      <c r="AC573" s="12" t="str">
        <f t="shared" si="44"/>
        <v/>
      </c>
      <c r="AD573" s="14"/>
      <c r="AE573" s="18" t="s">
        <v>344</v>
      </c>
      <c r="AF573" s="18"/>
      <c r="AG573" s="18"/>
      <c r="AH573" s="18"/>
      <c r="AI573" s="18"/>
      <c r="AJ573" s="18"/>
      <c r="AK573" s="18"/>
      <c r="AL573" s="19" t="str">
        <f t="shared" si="45"/>
        <v/>
      </c>
      <c r="AM573" s="14"/>
      <c r="AN573" s="15" t="str">
        <f>IF(Q573="Structural",_xlfn.CONCAT("    ","structuralUpgradeType = ",IF(P573&lt;3,"0_2",IF(P573&lt;5,"3_4",IF(P573&lt;7,"5_6",IF(P573&lt;9,"7_8","9Plus"))))),IF(Q573="Command Module",_xlfn.CONCAT("    commandUpgradeType = standard",CHAR(10),"    commandUpgradeName = ",V573),IF(Q573="Engine",_xlfn.CONCAT("    engineUpgradeType = ",W573,CHAR(10),Parts!AQ573,CHAR(10),"    enginePartUpgradeName = ",X573),IF(Q573="Parachute","    parachuteUpgradeType = standard",IF(Q573="Solar",_xlfn.CONCAT("    solarPanelUpgradeTier = ",P573),IF(OR(Q573="System",Q573="System and Space Capability")=TRUE,_xlfn.CONCAT("    spacePlaneSystemUpgradeType = ",X573,IF(Q573="System and Space Capability",_xlfn.CONCAT(CHAR(10),"    spaceplaneUpgradeType = spaceCapable",CHAR(10),"    baseSkinTemp = ",CHAR(10),"    upgradeSkinTemp = "),"")),IF(Q573="Fuel Tank",IF(Y573="NA/Balloon","    KiwiFuelSwitchIgnore = true",IF(Y573="standardLiquidFuel",_xlfn.CONCAT("    fuelTankUpgradeType = ",Y573,CHAR(10),"    fuelTankSizeUpgrade = ",Z573),_xlfn.CONCAT("    fuelTankUpgradeType = ",Y573))),IF(Q573="RCS","    rcsUpgradeType = coldGas",""))))))))</f>
        <v/>
      </c>
      <c r="AO573" s="16" t="str">
        <f>IF(Q573="Engine",VLOOKUP(W573,EngineUpgrades!$A$2:$C$17,2,FALSE),"")</f>
        <v/>
      </c>
      <c r="AP573" s="16" t="str">
        <f>IF(Q573="Engine",VLOOKUP(W573,EngineUpgrades!$A$2:$C$17,3,FALSE),"")</f>
        <v/>
      </c>
      <c r="AQ573" s="15" t="str">
        <f>IF(AO573=EngineUpgrades!$D$1,EngineUpgrades!$D$17,IF(AO573=EngineUpgrades!$E$1,EngineUpgrades!$E$17,IF(AO573=EngineUpgrades!$F$1,EngineUpgrades!$F$17,IF(AO573=EngineUpgrades!$G$1,EngineUpgrades!$G$17,IF(AO573=EngineUpgrades!$H$1,EngineUpgrades!$H$17,"")))))</f>
        <v/>
      </c>
      <c r="AR573" s="17">
        <v>2</v>
      </c>
      <c r="AS573" s="16" t="str">
        <f>IF(Q573="Engine",_xlfn.XLOOKUP(_xlfn.CONCAT(O573,P573+AR573),TechTree!$C$2:$C$500,TechTree!$D$2:$D$500,"Not Valid Combination",0,1),"")</f>
        <v/>
      </c>
    </row>
    <row r="574" spans="1:45" ht="60.5" x14ac:dyDescent="0.35">
      <c r="A574" t="s">
        <v>2735</v>
      </c>
      <c r="B574" t="s">
        <v>3430</v>
      </c>
      <c r="C574" t="s">
        <v>3431</v>
      </c>
      <c r="D574" t="s">
        <v>3432</v>
      </c>
      <c r="E574" t="s">
        <v>344</v>
      </c>
      <c r="F574" t="s">
        <v>10</v>
      </c>
      <c r="G574" t="s">
        <v>1389</v>
      </c>
      <c r="H574" t="s">
        <v>1372</v>
      </c>
      <c r="I574" t="s">
        <v>2211</v>
      </c>
      <c r="J574" t="s">
        <v>314</v>
      </c>
      <c r="K574" t="s">
        <v>95</v>
      </c>
      <c r="M574" s="12" t="str">
        <f t="shared" ref="M572:M584" si="46">_xlfn.CONCAT("@PART[",C574,"]:AFTER[",A574,"] // ",IF(R574="",D574,R574),CHAR(10),"{",CHAR(10),"    @TechRequired = ",N574,IF($R574&lt;&gt;"",_xlfn.CONCAT(CHAR(10),"    @",$R$1," = ",$R574),""),IF($S574&lt;&gt;"",_xlfn.CONCAT(CHAR(10),"    @",$S$1," = ",$S574),""),IF($T574&lt;&gt;"",_xlfn.CONCAT(CHAR(10),"    @",$T$1," = ",$T574),""),IF($U574&lt;&gt;"",_xlfn.CONCAT(CHAR(10),"    @",$U$1," = ",$U574),""),IF($AN574&lt;&gt;"",_xlfn.CONCAT(CHAR(10),$AN574),""),IF(AL574&lt;&gt;"",_xlfn.CONCAT(CHAR(10),AL574),""),CHAR(10),"}",IF(AA574="Yes",_xlfn.CONCAT(CHAR(10),"@PART[",C574,"]:NEEDS[KiwiDeprecate]:AFTER[",A574,"]",CHAR(10),"{",CHAR(10),"    kiwiDeprecate = true",CHAR(10),"}"),""))</f>
        <v>@PART[_Knes_French_Hermes]:AFTER[Knes] // Callisto Space Shuttle
{
    @TechRequired = highAltitudeFlight
    spacePlaneSystemUpgradeType = knesLiftingBody
    spaceplaneUpgradeType = spaceCapable
    baseSkinTemp = 
    upgradeSkinTemp = 
}</v>
      </c>
      <c r="N574" s="9" t="str">
        <f>_xlfn.XLOOKUP(_xlfn.CONCAT(O574,P574),TechTree!$C$2:$C$500,TechTree!$D$2:$D$500,"Not Valid Combination",0,1)</f>
        <v>highAltitudeFlight</v>
      </c>
      <c r="O574" s="8" t="s">
        <v>215</v>
      </c>
      <c r="P574" s="8">
        <v>6</v>
      </c>
      <c r="Q574" s="8" t="s">
        <v>325</v>
      </c>
      <c r="V574" s="10" t="s">
        <v>255</v>
      </c>
      <c r="W574" s="10" t="s">
        <v>9288</v>
      </c>
      <c r="X574" s="10" t="s">
        <v>9322</v>
      </c>
      <c r="Y574" s="10" t="s">
        <v>9319</v>
      </c>
      <c r="Z574" s="10" t="s">
        <v>313</v>
      </c>
      <c r="AA574" s="10" t="s">
        <v>344</v>
      </c>
      <c r="AC574" s="12" t="str">
        <f t="shared" si="44"/>
        <v>// Choose the one with the part that you want to represent the system
PARTUPGRADE:NEEDS[Knes]
{
    name = knesLiftingBodyUpgrade
    partIcon = _Knes_French_Hermes
    techRequired = 
    title = 
    basicInfo = 20% Decrease in Dry Mass
    manufacturer = Kiwi Imagineers
    description = The engineers have introduced composite materials that have reduced the dry mass of the INSERT HERE System
}
@PART[*]:HAS[#spacePlaneSystemUpgradeType[knesLiftingBody]]:FOR[zzzKiwiTechTree]
{
    @description = #$description$ \n\n&lt;color=#ff0000&gt;The INSERT HERE System has upgrades in $@PARTUPGRADE[knesLiftingBodyUpgrade]/techRequired$!&lt;/color&gt; 
}</v>
      </c>
      <c r="AD574" s="14"/>
      <c r="AE574" s="18" t="s">
        <v>344</v>
      </c>
      <c r="AF574" s="18"/>
      <c r="AG574" s="18"/>
      <c r="AH574" s="18"/>
      <c r="AI574" s="18"/>
      <c r="AJ574" s="18"/>
      <c r="AK574" s="18"/>
      <c r="AL574" s="19" t="str">
        <f t="shared" si="45"/>
        <v/>
      </c>
      <c r="AM574" s="14"/>
      <c r="AN574" s="15" t="str">
        <f>IF(Q574="Structural",_xlfn.CONCAT("    ","structuralUpgradeType = ",IF(P574&lt;3,"0_2",IF(P574&lt;5,"3_4",IF(P574&lt;7,"5_6",IF(P574&lt;9,"7_8","9Plus"))))),IF(Q574="Command Module",_xlfn.CONCAT("    commandUpgradeType = standard",CHAR(10),"    commandUpgradeName = ",V574),IF(Q574="Engine",_xlfn.CONCAT("    engineUpgradeType = ",W574,CHAR(10),Parts!AQ574,CHAR(10),"    enginePartUpgradeName = ",X574),IF(Q574="Parachute","    parachuteUpgradeType = standard",IF(Q574="Solar",_xlfn.CONCAT("    solarPanelUpgradeTier = ",P574),IF(OR(Q574="System",Q574="System and Space Capability")=TRUE,_xlfn.CONCAT("    spacePlaneSystemUpgradeType = ",X574,IF(Q574="System and Space Capability",_xlfn.CONCAT(CHAR(10),"    spaceplaneUpgradeType = spaceCapable",CHAR(10),"    baseSkinTemp = ",CHAR(10),"    upgradeSkinTemp = "),"")),IF(Q574="Fuel Tank",IF(Y574="NA/Balloon","    KiwiFuelSwitchIgnore = true",IF(Y574="standardLiquidFuel",_xlfn.CONCAT("    fuelTankUpgradeType = ",Y574,CHAR(10),"    fuelTankSizeUpgrade = ",Z574),_xlfn.CONCAT("    fuelTankUpgradeType = ",Y574))),IF(Q574="RCS","    rcsUpgradeType = coldGas",""))))))))</f>
        <v xml:space="preserve">    spacePlaneSystemUpgradeType = knesLiftingBody
    spaceplaneUpgradeType = spaceCapable
    baseSkinTemp = 
    upgradeSkinTemp = </v>
      </c>
      <c r="AO574" s="16" t="str">
        <f>IF(Q574="Engine",VLOOKUP(W574,EngineUpgrades!$A$2:$C$17,2,FALSE),"")</f>
        <v/>
      </c>
      <c r="AP574" s="16" t="str">
        <f>IF(Q574="Engine",VLOOKUP(W574,EngineUpgrades!$A$2:$C$17,3,FALSE),"")</f>
        <v/>
      </c>
      <c r="AQ574" s="15" t="str">
        <f>IF(AO574=EngineUpgrades!$D$1,EngineUpgrades!$D$17,IF(AO574=EngineUpgrades!$E$1,EngineUpgrades!$E$17,IF(AO574=EngineUpgrades!$F$1,EngineUpgrades!$F$17,IF(AO574=EngineUpgrades!$G$1,EngineUpgrades!$G$17,IF(AO574=EngineUpgrades!$H$1,EngineUpgrades!$H$17,"")))))</f>
        <v/>
      </c>
      <c r="AR574" s="17">
        <v>2</v>
      </c>
      <c r="AS574" s="16" t="str">
        <f>IF(Q574="Engine",_xlfn.XLOOKUP(_xlfn.CONCAT(O574,P574+AR574),TechTree!$C$2:$C$500,TechTree!$D$2:$D$500,"Not Valid Combination",0,1),"")</f>
        <v/>
      </c>
    </row>
    <row r="575" spans="1:45" ht="60.5" x14ac:dyDescent="0.35">
      <c r="A575" t="s">
        <v>2735</v>
      </c>
      <c r="B575" t="s">
        <v>3433</v>
      </c>
      <c r="C575" t="s">
        <v>3434</v>
      </c>
      <c r="D575" t="s">
        <v>3435</v>
      </c>
      <c r="E575" t="s">
        <v>344</v>
      </c>
      <c r="F575" t="s">
        <v>14</v>
      </c>
      <c r="G575" t="s">
        <v>1192</v>
      </c>
      <c r="H575" t="s">
        <v>1573</v>
      </c>
      <c r="I575" t="s">
        <v>1519</v>
      </c>
      <c r="J575" t="s">
        <v>2810</v>
      </c>
      <c r="K575" t="s">
        <v>95</v>
      </c>
      <c r="M575" s="12" t="str">
        <f t="shared" si="46"/>
        <v>@PART[_Knes_French_Hermes_Adapter_s1875]:AFTER[Knes] // Callisto Adapter for 1.875 Rocket
{
    @TechRequired = advConstruction
    spacePlaneSystemUpgradeType = knesLiftingBody
}</v>
      </c>
      <c r="N575" s="9" t="str">
        <f>_xlfn.XLOOKUP(_xlfn.CONCAT(O575,P575),TechTree!$C$2:$C$500,TechTree!$D$2:$D$500,"Not Valid Combination",0,1)</f>
        <v>advConstruction</v>
      </c>
      <c r="O575" s="8" t="s">
        <v>220</v>
      </c>
      <c r="P575" s="8">
        <v>4</v>
      </c>
      <c r="Q575" s="8" t="s">
        <v>301</v>
      </c>
      <c r="V575" s="10" t="s">
        <v>255</v>
      </c>
      <c r="W575" s="10" t="s">
        <v>9288</v>
      </c>
      <c r="X575" s="10" t="s">
        <v>9322</v>
      </c>
      <c r="Y575" s="10" t="s">
        <v>9319</v>
      </c>
      <c r="Z575" s="10" t="s">
        <v>313</v>
      </c>
      <c r="AA575" s="10" t="s">
        <v>344</v>
      </c>
      <c r="AC575" s="12" t="str">
        <f t="shared" si="44"/>
        <v>// Choose the one with the part that you want to represent the system
PARTUPGRADE:NEEDS[Knes]
{
    name = knesLiftingBodyUpgrade
    partIcon = _Knes_French_Hermes_Adapter_s1875
    techRequired = 
    title = 
    basicInfo = 20% Decrease in Dry Mass
    manufacturer = Kiwi Imagineers
    description = The engineers have introduced composite materials that have reduced the dry mass of the INSERT HERE System
}
@PART[*]:HAS[#spacePlaneSystemUpgradeType[knesLiftingBody]]:FOR[zzzKiwiTechTree]
{
    @description = #$description$ \n\n&lt;color=#ff0000&gt;The INSERT HERE System has upgrades in $@PARTUPGRADE[knesLiftingBodyUpgrade]/techRequired$!&lt;/color&gt; 
}</v>
      </c>
      <c r="AD575" s="14"/>
      <c r="AE575" s="18" t="s">
        <v>344</v>
      </c>
      <c r="AF575" s="18"/>
      <c r="AG575" s="18"/>
      <c r="AH575" s="18"/>
      <c r="AI575" s="18"/>
      <c r="AJ575" s="18"/>
      <c r="AK575" s="18"/>
      <c r="AL575" s="19" t="str">
        <f t="shared" si="45"/>
        <v/>
      </c>
      <c r="AM575" s="14"/>
      <c r="AN575" s="15" t="str">
        <f>IF(Q575="Structural",_xlfn.CONCAT("    ","structuralUpgradeType = ",IF(P575&lt;3,"0_2",IF(P575&lt;5,"3_4",IF(P575&lt;7,"5_6",IF(P575&lt;9,"7_8","9Plus"))))),IF(Q575="Command Module",_xlfn.CONCAT("    commandUpgradeType = standard",CHAR(10),"    commandUpgradeName = ",V575),IF(Q575="Engine",_xlfn.CONCAT("    engineUpgradeType = ",W575,CHAR(10),Parts!AQ575,CHAR(10),"    enginePartUpgradeName = ",X575),IF(Q575="Parachute","    parachuteUpgradeType = standard",IF(Q575="Solar",_xlfn.CONCAT("    solarPanelUpgradeTier = ",P575),IF(OR(Q575="System",Q575="System and Space Capability")=TRUE,_xlfn.CONCAT("    spacePlaneSystemUpgradeType = ",X575,IF(Q575="System and Space Capability",_xlfn.CONCAT(CHAR(10),"    spaceplaneUpgradeType = spaceCapable",CHAR(10),"    baseSkinTemp = ",CHAR(10),"    upgradeSkinTemp = "),"")),IF(Q575="Fuel Tank",IF(Y575="NA/Balloon","    KiwiFuelSwitchIgnore = true",IF(Y575="standardLiquidFuel",_xlfn.CONCAT("    fuelTankUpgradeType = ",Y575,CHAR(10),"    fuelTankSizeUpgrade = ",Z575),_xlfn.CONCAT("    fuelTankUpgradeType = ",Y575))),IF(Q575="RCS","    rcsUpgradeType = coldGas",""))))))))</f>
        <v xml:space="preserve">    spacePlaneSystemUpgradeType = knesLiftingBody</v>
      </c>
      <c r="AO575" s="16" t="str">
        <f>IF(Q575="Engine",VLOOKUP(W575,EngineUpgrades!$A$2:$C$17,2,FALSE),"")</f>
        <v/>
      </c>
      <c r="AP575" s="16" t="str">
        <f>IF(Q575="Engine",VLOOKUP(W575,EngineUpgrades!$A$2:$C$17,3,FALSE),"")</f>
        <v/>
      </c>
      <c r="AQ575" s="15" t="str">
        <f>IF(AO575=EngineUpgrades!$D$1,EngineUpgrades!$D$17,IF(AO575=EngineUpgrades!$E$1,EngineUpgrades!$E$17,IF(AO575=EngineUpgrades!$F$1,EngineUpgrades!$F$17,IF(AO575=EngineUpgrades!$G$1,EngineUpgrades!$G$17,IF(AO575=EngineUpgrades!$H$1,EngineUpgrades!$H$17,"")))))</f>
        <v/>
      </c>
      <c r="AR575" s="17">
        <v>2</v>
      </c>
      <c r="AS575" s="16" t="str">
        <f>IF(Q575="Engine",_xlfn.XLOOKUP(_xlfn.CONCAT(O575,P575+AR575),TechTree!$C$2:$C$500,TechTree!$D$2:$D$500,"Not Valid Combination",0,1),"")</f>
        <v/>
      </c>
    </row>
    <row r="576" spans="1:45" ht="60.5" x14ac:dyDescent="0.35">
      <c r="A576" t="s">
        <v>2735</v>
      </c>
      <c r="B576" t="s">
        <v>3436</v>
      </c>
      <c r="C576" t="s">
        <v>3437</v>
      </c>
      <c r="D576" t="s">
        <v>3438</v>
      </c>
      <c r="E576" t="s">
        <v>344</v>
      </c>
      <c r="F576" t="s">
        <v>9</v>
      </c>
      <c r="G576" t="s">
        <v>1487</v>
      </c>
      <c r="H576" t="s">
        <v>1346</v>
      </c>
      <c r="I576" t="s">
        <v>1436</v>
      </c>
      <c r="J576" t="s">
        <v>1869</v>
      </c>
      <c r="K576" t="s">
        <v>90</v>
      </c>
      <c r="M576" s="12" t="str">
        <f t="shared" si="46"/>
        <v>@PART[_Knes_French_Hermes_Crew_Module]:AFTER[Knes] // Callisto Crew Module
{
    @TechRequired = highAltitudeFlight
    spacePlaneSystemUpgradeType = knesLiftingBody
}</v>
      </c>
      <c r="N576" s="9" t="str">
        <f>_xlfn.XLOOKUP(_xlfn.CONCAT(O576,P576),TechTree!$C$2:$C$500,TechTree!$D$2:$D$500,"Not Valid Combination",0,1)</f>
        <v>highAltitudeFlight</v>
      </c>
      <c r="O576" s="8" t="s">
        <v>215</v>
      </c>
      <c r="P576" s="8">
        <v>6</v>
      </c>
      <c r="Q576" s="8" t="s">
        <v>301</v>
      </c>
      <c r="V576" s="10" t="s">
        <v>255</v>
      </c>
      <c r="W576" s="10" t="s">
        <v>9288</v>
      </c>
      <c r="X576" s="10" t="s">
        <v>9322</v>
      </c>
      <c r="Y576" s="10" t="s">
        <v>9319</v>
      </c>
      <c r="Z576" s="10" t="s">
        <v>313</v>
      </c>
      <c r="AA576" s="10" t="s">
        <v>344</v>
      </c>
      <c r="AC576" s="12" t="str">
        <f t="shared" si="44"/>
        <v>// Choose the one with the part that you want to represent the system
PARTUPGRADE:NEEDS[Knes]
{
    name = knesLiftingBodyUpgrade
    partIcon = _Knes_French_Hermes_Crew_Module
    techRequired = 
    title = 
    basicInfo = 20% Decrease in Dry Mass
    manufacturer = Kiwi Imagineers
    description = The engineers have introduced composite materials that have reduced the dry mass of the INSERT HERE System
}
@PART[*]:HAS[#spacePlaneSystemUpgradeType[knesLiftingBody]]:FOR[zzzKiwiTechTree]
{
    @description = #$description$ \n\n&lt;color=#ff0000&gt;The INSERT HERE System has upgrades in $@PARTUPGRADE[knesLiftingBodyUpgrade]/techRequired$!&lt;/color&gt; 
}</v>
      </c>
      <c r="AD576" s="14"/>
      <c r="AE576" s="18" t="s">
        <v>344</v>
      </c>
      <c r="AF576" s="18"/>
      <c r="AG576" s="18"/>
      <c r="AH576" s="18"/>
      <c r="AI576" s="18"/>
      <c r="AJ576" s="18"/>
      <c r="AK576" s="18"/>
      <c r="AL576" s="19" t="str">
        <f t="shared" si="45"/>
        <v/>
      </c>
      <c r="AM576" s="14"/>
      <c r="AN576" s="15" t="str">
        <f>IF(Q576="Structural",_xlfn.CONCAT("    ","structuralUpgradeType = ",IF(P576&lt;3,"0_2",IF(P576&lt;5,"3_4",IF(P576&lt;7,"5_6",IF(P576&lt;9,"7_8","9Plus"))))),IF(Q576="Command Module",_xlfn.CONCAT("    commandUpgradeType = standard",CHAR(10),"    commandUpgradeName = ",V576),IF(Q576="Engine",_xlfn.CONCAT("    engineUpgradeType = ",W576,CHAR(10),Parts!AQ576,CHAR(10),"    enginePartUpgradeName = ",X576),IF(Q576="Parachute","    parachuteUpgradeType = standard",IF(Q576="Solar",_xlfn.CONCAT("    solarPanelUpgradeTier = ",P576),IF(OR(Q576="System",Q576="System and Space Capability")=TRUE,_xlfn.CONCAT("    spacePlaneSystemUpgradeType = ",X576,IF(Q576="System and Space Capability",_xlfn.CONCAT(CHAR(10),"    spaceplaneUpgradeType = spaceCapable",CHAR(10),"    baseSkinTemp = ",CHAR(10),"    upgradeSkinTemp = "),"")),IF(Q576="Fuel Tank",IF(Y576="NA/Balloon","    KiwiFuelSwitchIgnore = true",IF(Y576="standardLiquidFuel",_xlfn.CONCAT("    fuelTankUpgradeType = ",Y576,CHAR(10),"    fuelTankSizeUpgrade = ",Z576),_xlfn.CONCAT("    fuelTankUpgradeType = ",Y576))),IF(Q576="RCS","    rcsUpgradeType = coldGas",""))))))))</f>
        <v xml:space="preserve">    spacePlaneSystemUpgradeType = knesLiftingBody</v>
      </c>
      <c r="AO576" s="16" t="str">
        <f>IF(Q576="Engine",VLOOKUP(W576,EngineUpgrades!$A$2:$C$17,2,FALSE),"")</f>
        <v/>
      </c>
      <c r="AP576" s="16" t="str">
        <f>IF(Q576="Engine",VLOOKUP(W576,EngineUpgrades!$A$2:$C$17,3,FALSE),"")</f>
        <v/>
      </c>
      <c r="AQ576" s="15" t="str">
        <f>IF(AO576=EngineUpgrades!$D$1,EngineUpgrades!$D$17,IF(AO576=EngineUpgrades!$E$1,EngineUpgrades!$E$17,IF(AO576=EngineUpgrades!$F$1,EngineUpgrades!$F$17,IF(AO576=EngineUpgrades!$G$1,EngineUpgrades!$G$17,IF(AO576=EngineUpgrades!$H$1,EngineUpgrades!$H$17,"")))))</f>
        <v/>
      </c>
      <c r="AR576" s="17">
        <v>2</v>
      </c>
      <c r="AS576" s="16" t="str">
        <f>IF(Q576="Engine",_xlfn.XLOOKUP(_xlfn.CONCAT(O576,P576+AR576),TechTree!$C$2:$C$500,TechTree!$D$2:$D$500,"Not Valid Combination",0,1),"")</f>
        <v/>
      </c>
    </row>
    <row r="577" spans="1:45" ht="60.5" x14ac:dyDescent="0.35">
      <c r="A577" t="s">
        <v>2735</v>
      </c>
      <c r="B577" t="s">
        <v>3439</v>
      </c>
      <c r="C577" t="s">
        <v>3440</v>
      </c>
      <c r="D577" t="s">
        <v>3441</v>
      </c>
      <c r="E577" t="s">
        <v>344</v>
      </c>
      <c r="F577" t="s">
        <v>9</v>
      </c>
      <c r="G577" t="s">
        <v>1487</v>
      </c>
      <c r="H577" t="s">
        <v>1462</v>
      </c>
      <c r="I577" t="s">
        <v>1747</v>
      </c>
      <c r="J577" t="s">
        <v>1869</v>
      </c>
      <c r="K577" t="s">
        <v>90</v>
      </c>
      <c r="M577" s="12" t="str">
        <f t="shared" si="46"/>
        <v>@PART[_Knes_French_Hermes_Docking_Module]:AFTER[Knes] // Callisto Docking Module
{
    @TechRequired = highAltitudeFlight
    spacePlaneSystemUpgradeType = knesLiftingBody
}</v>
      </c>
      <c r="N577" s="9" t="str">
        <f>_xlfn.XLOOKUP(_xlfn.CONCAT(O577,P577),TechTree!$C$2:$C$500,TechTree!$D$2:$D$500,"Not Valid Combination",0,1)</f>
        <v>highAltitudeFlight</v>
      </c>
      <c r="O577" s="8" t="s">
        <v>215</v>
      </c>
      <c r="P577" s="8">
        <v>6</v>
      </c>
      <c r="Q577" s="8" t="s">
        <v>301</v>
      </c>
      <c r="V577" s="10" t="s">
        <v>255</v>
      </c>
      <c r="W577" s="10" t="s">
        <v>9288</v>
      </c>
      <c r="X577" s="10" t="s">
        <v>9322</v>
      </c>
      <c r="Y577" s="10" t="s">
        <v>9319</v>
      </c>
      <c r="Z577" s="10" t="s">
        <v>313</v>
      </c>
      <c r="AA577" s="10" t="s">
        <v>344</v>
      </c>
      <c r="AC577" s="12" t="str">
        <f t="shared" si="44"/>
        <v>// Choose the one with the part that you want to represent the system
PARTUPGRADE:NEEDS[Knes]
{
    name = knesLiftingBodyUpgrade
    partIcon = _Knes_French_Hermes_Docking_Module
    techRequired = 
    title = 
    basicInfo = 20% Decrease in Dry Mass
    manufacturer = Kiwi Imagineers
    description = The engineers have introduced composite materials that have reduced the dry mass of the INSERT HERE System
}
@PART[*]:HAS[#spacePlaneSystemUpgradeType[knesLiftingBody]]:FOR[zzzKiwiTechTree]
{
    @description = #$description$ \n\n&lt;color=#ff0000&gt;The INSERT HERE System has upgrades in $@PARTUPGRADE[knesLiftingBodyUpgrade]/techRequired$!&lt;/color&gt; 
}</v>
      </c>
      <c r="AD577" s="14"/>
      <c r="AE577" s="18" t="s">
        <v>344</v>
      </c>
      <c r="AF577" s="18"/>
      <c r="AG577" s="18"/>
      <c r="AH577" s="18"/>
      <c r="AI577" s="18"/>
      <c r="AJ577" s="18"/>
      <c r="AK577" s="18"/>
      <c r="AL577" s="19" t="str">
        <f t="shared" si="45"/>
        <v/>
      </c>
      <c r="AM577" s="14"/>
      <c r="AN577" s="15" t="str">
        <f>IF(Q577="Structural",_xlfn.CONCAT("    ","structuralUpgradeType = ",IF(P577&lt;3,"0_2",IF(P577&lt;5,"3_4",IF(P577&lt;7,"5_6",IF(P577&lt;9,"7_8","9Plus"))))),IF(Q577="Command Module",_xlfn.CONCAT("    commandUpgradeType = standard",CHAR(10),"    commandUpgradeName = ",V577),IF(Q577="Engine",_xlfn.CONCAT("    engineUpgradeType = ",W577,CHAR(10),Parts!AQ577,CHAR(10),"    enginePartUpgradeName = ",X577),IF(Q577="Parachute","    parachuteUpgradeType = standard",IF(Q577="Solar",_xlfn.CONCAT("    solarPanelUpgradeTier = ",P577),IF(OR(Q577="System",Q577="System and Space Capability")=TRUE,_xlfn.CONCAT("    spacePlaneSystemUpgradeType = ",X577,IF(Q577="System and Space Capability",_xlfn.CONCAT(CHAR(10),"    spaceplaneUpgradeType = spaceCapable",CHAR(10),"    baseSkinTemp = ",CHAR(10),"    upgradeSkinTemp = "),"")),IF(Q577="Fuel Tank",IF(Y577="NA/Balloon","    KiwiFuelSwitchIgnore = true",IF(Y577="standardLiquidFuel",_xlfn.CONCAT("    fuelTankUpgradeType = ",Y577,CHAR(10),"    fuelTankSizeUpgrade = ",Z577),_xlfn.CONCAT("    fuelTankUpgradeType = ",Y577))),IF(Q577="RCS","    rcsUpgradeType = coldGas",""))))))))</f>
        <v xml:space="preserve">    spacePlaneSystemUpgradeType = knesLiftingBody</v>
      </c>
      <c r="AO577" s="16" t="str">
        <f>IF(Q577="Engine",VLOOKUP(W577,EngineUpgrades!$A$2:$C$17,2,FALSE),"")</f>
        <v/>
      </c>
      <c r="AP577" s="16" t="str">
        <f>IF(Q577="Engine",VLOOKUP(W577,EngineUpgrades!$A$2:$C$17,3,FALSE),"")</f>
        <v/>
      </c>
      <c r="AQ577" s="15" t="str">
        <f>IF(AO577=EngineUpgrades!$D$1,EngineUpgrades!$D$17,IF(AO577=EngineUpgrades!$E$1,EngineUpgrades!$E$17,IF(AO577=EngineUpgrades!$F$1,EngineUpgrades!$F$17,IF(AO577=EngineUpgrades!$G$1,EngineUpgrades!$G$17,IF(AO577=EngineUpgrades!$H$1,EngineUpgrades!$H$17,"")))))</f>
        <v/>
      </c>
      <c r="AR577" s="17">
        <v>2</v>
      </c>
      <c r="AS577" s="16" t="str">
        <f>IF(Q577="Engine",_xlfn.XLOOKUP(_xlfn.CONCAT(O577,P577+AR577),TechTree!$C$2:$C$500,TechTree!$D$2:$D$500,"Not Valid Combination",0,1),"")</f>
        <v/>
      </c>
    </row>
    <row r="578" spans="1:45" ht="60.5" x14ac:dyDescent="0.35">
      <c r="A578" t="s">
        <v>2735</v>
      </c>
      <c r="B578" t="s">
        <v>3442</v>
      </c>
      <c r="C578" t="s">
        <v>3443</v>
      </c>
      <c r="D578" t="s">
        <v>3444</v>
      </c>
      <c r="E578" t="s">
        <v>344</v>
      </c>
      <c r="F578" t="s">
        <v>6</v>
      </c>
      <c r="G578" t="s">
        <v>1573</v>
      </c>
      <c r="H578" t="s">
        <v>1210</v>
      </c>
      <c r="I578" t="s">
        <v>1250</v>
      </c>
      <c r="J578" t="s">
        <v>1176</v>
      </c>
      <c r="K578" t="s">
        <v>95</v>
      </c>
      <c r="M578" s="12" t="str">
        <f t="shared" si="46"/>
        <v>@PART[_Knes_French_Hermes_Elevon]:AFTER[Knes] // Callisto Space Shuttle Elevon
{
    @TechRequired = heavyAerodynamics
    spacePlaneSystemUpgradeType = knesLiftingBody
}</v>
      </c>
      <c r="N578" s="9" t="str">
        <f>_xlfn.XLOOKUP(_xlfn.CONCAT(O578,P578),TechTree!$C$2:$C$500,TechTree!$D$2:$D$500,"Not Valid Combination",0,1)</f>
        <v>heavyAerodynamics</v>
      </c>
      <c r="O578" s="8" t="s">
        <v>216</v>
      </c>
      <c r="P578" s="8">
        <v>6</v>
      </c>
      <c r="Q578" s="8" t="s">
        <v>301</v>
      </c>
      <c r="V578" s="10" t="s">
        <v>255</v>
      </c>
      <c r="W578" s="10" t="s">
        <v>9288</v>
      </c>
      <c r="X578" s="10" t="s">
        <v>9322</v>
      </c>
      <c r="Y578" s="10" t="s">
        <v>9319</v>
      </c>
      <c r="Z578" s="10" t="s">
        <v>313</v>
      </c>
      <c r="AA578" s="10" t="s">
        <v>344</v>
      </c>
      <c r="AC578" s="12" t="str">
        <f t="shared" si="44"/>
        <v>// Choose the one with the part that you want to represent the system
PARTUPGRADE:NEEDS[Knes]
{
    name = knesLiftingBodyUpgrade
    partIcon = _Knes_French_Hermes_Elevon
    techRequired = 
    title = 
    basicInfo = 20% Decrease in Dry Mass
    manufacturer = Kiwi Imagineers
    description = The engineers have introduced composite materials that have reduced the dry mass of the INSERT HERE System
}
@PART[*]:HAS[#spacePlaneSystemUpgradeType[knesLiftingBody]]:FOR[zzzKiwiTechTree]
{
    @description = #$description$ \n\n&lt;color=#ff0000&gt;The INSERT HERE System has upgrades in $@PARTUPGRADE[knesLiftingBodyUpgrade]/techRequired$!&lt;/color&gt; 
}</v>
      </c>
      <c r="AD578" s="14"/>
      <c r="AE578" s="18" t="s">
        <v>344</v>
      </c>
      <c r="AF578" s="18"/>
      <c r="AG578" s="18"/>
      <c r="AH578" s="18"/>
      <c r="AI578" s="18"/>
      <c r="AJ578" s="18"/>
      <c r="AK578" s="18"/>
      <c r="AL578" s="19" t="str">
        <f t="shared" si="45"/>
        <v/>
      </c>
      <c r="AM578" s="14"/>
      <c r="AN578" s="15" t="str">
        <f>IF(Q578="Structural",_xlfn.CONCAT("    ","structuralUpgradeType = ",IF(P578&lt;3,"0_2",IF(P578&lt;5,"3_4",IF(P578&lt;7,"5_6",IF(P578&lt;9,"7_8","9Plus"))))),IF(Q578="Command Module",_xlfn.CONCAT("    commandUpgradeType = standard",CHAR(10),"    commandUpgradeName = ",V578),IF(Q578="Engine",_xlfn.CONCAT("    engineUpgradeType = ",W578,CHAR(10),Parts!AQ578,CHAR(10),"    enginePartUpgradeName = ",X578),IF(Q578="Parachute","    parachuteUpgradeType = standard",IF(Q578="Solar",_xlfn.CONCAT("    solarPanelUpgradeTier = ",P578),IF(OR(Q578="System",Q578="System and Space Capability")=TRUE,_xlfn.CONCAT("    spacePlaneSystemUpgradeType = ",X578,IF(Q578="System and Space Capability",_xlfn.CONCAT(CHAR(10),"    spaceplaneUpgradeType = spaceCapable",CHAR(10),"    baseSkinTemp = ",CHAR(10),"    upgradeSkinTemp = "),"")),IF(Q578="Fuel Tank",IF(Y578="NA/Balloon","    KiwiFuelSwitchIgnore = true",IF(Y578="standardLiquidFuel",_xlfn.CONCAT("    fuelTankUpgradeType = ",Y578,CHAR(10),"    fuelTankSizeUpgrade = ",Z578),_xlfn.CONCAT("    fuelTankUpgradeType = ",Y578))),IF(Q578="RCS","    rcsUpgradeType = coldGas",""))))))))</f>
        <v xml:space="preserve">    spacePlaneSystemUpgradeType = knesLiftingBody</v>
      </c>
      <c r="AO578" s="16" t="str">
        <f>IF(Q578="Engine",VLOOKUP(W578,EngineUpgrades!$A$2:$C$17,2,FALSE),"")</f>
        <v/>
      </c>
      <c r="AP578" s="16" t="str">
        <f>IF(Q578="Engine",VLOOKUP(W578,EngineUpgrades!$A$2:$C$17,3,FALSE),"")</f>
        <v/>
      </c>
      <c r="AQ578" s="15" t="str">
        <f>IF(AO578=EngineUpgrades!$D$1,EngineUpgrades!$D$17,IF(AO578=EngineUpgrades!$E$1,EngineUpgrades!$E$17,IF(AO578=EngineUpgrades!$F$1,EngineUpgrades!$F$17,IF(AO578=EngineUpgrades!$G$1,EngineUpgrades!$G$17,IF(AO578=EngineUpgrades!$H$1,EngineUpgrades!$H$17,"")))))</f>
        <v/>
      </c>
      <c r="AR578" s="17">
        <v>2</v>
      </c>
      <c r="AS578" s="16" t="str">
        <f>IF(Q578="Engine",_xlfn.XLOOKUP(_xlfn.CONCAT(O578,P578+AR578),TechTree!$C$2:$C$500,TechTree!$D$2:$D$500,"Not Valid Combination",0,1),"")</f>
        <v/>
      </c>
    </row>
    <row r="579" spans="1:45" ht="252.5" x14ac:dyDescent="0.35">
      <c r="A579" t="s">
        <v>2735</v>
      </c>
      <c r="B579" t="s">
        <v>3445</v>
      </c>
      <c r="C579" t="s">
        <v>3446</v>
      </c>
      <c r="D579" t="s">
        <v>3447</v>
      </c>
      <c r="E579" t="s">
        <v>344</v>
      </c>
      <c r="F579" t="s">
        <v>19</v>
      </c>
      <c r="G579" t="s">
        <v>3081</v>
      </c>
      <c r="H579" t="s">
        <v>1476</v>
      </c>
      <c r="I579" t="s">
        <v>2021</v>
      </c>
      <c r="J579" t="s">
        <v>313</v>
      </c>
      <c r="K579" t="s">
        <v>95</v>
      </c>
      <c r="M579" s="12" t="str">
        <f t="shared" si="46"/>
        <v>@PART[_French_Hermes_OME_Engine]:AFTER[Knes] // CA-2 "OME" Monoprop Engine
{
    @TechRequired = precisionPropulsion
    @title = CA-2 "OME" Monoprop Engine
    engineUpgradeType = standardMono
    engineNumber = 
    engineNumberUpgrade = 
    engineName = 
    engineNameUpgrade = 
    enginePartUpgradeName = CAOME
}</v>
      </c>
      <c r="N579" s="9" t="str">
        <f>_xlfn.XLOOKUP(_xlfn.CONCAT(O579,P579),TechTree!$C$2:$C$500,TechTree!$D$2:$D$500,"Not Valid Combination",0,1)</f>
        <v>precisionPropulsion</v>
      </c>
      <c r="O579" s="8" t="s">
        <v>227</v>
      </c>
      <c r="P579" s="8">
        <v>5</v>
      </c>
      <c r="Q579" s="8" t="s">
        <v>19</v>
      </c>
      <c r="R579" s="10" t="s">
        <v>9323</v>
      </c>
      <c r="V579" s="10" t="s">
        <v>255</v>
      </c>
      <c r="W579" s="10" t="s">
        <v>269</v>
      </c>
      <c r="X579" s="10" t="s">
        <v>9324</v>
      </c>
      <c r="Y579" s="10" t="s">
        <v>9319</v>
      </c>
      <c r="Z579" s="10" t="s">
        <v>313</v>
      </c>
      <c r="AA579" s="10" t="s">
        <v>344</v>
      </c>
      <c r="AC579" s="12" t="str">
        <f t="shared" si="44"/>
        <v>PARTUPGRADE:NEEDS[Knes]
{
    name = CAOME
    partIcon = _French_Hermes_OME_Engine
    techRequired = experimentalPropulsion
    title = 
    basicInfo = Increased Thrust, Increased Specific Impulse
    manufacturer = Kiwi Imagineers
    description = 
}
@PARTUPGRADE[CAOME]:NEEDS[Knes]:FOR[zKiwiTechTree]
{
    @entryCost = #$@PART[_French_Hermes_OME_Engine]/entryCost$
    @entryCost *= #$@KIWI_ENGINE_MULTIPLIERS/MONOPROPELLANT/UPGRADE_ENTRYCOST_MULTIPLIER$
    @title = #$@PART[_French_Hermes_OME_Engine]/title$ Upgrade
    @description = #Our imagineers dreamt about making the $@PART[_French_Hermes_OME_Engine]/engineName$ thrustier and efficientier and have 'made it so'.
}
@PART[_French_Hermes_OME_Engine]:NEEDS[Knes]:AFTER[zzKiwiTechTree]
{
    @description = #$description$ \n\n&lt;color=#ff0000&gt;This engine has an upgrade in $@PARTUPGRADE[CAOME]/techRequired$!&lt;/color&gt; 
}</v>
      </c>
      <c r="AD579" s="14"/>
      <c r="AE579" s="18" t="s">
        <v>344</v>
      </c>
      <c r="AF579" s="18"/>
      <c r="AG579" s="18"/>
      <c r="AH579" s="18"/>
      <c r="AI579" s="18"/>
      <c r="AJ579" s="18"/>
      <c r="AK579" s="18"/>
      <c r="AL579" s="19" t="str">
        <f t="shared" si="45"/>
        <v/>
      </c>
      <c r="AM579" s="14"/>
      <c r="AN579" s="15" t="str">
        <f>IF(Q579="Structural",_xlfn.CONCAT("    ","structuralUpgradeType = ",IF(P579&lt;3,"0_2",IF(P579&lt;5,"3_4",IF(P579&lt;7,"5_6",IF(P579&lt;9,"7_8","9Plus"))))),IF(Q579="Command Module",_xlfn.CONCAT("    commandUpgradeType = standard",CHAR(10),"    commandUpgradeName = ",V579),IF(Q579="Engine",_xlfn.CONCAT("    engineUpgradeType = ",W579,CHAR(10),Parts!AQ579,CHAR(10),"    enginePartUpgradeName = ",X579),IF(Q579="Parachute","    parachuteUpgradeType = standard",IF(Q579="Solar",_xlfn.CONCAT("    solarPanelUpgradeTier = ",P579),IF(OR(Q579="System",Q579="System and Space Capability")=TRUE,_xlfn.CONCAT("    spacePlaneSystemUpgradeType = ",X579,IF(Q579="System and Space Capability",_xlfn.CONCAT(CHAR(10),"    spaceplaneUpgradeType = spaceCapable",CHAR(10),"    baseSkinTemp = ",CHAR(10),"    upgradeSkinTemp = "),"")),IF(Q579="Fuel Tank",IF(Y579="NA/Balloon","    KiwiFuelSwitchIgnore = true",IF(Y579="standardLiquidFuel",_xlfn.CONCAT("    fuelTankUpgradeType = ",Y579,CHAR(10),"    fuelTankSizeUpgrade = ",Z579),_xlfn.CONCAT("    fuelTankUpgradeType = ",Y579))),IF(Q579="RCS","    rcsUpgradeType = coldGas",""))))))))</f>
        <v xml:space="preserve">    engineUpgradeType = standardMono
    engineNumber = 
    engineNumberUpgrade = 
    engineName = 
    engineNameUpgrade = 
    enginePartUpgradeName = CAOME</v>
      </c>
      <c r="AO579" s="16" t="str">
        <f>IF(Q579="Engine",VLOOKUP(W579,EngineUpgrades!$A$2:$C$17,2,FALSE),"")</f>
        <v>singleFuel</v>
      </c>
      <c r="AP579" s="16" t="str">
        <f>IF(Q579="Engine",VLOOKUP(W579,EngineUpgrades!$A$2:$C$17,3,FALSE),"")</f>
        <v>MONOPROPELLANT</v>
      </c>
      <c r="AQ579" s="15" t="str">
        <f>IF(AO579=EngineUpgrades!$D$1,EngineUpgrades!$D$17,IF(AO579=EngineUpgrades!$E$1,EngineUpgrades!$E$17,IF(AO579=EngineUpgrades!$F$1,EngineUpgrades!$F$17,IF(AO579=EngineUpgrades!$G$1,EngineUpgrades!$G$17,IF(AO579=EngineUpgrades!$H$1,EngineUpgrades!$H$17,"")))))</f>
        <v xml:space="preserve">    engineNumber = 
    engineNumberUpgrade = 
    engineName = 
    engineNameUpgrade = 
</v>
      </c>
      <c r="AR579" s="17">
        <v>1</v>
      </c>
      <c r="AS579" s="16" t="str">
        <f>IF(Q579="Engine",_xlfn.XLOOKUP(_xlfn.CONCAT(O579,P579+AR579),TechTree!$C$2:$C$500,TechTree!$D$2:$D$500,"Not Valid Combination",0,1),"")</f>
        <v>experimentalPropulsion</v>
      </c>
    </row>
    <row r="580" spans="1:45" ht="60.5" x14ac:dyDescent="0.35">
      <c r="A580" t="s">
        <v>2735</v>
      </c>
      <c r="B580" t="s">
        <v>3448</v>
      </c>
      <c r="C580" t="s">
        <v>3449</v>
      </c>
      <c r="D580" t="s">
        <v>3450</v>
      </c>
      <c r="E580" t="s">
        <v>344</v>
      </c>
      <c r="F580" t="s">
        <v>6</v>
      </c>
      <c r="G580" t="s">
        <v>1240</v>
      </c>
      <c r="H580" t="s">
        <v>1735</v>
      </c>
      <c r="I580" t="s">
        <v>1934</v>
      </c>
      <c r="J580" t="s">
        <v>1176</v>
      </c>
      <c r="K580" t="s">
        <v>95</v>
      </c>
      <c r="M580" s="12" t="str">
        <f t="shared" si="46"/>
        <v>@PART[_Knes_French_Hermes_Rudder]:AFTER[Knes] // Callisto Space Shuttle Rudder
{
    @TechRequired = heavyAerodynamics
    spacePlaneSystemUpgradeType = knesLiftingBody
}</v>
      </c>
      <c r="N580" s="9" t="str">
        <f>_xlfn.XLOOKUP(_xlfn.CONCAT(O580,P580),TechTree!$C$2:$C$500,TechTree!$D$2:$D$500,"Not Valid Combination",0,1)</f>
        <v>heavyAerodynamics</v>
      </c>
      <c r="O580" s="8" t="s">
        <v>216</v>
      </c>
      <c r="P580" s="8">
        <v>6</v>
      </c>
      <c r="Q580" s="8" t="s">
        <v>301</v>
      </c>
      <c r="V580" s="10" t="s">
        <v>255</v>
      </c>
      <c r="W580" s="10" t="s">
        <v>9288</v>
      </c>
      <c r="X580" s="10" t="s">
        <v>9322</v>
      </c>
      <c r="Y580" s="10" t="s">
        <v>9319</v>
      </c>
      <c r="Z580" s="10" t="s">
        <v>313</v>
      </c>
      <c r="AA580" s="10" t="s">
        <v>344</v>
      </c>
      <c r="AC580" s="12" t="str">
        <f t="shared" si="44"/>
        <v>// Choose the one with the part that you want to represent the system
PARTUPGRADE:NEEDS[Knes]
{
    name = knesLiftingBodyUpgrade
    partIcon = _Knes_French_Hermes_Rudder
    techRequired = 
    title = 
    basicInfo = 20% Decrease in Dry Mass
    manufacturer = Kiwi Imagineers
    description = The engineers have introduced composite materials that have reduced the dry mass of the INSERT HERE System
}
@PART[*]:HAS[#spacePlaneSystemUpgradeType[knesLiftingBody]]:FOR[zzzKiwiTechTree]
{
    @description = #$description$ \n\n&lt;color=#ff0000&gt;The INSERT HERE System has upgrades in $@PARTUPGRADE[knesLiftingBodyUpgrade]/techRequired$!&lt;/color&gt; 
}</v>
      </c>
      <c r="AD580" s="14"/>
      <c r="AE580" s="18" t="s">
        <v>344</v>
      </c>
      <c r="AF580" s="18"/>
      <c r="AG580" s="18"/>
      <c r="AH580" s="18"/>
      <c r="AI580" s="18"/>
      <c r="AJ580" s="18"/>
      <c r="AK580" s="18"/>
      <c r="AL580" s="19" t="str">
        <f t="shared" si="45"/>
        <v/>
      </c>
      <c r="AM580" s="14"/>
      <c r="AN580" s="15" t="str">
        <f>IF(Q580="Structural",_xlfn.CONCAT("    ","structuralUpgradeType = ",IF(P580&lt;3,"0_2",IF(P580&lt;5,"3_4",IF(P580&lt;7,"5_6",IF(P580&lt;9,"7_8","9Plus"))))),IF(Q580="Command Module",_xlfn.CONCAT("    commandUpgradeType = standard",CHAR(10),"    commandUpgradeName = ",V580),IF(Q580="Engine",_xlfn.CONCAT("    engineUpgradeType = ",W580,CHAR(10),Parts!AQ580,CHAR(10),"    enginePartUpgradeName = ",X580),IF(Q580="Parachute","    parachuteUpgradeType = standard",IF(Q580="Solar",_xlfn.CONCAT("    solarPanelUpgradeTier = ",P580),IF(OR(Q580="System",Q580="System and Space Capability")=TRUE,_xlfn.CONCAT("    spacePlaneSystemUpgradeType = ",X580,IF(Q580="System and Space Capability",_xlfn.CONCAT(CHAR(10),"    spaceplaneUpgradeType = spaceCapable",CHAR(10),"    baseSkinTemp = ",CHAR(10),"    upgradeSkinTemp = "),"")),IF(Q580="Fuel Tank",IF(Y580="NA/Balloon","    KiwiFuelSwitchIgnore = true",IF(Y580="standardLiquidFuel",_xlfn.CONCAT("    fuelTankUpgradeType = ",Y580,CHAR(10),"    fuelTankSizeUpgrade = ",Z580),_xlfn.CONCAT("    fuelTankUpgradeType = ",Y580))),IF(Q580="RCS","    rcsUpgradeType = coldGas",""))))))))</f>
        <v xml:space="preserve">    spacePlaneSystemUpgradeType = knesLiftingBody</v>
      </c>
      <c r="AO580" s="16" t="str">
        <f>IF(Q580="Engine",VLOOKUP(W580,EngineUpgrades!$A$2:$C$17,2,FALSE),"")</f>
        <v/>
      </c>
      <c r="AP580" s="16" t="str">
        <f>IF(Q580="Engine",VLOOKUP(W580,EngineUpgrades!$A$2:$C$17,3,FALSE),"")</f>
        <v/>
      </c>
      <c r="AQ580" s="15" t="str">
        <f>IF(AO580=EngineUpgrades!$D$1,EngineUpgrades!$D$17,IF(AO580=EngineUpgrades!$E$1,EngineUpgrades!$E$17,IF(AO580=EngineUpgrades!$F$1,EngineUpgrades!$F$17,IF(AO580=EngineUpgrades!$G$1,EngineUpgrades!$G$17,IF(AO580=EngineUpgrades!$H$1,EngineUpgrades!$H$17,"")))))</f>
        <v/>
      </c>
      <c r="AR580" s="17">
        <v>2</v>
      </c>
      <c r="AS580" s="16" t="str">
        <f>IF(Q580="Engine",_xlfn.XLOOKUP(_xlfn.CONCAT(O580,P580+AR580),TechTree!$C$2:$C$500,TechTree!$D$2:$D$500,"Not Valid Combination",0,1),"")</f>
        <v/>
      </c>
    </row>
    <row r="581" spans="1:45" ht="60.5" x14ac:dyDescent="0.35">
      <c r="A581" t="s">
        <v>2735</v>
      </c>
      <c r="B581" t="s">
        <v>3451</v>
      </c>
      <c r="C581" t="s">
        <v>3452</v>
      </c>
      <c r="D581" t="s">
        <v>3453</v>
      </c>
      <c r="E581" t="s">
        <v>344</v>
      </c>
      <c r="F581" t="s">
        <v>12</v>
      </c>
      <c r="G581" t="s">
        <v>1487</v>
      </c>
      <c r="H581" t="s">
        <v>1255</v>
      </c>
      <c r="I581" t="s">
        <v>1751</v>
      </c>
      <c r="J581" t="s">
        <v>1869</v>
      </c>
      <c r="K581" t="s">
        <v>90</v>
      </c>
      <c r="M581" s="12" t="str">
        <f t="shared" si="46"/>
        <v>@PART[_Knes_French_Hermes_Structural_Dock]:AFTER[Knes] // Callisto Structural Dock
{
    @TechRequired = advConstruction
    spacePlaneSystemUpgradeType = knesLiftingBody
}</v>
      </c>
      <c r="N581" s="9" t="str">
        <f>_xlfn.XLOOKUP(_xlfn.CONCAT(O581,P581),TechTree!$C$2:$C$500,TechTree!$D$2:$D$500,"Not Valid Combination",0,1)</f>
        <v>advConstruction</v>
      </c>
      <c r="O581" s="8" t="s">
        <v>220</v>
      </c>
      <c r="P581" s="8">
        <v>4</v>
      </c>
      <c r="Q581" s="8" t="s">
        <v>301</v>
      </c>
      <c r="V581" s="10" t="s">
        <v>255</v>
      </c>
      <c r="W581" s="10" t="s">
        <v>9288</v>
      </c>
      <c r="X581" s="10" t="s">
        <v>9322</v>
      </c>
      <c r="Y581" s="10" t="s">
        <v>9319</v>
      </c>
      <c r="Z581" s="10" t="s">
        <v>313</v>
      </c>
      <c r="AA581" s="10" t="s">
        <v>344</v>
      </c>
      <c r="AC581" s="12" t="str">
        <f t="shared" si="44"/>
        <v>// Choose the one with the part that you want to represent the system
PARTUPGRADE:NEEDS[Knes]
{
    name = knesLiftingBodyUpgrade
    partIcon = _Knes_French_Hermes_Structural_Dock
    techRequired = 
    title = 
    basicInfo = 20% Decrease in Dry Mass
    manufacturer = Kiwi Imagineers
    description = The engineers have introduced composite materials that have reduced the dry mass of the INSERT HERE System
}
@PART[*]:HAS[#spacePlaneSystemUpgradeType[knesLiftingBody]]:FOR[zzzKiwiTechTree]
{
    @description = #$description$ \n\n&lt;color=#ff0000&gt;The INSERT HERE System has upgrades in $@PARTUPGRADE[knesLiftingBodyUpgrade]/techRequired$!&lt;/color&gt; 
}</v>
      </c>
      <c r="AD581" s="14"/>
      <c r="AE581" s="18" t="s">
        <v>344</v>
      </c>
      <c r="AF581" s="18"/>
      <c r="AG581" s="18"/>
      <c r="AH581" s="18"/>
      <c r="AI581" s="18"/>
      <c r="AJ581" s="18"/>
      <c r="AK581" s="18"/>
      <c r="AL581" s="19" t="str">
        <f t="shared" si="45"/>
        <v/>
      </c>
      <c r="AM581" s="14"/>
      <c r="AN581" s="15" t="str">
        <f>IF(Q581="Structural",_xlfn.CONCAT("    ","structuralUpgradeType = ",IF(P581&lt;3,"0_2",IF(P581&lt;5,"3_4",IF(P581&lt;7,"5_6",IF(P581&lt;9,"7_8","9Plus"))))),IF(Q581="Command Module",_xlfn.CONCAT("    commandUpgradeType = standard",CHAR(10),"    commandUpgradeName = ",V581),IF(Q581="Engine",_xlfn.CONCAT("    engineUpgradeType = ",W581,CHAR(10),Parts!AQ581,CHAR(10),"    enginePartUpgradeName = ",X581),IF(Q581="Parachute","    parachuteUpgradeType = standard",IF(Q581="Solar",_xlfn.CONCAT("    solarPanelUpgradeTier = ",P581),IF(OR(Q581="System",Q581="System and Space Capability")=TRUE,_xlfn.CONCAT("    spacePlaneSystemUpgradeType = ",X581,IF(Q581="System and Space Capability",_xlfn.CONCAT(CHAR(10),"    spaceplaneUpgradeType = spaceCapable",CHAR(10),"    baseSkinTemp = ",CHAR(10),"    upgradeSkinTemp = "),"")),IF(Q581="Fuel Tank",IF(Y581="NA/Balloon","    KiwiFuelSwitchIgnore = true",IF(Y581="standardLiquidFuel",_xlfn.CONCAT("    fuelTankUpgradeType = ",Y581,CHAR(10),"    fuelTankSizeUpgrade = ",Z581),_xlfn.CONCAT("    fuelTankUpgradeType = ",Y581))),IF(Q581="RCS","    rcsUpgradeType = coldGas",""))))))))</f>
        <v xml:space="preserve">    spacePlaneSystemUpgradeType = knesLiftingBody</v>
      </c>
      <c r="AO581" s="16" t="str">
        <f>IF(Q581="Engine",VLOOKUP(W581,EngineUpgrades!$A$2:$C$17,2,FALSE),"")</f>
        <v/>
      </c>
      <c r="AP581" s="16" t="str">
        <f>IF(Q581="Engine",VLOOKUP(W581,EngineUpgrades!$A$2:$C$17,3,FALSE),"")</f>
        <v/>
      </c>
      <c r="AQ581" s="15" t="str">
        <f>IF(AO581=EngineUpgrades!$D$1,EngineUpgrades!$D$17,IF(AO581=EngineUpgrades!$E$1,EngineUpgrades!$E$17,IF(AO581=EngineUpgrades!$F$1,EngineUpgrades!$F$17,IF(AO581=EngineUpgrades!$G$1,EngineUpgrades!$G$17,IF(AO581=EngineUpgrades!$H$1,EngineUpgrades!$H$17,"")))))</f>
        <v/>
      </c>
      <c r="AR581" s="17">
        <v>2</v>
      </c>
      <c r="AS581" s="16" t="str">
        <f>IF(Q581="Engine",_xlfn.XLOOKUP(_xlfn.CONCAT(O581,P581+AR581),TechTree!$C$2:$C$500,TechTree!$D$2:$D$500,"Not Valid Combination",0,1),"")</f>
        <v/>
      </c>
    </row>
    <row r="582" spans="1:45" ht="60.5" x14ac:dyDescent="0.35">
      <c r="A582" t="s">
        <v>2735</v>
      </c>
      <c r="B582" t="s">
        <v>3454</v>
      </c>
      <c r="C582" t="s">
        <v>3455</v>
      </c>
      <c r="D582" t="s">
        <v>3456</v>
      </c>
      <c r="E582" t="s">
        <v>344</v>
      </c>
      <c r="F582" t="s">
        <v>12</v>
      </c>
      <c r="G582" t="s">
        <v>1210</v>
      </c>
      <c r="H582" t="s">
        <v>1198</v>
      </c>
      <c r="I582" t="s">
        <v>1250</v>
      </c>
      <c r="J582" t="s">
        <v>1869</v>
      </c>
      <c r="K582" t="s">
        <v>90</v>
      </c>
      <c r="M582" s="12" t="str">
        <f t="shared" si="46"/>
        <v>@PART[_Knes_French_Hermes_Structural_Platform]:AFTER[Knes] // Callisto Structural Platform
{
    @TechRequired = advConstruction
    spacePlaneSystemUpgradeType = knesLiftingBody
}</v>
      </c>
      <c r="N582" s="9" t="str">
        <f>_xlfn.XLOOKUP(_xlfn.CONCAT(O582,P582),TechTree!$C$2:$C$500,TechTree!$D$2:$D$500,"Not Valid Combination",0,1)</f>
        <v>advConstruction</v>
      </c>
      <c r="O582" s="8" t="s">
        <v>220</v>
      </c>
      <c r="P582" s="8">
        <v>4</v>
      </c>
      <c r="Q582" s="8" t="s">
        <v>301</v>
      </c>
      <c r="V582" s="10" t="s">
        <v>255</v>
      </c>
      <c r="W582" s="10" t="s">
        <v>9288</v>
      </c>
      <c r="X582" s="10" t="s">
        <v>9322</v>
      </c>
      <c r="Y582" s="10" t="s">
        <v>9319</v>
      </c>
      <c r="Z582" s="10" t="s">
        <v>313</v>
      </c>
      <c r="AA582" s="10" t="s">
        <v>344</v>
      </c>
      <c r="AC582" s="12" t="str">
        <f t="shared" si="44"/>
        <v>// Choose the one with the part that you want to represent the system
PARTUPGRADE:NEEDS[Knes]
{
    name = knesLiftingBodyUpgrade
    partIcon = _Knes_French_Hermes_Structural_Platform
    techRequired = 
    title = 
    basicInfo = 20% Decrease in Dry Mass
    manufacturer = Kiwi Imagineers
    description = The engineers have introduced composite materials that have reduced the dry mass of the INSERT HERE System
}
@PART[*]:HAS[#spacePlaneSystemUpgradeType[knesLiftingBody]]:FOR[zzzKiwiTechTree]
{
    @description = #$description$ \n\n&lt;color=#ff0000&gt;The INSERT HERE System has upgrades in $@PARTUPGRADE[knesLiftingBodyUpgrade]/techRequired$!&lt;/color&gt; 
}</v>
      </c>
      <c r="AD582" s="14"/>
      <c r="AE582" s="18" t="s">
        <v>344</v>
      </c>
      <c r="AF582" s="18"/>
      <c r="AG582" s="18"/>
      <c r="AH582" s="18"/>
      <c r="AI582" s="18"/>
      <c r="AJ582" s="18"/>
      <c r="AK582" s="18"/>
      <c r="AL582" s="19" t="str">
        <f t="shared" si="45"/>
        <v/>
      </c>
      <c r="AM582" s="14"/>
      <c r="AN582" s="15" t="str">
        <f>IF(Q582="Structural",_xlfn.CONCAT("    ","structuralUpgradeType = ",IF(P582&lt;3,"0_2",IF(P582&lt;5,"3_4",IF(P582&lt;7,"5_6",IF(P582&lt;9,"7_8","9Plus"))))),IF(Q582="Command Module",_xlfn.CONCAT("    commandUpgradeType = standard",CHAR(10),"    commandUpgradeName = ",V582),IF(Q582="Engine",_xlfn.CONCAT("    engineUpgradeType = ",W582,CHAR(10),Parts!AQ582,CHAR(10),"    enginePartUpgradeName = ",X582),IF(Q582="Parachute","    parachuteUpgradeType = standard",IF(Q582="Solar",_xlfn.CONCAT("    solarPanelUpgradeTier = ",P582),IF(OR(Q582="System",Q582="System and Space Capability")=TRUE,_xlfn.CONCAT("    spacePlaneSystemUpgradeType = ",X582,IF(Q582="System and Space Capability",_xlfn.CONCAT(CHAR(10),"    spaceplaneUpgradeType = spaceCapable",CHAR(10),"    baseSkinTemp = ",CHAR(10),"    upgradeSkinTemp = "),"")),IF(Q582="Fuel Tank",IF(Y582="NA/Balloon","    KiwiFuelSwitchIgnore = true",IF(Y582="standardLiquidFuel",_xlfn.CONCAT("    fuelTankUpgradeType = ",Y582,CHAR(10),"    fuelTankSizeUpgrade = ",Z582),_xlfn.CONCAT("    fuelTankUpgradeType = ",Y582))),IF(Q582="RCS","    rcsUpgradeType = coldGas",""))))))))</f>
        <v xml:space="preserve">    spacePlaneSystemUpgradeType = knesLiftingBody</v>
      </c>
      <c r="AO582" s="16" t="str">
        <f>IF(Q582="Engine",VLOOKUP(W582,EngineUpgrades!$A$2:$C$17,2,FALSE),"")</f>
        <v/>
      </c>
      <c r="AP582" s="16" t="str">
        <f>IF(Q582="Engine",VLOOKUP(W582,EngineUpgrades!$A$2:$C$17,3,FALSE),"")</f>
        <v/>
      </c>
      <c r="AQ582" s="15" t="str">
        <f>IF(AO582=EngineUpgrades!$D$1,EngineUpgrades!$D$17,IF(AO582=EngineUpgrades!$E$1,EngineUpgrades!$E$17,IF(AO582=EngineUpgrades!$F$1,EngineUpgrades!$F$17,IF(AO582=EngineUpgrades!$G$1,EngineUpgrades!$G$17,IF(AO582=EngineUpgrades!$H$1,EngineUpgrades!$H$17,"")))))</f>
        <v/>
      </c>
      <c r="AR582" s="17">
        <v>2</v>
      </c>
      <c r="AS582" s="16" t="str">
        <f>IF(Q582="Engine",_xlfn.XLOOKUP(_xlfn.CONCAT(O582,P582+AR582),TechTree!$C$2:$C$500,TechTree!$D$2:$D$500,"Not Valid Combination",0,1),"")</f>
        <v/>
      </c>
    </row>
    <row r="583" spans="1:45" ht="60.5" x14ac:dyDescent="0.35">
      <c r="A583" t="s">
        <v>2735</v>
      </c>
      <c r="B583" t="s">
        <v>3457</v>
      </c>
      <c r="C583" t="s">
        <v>3458</v>
      </c>
      <c r="D583" t="s">
        <v>3459</v>
      </c>
      <c r="E583" t="s">
        <v>344</v>
      </c>
      <c r="F583" t="s">
        <v>6</v>
      </c>
      <c r="G583" t="s">
        <v>1350</v>
      </c>
      <c r="H583" t="s">
        <v>1346</v>
      </c>
      <c r="I583" t="s">
        <v>1934</v>
      </c>
      <c r="J583" t="s">
        <v>1176</v>
      </c>
      <c r="K583" t="s">
        <v>95</v>
      </c>
      <c r="M583" s="12" t="str">
        <f t="shared" si="46"/>
        <v>@PART[_Knes_French_Hermes_Wings]:AFTER[Knes] // Callisto Space Shuttle Wings
{
    @TechRequired = heavyAerodynamics
    spacePlaneSystemUpgradeType = knesLiftingBody
}</v>
      </c>
      <c r="N583" s="9" t="str">
        <f>_xlfn.XLOOKUP(_xlfn.CONCAT(O583,P583),TechTree!$C$2:$C$500,TechTree!$D$2:$D$500,"Not Valid Combination",0,1)</f>
        <v>heavyAerodynamics</v>
      </c>
      <c r="O583" s="8" t="s">
        <v>216</v>
      </c>
      <c r="P583" s="8">
        <v>6</v>
      </c>
      <c r="Q583" s="8" t="s">
        <v>301</v>
      </c>
      <c r="V583" s="10" t="s">
        <v>255</v>
      </c>
      <c r="W583" s="10" t="s">
        <v>9288</v>
      </c>
      <c r="X583" s="10" t="s">
        <v>9322</v>
      </c>
      <c r="Y583" s="10" t="s">
        <v>9319</v>
      </c>
      <c r="Z583" s="10" t="s">
        <v>313</v>
      </c>
      <c r="AA583" s="10" t="s">
        <v>344</v>
      </c>
      <c r="AC583" s="12" t="str">
        <f t="shared" si="44"/>
        <v>// Choose the one with the part that you want to represent the system
PARTUPGRADE:NEEDS[Knes]
{
    name = knesLiftingBodyUpgrade
    partIcon = _Knes_French_Hermes_Wings
    techRequired = 
    title = 
    basicInfo = 20% Decrease in Dry Mass
    manufacturer = Kiwi Imagineers
    description = The engineers have introduced composite materials that have reduced the dry mass of the INSERT HERE System
}
@PART[*]:HAS[#spacePlaneSystemUpgradeType[knesLiftingBody]]:FOR[zzzKiwiTechTree]
{
    @description = #$description$ \n\n&lt;color=#ff0000&gt;The INSERT HERE System has upgrades in $@PARTUPGRADE[knesLiftingBodyUpgrade]/techRequired$!&lt;/color&gt; 
}</v>
      </c>
      <c r="AD583" s="14"/>
      <c r="AE583" s="18" t="s">
        <v>344</v>
      </c>
      <c r="AF583" s="18"/>
      <c r="AG583" s="18"/>
      <c r="AH583" s="18"/>
      <c r="AI583" s="18"/>
      <c r="AJ583" s="18"/>
      <c r="AK583" s="18"/>
      <c r="AL583" s="19" t="str">
        <f t="shared" si="45"/>
        <v/>
      </c>
      <c r="AM583" s="14"/>
      <c r="AN583" s="15" t="str">
        <f>IF(Q583="Structural",_xlfn.CONCAT("    ","structuralUpgradeType = ",IF(P583&lt;3,"0_2",IF(P583&lt;5,"3_4",IF(P583&lt;7,"5_6",IF(P583&lt;9,"7_8","9Plus"))))),IF(Q583="Command Module",_xlfn.CONCAT("    commandUpgradeType = standard",CHAR(10),"    commandUpgradeName = ",V583),IF(Q583="Engine",_xlfn.CONCAT("    engineUpgradeType = ",W583,CHAR(10),Parts!AQ583,CHAR(10),"    enginePartUpgradeName = ",X583),IF(Q583="Parachute","    parachuteUpgradeType = standard",IF(Q583="Solar",_xlfn.CONCAT("    solarPanelUpgradeTier = ",P583),IF(OR(Q583="System",Q583="System and Space Capability")=TRUE,_xlfn.CONCAT("    spacePlaneSystemUpgradeType = ",X583,IF(Q583="System and Space Capability",_xlfn.CONCAT(CHAR(10),"    spaceplaneUpgradeType = spaceCapable",CHAR(10),"    baseSkinTemp = ",CHAR(10),"    upgradeSkinTemp = "),"")),IF(Q583="Fuel Tank",IF(Y583="NA/Balloon","    KiwiFuelSwitchIgnore = true",IF(Y583="standardLiquidFuel",_xlfn.CONCAT("    fuelTankUpgradeType = ",Y583,CHAR(10),"    fuelTankSizeUpgrade = ",Z583),_xlfn.CONCAT("    fuelTankUpgradeType = ",Y583))),IF(Q583="RCS","    rcsUpgradeType = coldGas",""))))))))</f>
        <v xml:space="preserve">    spacePlaneSystemUpgradeType = knesLiftingBody</v>
      </c>
      <c r="AO583" s="16" t="str">
        <f>IF(Q583="Engine",VLOOKUP(W583,EngineUpgrades!$A$2:$C$17,2,FALSE),"")</f>
        <v/>
      </c>
      <c r="AP583" s="16" t="str">
        <f>IF(Q583="Engine",VLOOKUP(W583,EngineUpgrades!$A$2:$C$17,3,FALSE),"")</f>
        <v/>
      </c>
      <c r="AQ583" s="15" t="str">
        <f>IF(AO583=EngineUpgrades!$D$1,EngineUpgrades!$D$17,IF(AO583=EngineUpgrades!$E$1,EngineUpgrades!$E$17,IF(AO583=EngineUpgrades!$F$1,EngineUpgrades!$F$17,IF(AO583=EngineUpgrades!$G$1,EngineUpgrades!$G$17,IF(AO583=EngineUpgrades!$H$1,EngineUpgrades!$H$17,"")))))</f>
        <v/>
      </c>
      <c r="AR583" s="17">
        <v>2</v>
      </c>
      <c r="AS583" s="16" t="str">
        <f>IF(Q583="Engine",_xlfn.XLOOKUP(_xlfn.CONCAT(O583,P583+AR583),TechTree!$C$2:$C$500,TechTree!$D$2:$D$500,"Not Valid Combination",0,1),"")</f>
        <v/>
      </c>
    </row>
    <row r="584" spans="1:45" ht="60.5" x14ac:dyDescent="0.35">
      <c r="A584" t="s">
        <v>3460</v>
      </c>
      <c r="B584" t="s">
        <v>3461</v>
      </c>
      <c r="C584" t="s">
        <v>3462</v>
      </c>
      <c r="D584" t="s">
        <v>3463</v>
      </c>
      <c r="E584" t="s">
        <v>3464</v>
      </c>
      <c r="F584" t="s">
        <v>12</v>
      </c>
      <c r="G584" t="s">
        <v>3096</v>
      </c>
      <c r="H584" t="s">
        <v>1254</v>
      </c>
      <c r="I584" t="s">
        <v>1187</v>
      </c>
      <c r="J584" t="s">
        <v>313</v>
      </c>
      <c r="K584" t="s">
        <v>90</v>
      </c>
      <c r="M584" s="12" t="str">
        <f t="shared" si="46"/>
        <v>@PART[Luciole_LaunchPad]:AFTER[Luciole] // L-02 "Beehive" LaunchPad
{
    @TechRequired = expNuclearPropulsion
}</v>
      </c>
      <c r="N584" s="9" t="str">
        <f>_xlfn.XLOOKUP(_xlfn.CONCAT(O584,P584),TechTree!$C$2:$C$500,TechTree!$D$2:$D$500,"Not Valid Combination",0,1)</f>
        <v>expNuclearPropulsion</v>
      </c>
      <c r="O584" s="8" t="s">
        <v>231</v>
      </c>
      <c r="P584" s="8">
        <v>9</v>
      </c>
      <c r="Q584" s="8" t="s">
        <v>254</v>
      </c>
      <c r="V584" s="10" t="s">
        <v>255</v>
      </c>
      <c r="W584" s="10" t="s">
        <v>9288</v>
      </c>
      <c r="Y584" s="10" t="s">
        <v>9319</v>
      </c>
      <c r="Z584" s="10" t="s">
        <v>313</v>
      </c>
      <c r="AA584" s="10" t="s">
        <v>344</v>
      </c>
      <c r="AC584" s="12" t="str">
        <f t="shared" si="44"/>
        <v/>
      </c>
      <c r="AD584" s="14"/>
      <c r="AE584" s="18" t="s">
        <v>344</v>
      </c>
      <c r="AF584" s="18"/>
      <c r="AG584" s="18"/>
      <c r="AH584" s="18"/>
      <c r="AI584" s="18"/>
      <c r="AJ584" s="18"/>
      <c r="AK584" s="18"/>
      <c r="AL584" s="19" t="str">
        <f t="shared" si="45"/>
        <v/>
      </c>
      <c r="AM584" s="14"/>
      <c r="AN584" s="15" t="str">
        <f>IF(Q584="Structural",_xlfn.CONCAT("    ","structuralUpgradeType = ",IF(P584&lt;3,"0_2",IF(P584&lt;5,"3_4",IF(P584&lt;7,"5_6",IF(P584&lt;9,"7_8","9Plus"))))),IF(Q584="Command Module",_xlfn.CONCAT("    commandUpgradeType = standard",CHAR(10),"    commandUpgradeName = ",V584),IF(Q584="Engine",_xlfn.CONCAT("    engineUpgradeType = ",W584,CHAR(10),Parts!AQ584,CHAR(10),"    enginePartUpgradeName = ",X584),IF(Q584="Parachute","    parachuteUpgradeType = standard",IF(Q584="Solar",_xlfn.CONCAT("    solarPanelUpgradeTier = ",P584),IF(OR(Q584="System",Q584="System and Space Capability")=TRUE,_xlfn.CONCAT("    spacePlaneSystemUpgradeType = ",X584,IF(Q584="System and Space Capability",_xlfn.CONCAT(CHAR(10),"    spaceplaneUpgradeType = spaceCapable",CHAR(10),"    baseSkinTemp = ",CHAR(10),"    upgradeSkinTemp = "),"")),IF(Q584="Fuel Tank",IF(Y584="NA/Balloon","    KiwiFuelSwitchIgnore = true",IF(Y584="standardLiquidFuel",_xlfn.CONCAT("    fuelTankUpgradeType = ",Y584,CHAR(10),"    fuelTankSizeUpgrade = ",Z584),_xlfn.CONCAT("    fuelTankUpgradeType = ",Y584))),IF(Q584="RCS","    rcsUpgradeType = coldGas",""))))))))</f>
        <v/>
      </c>
      <c r="AO584" s="16" t="str">
        <f>IF(Q584="Engine",VLOOKUP(W584,EngineUpgrades!$A$2:$C$17,2,FALSE),"")</f>
        <v/>
      </c>
      <c r="AP584" s="16" t="str">
        <f>IF(Q584="Engine",VLOOKUP(W584,EngineUpgrades!$A$2:$C$17,3,FALSE),"")</f>
        <v/>
      </c>
      <c r="AQ584" s="15" t="str">
        <f>IF(AO584=EngineUpgrades!$D$1,EngineUpgrades!$D$17,IF(AO584=EngineUpgrades!$E$1,EngineUpgrades!$E$17,IF(AO584=EngineUpgrades!$F$1,EngineUpgrades!$F$17,IF(AO584=EngineUpgrades!$G$1,EngineUpgrades!$G$17,IF(AO584=EngineUpgrades!$H$1,EngineUpgrades!$H$17,"")))))</f>
        <v/>
      </c>
      <c r="AR584" s="17">
        <v>2</v>
      </c>
      <c r="AS584" s="16" t="str">
        <f>IF(Q584="Engine",_xlfn.XLOOKUP(_xlfn.CONCAT(O584,P584+AR584),TechTree!$C$2:$C$500,TechTree!$D$2:$D$500,"Not Valid Combination",0,1),"")</f>
        <v/>
      </c>
    </row>
    <row r="585" spans="1:45" hidden="1" x14ac:dyDescent="0.35">
      <c r="A585" t="s">
        <v>3460</v>
      </c>
      <c r="B585" t="s">
        <v>3465</v>
      </c>
      <c r="C585" t="s">
        <v>3466</v>
      </c>
      <c r="D585" t="s">
        <v>3467</v>
      </c>
      <c r="E585" t="s">
        <v>3464</v>
      </c>
      <c r="F585" t="s">
        <v>12</v>
      </c>
      <c r="G585" t="s">
        <v>2474</v>
      </c>
      <c r="H585" t="s">
        <v>3081</v>
      </c>
      <c r="I585" t="s">
        <v>2201</v>
      </c>
      <c r="J585" t="s">
        <v>313</v>
      </c>
      <c r="K585" t="s">
        <v>88</v>
      </c>
    </row>
    <row r="586" spans="1:45" hidden="1" x14ac:dyDescent="0.35">
      <c r="A586" t="s">
        <v>3460</v>
      </c>
      <c r="B586" t="s">
        <v>3468</v>
      </c>
      <c r="C586" t="s">
        <v>3469</v>
      </c>
      <c r="D586" t="s">
        <v>3470</v>
      </c>
      <c r="E586" t="s">
        <v>3464</v>
      </c>
      <c r="F586" t="s">
        <v>16</v>
      </c>
      <c r="G586" t="s">
        <v>2913</v>
      </c>
      <c r="H586" t="s">
        <v>1390</v>
      </c>
      <c r="I586" t="s">
        <v>3471</v>
      </c>
      <c r="J586" t="s">
        <v>313</v>
      </c>
      <c r="K586" t="s">
        <v>170</v>
      </c>
    </row>
    <row r="587" spans="1:45" hidden="1" x14ac:dyDescent="0.35">
      <c r="A587" t="s">
        <v>3460</v>
      </c>
      <c r="B587" t="s">
        <v>3472</v>
      </c>
      <c r="C587" t="s">
        <v>3473</v>
      </c>
      <c r="D587" t="s">
        <v>3474</v>
      </c>
      <c r="E587" t="s">
        <v>3464</v>
      </c>
      <c r="F587" t="s">
        <v>10</v>
      </c>
      <c r="G587" t="s">
        <v>1173</v>
      </c>
      <c r="H587" t="s">
        <v>1255</v>
      </c>
      <c r="I587" t="s">
        <v>2589</v>
      </c>
      <c r="J587" t="s">
        <v>313</v>
      </c>
      <c r="K587" t="s">
        <v>56</v>
      </c>
    </row>
    <row r="588" spans="1:45" hidden="1" x14ac:dyDescent="0.35">
      <c r="A588" t="s">
        <v>3460</v>
      </c>
      <c r="B588" t="s">
        <v>3475</v>
      </c>
      <c r="C588" t="s">
        <v>3476</v>
      </c>
      <c r="D588" t="s">
        <v>3477</v>
      </c>
      <c r="E588" t="s">
        <v>3464</v>
      </c>
      <c r="F588" t="s">
        <v>14</v>
      </c>
      <c r="G588" t="s">
        <v>1245</v>
      </c>
      <c r="H588" t="s">
        <v>3165</v>
      </c>
      <c r="I588" t="s">
        <v>3154</v>
      </c>
      <c r="J588" t="s">
        <v>313</v>
      </c>
      <c r="K588" t="s">
        <v>31</v>
      </c>
    </row>
    <row r="589" spans="1:45" hidden="1" x14ac:dyDescent="0.35">
      <c r="A589" t="s">
        <v>3460</v>
      </c>
      <c r="B589" t="s">
        <v>3478</v>
      </c>
      <c r="C589" t="s">
        <v>3479</v>
      </c>
      <c r="D589" t="s">
        <v>3480</v>
      </c>
      <c r="E589" t="s">
        <v>3464</v>
      </c>
      <c r="F589" t="s">
        <v>14</v>
      </c>
      <c r="G589" t="s">
        <v>1573</v>
      </c>
      <c r="H589" t="s">
        <v>2962</v>
      </c>
      <c r="I589" t="s">
        <v>3154</v>
      </c>
      <c r="J589" t="s">
        <v>1935</v>
      </c>
      <c r="K589" t="s">
        <v>31</v>
      </c>
    </row>
    <row r="590" spans="1:45" hidden="1" x14ac:dyDescent="0.35">
      <c r="A590" t="s">
        <v>3460</v>
      </c>
      <c r="B590" t="s">
        <v>3481</v>
      </c>
      <c r="C590" t="s">
        <v>3482</v>
      </c>
      <c r="D590" t="s">
        <v>3483</v>
      </c>
      <c r="E590" t="s">
        <v>3464</v>
      </c>
      <c r="F590" t="s">
        <v>14</v>
      </c>
      <c r="G590" t="s">
        <v>1487</v>
      </c>
      <c r="H590" t="s">
        <v>1218</v>
      </c>
      <c r="I590" t="s">
        <v>2635</v>
      </c>
      <c r="J590" t="s">
        <v>313</v>
      </c>
      <c r="K590" t="s">
        <v>31</v>
      </c>
    </row>
    <row r="591" spans="1:45" hidden="1" x14ac:dyDescent="0.35">
      <c r="A591" t="s">
        <v>3460</v>
      </c>
      <c r="B591" t="s">
        <v>3484</v>
      </c>
      <c r="C591" t="s">
        <v>3485</v>
      </c>
      <c r="D591" t="s">
        <v>3486</v>
      </c>
      <c r="E591" t="s">
        <v>3464</v>
      </c>
      <c r="F591" t="s">
        <v>14</v>
      </c>
      <c r="G591" t="s">
        <v>1508</v>
      </c>
      <c r="H591" t="s">
        <v>1210</v>
      </c>
      <c r="I591" t="s">
        <v>1250</v>
      </c>
      <c r="J591" t="s">
        <v>313</v>
      </c>
      <c r="K591" t="s">
        <v>60</v>
      </c>
    </row>
    <row r="592" spans="1:45" hidden="1" x14ac:dyDescent="0.35">
      <c r="A592" t="s">
        <v>3460</v>
      </c>
      <c r="B592" t="s">
        <v>3487</v>
      </c>
      <c r="C592" t="s">
        <v>3488</v>
      </c>
      <c r="D592" t="s">
        <v>3489</v>
      </c>
      <c r="E592" t="s">
        <v>3464</v>
      </c>
      <c r="F592" t="s">
        <v>19</v>
      </c>
      <c r="G592" t="s">
        <v>1240</v>
      </c>
      <c r="H592" t="s">
        <v>2945</v>
      </c>
      <c r="I592" t="s">
        <v>1304</v>
      </c>
      <c r="J592" t="s">
        <v>1935</v>
      </c>
      <c r="K592" t="s">
        <v>55</v>
      </c>
    </row>
    <row r="593" spans="1:11" hidden="1" x14ac:dyDescent="0.35">
      <c r="A593" t="s">
        <v>3460</v>
      </c>
      <c r="B593" t="s">
        <v>3490</v>
      </c>
      <c r="C593" t="s">
        <v>3491</v>
      </c>
      <c r="D593" t="s">
        <v>3492</v>
      </c>
      <c r="E593" t="s">
        <v>3464</v>
      </c>
      <c r="F593" t="s">
        <v>11</v>
      </c>
      <c r="G593" t="s">
        <v>1487</v>
      </c>
      <c r="H593" t="s">
        <v>3033</v>
      </c>
      <c r="I593" t="s">
        <v>1219</v>
      </c>
      <c r="J593" t="s">
        <v>313</v>
      </c>
      <c r="K593" t="s">
        <v>59</v>
      </c>
    </row>
    <row r="594" spans="1:11" hidden="1" x14ac:dyDescent="0.35">
      <c r="A594" t="s">
        <v>3460</v>
      </c>
      <c r="B594" t="s">
        <v>3493</v>
      </c>
      <c r="C594" t="s">
        <v>3494</v>
      </c>
      <c r="D594" t="s">
        <v>3495</v>
      </c>
      <c r="E594" t="s">
        <v>3464</v>
      </c>
      <c r="F594" t="s">
        <v>11</v>
      </c>
      <c r="G594" t="s">
        <v>1487</v>
      </c>
      <c r="H594" t="s">
        <v>3033</v>
      </c>
      <c r="I594" t="s">
        <v>1304</v>
      </c>
      <c r="J594" t="s">
        <v>313</v>
      </c>
      <c r="K594" t="s">
        <v>31</v>
      </c>
    </row>
    <row r="595" spans="1:11" hidden="1" x14ac:dyDescent="0.35">
      <c r="A595" t="s">
        <v>3460</v>
      </c>
      <c r="B595" t="s">
        <v>3496</v>
      </c>
      <c r="C595" t="s">
        <v>3497</v>
      </c>
      <c r="D595" t="s">
        <v>3498</v>
      </c>
      <c r="E595" t="s">
        <v>3464</v>
      </c>
      <c r="F595" t="s">
        <v>11</v>
      </c>
      <c r="G595" t="s">
        <v>1487</v>
      </c>
      <c r="H595" t="s">
        <v>1658</v>
      </c>
      <c r="I595" t="s">
        <v>1309</v>
      </c>
      <c r="J595" t="s">
        <v>313</v>
      </c>
      <c r="K595" t="s">
        <v>31</v>
      </c>
    </row>
    <row r="596" spans="1:11" hidden="1" x14ac:dyDescent="0.35">
      <c r="A596" t="s">
        <v>3460</v>
      </c>
      <c r="B596" t="s">
        <v>3499</v>
      </c>
      <c r="C596" t="s">
        <v>3500</v>
      </c>
      <c r="D596" t="s">
        <v>3501</v>
      </c>
      <c r="E596" t="s">
        <v>3464</v>
      </c>
      <c r="F596" t="s">
        <v>15</v>
      </c>
      <c r="G596" t="s">
        <v>1264</v>
      </c>
      <c r="H596" t="s">
        <v>1658</v>
      </c>
      <c r="I596" t="s">
        <v>1574</v>
      </c>
      <c r="J596" t="s">
        <v>2138</v>
      </c>
      <c r="K596" t="s">
        <v>107</v>
      </c>
    </row>
    <row r="597" spans="1:11" hidden="1" x14ac:dyDescent="0.35">
      <c r="A597" t="s">
        <v>3460</v>
      </c>
      <c r="B597" t="s">
        <v>3502</v>
      </c>
      <c r="C597" t="s">
        <v>3503</v>
      </c>
      <c r="D597" t="s">
        <v>3504</v>
      </c>
      <c r="E597" t="s">
        <v>3464</v>
      </c>
      <c r="F597" t="s">
        <v>8</v>
      </c>
      <c r="G597" t="s">
        <v>1245</v>
      </c>
      <c r="H597" t="s">
        <v>1218</v>
      </c>
      <c r="I597" t="s">
        <v>1309</v>
      </c>
      <c r="J597" t="s">
        <v>313</v>
      </c>
      <c r="K597" t="s">
        <v>56</v>
      </c>
    </row>
    <row r="598" spans="1:11" hidden="1" x14ac:dyDescent="0.35">
      <c r="A598" t="s">
        <v>3460</v>
      </c>
      <c r="B598" t="s">
        <v>3505</v>
      </c>
      <c r="C598" t="s">
        <v>3506</v>
      </c>
      <c r="D598" t="s">
        <v>3507</v>
      </c>
      <c r="E598" t="s">
        <v>3464</v>
      </c>
      <c r="F598" t="s">
        <v>10</v>
      </c>
      <c r="G598" t="s">
        <v>1173</v>
      </c>
      <c r="H598" t="s">
        <v>1566</v>
      </c>
      <c r="I598" t="s">
        <v>1250</v>
      </c>
      <c r="J598" t="s">
        <v>313</v>
      </c>
      <c r="K598" t="s">
        <v>56</v>
      </c>
    </row>
    <row r="599" spans="1:11" hidden="1" x14ac:dyDescent="0.35">
      <c r="A599" t="s">
        <v>3460</v>
      </c>
      <c r="B599" t="s">
        <v>3508</v>
      </c>
      <c r="C599" t="s">
        <v>3509</v>
      </c>
      <c r="D599" t="s">
        <v>3510</v>
      </c>
      <c r="E599" t="s">
        <v>3464</v>
      </c>
      <c r="F599" t="s">
        <v>15</v>
      </c>
      <c r="G599" t="s">
        <v>1397</v>
      </c>
      <c r="H599" t="s">
        <v>2351</v>
      </c>
      <c r="I599" t="s">
        <v>3511</v>
      </c>
      <c r="J599" t="s">
        <v>3512</v>
      </c>
      <c r="K599" t="s">
        <v>137</v>
      </c>
    </row>
    <row r="600" spans="1:11" hidden="1" x14ac:dyDescent="0.35">
      <c r="A600" t="s">
        <v>3460</v>
      </c>
      <c r="B600" t="s">
        <v>3513</v>
      </c>
      <c r="C600" t="s">
        <v>3514</v>
      </c>
      <c r="D600" t="s">
        <v>3515</v>
      </c>
      <c r="E600" t="s">
        <v>3464</v>
      </c>
      <c r="F600" t="s">
        <v>15</v>
      </c>
      <c r="G600" t="s">
        <v>1573</v>
      </c>
      <c r="H600" t="s">
        <v>3516</v>
      </c>
      <c r="I600" t="s">
        <v>3517</v>
      </c>
      <c r="J600" t="s">
        <v>3512</v>
      </c>
      <c r="K600" t="s">
        <v>32</v>
      </c>
    </row>
    <row r="601" spans="1:11" hidden="1" x14ac:dyDescent="0.35">
      <c r="A601" t="s">
        <v>3460</v>
      </c>
      <c r="B601" t="s">
        <v>3518</v>
      </c>
      <c r="C601" t="s">
        <v>3519</v>
      </c>
      <c r="D601" t="s">
        <v>3520</v>
      </c>
      <c r="E601" t="s">
        <v>3464</v>
      </c>
      <c r="F601" t="s">
        <v>15</v>
      </c>
      <c r="G601" t="s">
        <v>1573</v>
      </c>
      <c r="H601" t="s">
        <v>1187</v>
      </c>
      <c r="I601" t="s">
        <v>3521</v>
      </c>
      <c r="J601" t="s">
        <v>3512</v>
      </c>
      <c r="K601" t="s">
        <v>32</v>
      </c>
    </row>
    <row r="602" spans="1:11" hidden="1" x14ac:dyDescent="0.35">
      <c r="A602" t="s">
        <v>3460</v>
      </c>
      <c r="B602" t="s">
        <v>3522</v>
      </c>
      <c r="C602" t="s">
        <v>3523</v>
      </c>
      <c r="D602" t="s">
        <v>3524</v>
      </c>
      <c r="E602" t="s">
        <v>3464</v>
      </c>
      <c r="F602" t="s">
        <v>15</v>
      </c>
      <c r="G602" t="s">
        <v>1416</v>
      </c>
      <c r="H602" t="s">
        <v>3165</v>
      </c>
      <c r="I602" t="s">
        <v>1309</v>
      </c>
      <c r="J602" t="s">
        <v>2138</v>
      </c>
      <c r="K602" t="s">
        <v>55</v>
      </c>
    </row>
    <row r="603" spans="1:11" hidden="1" x14ac:dyDescent="0.35">
      <c r="A603" t="s">
        <v>3460</v>
      </c>
      <c r="B603" t="s">
        <v>3525</v>
      </c>
      <c r="C603" t="s">
        <v>3526</v>
      </c>
      <c r="D603" t="s">
        <v>3527</v>
      </c>
      <c r="E603" t="s">
        <v>3464</v>
      </c>
      <c r="F603" t="s">
        <v>15</v>
      </c>
      <c r="G603" t="s">
        <v>1416</v>
      </c>
      <c r="H603" t="s">
        <v>2962</v>
      </c>
      <c r="I603" t="s">
        <v>1619</v>
      </c>
      <c r="J603" t="s">
        <v>2138</v>
      </c>
      <c r="K603" t="s">
        <v>55</v>
      </c>
    </row>
    <row r="604" spans="1:11" hidden="1" x14ac:dyDescent="0.35">
      <c r="A604" t="s">
        <v>3460</v>
      </c>
      <c r="B604" t="s">
        <v>3528</v>
      </c>
      <c r="C604" t="s">
        <v>3529</v>
      </c>
      <c r="D604" t="s">
        <v>3530</v>
      </c>
      <c r="E604" t="s">
        <v>3464</v>
      </c>
      <c r="F604" t="s">
        <v>15</v>
      </c>
      <c r="G604" t="s">
        <v>1240</v>
      </c>
      <c r="H604" t="s">
        <v>1180</v>
      </c>
      <c r="I604" t="s">
        <v>3517</v>
      </c>
      <c r="J604" t="s">
        <v>3512</v>
      </c>
      <c r="K604" t="s">
        <v>55</v>
      </c>
    </row>
    <row r="605" spans="1:11" hidden="1" x14ac:dyDescent="0.35">
      <c r="A605" t="s">
        <v>3460</v>
      </c>
      <c r="B605" t="s">
        <v>3531</v>
      </c>
      <c r="C605" t="s">
        <v>3532</v>
      </c>
      <c r="D605" t="s">
        <v>3533</v>
      </c>
      <c r="E605" t="s">
        <v>3464</v>
      </c>
      <c r="F605" t="s">
        <v>6</v>
      </c>
      <c r="G605" t="s">
        <v>1573</v>
      </c>
      <c r="H605" t="s">
        <v>1283</v>
      </c>
      <c r="I605" t="s">
        <v>3154</v>
      </c>
      <c r="J605" t="s">
        <v>1176</v>
      </c>
      <c r="K605" t="s">
        <v>89</v>
      </c>
    </row>
    <row r="606" spans="1:11" hidden="1" x14ac:dyDescent="0.35">
      <c r="A606" t="s">
        <v>3460</v>
      </c>
      <c r="B606" t="s">
        <v>3534</v>
      </c>
      <c r="C606" t="s">
        <v>3535</v>
      </c>
      <c r="D606" t="s">
        <v>3536</v>
      </c>
      <c r="E606" t="s">
        <v>3464</v>
      </c>
      <c r="F606" t="s">
        <v>16</v>
      </c>
      <c r="G606" t="s">
        <v>1270</v>
      </c>
      <c r="H606" t="s">
        <v>1218</v>
      </c>
      <c r="I606" t="s">
        <v>1266</v>
      </c>
      <c r="J606" t="s">
        <v>1935</v>
      </c>
      <c r="K606" t="s">
        <v>32</v>
      </c>
    </row>
    <row r="607" spans="1:11" hidden="1" x14ac:dyDescent="0.35">
      <c r="A607" t="s">
        <v>3460</v>
      </c>
      <c r="B607" t="s">
        <v>3537</v>
      </c>
      <c r="C607" t="s">
        <v>3538</v>
      </c>
      <c r="D607" t="s">
        <v>3539</v>
      </c>
      <c r="E607" t="s">
        <v>3464</v>
      </c>
      <c r="F607" t="s">
        <v>16</v>
      </c>
      <c r="G607" t="s">
        <v>1508</v>
      </c>
      <c r="H607" t="s">
        <v>1255</v>
      </c>
      <c r="I607" t="s">
        <v>1912</v>
      </c>
      <c r="J607" t="s">
        <v>313</v>
      </c>
      <c r="K607" t="s">
        <v>190</v>
      </c>
    </row>
    <row r="608" spans="1:11" hidden="1" x14ac:dyDescent="0.35">
      <c r="A608" t="s">
        <v>3460</v>
      </c>
      <c r="B608" t="s">
        <v>3540</v>
      </c>
      <c r="C608" t="s">
        <v>3541</v>
      </c>
      <c r="D608" t="s">
        <v>3542</v>
      </c>
      <c r="E608" t="s">
        <v>3464</v>
      </c>
      <c r="F608" t="s">
        <v>6</v>
      </c>
      <c r="G608" t="s">
        <v>1573</v>
      </c>
      <c r="H608" t="s">
        <v>1271</v>
      </c>
      <c r="I608" t="s">
        <v>3543</v>
      </c>
      <c r="J608" t="s">
        <v>1935</v>
      </c>
      <c r="K608" t="s">
        <v>32</v>
      </c>
    </row>
    <row r="609" spans="1:11" hidden="1" x14ac:dyDescent="0.35">
      <c r="A609" t="s">
        <v>3460</v>
      </c>
      <c r="B609" t="s">
        <v>3544</v>
      </c>
      <c r="C609" t="s">
        <v>3545</v>
      </c>
      <c r="D609" t="s">
        <v>3546</v>
      </c>
      <c r="E609" t="s">
        <v>3464</v>
      </c>
      <c r="F609" t="s">
        <v>6</v>
      </c>
      <c r="G609" t="s">
        <v>1397</v>
      </c>
      <c r="H609" t="s">
        <v>1308</v>
      </c>
      <c r="I609" t="s">
        <v>1304</v>
      </c>
      <c r="J609" t="s">
        <v>313</v>
      </c>
      <c r="K609" t="s">
        <v>32</v>
      </c>
    </row>
    <row r="610" spans="1:11" hidden="1" x14ac:dyDescent="0.35">
      <c r="A610" t="s">
        <v>3460</v>
      </c>
      <c r="B610" t="s">
        <v>3547</v>
      </c>
      <c r="C610" t="s">
        <v>3548</v>
      </c>
      <c r="D610" t="s">
        <v>3549</v>
      </c>
      <c r="E610" t="s">
        <v>3464</v>
      </c>
      <c r="F610" t="s">
        <v>9</v>
      </c>
      <c r="G610" t="s">
        <v>1397</v>
      </c>
      <c r="H610" t="s">
        <v>1341</v>
      </c>
      <c r="I610" t="s">
        <v>1250</v>
      </c>
      <c r="J610" t="s">
        <v>313</v>
      </c>
      <c r="K610" t="s">
        <v>124</v>
      </c>
    </row>
    <row r="611" spans="1:11" hidden="1" x14ac:dyDescent="0.35">
      <c r="A611" t="s">
        <v>3460</v>
      </c>
      <c r="B611" t="s">
        <v>3550</v>
      </c>
      <c r="C611" t="s">
        <v>3551</v>
      </c>
      <c r="D611" t="s">
        <v>3552</v>
      </c>
      <c r="E611" t="s">
        <v>3464</v>
      </c>
      <c r="F611" t="s">
        <v>9</v>
      </c>
      <c r="G611" t="s">
        <v>1336</v>
      </c>
      <c r="H611" t="s">
        <v>3553</v>
      </c>
      <c r="I611" t="s">
        <v>1219</v>
      </c>
      <c r="J611" t="s">
        <v>313</v>
      </c>
      <c r="K611" t="s">
        <v>124</v>
      </c>
    </row>
    <row r="612" spans="1:11" hidden="1" x14ac:dyDescent="0.35">
      <c r="A612" t="s">
        <v>3460</v>
      </c>
      <c r="B612" t="s">
        <v>3554</v>
      </c>
      <c r="C612" t="s">
        <v>3555</v>
      </c>
      <c r="D612" t="s">
        <v>3556</v>
      </c>
      <c r="E612" t="s">
        <v>3464</v>
      </c>
      <c r="F612" t="s">
        <v>12</v>
      </c>
      <c r="G612" t="s">
        <v>1397</v>
      </c>
      <c r="H612" t="s">
        <v>1658</v>
      </c>
      <c r="I612" t="s">
        <v>1309</v>
      </c>
      <c r="J612" t="s">
        <v>314</v>
      </c>
      <c r="K612" t="s">
        <v>90</v>
      </c>
    </row>
    <row r="613" spans="1:11" hidden="1" x14ac:dyDescent="0.35">
      <c r="A613" t="s">
        <v>3460</v>
      </c>
      <c r="B613" t="s">
        <v>3557</v>
      </c>
      <c r="C613" t="s">
        <v>3558</v>
      </c>
      <c r="D613" t="s">
        <v>3559</v>
      </c>
      <c r="E613" t="s">
        <v>3464</v>
      </c>
      <c r="F613" t="s">
        <v>10</v>
      </c>
      <c r="G613" t="s">
        <v>2551</v>
      </c>
      <c r="H613" t="s">
        <v>1346</v>
      </c>
      <c r="I613" t="s">
        <v>1203</v>
      </c>
      <c r="J613" t="s">
        <v>3328</v>
      </c>
      <c r="K613" t="s">
        <v>102</v>
      </c>
    </row>
    <row r="614" spans="1:11" hidden="1" x14ac:dyDescent="0.35">
      <c r="A614" t="s">
        <v>3460</v>
      </c>
      <c r="B614" t="s">
        <v>3560</v>
      </c>
      <c r="C614" t="s">
        <v>3561</v>
      </c>
      <c r="D614" t="s">
        <v>3562</v>
      </c>
      <c r="E614" t="s">
        <v>3464</v>
      </c>
      <c r="F614" t="s">
        <v>14</v>
      </c>
      <c r="G614" t="s">
        <v>1487</v>
      </c>
      <c r="H614" t="s">
        <v>1658</v>
      </c>
      <c r="I614" t="s">
        <v>1304</v>
      </c>
      <c r="J614" t="s">
        <v>1176</v>
      </c>
      <c r="K614" t="s">
        <v>31</v>
      </c>
    </row>
    <row r="615" spans="1:11" hidden="1" x14ac:dyDescent="0.35">
      <c r="A615" t="s">
        <v>3460</v>
      </c>
      <c r="B615" t="s">
        <v>3563</v>
      </c>
      <c r="C615" t="s">
        <v>3564</v>
      </c>
      <c r="D615" t="s">
        <v>3565</v>
      </c>
      <c r="E615" t="s">
        <v>3464</v>
      </c>
      <c r="F615" t="s">
        <v>13</v>
      </c>
      <c r="G615" t="s">
        <v>1573</v>
      </c>
      <c r="H615" t="s">
        <v>1174</v>
      </c>
      <c r="I615" t="s">
        <v>3154</v>
      </c>
      <c r="J615" t="s">
        <v>1176</v>
      </c>
      <c r="K615" t="s">
        <v>158</v>
      </c>
    </row>
    <row r="616" spans="1:11" hidden="1" x14ac:dyDescent="0.35">
      <c r="A616" t="s">
        <v>3460</v>
      </c>
      <c r="B616" t="s">
        <v>3566</v>
      </c>
      <c r="C616" t="s">
        <v>3567</v>
      </c>
      <c r="D616" t="s">
        <v>3568</v>
      </c>
      <c r="E616" t="s">
        <v>3464</v>
      </c>
      <c r="F616" t="s">
        <v>15</v>
      </c>
      <c r="G616" t="s">
        <v>1264</v>
      </c>
      <c r="H616" t="s">
        <v>2945</v>
      </c>
      <c r="I616" t="s">
        <v>1246</v>
      </c>
      <c r="J616" t="s">
        <v>2138</v>
      </c>
      <c r="K616" t="s">
        <v>108</v>
      </c>
    </row>
    <row r="617" spans="1:11" hidden="1" x14ac:dyDescent="0.35">
      <c r="A617" t="s">
        <v>3460</v>
      </c>
      <c r="B617" t="s">
        <v>3569</v>
      </c>
      <c r="C617" t="s">
        <v>3570</v>
      </c>
      <c r="D617" t="s">
        <v>3571</v>
      </c>
      <c r="E617" t="s">
        <v>3464</v>
      </c>
      <c r="F617" t="s">
        <v>15</v>
      </c>
      <c r="G617" t="s">
        <v>2083</v>
      </c>
      <c r="H617" t="s">
        <v>2962</v>
      </c>
      <c r="I617" t="s">
        <v>1852</v>
      </c>
      <c r="J617" t="s">
        <v>2138</v>
      </c>
      <c r="K617" t="s">
        <v>109</v>
      </c>
    </row>
    <row r="618" spans="1:11" hidden="1" x14ac:dyDescent="0.35">
      <c r="A618" t="s">
        <v>3460</v>
      </c>
      <c r="B618" t="s">
        <v>3572</v>
      </c>
      <c r="C618" t="s">
        <v>3573</v>
      </c>
      <c r="D618" t="s">
        <v>3574</v>
      </c>
      <c r="E618" t="s">
        <v>3464</v>
      </c>
      <c r="F618" t="s">
        <v>10</v>
      </c>
      <c r="G618" t="s">
        <v>1548</v>
      </c>
      <c r="H618" t="s">
        <v>1341</v>
      </c>
      <c r="I618" t="s">
        <v>1304</v>
      </c>
      <c r="J618" t="s">
        <v>1935</v>
      </c>
      <c r="K618" t="s">
        <v>63</v>
      </c>
    </row>
    <row r="619" spans="1:11" hidden="1" x14ac:dyDescent="0.35">
      <c r="A619" t="s">
        <v>3460</v>
      </c>
      <c r="B619" t="s">
        <v>3575</v>
      </c>
      <c r="C619" t="s">
        <v>3576</v>
      </c>
      <c r="D619" t="s">
        <v>3577</v>
      </c>
      <c r="E619" t="s">
        <v>3464</v>
      </c>
      <c r="F619" t="s">
        <v>10</v>
      </c>
      <c r="G619" t="s">
        <v>1396</v>
      </c>
      <c r="H619" t="s">
        <v>1933</v>
      </c>
      <c r="I619" t="s">
        <v>1175</v>
      </c>
      <c r="J619" t="s">
        <v>1935</v>
      </c>
      <c r="K619" t="s">
        <v>63</v>
      </c>
    </row>
    <row r="620" spans="1:11" hidden="1" x14ac:dyDescent="0.35">
      <c r="A620" t="s">
        <v>3460</v>
      </c>
      <c r="B620" t="s">
        <v>3578</v>
      </c>
      <c r="C620" t="s">
        <v>3579</v>
      </c>
      <c r="D620" t="s">
        <v>3580</v>
      </c>
      <c r="E620" t="s">
        <v>3464</v>
      </c>
      <c r="F620" t="s">
        <v>19</v>
      </c>
      <c r="G620" t="s">
        <v>1270</v>
      </c>
      <c r="H620" t="s">
        <v>1341</v>
      </c>
      <c r="I620" t="s">
        <v>1619</v>
      </c>
      <c r="J620" t="s">
        <v>1935</v>
      </c>
      <c r="K620" t="s">
        <v>128</v>
      </c>
    </row>
    <row r="621" spans="1:11" hidden="1" x14ac:dyDescent="0.35">
      <c r="A621" t="s">
        <v>3460</v>
      </c>
      <c r="B621" t="s">
        <v>3581</v>
      </c>
      <c r="C621" t="s">
        <v>3582</v>
      </c>
      <c r="D621" t="s">
        <v>3583</v>
      </c>
      <c r="E621" t="s">
        <v>3464</v>
      </c>
      <c r="F621" t="s">
        <v>21</v>
      </c>
      <c r="G621" t="s">
        <v>1341</v>
      </c>
      <c r="H621" t="s">
        <v>1198</v>
      </c>
      <c r="I621" t="s">
        <v>3192</v>
      </c>
      <c r="J621" t="s">
        <v>2138</v>
      </c>
      <c r="K621" t="s">
        <v>56</v>
      </c>
    </row>
    <row r="622" spans="1:11" hidden="1" x14ac:dyDescent="0.35">
      <c r="A622" t="s">
        <v>3460</v>
      </c>
      <c r="B622" t="s">
        <v>3584</v>
      </c>
      <c r="C622" t="s">
        <v>3585</v>
      </c>
      <c r="D622" t="s">
        <v>3586</v>
      </c>
      <c r="E622" t="s">
        <v>3464</v>
      </c>
      <c r="F622" t="s">
        <v>21</v>
      </c>
      <c r="G622" t="s">
        <v>2903</v>
      </c>
      <c r="H622" t="s">
        <v>2088</v>
      </c>
      <c r="I622" t="s">
        <v>3192</v>
      </c>
      <c r="J622" t="s">
        <v>2138</v>
      </c>
      <c r="K622" t="s">
        <v>118</v>
      </c>
    </row>
    <row r="623" spans="1:11" hidden="1" x14ac:dyDescent="0.35">
      <c r="A623" t="s">
        <v>3460</v>
      </c>
      <c r="B623" t="s">
        <v>3587</v>
      </c>
      <c r="C623" t="s">
        <v>3588</v>
      </c>
      <c r="D623" t="s">
        <v>3589</v>
      </c>
      <c r="E623" t="s">
        <v>3464</v>
      </c>
      <c r="F623" t="s">
        <v>15</v>
      </c>
      <c r="G623" t="s">
        <v>1198</v>
      </c>
      <c r="H623" t="s">
        <v>3590</v>
      </c>
      <c r="I623" t="s">
        <v>3154</v>
      </c>
      <c r="J623" t="s">
        <v>1176</v>
      </c>
      <c r="K623" t="s">
        <v>158</v>
      </c>
    </row>
    <row r="624" spans="1:11" hidden="1" x14ac:dyDescent="0.35">
      <c r="A624" t="s">
        <v>3460</v>
      </c>
      <c r="B624" t="s">
        <v>3591</v>
      </c>
      <c r="C624" t="s">
        <v>3592</v>
      </c>
      <c r="D624" t="s">
        <v>3593</v>
      </c>
      <c r="E624" t="s">
        <v>3464</v>
      </c>
      <c r="F624" t="s">
        <v>21</v>
      </c>
      <c r="G624" t="s">
        <v>1341</v>
      </c>
      <c r="H624" t="s">
        <v>1198</v>
      </c>
      <c r="I624" t="s">
        <v>3192</v>
      </c>
      <c r="J624" t="s">
        <v>2138</v>
      </c>
      <c r="K624" t="s">
        <v>64</v>
      </c>
    </row>
    <row r="625" spans="1:11" hidden="1" x14ac:dyDescent="0.35">
      <c r="A625" t="s">
        <v>3460</v>
      </c>
      <c r="B625" t="s">
        <v>3594</v>
      </c>
      <c r="C625" t="s">
        <v>3595</v>
      </c>
      <c r="D625" t="s">
        <v>3596</v>
      </c>
      <c r="E625" t="s">
        <v>3464</v>
      </c>
      <c r="F625" t="s">
        <v>10</v>
      </c>
      <c r="G625" t="s">
        <v>1548</v>
      </c>
      <c r="H625" t="s">
        <v>1707</v>
      </c>
      <c r="I625" t="s">
        <v>1175</v>
      </c>
      <c r="J625" t="s">
        <v>1935</v>
      </c>
      <c r="K625" t="s">
        <v>63</v>
      </c>
    </row>
    <row r="626" spans="1:11" hidden="1" x14ac:dyDescent="0.35">
      <c r="A626" t="s">
        <v>3460</v>
      </c>
      <c r="B626" t="s">
        <v>3597</v>
      </c>
      <c r="C626" t="s">
        <v>3598</v>
      </c>
      <c r="D626" t="s">
        <v>3599</v>
      </c>
      <c r="E626" t="s">
        <v>3464</v>
      </c>
      <c r="F626" t="s">
        <v>18</v>
      </c>
      <c r="G626" t="s">
        <v>1255</v>
      </c>
      <c r="H626" t="s">
        <v>2803</v>
      </c>
      <c r="I626" t="s">
        <v>3154</v>
      </c>
      <c r="J626" t="s">
        <v>3512</v>
      </c>
      <c r="K626" t="s">
        <v>128</v>
      </c>
    </row>
    <row r="627" spans="1:11" hidden="1" x14ac:dyDescent="0.35">
      <c r="A627" t="s">
        <v>3460</v>
      </c>
      <c r="B627" t="s">
        <v>3600</v>
      </c>
      <c r="C627" t="s">
        <v>3601</v>
      </c>
      <c r="D627" t="s">
        <v>3602</v>
      </c>
      <c r="E627" t="s">
        <v>3464</v>
      </c>
      <c r="F627" t="s">
        <v>18</v>
      </c>
      <c r="G627" t="s">
        <v>1336</v>
      </c>
      <c r="H627" t="s">
        <v>1218</v>
      </c>
      <c r="I627" t="s">
        <v>3543</v>
      </c>
      <c r="J627" t="s">
        <v>3512</v>
      </c>
      <c r="K627" t="s">
        <v>128</v>
      </c>
    </row>
    <row r="628" spans="1:11" hidden="1" x14ac:dyDescent="0.35">
      <c r="A628" t="s">
        <v>3460</v>
      </c>
      <c r="B628" t="s">
        <v>3603</v>
      </c>
      <c r="C628" t="s">
        <v>3604</v>
      </c>
      <c r="D628" t="s">
        <v>3605</v>
      </c>
      <c r="E628" t="s">
        <v>3464</v>
      </c>
      <c r="F628" t="s">
        <v>18</v>
      </c>
      <c r="G628" t="s">
        <v>2685</v>
      </c>
      <c r="H628" t="s">
        <v>2945</v>
      </c>
      <c r="I628" t="s">
        <v>3606</v>
      </c>
      <c r="J628" t="s">
        <v>3512</v>
      </c>
      <c r="K628" t="s">
        <v>128</v>
      </c>
    </row>
    <row r="629" spans="1:11" hidden="1" x14ac:dyDescent="0.35">
      <c r="A629" t="s">
        <v>3460</v>
      </c>
      <c r="B629" t="s">
        <v>3607</v>
      </c>
      <c r="C629" t="s">
        <v>3608</v>
      </c>
      <c r="D629" t="s">
        <v>3609</v>
      </c>
      <c r="E629" t="s">
        <v>3464</v>
      </c>
      <c r="F629" t="s">
        <v>18</v>
      </c>
      <c r="G629" t="s">
        <v>1336</v>
      </c>
      <c r="H629" t="s">
        <v>1218</v>
      </c>
      <c r="I629" t="s">
        <v>3192</v>
      </c>
      <c r="J629" t="s">
        <v>3512</v>
      </c>
      <c r="K629" t="s">
        <v>56</v>
      </c>
    </row>
    <row r="630" spans="1:11" hidden="1" x14ac:dyDescent="0.35">
      <c r="A630" t="s">
        <v>3610</v>
      </c>
      <c r="B630" t="s">
        <v>3611</v>
      </c>
      <c r="C630" t="s">
        <v>3612</v>
      </c>
      <c r="D630" t="s">
        <v>3613</v>
      </c>
      <c r="E630" t="s">
        <v>3614</v>
      </c>
      <c r="F630" t="s">
        <v>15</v>
      </c>
      <c r="G630" t="s">
        <v>2786</v>
      </c>
      <c r="H630" t="s">
        <v>3615</v>
      </c>
      <c r="I630" t="s">
        <v>3616</v>
      </c>
      <c r="J630" t="s">
        <v>3617</v>
      </c>
      <c r="K630" t="s">
        <v>37</v>
      </c>
    </row>
    <row r="631" spans="1:11" hidden="1" x14ac:dyDescent="0.35">
      <c r="A631" t="s">
        <v>3610</v>
      </c>
      <c r="B631" t="s">
        <v>3618</v>
      </c>
      <c r="C631" t="s">
        <v>3619</v>
      </c>
      <c r="D631" t="s">
        <v>3620</v>
      </c>
      <c r="E631" t="s">
        <v>3614</v>
      </c>
      <c r="F631" t="s">
        <v>15</v>
      </c>
      <c r="G631" t="s">
        <v>2159</v>
      </c>
      <c r="H631" t="s">
        <v>3621</v>
      </c>
      <c r="I631" t="s">
        <v>3616</v>
      </c>
      <c r="J631" t="s">
        <v>3622</v>
      </c>
      <c r="K631" t="s">
        <v>183</v>
      </c>
    </row>
    <row r="632" spans="1:11" hidden="1" x14ac:dyDescent="0.35">
      <c r="A632" t="s">
        <v>3610</v>
      </c>
      <c r="B632" t="s">
        <v>3623</v>
      </c>
      <c r="C632" t="s">
        <v>3624</v>
      </c>
      <c r="D632" t="s">
        <v>3625</v>
      </c>
      <c r="E632" t="s">
        <v>3614</v>
      </c>
      <c r="F632" t="s">
        <v>15</v>
      </c>
      <c r="G632" t="s">
        <v>3626</v>
      </c>
      <c r="H632" t="s">
        <v>3627</v>
      </c>
      <c r="I632" t="s">
        <v>3616</v>
      </c>
      <c r="J632" t="s">
        <v>3628</v>
      </c>
      <c r="K632" t="s">
        <v>183</v>
      </c>
    </row>
    <row r="633" spans="1:11" hidden="1" x14ac:dyDescent="0.35">
      <c r="A633" t="s">
        <v>3610</v>
      </c>
      <c r="B633" t="s">
        <v>3629</v>
      </c>
      <c r="C633" t="s">
        <v>3630</v>
      </c>
      <c r="D633" t="s">
        <v>3631</v>
      </c>
      <c r="E633" t="s">
        <v>3614</v>
      </c>
      <c r="F633" t="s">
        <v>11</v>
      </c>
      <c r="G633" t="s">
        <v>3632</v>
      </c>
      <c r="H633" t="s">
        <v>1236</v>
      </c>
      <c r="I633" t="s">
        <v>3633</v>
      </c>
      <c r="J633" t="s">
        <v>3634</v>
      </c>
      <c r="K633" t="s">
        <v>195</v>
      </c>
    </row>
    <row r="634" spans="1:11" hidden="1" x14ac:dyDescent="0.35">
      <c r="A634" t="s">
        <v>3610</v>
      </c>
      <c r="B634" t="s">
        <v>3635</v>
      </c>
      <c r="C634" t="s">
        <v>3636</v>
      </c>
      <c r="D634" t="s">
        <v>3637</v>
      </c>
      <c r="E634" t="s">
        <v>3614</v>
      </c>
      <c r="F634" t="s">
        <v>11</v>
      </c>
      <c r="G634" t="s">
        <v>3638</v>
      </c>
      <c r="H634" t="s">
        <v>3043</v>
      </c>
      <c r="I634" t="s">
        <v>2930</v>
      </c>
      <c r="J634" t="s">
        <v>3634</v>
      </c>
      <c r="K634" t="s">
        <v>183</v>
      </c>
    </row>
    <row r="635" spans="1:11" hidden="1" x14ac:dyDescent="0.35">
      <c r="A635" t="s">
        <v>3610</v>
      </c>
      <c r="B635" t="s">
        <v>3639</v>
      </c>
      <c r="C635" t="s">
        <v>3640</v>
      </c>
      <c r="D635" t="s">
        <v>3641</v>
      </c>
      <c r="E635" t="s">
        <v>3614</v>
      </c>
      <c r="F635" t="s">
        <v>11</v>
      </c>
      <c r="G635" t="s">
        <v>3642</v>
      </c>
      <c r="H635" t="s">
        <v>3643</v>
      </c>
      <c r="I635" t="s">
        <v>1457</v>
      </c>
      <c r="J635" t="s">
        <v>3634</v>
      </c>
      <c r="K635" t="s">
        <v>37</v>
      </c>
    </row>
    <row r="636" spans="1:11" hidden="1" x14ac:dyDescent="0.35">
      <c r="A636" t="s">
        <v>3610</v>
      </c>
      <c r="B636" t="s">
        <v>3644</v>
      </c>
      <c r="C636" t="s">
        <v>3645</v>
      </c>
      <c r="D636" t="s">
        <v>3646</v>
      </c>
      <c r="E636" t="s">
        <v>3614</v>
      </c>
      <c r="F636" t="s">
        <v>11</v>
      </c>
      <c r="G636" t="s">
        <v>3632</v>
      </c>
      <c r="H636" t="s">
        <v>1236</v>
      </c>
      <c r="I636" t="s">
        <v>3633</v>
      </c>
      <c r="J636" t="s">
        <v>3634</v>
      </c>
      <c r="K636" t="s">
        <v>195</v>
      </c>
    </row>
    <row r="637" spans="1:11" hidden="1" x14ac:dyDescent="0.35">
      <c r="A637" t="s">
        <v>3610</v>
      </c>
      <c r="B637" t="s">
        <v>3647</v>
      </c>
      <c r="C637" t="s">
        <v>3648</v>
      </c>
      <c r="D637" t="s">
        <v>3649</v>
      </c>
      <c r="E637" t="s">
        <v>3614</v>
      </c>
      <c r="F637" t="s">
        <v>11</v>
      </c>
      <c r="G637" t="s">
        <v>3638</v>
      </c>
      <c r="H637" t="s">
        <v>3043</v>
      </c>
      <c r="I637" t="s">
        <v>2930</v>
      </c>
      <c r="J637" t="s">
        <v>3634</v>
      </c>
      <c r="K637" t="s">
        <v>183</v>
      </c>
    </row>
    <row r="638" spans="1:11" hidden="1" x14ac:dyDescent="0.35">
      <c r="A638" t="s">
        <v>3610</v>
      </c>
      <c r="B638" t="s">
        <v>3650</v>
      </c>
      <c r="C638" t="s">
        <v>3651</v>
      </c>
      <c r="D638" t="s">
        <v>3652</v>
      </c>
      <c r="E638" t="s">
        <v>3614</v>
      </c>
      <c r="F638" t="s">
        <v>11</v>
      </c>
      <c r="G638" t="s">
        <v>3642</v>
      </c>
      <c r="H638" t="s">
        <v>3643</v>
      </c>
      <c r="I638" t="s">
        <v>1457</v>
      </c>
      <c r="J638" t="s">
        <v>3634</v>
      </c>
      <c r="K638" t="s">
        <v>37</v>
      </c>
    </row>
    <row r="639" spans="1:11" hidden="1" x14ac:dyDescent="0.35">
      <c r="A639" t="s">
        <v>3610</v>
      </c>
      <c r="B639" t="s">
        <v>3653</v>
      </c>
      <c r="C639" t="s">
        <v>3654</v>
      </c>
      <c r="D639" t="s">
        <v>3655</v>
      </c>
      <c r="E639" t="s">
        <v>3614</v>
      </c>
      <c r="F639" t="s">
        <v>11</v>
      </c>
      <c r="G639" t="s">
        <v>3638</v>
      </c>
      <c r="H639" t="s">
        <v>3656</v>
      </c>
      <c r="I639" t="s">
        <v>2706</v>
      </c>
      <c r="J639" t="s">
        <v>3657</v>
      </c>
      <c r="K639" t="s">
        <v>183</v>
      </c>
    </row>
    <row r="640" spans="1:11" hidden="1" x14ac:dyDescent="0.35">
      <c r="A640" t="s">
        <v>3610</v>
      </c>
      <c r="B640" t="s">
        <v>3658</v>
      </c>
      <c r="C640" t="s">
        <v>3659</v>
      </c>
      <c r="D640" t="s">
        <v>3660</v>
      </c>
      <c r="E640" t="s">
        <v>3614</v>
      </c>
      <c r="F640" t="s">
        <v>16</v>
      </c>
      <c r="G640" t="s">
        <v>3661</v>
      </c>
      <c r="H640" t="s">
        <v>3662</v>
      </c>
      <c r="I640" t="s">
        <v>3663</v>
      </c>
      <c r="J640" t="s">
        <v>3634</v>
      </c>
      <c r="K640" t="s">
        <v>195</v>
      </c>
    </row>
    <row r="641" spans="1:11" hidden="1" x14ac:dyDescent="0.35">
      <c r="A641" t="s">
        <v>3610</v>
      </c>
      <c r="B641" t="s">
        <v>3664</v>
      </c>
      <c r="C641" t="s">
        <v>3665</v>
      </c>
      <c r="D641" t="s">
        <v>3666</v>
      </c>
      <c r="E641" t="s">
        <v>3614</v>
      </c>
      <c r="F641" t="s">
        <v>16</v>
      </c>
      <c r="G641" t="s">
        <v>3638</v>
      </c>
      <c r="H641" t="s">
        <v>3667</v>
      </c>
      <c r="I641" t="s">
        <v>3668</v>
      </c>
      <c r="J641" t="s">
        <v>3634</v>
      </c>
      <c r="K641" t="s">
        <v>183</v>
      </c>
    </row>
    <row r="642" spans="1:11" hidden="1" x14ac:dyDescent="0.35">
      <c r="A642" t="s">
        <v>3610</v>
      </c>
      <c r="B642" t="s">
        <v>3669</v>
      </c>
      <c r="C642" t="s">
        <v>3670</v>
      </c>
      <c r="D642" t="s">
        <v>3671</v>
      </c>
      <c r="E642" t="s">
        <v>3614</v>
      </c>
      <c r="F642" t="s">
        <v>16</v>
      </c>
      <c r="G642" t="s">
        <v>3642</v>
      </c>
      <c r="H642" t="s">
        <v>3672</v>
      </c>
      <c r="I642" t="s">
        <v>3673</v>
      </c>
      <c r="J642" t="s">
        <v>3634</v>
      </c>
      <c r="K642" t="s">
        <v>37</v>
      </c>
    </row>
    <row r="643" spans="1:11" hidden="1" x14ac:dyDescent="0.35">
      <c r="A643" t="s">
        <v>3610</v>
      </c>
      <c r="B643" t="s">
        <v>3674</v>
      </c>
      <c r="C643" t="s">
        <v>3675</v>
      </c>
      <c r="D643" t="s">
        <v>3676</v>
      </c>
      <c r="E643" t="s">
        <v>3614</v>
      </c>
      <c r="F643" t="s">
        <v>11</v>
      </c>
      <c r="G643" t="s">
        <v>3638</v>
      </c>
      <c r="H643" t="s">
        <v>3677</v>
      </c>
      <c r="I643" t="s">
        <v>3678</v>
      </c>
      <c r="J643" t="s">
        <v>3634</v>
      </c>
      <c r="K643" t="s">
        <v>37</v>
      </c>
    </row>
    <row r="644" spans="1:11" hidden="1" x14ac:dyDescent="0.35">
      <c r="A644" t="s">
        <v>3610</v>
      </c>
      <c r="B644" t="s">
        <v>3679</v>
      </c>
      <c r="C644" t="s">
        <v>3680</v>
      </c>
      <c r="D644" t="s">
        <v>3681</v>
      </c>
      <c r="E644" t="s">
        <v>3614</v>
      </c>
      <c r="F644" t="s">
        <v>15</v>
      </c>
      <c r="G644" t="s">
        <v>3682</v>
      </c>
      <c r="H644" t="s">
        <v>3683</v>
      </c>
      <c r="I644" t="s">
        <v>3616</v>
      </c>
      <c r="J644" t="s">
        <v>3657</v>
      </c>
      <c r="K644" t="s">
        <v>37</v>
      </c>
    </row>
    <row r="645" spans="1:11" hidden="1" x14ac:dyDescent="0.35">
      <c r="A645" t="s">
        <v>3610</v>
      </c>
      <c r="B645" t="s">
        <v>3684</v>
      </c>
      <c r="C645" t="s">
        <v>3685</v>
      </c>
      <c r="D645" t="s">
        <v>3686</v>
      </c>
      <c r="E645" t="s">
        <v>3614</v>
      </c>
      <c r="F645" t="s">
        <v>15</v>
      </c>
      <c r="G645" t="s">
        <v>3687</v>
      </c>
      <c r="H645" t="s">
        <v>3621</v>
      </c>
      <c r="I645" t="s">
        <v>3616</v>
      </c>
      <c r="J645" t="s">
        <v>3657</v>
      </c>
      <c r="K645" t="s">
        <v>183</v>
      </c>
    </row>
    <row r="646" spans="1:11" hidden="1" x14ac:dyDescent="0.35">
      <c r="A646" t="s">
        <v>3610</v>
      </c>
      <c r="B646" t="s">
        <v>3688</v>
      </c>
      <c r="C646" t="s">
        <v>3689</v>
      </c>
      <c r="D646" t="s">
        <v>3690</v>
      </c>
      <c r="E646" t="s">
        <v>3614</v>
      </c>
      <c r="F646" t="s">
        <v>15</v>
      </c>
      <c r="G646" t="s">
        <v>3687</v>
      </c>
      <c r="H646" t="s">
        <v>3621</v>
      </c>
      <c r="I646" t="s">
        <v>3616</v>
      </c>
      <c r="J646" t="s">
        <v>3657</v>
      </c>
      <c r="K646" t="s">
        <v>183</v>
      </c>
    </row>
    <row r="647" spans="1:11" hidden="1" x14ac:dyDescent="0.35">
      <c r="A647" t="s">
        <v>3610</v>
      </c>
      <c r="B647" t="s">
        <v>3691</v>
      </c>
      <c r="C647" t="s">
        <v>3692</v>
      </c>
      <c r="D647" t="s">
        <v>3693</v>
      </c>
      <c r="E647" t="s">
        <v>3614</v>
      </c>
      <c r="F647" t="s">
        <v>14</v>
      </c>
      <c r="G647" t="s">
        <v>3694</v>
      </c>
      <c r="H647" t="s">
        <v>1487</v>
      </c>
      <c r="I647" t="s">
        <v>1219</v>
      </c>
      <c r="J647" t="s">
        <v>314</v>
      </c>
      <c r="K647" t="s">
        <v>37</v>
      </c>
    </row>
    <row r="648" spans="1:11" hidden="1" x14ac:dyDescent="0.35">
      <c r="A648" t="s">
        <v>3610</v>
      </c>
      <c r="B648" t="s">
        <v>3695</v>
      </c>
      <c r="C648" t="s">
        <v>3696</v>
      </c>
      <c r="D648" t="s">
        <v>3697</v>
      </c>
      <c r="E648" t="s">
        <v>3614</v>
      </c>
      <c r="F648" t="s">
        <v>6</v>
      </c>
      <c r="G648" t="s">
        <v>2020</v>
      </c>
      <c r="H648" t="s">
        <v>3698</v>
      </c>
      <c r="I648" t="s">
        <v>1831</v>
      </c>
      <c r="J648" t="s">
        <v>314</v>
      </c>
      <c r="K648" t="s">
        <v>37</v>
      </c>
    </row>
    <row r="649" spans="1:11" hidden="1" x14ac:dyDescent="0.35">
      <c r="A649" t="s">
        <v>3610</v>
      </c>
      <c r="B649" t="s">
        <v>3699</v>
      </c>
      <c r="C649" t="s">
        <v>3700</v>
      </c>
      <c r="D649" t="s">
        <v>3701</v>
      </c>
      <c r="E649" t="s">
        <v>3614</v>
      </c>
      <c r="F649" t="s">
        <v>10</v>
      </c>
      <c r="G649" t="s">
        <v>3405</v>
      </c>
      <c r="H649" t="s">
        <v>2639</v>
      </c>
      <c r="I649" t="s">
        <v>2226</v>
      </c>
      <c r="J649" t="s">
        <v>3702</v>
      </c>
      <c r="K649" t="s">
        <v>42</v>
      </c>
    </row>
    <row r="650" spans="1:11" hidden="1" x14ac:dyDescent="0.35">
      <c r="A650" t="s">
        <v>3610</v>
      </c>
      <c r="B650" t="s">
        <v>3703</v>
      </c>
      <c r="C650" t="s">
        <v>3704</v>
      </c>
      <c r="D650" t="s">
        <v>3705</v>
      </c>
      <c r="E650" t="s">
        <v>3614</v>
      </c>
      <c r="F650" t="s">
        <v>10</v>
      </c>
      <c r="G650" t="s">
        <v>3706</v>
      </c>
      <c r="H650" t="s">
        <v>3707</v>
      </c>
      <c r="I650" t="s">
        <v>3708</v>
      </c>
      <c r="J650" t="s">
        <v>3657</v>
      </c>
      <c r="K650" t="s">
        <v>184</v>
      </c>
    </row>
    <row r="651" spans="1:11" hidden="1" x14ac:dyDescent="0.35">
      <c r="A651" t="s">
        <v>3610</v>
      </c>
      <c r="B651" t="s">
        <v>3709</v>
      </c>
      <c r="C651" t="s">
        <v>3710</v>
      </c>
      <c r="D651" t="s">
        <v>3711</v>
      </c>
      <c r="E651" t="s">
        <v>3614</v>
      </c>
      <c r="F651" t="s">
        <v>9</v>
      </c>
      <c r="G651" t="s">
        <v>2205</v>
      </c>
      <c r="H651" t="s">
        <v>3638</v>
      </c>
      <c r="I651" t="s">
        <v>3712</v>
      </c>
      <c r="J651" t="s">
        <v>3634</v>
      </c>
      <c r="K651" t="s">
        <v>42</v>
      </c>
    </row>
    <row r="652" spans="1:11" hidden="1" x14ac:dyDescent="0.35">
      <c r="A652" t="s">
        <v>3610</v>
      </c>
      <c r="B652" t="s">
        <v>3713</v>
      </c>
      <c r="C652" t="s">
        <v>3714</v>
      </c>
      <c r="D652" t="s">
        <v>3715</v>
      </c>
      <c r="E652" t="s">
        <v>3614</v>
      </c>
      <c r="F652" t="s">
        <v>10</v>
      </c>
      <c r="G652" t="s">
        <v>3716</v>
      </c>
      <c r="H652" t="s">
        <v>3717</v>
      </c>
      <c r="I652" t="s">
        <v>2770</v>
      </c>
      <c r="J652" t="s">
        <v>3634</v>
      </c>
      <c r="K652" t="s">
        <v>185</v>
      </c>
    </row>
    <row r="653" spans="1:11" hidden="1" x14ac:dyDescent="0.35">
      <c r="A653" t="s">
        <v>3610</v>
      </c>
      <c r="B653" t="s">
        <v>3718</v>
      </c>
      <c r="C653" t="s">
        <v>3719</v>
      </c>
      <c r="D653" t="s">
        <v>3720</v>
      </c>
      <c r="E653" t="s">
        <v>3721</v>
      </c>
      <c r="F653" t="s">
        <v>13</v>
      </c>
      <c r="G653" t="s">
        <v>2500</v>
      </c>
      <c r="H653" t="s">
        <v>3722</v>
      </c>
      <c r="I653" t="s">
        <v>1447</v>
      </c>
      <c r="J653" t="s">
        <v>1176</v>
      </c>
      <c r="K653" t="s">
        <v>40</v>
      </c>
    </row>
    <row r="654" spans="1:11" hidden="1" x14ac:dyDescent="0.35">
      <c r="A654" t="s">
        <v>3610</v>
      </c>
      <c r="B654" t="s">
        <v>3723</v>
      </c>
      <c r="C654" t="s">
        <v>3724</v>
      </c>
      <c r="D654" t="s">
        <v>3725</v>
      </c>
      <c r="E654" t="s">
        <v>3614</v>
      </c>
      <c r="F654" t="s">
        <v>6</v>
      </c>
      <c r="G654" t="s">
        <v>3726</v>
      </c>
      <c r="H654" t="s">
        <v>1279</v>
      </c>
      <c r="I654" t="s">
        <v>3727</v>
      </c>
      <c r="J654" t="s">
        <v>2242</v>
      </c>
      <c r="K654" t="s">
        <v>37</v>
      </c>
    </row>
    <row r="655" spans="1:11" hidden="1" x14ac:dyDescent="0.35">
      <c r="A655" t="s">
        <v>3610</v>
      </c>
      <c r="B655" t="s">
        <v>3728</v>
      </c>
      <c r="C655" t="s">
        <v>3729</v>
      </c>
      <c r="D655" t="s">
        <v>3730</v>
      </c>
      <c r="E655" t="s">
        <v>3614</v>
      </c>
      <c r="F655" t="s">
        <v>13</v>
      </c>
      <c r="G655" t="s">
        <v>2199</v>
      </c>
      <c r="H655" t="s">
        <v>3731</v>
      </c>
      <c r="I655" t="s">
        <v>1942</v>
      </c>
      <c r="J655" t="s">
        <v>2242</v>
      </c>
      <c r="K655" t="s">
        <v>40</v>
      </c>
    </row>
    <row r="656" spans="1:11" hidden="1" x14ac:dyDescent="0.35">
      <c r="A656" t="s">
        <v>3610</v>
      </c>
      <c r="B656" t="s">
        <v>3732</v>
      </c>
      <c r="C656" t="s">
        <v>3733</v>
      </c>
      <c r="D656" t="s">
        <v>3734</v>
      </c>
      <c r="E656" t="s">
        <v>3614</v>
      </c>
      <c r="F656" t="s">
        <v>6</v>
      </c>
      <c r="G656" t="s">
        <v>3735</v>
      </c>
      <c r="H656" t="s">
        <v>2746</v>
      </c>
      <c r="I656" t="s">
        <v>3736</v>
      </c>
      <c r="J656" t="s">
        <v>1458</v>
      </c>
      <c r="K656" t="s">
        <v>42</v>
      </c>
    </row>
    <row r="657" spans="1:11" hidden="1" x14ac:dyDescent="0.35">
      <c r="A657" t="s">
        <v>3737</v>
      </c>
      <c r="B657" t="s">
        <v>3738</v>
      </c>
      <c r="C657" t="s">
        <v>3739</v>
      </c>
      <c r="D657" t="s">
        <v>3740</v>
      </c>
      <c r="E657" t="s">
        <v>3614</v>
      </c>
      <c r="F657" t="s">
        <v>19</v>
      </c>
      <c r="G657" t="s">
        <v>3741</v>
      </c>
      <c r="H657" t="s">
        <v>3742</v>
      </c>
      <c r="I657" t="s">
        <v>3743</v>
      </c>
      <c r="J657" t="s">
        <v>315</v>
      </c>
      <c r="K657" t="s">
        <v>146</v>
      </c>
    </row>
    <row r="658" spans="1:11" hidden="1" x14ac:dyDescent="0.35">
      <c r="A658" t="s">
        <v>3737</v>
      </c>
      <c r="B658" t="s">
        <v>3744</v>
      </c>
      <c r="C658" t="s">
        <v>3745</v>
      </c>
      <c r="D658" t="s">
        <v>3746</v>
      </c>
      <c r="E658" t="s">
        <v>3614</v>
      </c>
      <c r="F658" t="s">
        <v>19</v>
      </c>
      <c r="G658" t="s">
        <v>3747</v>
      </c>
      <c r="H658" t="s">
        <v>3748</v>
      </c>
      <c r="I658" t="s">
        <v>3749</v>
      </c>
      <c r="J658" t="s">
        <v>315</v>
      </c>
      <c r="K658" t="s">
        <v>143</v>
      </c>
    </row>
    <row r="659" spans="1:11" hidden="1" x14ac:dyDescent="0.35">
      <c r="A659" t="s">
        <v>3737</v>
      </c>
      <c r="B659" t="s">
        <v>3750</v>
      </c>
      <c r="C659" t="s">
        <v>3751</v>
      </c>
      <c r="D659" t="s">
        <v>3752</v>
      </c>
      <c r="E659" t="s">
        <v>3614</v>
      </c>
      <c r="F659" t="s">
        <v>19</v>
      </c>
      <c r="G659" t="s">
        <v>3753</v>
      </c>
      <c r="H659" t="s">
        <v>3656</v>
      </c>
      <c r="I659" t="s">
        <v>3754</v>
      </c>
      <c r="J659" t="s">
        <v>315</v>
      </c>
      <c r="K659" t="s">
        <v>155</v>
      </c>
    </row>
    <row r="660" spans="1:11" hidden="1" x14ac:dyDescent="0.35">
      <c r="A660" t="s">
        <v>3737</v>
      </c>
      <c r="B660" t="s">
        <v>3755</v>
      </c>
      <c r="C660" t="s">
        <v>3756</v>
      </c>
      <c r="D660" t="s">
        <v>3757</v>
      </c>
      <c r="E660" t="s">
        <v>3614</v>
      </c>
      <c r="F660" t="s">
        <v>19</v>
      </c>
      <c r="G660" t="s">
        <v>3758</v>
      </c>
      <c r="H660" t="s">
        <v>3759</v>
      </c>
      <c r="I660" t="s">
        <v>3760</v>
      </c>
      <c r="J660" t="s">
        <v>315</v>
      </c>
      <c r="K660" t="s">
        <v>155</v>
      </c>
    </row>
    <row r="661" spans="1:11" hidden="1" x14ac:dyDescent="0.35">
      <c r="A661" t="s">
        <v>3737</v>
      </c>
      <c r="B661" t="s">
        <v>3761</v>
      </c>
      <c r="C661" t="s">
        <v>3762</v>
      </c>
      <c r="D661" t="s">
        <v>3763</v>
      </c>
      <c r="E661" t="s">
        <v>3614</v>
      </c>
      <c r="F661" t="s">
        <v>19</v>
      </c>
      <c r="G661" t="s">
        <v>3758</v>
      </c>
      <c r="H661" t="s">
        <v>3759</v>
      </c>
      <c r="I661" t="s">
        <v>3760</v>
      </c>
      <c r="J661" t="s">
        <v>315</v>
      </c>
      <c r="K661" t="s">
        <v>42</v>
      </c>
    </row>
    <row r="662" spans="1:11" hidden="1" x14ac:dyDescent="0.35">
      <c r="A662" t="s">
        <v>3737</v>
      </c>
      <c r="B662" t="s">
        <v>3764</v>
      </c>
      <c r="C662" t="s">
        <v>3765</v>
      </c>
      <c r="D662" t="s">
        <v>3766</v>
      </c>
      <c r="E662" t="s">
        <v>3614</v>
      </c>
      <c r="F662" t="s">
        <v>16</v>
      </c>
      <c r="G662" t="s">
        <v>3767</v>
      </c>
      <c r="H662" t="s">
        <v>3768</v>
      </c>
      <c r="I662" t="s">
        <v>3109</v>
      </c>
      <c r="J662" t="s">
        <v>1176</v>
      </c>
      <c r="K662" t="s">
        <v>149</v>
      </c>
    </row>
    <row r="663" spans="1:11" hidden="1" x14ac:dyDescent="0.35">
      <c r="A663" t="s">
        <v>3737</v>
      </c>
      <c r="B663" t="s">
        <v>3769</v>
      </c>
      <c r="C663" t="s">
        <v>3770</v>
      </c>
      <c r="D663" t="s">
        <v>3771</v>
      </c>
      <c r="E663" t="s">
        <v>3614</v>
      </c>
      <c r="F663" t="s">
        <v>16</v>
      </c>
      <c r="G663" t="s">
        <v>3768</v>
      </c>
      <c r="H663" t="s">
        <v>3772</v>
      </c>
      <c r="I663" t="s">
        <v>3773</v>
      </c>
      <c r="J663" t="s">
        <v>1176</v>
      </c>
      <c r="K663" t="s">
        <v>94</v>
      </c>
    </row>
    <row r="664" spans="1:11" hidden="1" x14ac:dyDescent="0.35">
      <c r="A664" t="s">
        <v>3737</v>
      </c>
      <c r="B664" t="s">
        <v>3774</v>
      </c>
      <c r="C664" t="s">
        <v>3775</v>
      </c>
      <c r="D664" t="s">
        <v>3776</v>
      </c>
      <c r="E664" t="s">
        <v>3614</v>
      </c>
      <c r="F664" t="s">
        <v>16</v>
      </c>
      <c r="G664" t="s">
        <v>3682</v>
      </c>
      <c r="H664" t="s">
        <v>3777</v>
      </c>
      <c r="I664" t="s">
        <v>3778</v>
      </c>
      <c r="J664" t="s">
        <v>1176</v>
      </c>
      <c r="K664" t="s">
        <v>152</v>
      </c>
    </row>
    <row r="665" spans="1:11" hidden="1" x14ac:dyDescent="0.35">
      <c r="A665" t="s">
        <v>3737</v>
      </c>
      <c r="B665" t="s">
        <v>3779</v>
      </c>
      <c r="C665" t="s">
        <v>3780</v>
      </c>
      <c r="D665" t="s">
        <v>3781</v>
      </c>
      <c r="E665" t="s">
        <v>3614</v>
      </c>
      <c r="F665" t="s">
        <v>16</v>
      </c>
      <c r="G665" t="s">
        <v>3747</v>
      </c>
      <c r="H665" t="s">
        <v>1371</v>
      </c>
      <c r="I665" t="s">
        <v>3782</v>
      </c>
      <c r="J665" t="s">
        <v>314</v>
      </c>
      <c r="K665" t="s">
        <v>179</v>
      </c>
    </row>
    <row r="666" spans="1:11" hidden="1" x14ac:dyDescent="0.35">
      <c r="A666" t="s">
        <v>3737</v>
      </c>
      <c r="B666" t="s">
        <v>3783</v>
      </c>
      <c r="C666" t="s">
        <v>3784</v>
      </c>
      <c r="D666" t="s">
        <v>3785</v>
      </c>
      <c r="E666" t="s">
        <v>3614</v>
      </c>
      <c r="F666" t="s">
        <v>19</v>
      </c>
      <c r="G666" t="s">
        <v>3786</v>
      </c>
      <c r="H666" t="s">
        <v>3405</v>
      </c>
      <c r="I666" t="s">
        <v>3787</v>
      </c>
      <c r="J666" t="s">
        <v>315</v>
      </c>
      <c r="K666" t="s">
        <v>150</v>
      </c>
    </row>
    <row r="667" spans="1:11" hidden="1" x14ac:dyDescent="0.35">
      <c r="A667" t="s">
        <v>3737</v>
      </c>
      <c r="B667" t="s">
        <v>3788</v>
      </c>
      <c r="C667" t="s">
        <v>3789</v>
      </c>
      <c r="D667" t="s">
        <v>3790</v>
      </c>
      <c r="E667" t="s">
        <v>3614</v>
      </c>
      <c r="F667" t="s">
        <v>19</v>
      </c>
      <c r="G667" t="s">
        <v>3786</v>
      </c>
      <c r="H667" t="s">
        <v>3791</v>
      </c>
      <c r="I667" t="s">
        <v>3792</v>
      </c>
      <c r="J667" t="s">
        <v>315</v>
      </c>
      <c r="K667" t="s">
        <v>150</v>
      </c>
    </row>
    <row r="668" spans="1:11" hidden="1" x14ac:dyDescent="0.35">
      <c r="A668" t="s">
        <v>3737</v>
      </c>
      <c r="B668" t="s">
        <v>3793</v>
      </c>
      <c r="C668" t="s">
        <v>3794</v>
      </c>
      <c r="D668" t="s">
        <v>3795</v>
      </c>
      <c r="E668" t="s">
        <v>3614</v>
      </c>
      <c r="F668" t="s">
        <v>16</v>
      </c>
      <c r="G668" t="s">
        <v>3796</v>
      </c>
      <c r="H668" t="s">
        <v>3797</v>
      </c>
      <c r="I668" t="s">
        <v>3798</v>
      </c>
      <c r="J668" t="s">
        <v>314</v>
      </c>
      <c r="K668" t="s">
        <v>96</v>
      </c>
    </row>
    <row r="669" spans="1:11" hidden="1" x14ac:dyDescent="0.35">
      <c r="A669" t="s">
        <v>3737</v>
      </c>
      <c r="B669" t="s">
        <v>3799</v>
      </c>
      <c r="C669" t="s">
        <v>3800</v>
      </c>
      <c r="D669" t="s">
        <v>3801</v>
      </c>
      <c r="E669" t="s">
        <v>3614</v>
      </c>
      <c r="F669" t="s">
        <v>16</v>
      </c>
      <c r="G669" t="s">
        <v>3081</v>
      </c>
      <c r="H669" t="s">
        <v>3802</v>
      </c>
      <c r="I669" t="s">
        <v>3803</v>
      </c>
      <c r="J669" t="s">
        <v>314</v>
      </c>
      <c r="K669" t="s">
        <v>96</v>
      </c>
    </row>
    <row r="670" spans="1:11" hidden="1" x14ac:dyDescent="0.35">
      <c r="A670" t="s">
        <v>3737</v>
      </c>
      <c r="B670" t="s">
        <v>3804</v>
      </c>
      <c r="C670" t="s">
        <v>3805</v>
      </c>
      <c r="D670" t="s">
        <v>3806</v>
      </c>
      <c r="E670" t="s">
        <v>3614</v>
      </c>
      <c r="F670" t="s">
        <v>16</v>
      </c>
      <c r="G670" t="s">
        <v>2913</v>
      </c>
      <c r="H670" t="s">
        <v>3807</v>
      </c>
      <c r="I670" t="s">
        <v>1219</v>
      </c>
      <c r="J670" t="s">
        <v>1176</v>
      </c>
      <c r="K670" t="s">
        <v>152</v>
      </c>
    </row>
    <row r="671" spans="1:11" hidden="1" x14ac:dyDescent="0.35">
      <c r="A671" t="s">
        <v>3737</v>
      </c>
      <c r="B671" t="s">
        <v>3808</v>
      </c>
      <c r="C671" t="s">
        <v>3809</v>
      </c>
      <c r="D671" t="s">
        <v>3810</v>
      </c>
      <c r="E671" t="s">
        <v>3614</v>
      </c>
      <c r="F671" t="s">
        <v>16</v>
      </c>
      <c r="G671" t="s">
        <v>2439</v>
      </c>
      <c r="H671" t="s">
        <v>3811</v>
      </c>
      <c r="I671" t="s">
        <v>1751</v>
      </c>
      <c r="J671" t="s">
        <v>1176</v>
      </c>
      <c r="K671" t="s">
        <v>149</v>
      </c>
    </row>
    <row r="672" spans="1:11" hidden="1" x14ac:dyDescent="0.35">
      <c r="A672" t="s">
        <v>3737</v>
      </c>
      <c r="B672" t="s">
        <v>3812</v>
      </c>
      <c r="C672" t="s">
        <v>3813</v>
      </c>
      <c r="D672" t="s">
        <v>3814</v>
      </c>
      <c r="E672" t="s">
        <v>3614</v>
      </c>
      <c r="F672" t="s">
        <v>6</v>
      </c>
      <c r="G672" t="s">
        <v>3815</v>
      </c>
      <c r="H672" t="s">
        <v>3816</v>
      </c>
      <c r="I672" t="s">
        <v>3817</v>
      </c>
      <c r="J672" t="s">
        <v>1761</v>
      </c>
      <c r="K672" t="s">
        <v>42</v>
      </c>
    </row>
    <row r="673" spans="1:11" hidden="1" x14ac:dyDescent="0.35">
      <c r="A673" t="s">
        <v>3737</v>
      </c>
      <c r="B673" t="s">
        <v>3818</v>
      </c>
      <c r="C673" t="s">
        <v>3819</v>
      </c>
      <c r="D673" t="s">
        <v>3820</v>
      </c>
      <c r="E673" t="s">
        <v>3614</v>
      </c>
      <c r="F673" t="s">
        <v>6</v>
      </c>
      <c r="G673" t="s">
        <v>3821</v>
      </c>
      <c r="H673" t="s">
        <v>2266</v>
      </c>
      <c r="I673" t="s">
        <v>3822</v>
      </c>
      <c r="J673" t="s">
        <v>1761</v>
      </c>
      <c r="K673" t="s">
        <v>155</v>
      </c>
    </row>
    <row r="674" spans="1:11" hidden="1" x14ac:dyDescent="0.35">
      <c r="A674" t="s">
        <v>3737</v>
      </c>
      <c r="B674" t="s">
        <v>3823</v>
      </c>
      <c r="C674" t="s">
        <v>3824</v>
      </c>
      <c r="D674" t="s">
        <v>3825</v>
      </c>
      <c r="E674" t="s">
        <v>3614</v>
      </c>
      <c r="F674" t="s">
        <v>6</v>
      </c>
      <c r="G674" t="s">
        <v>3735</v>
      </c>
      <c r="H674" t="s">
        <v>3826</v>
      </c>
      <c r="I674" t="s">
        <v>3827</v>
      </c>
      <c r="J674" t="s">
        <v>1761</v>
      </c>
      <c r="K674" t="s">
        <v>155</v>
      </c>
    </row>
    <row r="675" spans="1:11" hidden="1" x14ac:dyDescent="0.35">
      <c r="A675" t="s">
        <v>3737</v>
      </c>
      <c r="B675" t="s">
        <v>3828</v>
      </c>
      <c r="C675" t="s">
        <v>3829</v>
      </c>
      <c r="D675" t="s">
        <v>3830</v>
      </c>
      <c r="E675" t="s">
        <v>3614</v>
      </c>
      <c r="F675" t="s">
        <v>6</v>
      </c>
      <c r="G675" t="s">
        <v>2096</v>
      </c>
      <c r="H675" t="s">
        <v>3831</v>
      </c>
      <c r="I675" t="s">
        <v>3832</v>
      </c>
      <c r="J675" t="s">
        <v>1458</v>
      </c>
      <c r="K675" t="s">
        <v>42</v>
      </c>
    </row>
    <row r="676" spans="1:11" hidden="1" x14ac:dyDescent="0.35">
      <c r="A676" t="s">
        <v>3737</v>
      </c>
      <c r="B676" t="s">
        <v>3833</v>
      </c>
      <c r="C676" t="s">
        <v>3834</v>
      </c>
      <c r="D676" t="s">
        <v>3835</v>
      </c>
      <c r="E676" t="s">
        <v>3614</v>
      </c>
      <c r="F676" t="s">
        <v>6</v>
      </c>
      <c r="G676" t="s">
        <v>2934</v>
      </c>
      <c r="H676" t="s">
        <v>3836</v>
      </c>
      <c r="I676" t="s">
        <v>3837</v>
      </c>
      <c r="J676" t="s">
        <v>1458</v>
      </c>
      <c r="K676" t="s">
        <v>184</v>
      </c>
    </row>
    <row r="677" spans="1:11" hidden="1" x14ac:dyDescent="0.35">
      <c r="A677" t="s">
        <v>3737</v>
      </c>
      <c r="B677" t="s">
        <v>3838</v>
      </c>
      <c r="C677" t="s">
        <v>3839</v>
      </c>
      <c r="D677" t="s">
        <v>3840</v>
      </c>
      <c r="E677" t="s">
        <v>3614</v>
      </c>
      <c r="F677" t="s">
        <v>6</v>
      </c>
      <c r="G677" t="s">
        <v>2639</v>
      </c>
      <c r="H677" t="s">
        <v>3841</v>
      </c>
      <c r="I677" t="s">
        <v>3842</v>
      </c>
      <c r="J677" t="s">
        <v>1761</v>
      </c>
      <c r="K677" t="s">
        <v>42</v>
      </c>
    </row>
    <row r="678" spans="1:11" hidden="1" x14ac:dyDescent="0.35">
      <c r="A678" t="s">
        <v>3737</v>
      </c>
      <c r="B678" t="s">
        <v>3843</v>
      </c>
      <c r="C678" t="s">
        <v>3844</v>
      </c>
      <c r="D678" t="s">
        <v>3845</v>
      </c>
      <c r="E678" t="s">
        <v>3614</v>
      </c>
      <c r="F678" t="s">
        <v>15</v>
      </c>
      <c r="G678" t="s">
        <v>3081</v>
      </c>
      <c r="H678" t="s">
        <v>1350</v>
      </c>
      <c r="I678" t="s">
        <v>3846</v>
      </c>
      <c r="J678" t="s">
        <v>1761</v>
      </c>
      <c r="K678" t="s">
        <v>121</v>
      </c>
    </row>
    <row r="679" spans="1:11" hidden="1" x14ac:dyDescent="0.35">
      <c r="A679" t="s">
        <v>3737</v>
      </c>
      <c r="B679" t="s">
        <v>3847</v>
      </c>
      <c r="C679" t="s">
        <v>3848</v>
      </c>
      <c r="D679" t="s">
        <v>3849</v>
      </c>
      <c r="E679" t="s">
        <v>3614</v>
      </c>
      <c r="F679" t="s">
        <v>15</v>
      </c>
      <c r="G679" t="s">
        <v>1548</v>
      </c>
      <c r="H679" t="s">
        <v>1240</v>
      </c>
      <c r="I679" t="s">
        <v>3850</v>
      </c>
      <c r="J679" t="s">
        <v>1761</v>
      </c>
      <c r="K679" t="s">
        <v>121</v>
      </c>
    </row>
    <row r="680" spans="1:11" hidden="1" x14ac:dyDescent="0.35">
      <c r="A680" t="s">
        <v>3737</v>
      </c>
      <c r="B680" t="s">
        <v>3851</v>
      </c>
      <c r="C680" t="s">
        <v>3852</v>
      </c>
      <c r="D680" t="s">
        <v>3853</v>
      </c>
      <c r="E680" t="s">
        <v>3614</v>
      </c>
      <c r="F680" t="s">
        <v>15</v>
      </c>
      <c r="G680" t="s">
        <v>1440</v>
      </c>
      <c r="H680" t="s">
        <v>1255</v>
      </c>
      <c r="I680" t="s">
        <v>3854</v>
      </c>
      <c r="J680" t="s">
        <v>1761</v>
      </c>
      <c r="K680" t="s">
        <v>121</v>
      </c>
    </row>
    <row r="681" spans="1:11" hidden="1" x14ac:dyDescent="0.35">
      <c r="A681" t="s">
        <v>3737</v>
      </c>
      <c r="B681" t="s">
        <v>3855</v>
      </c>
      <c r="C681" t="s">
        <v>3856</v>
      </c>
      <c r="D681" t="s">
        <v>3857</v>
      </c>
      <c r="E681" t="s">
        <v>3614</v>
      </c>
      <c r="F681" t="s">
        <v>15</v>
      </c>
      <c r="G681" t="s">
        <v>1346</v>
      </c>
      <c r="H681" t="s">
        <v>1210</v>
      </c>
      <c r="I681" t="s">
        <v>3858</v>
      </c>
      <c r="J681" t="s">
        <v>1761</v>
      </c>
      <c r="K681" t="s">
        <v>121</v>
      </c>
    </row>
    <row r="682" spans="1:11" hidden="1" x14ac:dyDescent="0.35">
      <c r="A682" t="s">
        <v>3737</v>
      </c>
      <c r="B682" t="s">
        <v>3859</v>
      </c>
      <c r="C682" t="s">
        <v>3860</v>
      </c>
      <c r="D682" t="s">
        <v>3861</v>
      </c>
      <c r="E682" t="s">
        <v>3614</v>
      </c>
      <c r="F682" t="s">
        <v>6</v>
      </c>
      <c r="G682" t="s">
        <v>3862</v>
      </c>
      <c r="H682" t="s">
        <v>3863</v>
      </c>
      <c r="I682" t="s">
        <v>3864</v>
      </c>
      <c r="J682" t="s">
        <v>315</v>
      </c>
      <c r="K682" t="s">
        <v>155</v>
      </c>
    </row>
    <row r="683" spans="1:11" hidden="1" x14ac:dyDescent="0.35">
      <c r="A683" t="s">
        <v>3737</v>
      </c>
      <c r="B683" t="s">
        <v>3865</v>
      </c>
      <c r="C683" t="s">
        <v>3866</v>
      </c>
      <c r="D683" t="s">
        <v>3867</v>
      </c>
      <c r="E683" t="s">
        <v>3614</v>
      </c>
      <c r="F683" t="s">
        <v>6</v>
      </c>
      <c r="G683" t="s">
        <v>3868</v>
      </c>
      <c r="H683" t="s">
        <v>2538</v>
      </c>
      <c r="I683" t="s">
        <v>1241</v>
      </c>
      <c r="J683" t="s">
        <v>315</v>
      </c>
      <c r="K683" t="s">
        <v>155</v>
      </c>
    </row>
    <row r="684" spans="1:11" hidden="1" x14ac:dyDescent="0.35">
      <c r="A684" t="s">
        <v>3737</v>
      </c>
      <c r="B684" t="s">
        <v>3869</v>
      </c>
      <c r="C684" t="s">
        <v>3870</v>
      </c>
      <c r="D684" t="s">
        <v>3871</v>
      </c>
      <c r="E684" t="s">
        <v>3614</v>
      </c>
      <c r="F684" t="s">
        <v>6</v>
      </c>
      <c r="G684" t="s">
        <v>2418</v>
      </c>
      <c r="H684" t="s">
        <v>3872</v>
      </c>
      <c r="I684" t="s">
        <v>3873</v>
      </c>
      <c r="J684" t="s">
        <v>315</v>
      </c>
      <c r="K684" t="s">
        <v>184</v>
      </c>
    </row>
    <row r="685" spans="1:11" hidden="1" x14ac:dyDescent="0.35">
      <c r="A685" t="s">
        <v>3737</v>
      </c>
      <c r="B685" t="s">
        <v>3874</v>
      </c>
      <c r="C685" t="s">
        <v>3875</v>
      </c>
      <c r="D685" t="s">
        <v>3876</v>
      </c>
      <c r="E685" t="s">
        <v>3614</v>
      </c>
      <c r="F685" t="s">
        <v>6</v>
      </c>
      <c r="G685" t="s">
        <v>3877</v>
      </c>
      <c r="H685" t="s">
        <v>2200</v>
      </c>
      <c r="I685" t="s">
        <v>1203</v>
      </c>
      <c r="J685" t="s">
        <v>1176</v>
      </c>
      <c r="K685" t="s">
        <v>42</v>
      </c>
    </row>
    <row r="686" spans="1:11" hidden="1" x14ac:dyDescent="0.35">
      <c r="A686" t="s">
        <v>3737</v>
      </c>
      <c r="B686" t="s">
        <v>3878</v>
      </c>
      <c r="C686" t="s">
        <v>3879</v>
      </c>
      <c r="D686" t="s">
        <v>3876</v>
      </c>
      <c r="E686" t="s">
        <v>3614</v>
      </c>
      <c r="F686" t="s">
        <v>6</v>
      </c>
      <c r="G686" t="s">
        <v>3877</v>
      </c>
      <c r="H686" t="s">
        <v>1317</v>
      </c>
      <c r="I686" t="s">
        <v>1203</v>
      </c>
      <c r="J686" t="s">
        <v>1176</v>
      </c>
      <c r="K686" t="s">
        <v>42</v>
      </c>
    </row>
    <row r="687" spans="1:11" hidden="1" x14ac:dyDescent="0.35">
      <c r="A687" t="s">
        <v>3737</v>
      </c>
      <c r="B687" t="s">
        <v>3880</v>
      </c>
      <c r="C687" t="s">
        <v>3881</v>
      </c>
      <c r="D687" t="s">
        <v>3882</v>
      </c>
      <c r="E687" t="s">
        <v>3721</v>
      </c>
      <c r="F687" t="s">
        <v>13</v>
      </c>
      <c r="G687" t="s">
        <v>1317</v>
      </c>
      <c r="H687" t="s">
        <v>3883</v>
      </c>
      <c r="I687" t="s">
        <v>1203</v>
      </c>
      <c r="J687" t="s">
        <v>1176</v>
      </c>
      <c r="K687" t="s">
        <v>165</v>
      </c>
    </row>
    <row r="688" spans="1:11" hidden="1" x14ac:dyDescent="0.35">
      <c r="A688" t="s">
        <v>3884</v>
      </c>
      <c r="B688" t="s">
        <v>3885</v>
      </c>
      <c r="C688" t="s">
        <v>3886</v>
      </c>
      <c r="D688" t="s">
        <v>3887</v>
      </c>
      <c r="E688" t="s">
        <v>3888</v>
      </c>
      <c r="F688" t="s">
        <v>12</v>
      </c>
      <c r="G688" t="s">
        <v>3889</v>
      </c>
      <c r="H688" t="s">
        <v>1218</v>
      </c>
      <c r="I688" t="s">
        <v>1852</v>
      </c>
      <c r="J688" t="s">
        <v>1869</v>
      </c>
      <c r="K688" t="s">
        <v>90</v>
      </c>
    </row>
    <row r="689" spans="1:11" hidden="1" x14ac:dyDescent="0.35">
      <c r="A689" t="s">
        <v>3884</v>
      </c>
      <c r="B689" t="s">
        <v>3890</v>
      </c>
      <c r="C689" t="s">
        <v>3891</v>
      </c>
      <c r="D689" t="s">
        <v>3892</v>
      </c>
      <c r="E689" t="s">
        <v>3888</v>
      </c>
      <c r="F689" t="s">
        <v>12</v>
      </c>
      <c r="G689" t="s">
        <v>1440</v>
      </c>
      <c r="H689" t="s">
        <v>1198</v>
      </c>
      <c r="I689" t="s">
        <v>1266</v>
      </c>
      <c r="J689" t="s">
        <v>1869</v>
      </c>
      <c r="K689" t="s">
        <v>90</v>
      </c>
    </row>
    <row r="690" spans="1:11" hidden="1" x14ac:dyDescent="0.35">
      <c r="A690" t="s">
        <v>3884</v>
      </c>
      <c r="B690" t="s">
        <v>3893</v>
      </c>
      <c r="C690" t="s">
        <v>3894</v>
      </c>
      <c r="D690" t="s">
        <v>3895</v>
      </c>
      <c r="E690" t="s">
        <v>3888</v>
      </c>
      <c r="F690" t="s">
        <v>12</v>
      </c>
      <c r="G690" t="s">
        <v>3896</v>
      </c>
      <c r="H690" t="s">
        <v>1210</v>
      </c>
      <c r="I690" t="s">
        <v>1942</v>
      </c>
      <c r="J690" t="s">
        <v>1869</v>
      </c>
      <c r="K690" t="s">
        <v>90</v>
      </c>
    </row>
    <row r="691" spans="1:11" hidden="1" x14ac:dyDescent="0.35">
      <c r="A691" t="s">
        <v>3884</v>
      </c>
      <c r="B691" t="s">
        <v>3897</v>
      </c>
      <c r="C691" t="s">
        <v>3898</v>
      </c>
      <c r="D691" t="s">
        <v>3899</v>
      </c>
      <c r="E691" t="s">
        <v>3888</v>
      </c>
      <c r="F691" t="s">
        <v>12</v>
      </c>
      <c r="G691" t="s">
        <v>3900</v>
      </c>
      <c r="H691" t="s">
        <v>1260</v>
      </c>
      <c r="I691" t="s">
        <v>1250</v>
      </c>
      <c r="J691" t="s">
        <v>1869</v>
      </c>
      <c r="K691" t="s">
        <v>90</v>
      </c>
    </row>
    <row r="692" spans="1:11" hidden="1" x14ac:dyDescent="0.35">
      <c r="A692" t="s">
        <v>3884</v>
      </c>
      <c r="B692" t="s">
        <v>3901</v>
      </c>
      <c r="C692" t="s">
        <v>3902</v>
      </c>
      <c r="D692" t="s">
        <v>3903</v>
      </c>
      <c r="E692" t="s">
        <v>3904</v>
      </c>
      <c r="F692" t="s">
        <v>12</v>
      </c>
      <c r="G692" t="s">
        <v>1445</v>
      </c>
      <c r="H692" t="s">
        <v>1231</v>
      </c>
      <c r="I692" t="s">
        <v>1250</v>
      </c>
      <c r="J692" t="s">
        <v>2793</v>
      </c>
      <c r="K692" t="s">
        <v>99</v>
      </c>
    </row>
    <row r="693" spans="1:11" hidden="1" x14ac:dyDescent="0.35">
      <c r="A693" t="s">
        <v>3884</v>
      </c>
      <c r="B693" t="s">
        <v>3905</v>
      </c>
      <c r="C693" t="s">
        <v>3906</v>
      </c>
      <c r="D693" t="s">
        <v>3907</v>
      </c>
      <c r="E693" t="s">
        <v>3888</v>
      </c>
      <c r="F693" t="s">
        <v>12</v>
      </c>
      <c r="G693" t="s">
        <v>2551</v>
      </c>
      <c r="H693" t="s">
        <v>1341</v>
      </c>
      <c r="I693" t="s">
        <v>1203</v>
      </c>
      <c r="J693" t="s">
        <v>2552</v>
      </c>
      <c r="K693" t="s">
        <v>82</v>
      </c>
    </row>
    <row r="694" spans="1:11" hidden="1" x14ac:dyDescent="0.35">
      <c r="A694" t="s">
        <v>3884</v>
      </c>
      <c r="B694" t="s">
        <v>3908</v>
      </c>
      <c r="C694" t="s">
        <v>3909</v>
      </c>
      <c r="D694" t="s">
        <v>3910</v>
      </c>
      <c r="E694" t="s">
        <v>3904</v>
      </c>
      <c r="F694" t="s">
        <v>12</v>
      </c>
      <c r="G694" t="s">
        <v>3075</v>
      </c>
      <c r="H694" t="s">
        <v>1270</v>
      </c>
      <c r="I694" t="s">
        <v>1211</v>
      </c>
      <c r="J694" t="s">
        <v>3911</v>
      </c>
      <c r="K694" t="s">
        <v>80</v>
      </c>
    </row>
    <row r="695" spans="1:11" hidden="1" x14ac:dyDescent="0.35">
      <c r="A695" t="s">
        <v>3884</v>
      </c>
      <c r="B695" t="s">
        <v>3912</v>
      </c>
      <c r="C695" t="s">
        <v>3913</v>
      </c>
      <c r="D695" t="s">
        <v>3914</v>
      </c>
      <c r="E695" t="s">
        <v>3888</v>
      </c>
      <c r="F695" t="s">
        <v>12</v>
      </c>
      <c r="G695" t="s">
        <v>3116</v>
      </c>
      <c r="H695" t="s">
        <v>3915</v>
      </c>
      <c r="I695" t="s">
        <v>3021</v>
      </c>
      <c r="J695" t="s">
        <v>2138</v>
      </c>
      <c r="K695" t="s">
        <v>82</v>
      </c>
    </row>
    <row r="696" spans="1:11" hidden="1" x14ac:dyDescent="0.35">
      <c r="A696" t="s">
        <v>3884</v>
      </c>
      <c r="B696" t="s">
        <v>3916</v>
      </c>
      <c r="C696" t="s">
        <v>3917</v>
      </c>
      <c r="D696" t="s">
        <v>3918</v>
      </c>
      <c r="E696" t="s">
        <v>3888</v>
      </c>
      <c r="F696" t="s">
        <v>12</v>
      </c>
      <c r="G696" t="s">
        <v>2500</v>
      </c>
      <c r="H696" t="s">
        <v>1707</v>
      </c>
      <c r="I696" t="s">
        <v>1942</v>
      </c>
      <c r="J696" t="s">
        <v>1458</v>
      </c>
      <c r="K696" t="s">
        <v>82</v>
      </c>
    </row>
    <row r="697" spans="1:11" hidden="1" x14ac:dyDescent="0.35">
      <c r="A697" t="s">
        <v>3884</v>
      </c>
      <c r="B697" t="s">
        <v>3919</v>
      </c>
      <c r="C697" t="s">
        <v>3920</v>
      </c>
      <c r="D697" t="s">
        <v>3921</v>
      </c>
      <c r="E697" t="s">
        <v>3922</v>
      </c>
      <c r="F697" t="s">
        <v>14</v>
      </c>
      <c r="G697" t="s">
        <v>3923</v>
      </c>
      <c r="H697" t="s">
        <v>1336</v>
      </c>
      <c r="I697" t="s">
        <v>1219</v>
      </c>
      <c r="J697" t="s">
        <v>1176</v>
      </c>
      <c r="K697" t="s">
        <v>201</v>
      </c>
    </row>
    <row r="698" spans="1:11" hidden="1" x14ac:dyDescent="0.35">
      <c r="A698" t="s">
        <v>3884</v>
      </c>
      <c r="B698" t="s">
        <v>3924</v>
      </c>
      <c r="C698" t="s">
        <v>3925</v>
      </c>
      <c r="D698" t="s">
        <v>3926</v>
      </c>
      <c r="E698" t="s">
        <v>3922</v>
      </c>
      <c r="F698" t="s">
        <v>14</v>
      </c>
      <c r="G698" t="s">
        <v>2684</v>
      </c>
      <c r="H698" t="s">
        <v>3116</v>
      </c>
      <c r="I698" t="s">
        <v>1544</v>
      </c>
      <c r="J698" t="s">
        <v>1176</v>
      </c>
      <c r="K698" t="s">
        <v>201</v>
      </c>
    </row>
    <row r="699" spans="1:11" hidden="1" x14ac:dyDescent="0.35">
      <c r="A699" t="s">
        <v>3884</v>
      </c>
      <c r="B699" t="s">
        <v>3927</v>
      </c>
      <c r="C699" t="s">
        <v>3928</v>
      </c>
      <c r="D699" t="s">
        <v>3929</v>
      </c>
      <c r="E699" t="s">
        <v>3930</v>
      </c>
      <c r="F699" t="s">
        <v>12</v>
      </c>
      <c r="G699" t="s">
        <v>2557</v>
      </c>
      <c r="H699" t="s">
        <v>1508</v>
      </c>
      <c r="I699" t="s">
        <v>2177</v>
      </c>
      <c r="J699" t="s">
        <v>2301</v>
      </c>
      <c r="K699" t="s">
        <v>74</v>
      </c>
    </row>
    <row r="700" spans="1:11" hidden="1" x14ac:dyDescent="0.35">
      <c r="A700" t="s">
        <v>3884</v>
      </c>
      <c r="B700" t="s">
        <v>3931</v>
      </c>
      <c r="C700" t="s">
        <v>3932</v>
      </c>
      <c r="D700" t="s">
        <v>3933</v>
      </c>
      <c r="E700" t="s">
        <v>3930</v>
      </c>
      <c r="F700" t="s">
        <v>12</v>
      </c>
      <c r="G700" t="s">
        <v>1317</v>
      </c>
      <c r="H700" t="s">
        <v>1270</v>
      </c>
      <c r="I700" t="s">
        <v>1497</v>
      </c>
      <c r="J700" t="s">
        <v>2301</v>
      </c>
      <c r="K700" t="s">
        <v>78</v>
      </c>
    </row>
    <row r="701" spans="1:11" hidden="1" x14ac:dyDescent="0.35">
      <c r="A701" t="s">
        <v>3884</v>
      </c>
      <c r="B701" t="s">
        <v>3934</v>
      </c>
      <c r="C701" t="s">
        <v>3935</v>
      </c>
      <c r="D701" t="s">
        <v>3936</v>
      </c>
      <c r="E701" t="s">
        <v>3930</v>
      </c>
      <c r="F701" t="s">
        <v>12</v>
      </c>
      <c r="G701" t="s">
        <v>1350</v>
      </c>
      <c r="H701" t="s">
        <v>1735</v>
      </c>
      <c r="I701" t="s">
        <v>2690</v>
      </c>
      <c r="J701" t="s">
        <v>2301</v>
      </c>
      <c r="K701" t="s">
        <v>74</v>
      </c>
    </row>
    <row r="702" spans="1:11" hidden="1" x14ac:dyDescent="0.35">
      <c r="A702" t="s">
        <v>3884</v>
      </c>
      <c r="B702" t="s">
        <v>3937</v>
      </c>
      <c r="C702" t="s">
        <v>3938</v>
      </c>
      <c r="D702" t="s">
        <v>3939</v>
      </c>
      <c r="E702" t="s">
        <v>3930</v>
      </c>
      <c r="F702" t="s">
        <v>12</v>
      </c>
      <c r="G702" t="s">
        <v>1173</v>
      </c>
      <c r="H702" t="s">
        <v>1573</v>
      </c>
      <c r="I702" t="s">
        <v>1934</v>
      </c>
      <c r="J702" t="s">
        <v>2301</v>
      </c>
      <c r="K702" t="s">
        <v>74</v>
      </c>
    </row>
    <row r="703" spans="1:11" hidden="1" x14ac:dyDescent="0.35">
      <c r="A703" t="s">
        <v>3884</v>
      </c>
      <c r="B703" t="s">
        <v>3940</v>
      </c>
      <c r="C703" t="s">
        <v>3941</v>
      </c>
      <c r="D703" t="s">
        <v>3942</v>
      </c>
      <c r="E703" t="s">
        <v>3930</v>
      </c>
      <c r="F703" t="s">
        <v>12</v>
      </c>
      <c r="G703" t="s">
        <v>1355</v>
      </c>
      <c r="H703" t="s">
        <v>1476</v>
      </c>
      <c r="I703" t="s">
        <v>1747</v>
      </c>
      <c r="J703" t="s">
        <v>3943</v>
      </c>
      <c r="K703" t="s">
        <v>78</v>
      </c>
    </row>
    <row r="704" spans="1:11" hidden="1" x14ac:dyDescent="0.35">
      <c r="A704" t="s">
        <v>3884</v>
      </c>
      <c r="B704" t="s">
        <v>3944</v>
      </c>
      <c r="C704" t="s">
        <v>3945</v>
      </c>
      <c r="D704" t="s">
        <v>3946</v>
      </c>
      <c r="E704" t="s">
        <v>3930</v>
      </c>
      <c r="F704" t="s">
        <v>12</v>
      </c>
      <c r="G704" t="s">
        <v>3947</v>
      </c>
      <c r="H704" t="s">
        <v>1422</v>
      </c>
      <c r="I704" t="s">
        <v>1784</v>
      </c>
      <c r="J704" t="s">
        <v>3943</v>
      </c>
      <c r="K704" t="s">
        <v>78</v>
      </c>
    </row>
    <row r="705" spans="1:11" hidden="1" x14ac:dyDescent="0.35">
      <c r="A705" t="s">
        <v>3884</v>
      </c>
      <c r="B705" t="s">
        <v>3948</v>
      </c>
      <c r="C705" t="s">
        <v>3949</v>
      </c>
      <c r="D705" t="s">
        <v>3950</v>
      </c>
      <c r="E705" t="s">
        <v>3930</v>
      </c>
      <c r="F705" t="s">
        <v>14</v>
      </c>
      <c r="G705" t="s">
        <v>3951</v>
      </c>
      <c r="H705" t="s">
        <v>1416</v>
      </c>
      <c r="I705" t="s">
        <v>1501</v>
      </c>
      <c r="J705" t="s">
        <v>317</v>
      </c>
      <c r="K705" t="s">
        <v>188</v>
      </c>
    </row>
    <row r="706" spans="1:11" hidden="1" x14ac:dyDescent="0.35">
      <c r="A706" t="s">
        <v>3884</v>
      </c>
      <c r="B706" t="s">
        <v>3952</v>
      </c>
      <c r="C706" t="s">
        <v>3953</v>
      </c>
      <c r="D706" t="s">
        <v>3954</v>
      </c>
      <c r="E706" t="s">
        <v>3930</v>
      </c>
      <c r="F706" t="s">
        <v>12</v>
      </c>
      <c r="G706" t="s">
        <v>1350</v>
      </c>
      <c r="H706" t="s">
        <v>1431</v>
      </c>
      <c r="I706" t="s">
        <v>1447</v>
      </c>
      <c r="J706" t="s">
        <v>3955</v>
      </c>
      <c r="K706" t="s">
        <v>70</v>
      </c>
    </row>
    <row r="707" spans="1:11" hidden="1" x14ac:dyDescent="0.35">
      <c r="A707" t="s">
        <v>3884</v>
      </c>
      <c r="B707" t="s">
        <v>3956</v>
      </c>
      <c r="C707" t="s">
        <v>3957</v>
      </c>
      <c r="D707" t="s">
        <v>3958</v>
      </c>
      <c r="E707" t="s">
        <v>3930</v>
      </c>
      <c r="F707" t="s">
        <v>12</v>
      </c>
      <c r="G707" t="s">
        <v>1422</v>
      </c>
      <c r="H707" t="s">
        <v>1260</v>
      </c>
      <c r="I707" t="s">
        <v>1219</v>
      </c>
      <c r="J707" t="s">
        <v>3955</v>
      </c>
      <c r="K707" t="s">
        <v>70</v>
      </c>
    </row>
    <row r="708" spans="1:11" hidden="1" x14ac:dyDescent="0.35">
      <c r="A708" t="s">
        <v>3884</v>
      </c>
      <c r="B708" t="s">
        <v>3959</v>
      </c>
      <c r="C708" t="s">
        <v>3960</v>
      </c>
      <c r="D708" t="s">
        <v>3961</v>
      </c>
      <c r="E708" t="s">
        <v>3930</v>
      </c>
      <c r="F708" t="s">
        <v>12</v>
      </c>
      <c r="G708" t="s">
        <v>1397</v>
      </c>
      <c r="H708" t="s">
        <v>1198</v>
      </c>
      <c r="I708" t="s">
        <v>1250</v>
      </c>
      <c r="J708" t="s">
        <v>3955</v>
      </c>
      <c r="K708" t="s">
        <v>70</v>
      </c>
    </row>
    <row r="709" spans="1:11" hidden="1" x14ac:dyDescent="0.35">
      <c r="A709" t="s">
        <v>3884</v>
      </c>
      <c r="B709" t="s">
        <v>3962</v>
      </c>
      <c r="C709" t="s">
        <v>3963</v>
      </c>
      <c r="D709" t="s">
        <v>3964</v>
      </c>
      <c r="E709" t="s">
        <v>3930</v>
      </c>
      <c r="F709" t="s">
        <v>12</v>
      </c>
      <c r="G709" t="s">
        <v>1350</v>
      </c>
      <c r="H709" t="s">
        <v>1231</v>
      </c>
      <c r="I709" t="s">
        <v>1852</v>
      </c>
      <c r="J709" t="s">
        <v>3965</v>
      </c>
      <c r="K709" t="s">
        <v>70</v>
      </c>
    </row>
    <row r="710" spans="1:11" hidden="1" x14ac:dyDescent="0.35">
      <c r="A710" t="s">
        <v>3884</v>
      </c>
      <c r="B710" t="s">
        <v>3966</v>
      </c>
      <c r="C710" t="s">
        <v>3967</v>
      </c>
      <c r="D710" t="s">
        <v>3968</v>
      </c>
      <c r="E710" t="s">
        <v>3969</v>
      </c>
      <c r="F710" t="s">
        <v>12</v>
      </c>
      <c r="G710" t="s">
        <v>3970</v>
      </c>
      <c r="H710" t="s">
        <v>3971</v>
      </c>
      <c r="I710" t="s">
        <v>3192</v>
      </c>
      <c r="J710" t="s">
        <v>2138</v>
      </c>
      <c r="K710" t="s">
        <v>70</v>
      </c>
    </row>
    <row r="711" spans="1:11" hidden="1" x14ac:dyDescent="0.35">
      <c r="A711" t="s">
        <v>3884</v>
      </c>
      <c r="B711" t="s">
        <v>3972</v>
      </c>
      <c r="C711" t="s">
        <v>3973</v>
      </c>
      <c r="D711" t="s">
        <v>3974</v>
      </c>
      <c r="E711" t="s">
        <v>3969</v>
      </c>
      <c r="F711" t="s">
        <v>12</v>
      </c>
      <c r="G711" t="s">
        <v>3975</v>
      </c>
      <c r="H711" t="s">
        <v>2335</v>
      </c>
      <c r="I711" t="s">
        <v>3543</v>
      </c>
      <c r="J711" t="s">
        <v>2138</v>
      </c>
      <c r="K711" t="s">
        <v>31</v>
      </c>
    </row>
    <row r="712" spans="1:11" hidden="1" x14ac:dyDescent="0.35">
      <c r="A712" t="s">
        <v>3884</v>
      </c>
      <c r="B712" t="s">
        <v>3976</v>
      </c>
      <c r="C712" t="s">
        <v>3977</v>
      </c>
      <c r="D712" t="s">
        <v>3978</v>
      </c>
      <c r="E712" t="s">
        <v>3969</v>
      </c>
      <c r="F712" t="s">
        <v>12</v>
      </c>
      <c r="G712" t="s">
        <v>1359</v>
      </c>
      <c r="H712" t="s">
        <v>3979</v>
      </c>
      <c r="I712" t="s">
        <v>1304</v>
      </c>
      <c r="J712" t="s">
        <v>313</v>
      </c>
      <c r="K712" t="s">
        <v>31</v>
      </c>
    </row>
    <row r="713" spans="1:11" hidden="1" x14ac:dyDescent="0.35">
      <c r="A713" t="s">
        <v>3884</v>
      </c>
      <c r="B713" t="s">
        <v>3980</v>
      </c>
      <c r="C713" t="s">
        <v>3981</v>
      </c>
      <c r="D713" t="s">
        <v>3982</v>
      </c>
      <c r="E713" t="s">
        <v>3930</v>
      </c>
      <c r="F713" t="s">
        <v>12</v>
      </c>
      <c r="G713" t="s">
        <v>1538</v>
      </c>
      <c r="H713" t="s">
        <v>1573</v>
      </c>
      <c r="I713" t="s">
        <v>1934</v>
      </c>
      <c r="J713" t="s">
        <v>3983</v>
      </c>
      <c r="K713" t="s">
        <v>70</v>
      </c>
    </row>
    <row r="714" spans="1:11" hidden="1" x14ac:dyDescent="0.35">
      <c r="A714" t="s">
        <v>3884</v>
      </c>
      <c r="B714" t="s">
        <v>3984</v>
      </c>
      <c r="C714" t="s">
        <v>3985</v>
      </c>
      <c r="D714" t="s">
        <v>3986</v>
      </c>
      <c r="E714" t="s">
        <v>3930</v>
      </c>
      <c r="F714" t="s">
        <v>12</v>
      </c>
      <c r="G714" t="s">
        <v>2685</v>
      </c>
      <c r="H714" t="s">
        <v>1431</v>
      </c>
      <c r="I714" t="s">
        <v>3987</v>
      </c>
      <c r="J714" t="s">
        <v>3983</v>
      </c>
      <c r="K714" t="s">
        <v>78</v>
      </c>
    </row>
    <row r="715" spans="1:11" hidden="1" x14ac:dyDescent="0.35">
      <c r="A715" t="s">
        <v>3884</v>
      </c>
      <c r="B715" t="s">
        <v>3988</v>
      </c>
      <c r="C715" t="s">
        <v>3989</v>
      </c>
      <c r="D715" t="s">
        <v>3990</v>
      </c>
      <c r="E715" t="s">
        <v>3930</v>
      </c>
      <c r="F715" t="s">
        <v>12</v>
      </c>
      <c r="G715" t="s">
        <v>1270</v>
      </c>
      <c r="H715" t="s">
        <v>1198</v>
      </c>
      <c r="I715" t="s">
        <v>3991</v>
      </c>
      <c r="J715" t="s">
        <v>3983</v>
      </c>
      <c r="K715" t="s">
        <v>78</v>
      </c>
    </row>
    <row r="716" spans="1:11" hidden="1" x14ac:dyDescent="0.35">
      <c r="A716" t="s">
        <v>3884</v>
      </c>
      <c r="B716" t="s">
        <v>3992</v>
      </c>
      <c r="C716" t="s">
        <v>3993</v>
      </c>
      <c r="D716" t="s">
        <v>3994</v>
      </c>
      <c r="E716" t="s">
        <v>3930</v>
      </c>
      <c r="F716" t="s">
        <v>12</v>
      </c>
      <c r="G716" t="s">
        <v>1487</v>
      </c>
      <c r="H716" t="s">
        <v>1297</v>
      </c>
      <c r="I716" t="s">
        <v>3995</v>
      </c>
      <c r="J716" t="s">
        <v>3983</v>
      </c>
      <c r="K716" t="s">
        <v>78</v>
      </c>
    </row>
    <row r="717" spans="1:11" hidden="1" x14ac:dyDescent="0.35">
      <c r="A717" t="s">
        <v>3884</v>
      </c>
      <c r="B717" t="s">
        <v>3996</v>
      </c>
      <c r="C717" t="s">
        <v>3997</v>
      </c>
      <c r="D717" t="s">
        <v>3998</v>
      </c>
      <c r="E717" t="s">
        <v>3930</v>
      </c>
      <c r="F717" t="s">
        <v>12</v>
      </c>
      <c r="G717" t="s">
        <v>1173</v>
      </c>
      <c r="H717" t="s">
        <v>1279</v>
      </c>
      <c r="I717" t="s">
        <v>1912</v>
      </c>
      <c r="J717" t="s">
        <v>3983</v>
      </c>
      <c r="K717" t="s">
        <v>70</v>
      </c>
    </row>
    <row r="718" spans="1:11" hidden="1" x14ac:dyDescent="0.35">
      <c r="A718" t="s">
        <v>3884</v>
      </c>
      <c r="B718" t="s">
        <v>3999</v>
      </c>
      <c r="C718" t="s">
        <v>4000</v>
      </c>
      <c r="D718" t="s">
        <v>4001</v>
      </c>
      <c r="E718" t="s">
        <v>3930</v>
      </c>
      <c r="F718" t="s">
        <v>12</v>
      </c>
      <c r="G718" t="s">
        <v>1359</v>
      </c>
      <c r="H718" t="s">
        <v>1240</v>
      </c>
      <c r="I718" t="s">
        <v>1574</v>
      </c>
      <c r="J718" t="s">
        <v>3983</v>
      </c>
      <c r="K718" t="s">
        <v>70</v>
      </c>
    </row>
    <row r="719" spans="1:11" hidden="1" x14ac:dyDescent="0.35">
      <c r="A719" t="s">
        <v>3884</v>
      </c>
      <c r="B719" t="s">
        <v>4002</v>
      </c>
      <c r="C719" t="s">
        <v>4003</v>
      </c>
      <c r="D719" t="s">
        <v>4004</v>
      </c>
      <c r="E719" t="s">
        <v>3930</v>
      </c>
      <c r="F719" t="s">
        <v>12</v>
      </c>
      <c r="G719" t="s">
        <v>4005</v>
      </c>
      <c r="H719" t="s">
        <v>1245</v>
      </c>
      <c r="I719" t="s">
        <v>1751</v>
      </c>
      <c r="J719" t="s">
        <v>3983</v>
      </c>
      <c r="K719" t="s">
        <v>74</v>
      </c>
    </row>
    <row r="720" spans="1:11" hidden="1" x14ac:dyDescent="0.35">
      <c r="A720" t="s">
        <v>3884</v>
      </c>
      <c r="B720" t="s">
        <v>4006</v>
      </c>
      <c r="C720" t="s">
        <v>4007</v>
      </c>
      <c r="D720" t="s">
        <v>4008</v>
      </c>
      <c r="E720" t="s">
        <v>3930</v>
      </c>
      <c r="F720" t="s">
        <v>12</v>
      </c>
      <c r="G720" t="s">
        <v>4009</v>
      </c>
      <c r="H720" t="s">
        <v>1487</v>
      </c>
      <c r="I720" t="s">
        <v>1934</v>
      </c>
      <c r="J720" t="s">
        <v>3983</v>
      </c>
      <c r="K720" t="s">
        <v>74</v>
      </c>
    </row>
    <row r="721" spans="1:11" hidden="1" x14ac:dyDescent="0.35">
      <c r="A721" t="s">
        <v>3884</v>
      </c>
      <c r="B721" t="s">
        <v>4010</v>
      </c>
      <c r="C721" t="s">
        <v>4011</v>
      </c>
      <c r="D721" t="s">
        <v>4012</v>
      </c>
      <c r="E721" t="s">
        <v>3930</v>
      </c>
      <c r="F721" t="s">
        <v>12</v>
      </c>
      <c r="G721" t="s">
        <v>4013</v>
      </c>
      <c r="H721" t="s">
        <v>4014</v>
      </c>
      <c r="I721" t="s">
        <v>1391</v>
      </c>
      <c r="J721" t="s">
        <v>3983</v>
      </c>
      <c r="K721" t="s">
        <v>74</v>
      </c>
    </row>
    <row r="722" spans="1:11" hidden="1" x14ac:dyDescent="0.35">
      <c r="A722" t="s">
        <v>3884</v>
      </c>
      <c r="B722" t="s">
        <v>4015</v>
      </c>
      <c r="C722" t="s">
        <v>4016</v>
      </c>
      <c r="D722" t="s">
        <v>4017</v>
      </c>
      <c r="E722" t="s">
        <v>3930</v>
      </c>
      <c r="F722" t="s">
        <v>12</v>
      </c>
      <c r="G722" t="s">
        <v>1355</v>
      </c>
      <c r="H722" t="s">
        <v>1412</v>
      </c>
      <c r="I722" t="s">
        <v>4018</v>
      </c>
      <c r="J722" t="s">
        <v>3983</v>
      </c>
      <c r="K722" t="s">
        <v>70</v>
      </c>
    </row>
    <row r="723" spans="1:11" hidden="1" x14ac:dyDescent="0.35">
      <c r="A723" t="s">
        <v>3884</v>
      </c>
      <c r="B723" t="s">
        <v>4019</v>
      </c>
      <c r="C723" t="s">
        <v>4020</v>
      </c>
      <c r="D723" t="s">
        <v>4021</v>
      </c>
      <c r="E723" t="s">
        <v>3930</v>
      </c>
      <c r="F723" t="s">
        <v>12</v>
      </c>
      <c r="G723" t="s">
        <v>1538</v>
      </c>
      <c r="H723" t="s">
        <v>3643</v>
      </c>
      <c r="I723" t="s">
        <v>4022</v>
      </c>
      <c r="J723" t="s">
        <v>3983</v>
      </c>
      <c r="K723" t="s">
        <v>78</v>
      </c>
    </row>
    <row r="724" spans="1:11" hidden="1" x14ac:dyDescent="0.35">
      <c r="A724" t="s">
        <v>3884</v>
      </c>
      <c r="B724" t="s">
        <v>4023</v>
      </c>
      <c r="C724" t="s">
        <v>4024</v>
      </c>
      <c r="D724" t="s">
        <v>4025</v>
      </c>
      <c r="E724" t="s">
        <v>3930</v>
      </c>
      <c r="F724" t="s">
        <v>12</v>
      </c>
      <c r="G724" t="s">
        <v>1397</v>
      </c>
      <c r="H724" t="s">
        <v>1926</v>
      </c>
      <c r="I724" t="s">
        <v>4026</v>
      </c>
      <c r="J724" t="s">
        <v>3983</v>
      </c>
      <c r="K724" t="s">
        <v>78</v>
      </c>
    </row>
    <row r="725" spans="1:11" hidden="1" x14ac:dyDescent="0.35">
      <c r="A725" t="s">
        <v>3884</v>
      </c>
      <c r="B725" t="s">
        <v>4027</v>
      </c>
      <c r="C725" t="s">
        <v>4028</v>
      </c>
      <c r="D725" t="s">
        <v>4029</v>
      </c>
      <c r="E725" t="s">
        <v>3930</v>
      </c>
      <c r="F725" t="s">
        <v>14</v>
      </c>
      <c r="G725" t="s">
        <v>3923</v>
      </c>
      <c r="H725" t="s">
        <v>1487</v>
      </c>
      <c r="I725" t="s">
        <v>1203</v>
      </c>
      <c r="J725" t="s">
        <v>4030</v>
      </c>
      <c r="K725" t="s">
        <v>200</v>
      </c>
    </row>
    <row r="726" spans="1:11" hidden="1" x14ac:dyDescent="0.35">
      <c r="A726" t="s">
        <v>3884</v>
      </c>
      <c r="B726" t="s">
        <v>4031</v>
      </c>
      <c r="C726" t="s">
        <v>4032</v>
      </c>
      <c r="D726" t="s">
        <v>4033</v>
      </c>
      <c r="E726" t="s">
        <v>3930</v>
      </c>
      <c r="F726" t="s">
        <v>14</v>
      </c>
      <c r="G726" t="s">
        <v>4034</v>
      </c>
      <c r="H726" t="s">
        <v>1476</v>
      </c>
      <c r="I726" t="s">
        <v>1544</v>
      </c>
      <c r="J726" t="s">
        <v>4035</v>
      </c>
      <c r="K726" t="s">
        <v>200</v>
      </c>
    </row>
    <row r="727" spans="1:11" hidden="1" x14ac:dyDescent="0.35">
      <c r="A727" t="s">
        <v>3884</v>
      </c>
      <c r="B727" t="s">
        <v>4036</v>
      </c>
      <c r="C727" t="s">
        <v>4037</v>
      </c>
      <c r="D727" t="s">
        <v>4038</v>
      </c>
      <c r="E727" t="s">
        <v>3930</v>
      </c>
      <c r="F727" t="s">
        <v>14</v>
      </c>
      <c r="G727" t="s">
        <v>4039</v>
      </c>
      <c r="H727" t="s">
        <v>1456</v>
      </c>
      <c r="I727" t="s">
        <v>1447</v>
      </c>
      <c r="J727" t="s">
        <v>4040</v>
      </c>
      <c r="K727" t="s">
        <v>200</v>
      </c>
    </row>
    <row r="728" spans="1:11" hidden="1" x14ac:dyDescent="0.35">
      <c r="A728" t="s">
        <v>3884</v>
      </c>
      <c r="B728" t="s">
        <v>4041</v>
      </c>
      <c r="C728" t="s">
        <v>4042</v>
      </c>
      <c r="D728" t="s">
        <v>4043</v>
      </c>
      <c r="E728" t="s">
        <v>3930</v>
      </c>
      <c r="F728" t="s">
        <v>10</v>
      </c>
      <c r="G728" t="s">
        <v>4044</v>
      </c>
      <c r="H728" t="s">
        <v>1355</v>
      </c>
      <c r="I728" t="s">
        <v>1501</v>
      </c>
      <c r="J728" t="s">
        <v>4040</v>
      </c>
      <c r="K728" t="s">
        <v>154</v>
      </c>
    </row>
    <row r="729" spans="1:11" hidden="1" x14ac:dyDescent="0.35">
      <c r="A729" t="s">
        <v>3884</v>
      </c>
      <c r="B729" t="s">
        <v>4045</v>
      </c>
      <c r="C729" t="s">
        <v>4046</v>
      </c>
      <c r="D729" t="s">
        <v>4047</v>
      </c>
      <c r="E729" t="s">
        <v>3930</v>
      </c>
      <c r="F729" t="s">
        <v>12</v>
      </c>
      <c r="G729" t="s">
        <v>4048</v>
      </c>
      <c r="H729" t="s">
        <v>1573</v>
      </c>
      <c r="I729" t="s">
        <v>1519</v>
      </c>
      <c r="J729" t="s">
        <v>4040</v>
      </c>
      <c r="K729" t="s">
        <v>74</v>
      </c>
    </row>
    <row r="730" spans="1:11" hidden="1" x14ac:dyDescent="0.35">
      <c r="A730" t="s">
        <v>3884</v>
      </c>
      <c r="B730" t="s">
        <v>4049</v>
      </c>
      <c r="C730" t="s">
        <v>4050</v>
      </c>
      <c r="D730" t="s">
        <v>4051</v>
      </c>
      <c r="E730" t="s">
        <v>3930</v>
      </c>
      <c r="F730" t="s">
        <v>12</v>
      </c>
      <c r="G730" t="s">
        <v>4052</v>
      </c>
      <c r="H730" t="s">
        <v>1397</v>
      </c>
      <c r="I730" t="s">
        <v>2021</v>
      </c>
      <c r="J730" t="s">
        <v>4040</v>
      </c>
      <c r="K730" t="s">
        <v>74</v>
      </c>
    </row>
    <row r="731" spans="1:11" hidden="1" x14ac:dyDescent="0.35">
      <c r="A731" t="s">
        <v>3884</v>
      </c>
      <c r="B731" t="s">
        <v>4053</v>
      </c>
      <c r="C731" t="s">
        <v>4054</v>
      </c>
      <c r="D731" t="s">
        <v>4055</v>
      </c>
      <c r="E731" t="s">
        <v>3930</v>
      </c>
      <c r="F731" t="s">
        <v>12</v>
      </c>
      <c r="G731" t="s">
        <v>1508</v>
      </c>
      <c r="H731" t="s">
        <v>1240</v>
      </c>
      <c r="I731" t="s">
        <v>2690</v>
      </c>
      <c r="J731" t="s">
        <v>4056</v>
      </c>
      <c r="K731" t="s">
        <v>74</v>
      </c>
    </row>
    <row r="732" spans="1:11" hidden="1" x14ac:dyDescent="0.35">
      <c r="A732" t="s">
        <v>3884</v>
      </c>
      <c r="B732" t="s">
        <v>4057</v>
      </c>
      <c r="C732" t="s">
        <v>4058</v>
      </c>
      <c r="D732" t="s">
        <v>4059</v>
      </c>
      <c r="E732" t="s">
        <v>3930</v>
      </c>
      <c r="F732" t="s">
        <v>12</v>
      </c>
      <c r="G732" t="s">
        <v>1270</v>
      </c>
      <c r="H732" t="s">
        <v>1255</v>
      </c>
      <c r="I732" t="s">
        <v>4060</v>
      </c>
      <c r="J732" t="s">
        <v>4056</v>
      </c>
      <c r="K732" t="s">
        <v>78</v>
      </c>
    </row>
    <row r="733" spans="1:11" hidden="1" x14ac:dyDescent="0.35">
      <c r="A733" t="s">
        <v>3884</v>
      </c>
      <c r="B733" t="s">
        <v>4061</v>
      </c>
      <c r="C733" t="s">
        <v>4062</v>
      </c>
      <c r="D733" t="s">
        <v>4063</v>
      </c>
      <c r="E733" t="s">
        <v>3930</v>
      </c>
      <c r="F733" t="s">
        <v>12</v>
      </c>
      <c r="G733" t="s">
        <v>1735</v>
      </c>
      <c r="H733" t="s">
        <v>1210</v>
      </c>
      <c r="I733" t="s">
        <v>3238</v>
      </c>
      <c r="J733" t="s">
        <v>4056</v>
      </c>
      <c r="K733" t="s">
        <v>74</v>
      </c>
    </row>
    <row r="734" spans="1:11" hidden="1" x14ac:dyDescent="0.35">
      <c r="A734" t="s">
        <v>3884</v>
      </c>
      <c r="B734" t="s">
        <v>4064</v>
      </c>
      <c r="C734" t="s">
        <v>4065</v>
      </c>
      <c r="D734" t="s">
        <v>4066</v>
      </c>
      <c r="E734" t="s">
        <v>3930</v>
      </c>
      <c r="F734" t="s">
        <v>12</v>
      </c>
      <c r="G734" t="s">
        <v>3116</v>
      </c>
      <c r="H734" t="s">
        <v>1384</v>
      </c>
      <c r="I734" t="s">
        <v>1751</v>
      </c>
      <c r="J734" t="s">
        <v>4067</v>
      </c>
      <c r="K734" t="s">
        <v>78</v>
      </c>
    </row>
    <row r="735" spans="1:11" hidden="1" x14ac:dyDescent="0.35">
      <c r="A735" t="s">
        <v>3884</v>
      </c>
      <c r="B735" t="s">
        <v>4068</v>
      </c>
      <c r="C735" t="s">
        <v>4069</v>
      </c>
      <c r="D735" t="s">
        <v>4070</v>
      </c>
      <c r="E735" t="s">
        <v>3930</v>
      </c>
      <c r="F735" t="s">
        <v>12</v>
      </c>
      <c r="G735" t="s">
        <v>1359</v>
      </c>
      <c r="H735" t="s">
        <v>1422</v>
      </c>
      <c r="I735" t="s">
        <v>1447</v>
      </c>
      <c r="J735" t="s">
        <v>4071</v>
      </c>
      <c r="K735" t="s">
        <v>78</v>
      </c>
    </row>
    <row r="736" spans="1:11" hidden="1" x14ac:dyDescent="0.35">
      <c r="A736" t="s">
        <v>3884</v>
      </c>
      <c r="B736" t="s">
        <v>4072</v>
      </c>
      <c r="C736" t="s">
        <v>4073</v>
      </c>
      <c r="D736" t="s">
        <v>4074</v>
      </c>
      <c r="E736" t="s">
        <v>3930</v>
      </c>
      <c r="F736" t="s">
        <v>14</v>
      </c>
      <c r="G736" t="s">
        <v>4075</v>
      </c>
      <c r="H736" t="s">
        <v>2760</v>
      </c>
      <c r="I736" t="s">
        <v>1934</v>
      </c>
      <c r="J736" t="s">
        <v>4076</v>
      </c>
      <c r="K736" t="s">
        <v>188</v>
      </c>
    </row>
    <row r="737" spans="1:11" hidden="1" x14ac:dyDescent="0.35">
      <c r="A737" t="s">
        <v>4077</v>
      </c>
      <c r="B737" t="s">
        <v>4078</v>
      </c>
      <c r="C737" t="s">
        <v>4079</v>
      </c>
      <c r="D737" t="s">
        <v>4080</v>
      </c>
      <c r="E737" t="s">
        <v>4081</v>
      </c>
      <c r="F737" t="s">
        <v>18</v>
      </c>
      <c r="G737" t="s">
        <v>4082</v>
      </c>
      <c r="H737" t="s">
        <v>3896</v>
      </c>
      <c r="I737" t="s">
        <v>1574</v>
      </c>
      <c r="J737" t="s">
        <v>313</v>
      </c>
      <c r="K737" t="s">
        <v>71</v>
      </c>
    </row>
    <row r="738" spans="1:11" hidden="1" x14ac:dyDescent="0.35">
      <c r="A738" t="s">
        <v>4077</v>
      </c>
      <c r="B738" t="s">
        <v>4083</v>
      </c>
      <c r="C738" t="s">
        <v>4084</v>
      </c>
      <c r="D738" t="s">
        <v>4085</v>
      </c>
      <c r="E738" t="s">
        <v>4081</v>
      </c>
      <c r="F738" t="s">
        <v>18</v>
      </c>
      <c r="G738" t="s">
        <v>4086</v>
      </c>
      <c r="H738" t="s">
        <v>1396</v>
      </c>
      <c r="I738" t="s">
        <v>2000</v>
      </c>
      <c r="J738" t="s">
        <v>314</v>
      </c>
      <c r="K738" t="s">
        <v>153</v>
      </c>
    </row>
    <row r="739" spans="1:11" hidden="1" x14ac:dyDescent="0.35">
      <c r="A739" t="s">
        <v>4077</v>
      </c>
      <c r="B739" t="s">
        <v>4087</v>
      </c>
      <c r="C739" t="s">
        <v>4088</v>
      </c>
      <c r="D739" t="s">
        <v>4089</v>
      </c>
      <c r="E739" t="s">
        <v>4081</v>
      </c>
      <c r="F739" t="s">
        <v>18</v>
      </c>
      <c r="G739" t="s">
        <v>4090</v>
      </c>
      <c r="H739" t="s">
        <v>4091</v>
      </c>
      <c r="I739" t="s">
        <v>1527</v>
      </c>
      <c r="J739" t="s">
        <v>315</v>
      </c>
      <c r="K739" t="s">
        <v>164</v>
      </c>
    </row>
    <row r="740" spans="1:11" hidden="1" x14ac:dyDescent="0.35">
      <c r="A740" t="s">
        <v>4077</v>
      </c>
      <c r="B740" t="s">
        <v>4092</v>
      </c>
      <c r="C740" t="s">
        <v>4093</v>
      </c>
      <c r="D740" t="s">
        <v>4094</v>
      </c>
      <c r="E740" t="s">
        <v>4081</v>
      </c>
      <c r="F740" t="s">
        <v>18</v>
      </c>
      <c r="G740" t="s">
        <v>1197</v>
      </c>
      <c r="H740" t="s">
        <v>1332</v>
      </c>
      <c r="I740" t="s">
        <v>1266</v>
      </c>
      <c r="J740" t="s">
        <v>1176</v>
      </c>
      <c r="K740" t="s">
        <v>71</v>
      </c>
    </row>
    <row r="741" spans="1:11" hidden="1" x14ac:dyDescent="0.35">
      <c r="A741" t="s">
        <v>4077</v>
      </c>
      <c r="B741" t="s">
        <v>4095</v>
      </c>
      <c r="C741" t="s">
        <v>4096</v>
      </c>
      <c r="D741" t="s">
        <v>4097</v>
      </c>
      <c r="E741" t="s">
        <v>4098</v>
      </c>
      <c r="F741" t="s">
        <v>18</v>
      </c>
      <c r="G741" t="s">
        <v>3772</v>
      </c>
      <c r="H741" t="s">
        <v>1735</v>
      </c>
      <c r="I741" t="s">
        <v>1309</v>
      </c>
      <c r="J741" t="s">
        <v>313</v>
      </c>
      <c r="K741" t="s">
        <v>58</v>
      </c>
    </row>
    <row r="742" spans="1:11" hidden="1" x14ac:dyDescent="0.35">
      <c r="A742" t="s">
        <v>4077</v>
      </c>
      <c r="B742" t="s">
        <v>4099</v>
      </c>
      <c r="C742" t="s">
        <v>4100</v>
      </c>
      <c r="D742" t="s">
        <v>4101</v>
      </c>
      <c r="E742" t="s">
        <v>4098</v>
      </c>
      <c r="F742" t="s">
        <v>18</v>
      </c>
      <c r="G742" t="s">
        <v>4102</v>
      </c>
      <c r="H742" t="s">
        <v>1355</v>
      </c>
      <c r="I742" t="s">
        <v>1250</v>
      </c>
      <c r="J742" t="s">
        <v>314</v>
      </c>
      <c r="K742" t="s">
        <v>71</v>
      </c>
    </row>
    <row r="743" spans="1:11" hidden="1" x14ac:dyDescent="0.35">
      <c r="A743" t="s">
        <v>4077</v>
      </c>
      <c r="B743" t="s">
        <v>4103</v>
      </c>
      <c r="C743" t="s">
        <v>4104</v>
      </c>
      <c r="D743" t="s">
        <v>4105</v>
      </c>
      <c r="E743" t="s">
        <v>4098</v>
      </c>
      <c r="F743" t="s">
        <v>18</v>
      </c>
      <c r="G743" t="s">
        <v>2251</v>
      </c>
      <c r="H743" t="s">
        <v>2913</v>
      </c>
      <c r="I743" t="s">
        <v>1447</v>
      </c>
      <c r="J743" t="s">
        <v>315</v>
      </c>
      <c r="K743" t="s">
        <v>153</v>
      </c>
    </row>
    <row r="744" spans="1:11" hidden="1" x14ac:dyDescent="0.35">
      <c r="A744" t="s">
        <v>4077</v>
      </c>
      <c r="B744" t="s">
        <v>4106</v>
      </c>
      <c r="C744" t="s">
        <v>4107</v>
      </c>
      <c r="D744" t="s">
        <v>4108</v>
      </c>
      <c r="E744" t="s">
        <v>4098</v>
      </c>
      <c r="F744" t="s">
        <v>18</v>
      </c>
      <c r="G744" t="s">
        <v>3896</v>
      </c>
      <c r="H744" t="s">
        <v>4109</v>
      </c>
      <c r="I744" t="s">
        <v>2958</v>
      </c>
      <c r="J744" t="s">
        <v>1176</v>
      </c>
      <c r="K744" t="s">
        <v>57</v>
      </c>
    </row>
    <row r="745" spans="1:11" hidden="1" x14ac:dyDescent="0.35">
      <c r="A745" t="s">
        <v>4077</v>
      </c>
      <c r="B745" t="s">
        <v>4110</v>
      </c>
      <c r="C745" t="s">
        <v>4111</v>
      </c>
      <c r="D745" t="s">
        <v>4112</v>
      </c>
      <c r="E745" t="s">
        <v>4098</v>
      </c>
      <c r="F745" t="s">
        <v>18</v>
      </c>
      <c r="G745" t="s">
        <v>4113</v>
      </c>
      <c r="H745" t="s">
        <v>4114</v>
      </c>
      <c r="I745" t="s">
        <v>1304</v>
      </c>
      <c r="J745" t="s">
        <v>1176</v>
      </c>
      <c r="K745" t="s">
        <v>133</v>
      </c>
    </row>
    <row r="746" spans="1:11" hidden="1" x14ac:dyDescent="0.35">
      <c r="A746" t="s">
        <v>4077</v>
      </c>
      <c r="B746" t="s">
        <v>4115</v>
      </c>
      <c r="C746" t="s">
        <v>4116</v>
      </c>
      <c r="D746" t="s">
        <v>4117</v>
      </c>
      <c r="E746" t="s">
        <v>2601</v>
      </c>
      <c r="F746" t="s">
        <v>18</v>
      </c>
      <c r="G746" t="s">
        <v>4118</v>
      </c>
      <c r="H746" t="s">
        <v>4119</v>
      </c>
      <c r="I746" t="s">
        <v>4120</v>
      </c>
      <c r="J746" t="s">
        <v>313</v>
      </c>
      <c r="K746" t="s">
        <v>4121</v>
      </c>
    </row>
    <row r="747" spans="1:11" hidden="1" x14ac:dyDescent="0.35">
      <c r="A747" t="s">
        <v>4077</v>
      </c>
      <c r="B747" t="s">
        <v>4122</v>
      </c>
      <c r="C747" t="s">
        <v>4123</v>
      </c>
      <c r="D747" t="s">
        <v>4124</v>
      </c>
      <c r="E747" t="s">
        <v>2650</v>
      </c>
      <c r="F747" t="s">
        <v>18</v>
      </c>
      <c r="G747" t="s">
        <v>2350</v>
      </c>
      <c r="H747" t="s">
        <v>4125</v>
      </c>
      <c r="I747" t="s">
        <v>4126</v>
      </c>
      <c r="J747" t="s">
        <v>314</v>
      </c>
      <c r="K747" t="s">
        <v>4127</v>
      </c>
    </row>
    <row r="748" spans="1:11" hidden="1" x14ac:dyDescent="0.35">
      <c r="A748" t="s">
        <v>4077</v>
      </c>
      <c r="B748" t="s">
        <v>4128</v>
      </c>
      <c r="C748" t="s">
        <v>4129</v>
      </c>
      <c r="D748" t="s">
        <v>4130</v>
      </c>
      <c r="E748" t="s">
        <v>2650</v>
      </c>
      <c r="F748" t="s">
        <v>18</v>
      </c>
      <c r="G748" t="s">
        <v>4131</v>
      </c>
      <c r="H748" t="s">
        <v>4132</v>
      </c>
      <c r="I748" t="s">
        <v>4133</v>
      </c>
      <c r="J748" t="s">
        <v>315</v>
      </c>
      <c r="K748" t="s">
        <v>4134</v>
      </c>
    </row>
    <row r="749" spans="1:11" hidden="1" x14ac:dyDescent="0.35">
      <c r="A749" t="s">
        <v>4077</v>
      </c>
      <c r="B749" t="s">
        <v>4135</v>
      </c>
      <c r="C749" t="s">
        <v>4136</v>
      </c>
      <c r="D749" t="s">
        <v>4137</v>
      </c>
      <c r="E749" t="s">
        <v>2650</v>
      </c>
      <c r="F749" t="s">
        <v>18</v>
      </c>
      <c r="G749" t="s">
        <v>4138</v>
      </c>
      <c r="H749" t="s">
        <v>4139</v>
      </c>
      <c r="I749" t="s">
        <v>4140</v>
      </c>
      <c r="J749" t="s">
        <v>315</v>
      </c>
      <c r="K749" t="s">
        <v>4127</v>
      </c>
    </row>
    <row r="750" spans="1:11" hidden="1" x14ac:dyDescent="0.35">
      <c r="A750" t="s">
        <v>4077</v>
      </c>
      <c r="B750" t="s">
        <v>4141</v>
      </c>
      <c r="C750" t="s">
        <v>4142</v>
      </c>
      <c r="D750" t="s">
        <v>4143</v>
      </c>
      <c r="E750" t="s">
        <v>2601</v>
      </c>
      <c r="F750" t="s">
        <v>18</v>
      </c>
      <c r="G750" t="s">
        <v>4144</v>
      </c>
      <c r="H750" t="s">
        <v>4145</v>
      </c>
      <c r="I750" t="s">
        <v>4146</v>
      </c>
      <c r="J750" t="s">
        <v>316</v>
      </c>
      <c r="K750" t="s">
        <v>4134</v>
      </c>
    </row>
    <row r="751" spans="1:11" hidden="1" x14ac:dyDescent="0.35">
      <c r="A751" t="s">
        <v>4077</v>
      </c>
      <c r="B751" t="s">
        <v>4147</v>
      </c>
      <c r="C751" t="s">
        <v>4148</v>
      </c>
      <c r="D751" t="s">
        <v>4149</v>
      </c>
      <c r="E751" t="s">
        <v>2650</v>
      </c>
      <c r="F751" t="s">
        <v>18</v>
      </c>
      <c r="G751" t="s">
        <v>4150</v>
      </c>
      <c r="H751" t="s">
        <v>4151</v>
      </c>
      <c r="I751" t="s">
        <v>4152</v>
      </c>
      <c r="J751" t="s">
        <v>316</v>
      </c>
      <c r="K751" t="s">
        <v>4134</v>
      </c>
    </row>
    <row r="752" spans="1:11" hidden="1" x14ac:dyDescent="0.35">
      <c r="A752" t="s">
        <v>4077</v>
      </c>
      <c r="B752" t="s">
        <v>4153</v>
      </c>
      <c r="C752" t="s">
        <v>4154</v>
      </c>
      <c r="D752" t="s">
        <v>4155</v>
      </c>
      <c r="E752" t="s">
        <v>2650</v>
      </c>
      <c r="F752" t="s">
        <v>15</v>
      </c>
      <c r="G752" t="s">
        <v>4156</v>
      </c>
      <c r="H752" t="s">
        <v>4157</v>
      </c>
      <c r="I752" t="s">
        <v>4158</v>
      </c>
      <c r="J752" t="s">
        <v>313</v>
      </c>
      <c r="K752" t="s">
        <v>2429</v>
      </c>
    </row>
    <row r="753" spans="1:11" hidden="1" x14ac:dyDescent="0.35">
      <c r="A753" t="s">
        <v>4077</v>
      </c>
      <c r="B753" t="s">
        <v>4159</v>
      </c>
      <c r="C753" t="s">
        <v>4160</v>
      </c>
      <c r="D753" t="s">
        <v>4161</v>
      </c>
      <c r="E753" t="s">
        <v>2650</v>
      </c>
      <c r="F753" t="s">
        <v>15</v>
      </c>
      <c r="G753" t="s">
        <v>4162</v>
      </c>
      <c r="H753" t="s">
        <v>4163</v>
      </c>
      <c r="I753" t="s">
        <v>4164</v>
      </c>
      <c r="J753" t="s">
        <v>314</v>
      </c>
      <c r="K753" t="s">
        <v>2429</v>
      </c>
    </row>
    <row r="754" spans="1:11" hidden="1" x14ac:dyDescent="0.35">
      <c r="A754" t="s">
        <v>4077</v>
      </c>
      <c r="B754" t="s">
        <v>4165</v>
      </c>
      <c r="C754" t="s">
        <v>4166</v>
      </c>
      <c r="D754" t="s">
        <v>4167</v>
      </c>
      <c r="E754" t="s">
        <v>2650</v>
      </c>
      <c r="F754" t="s">
        <v>15</v>
      </c>
      <c r="G754" t="s">
        <v>4168</v>
      </c>
      <c r="H754" t="s">
        <v>4169</v>
      </c>
      <c r="I754" t="s">
        <v>4170</v>
      </c>
      <c r="J754" t="s">
        <v>315</v>
      </c>
      <c r="K754" t="s">
        <v>2429</v>
      </c>
    </row>
    <row r="755" spans="1:11" hidden="1" x14ac:dyDescent="0.35">
      <c r="A755" t="s">
        <v>4077</v>
      </c>
      <c r="B755" t="s">
        <v>4171</v>
      </c>
      <c r="C755" t="s">
        <v>4172</v>
      </c>
      <c r="D755" t="s">
        <v>4173</v>
      </c>
      <c r="E755" t="s">
        <v>2650</v>
      </c>
      <c r="F755" t="s">
        <v>9</v>
      </c>
      <c r="G755" t="s">
        <v>4174</v>
      </c>
      <c r="H755" t="s">
        <v>4175</v>
      </c>
      <c r="I755" t="s">
        <v>4176</v>
      </c>
      <c r="J755" t="s">
        <v>315</v>
      </c>
      <c r="K755" t="s">
        <v>2429</v>
      </c>
    </row>
    <row r="756" spans="1:11" hidden="1" x14ac:dyDescent="0.35">
      <c r="A756" t="s">
        <v>4077</v>
      </c>
      <c r="B756" t="s">
        <v>4177</v>
      </c>
      <c r="C756" t="s">
        <v>4178</v>
      </c>
      <c r="D756" t="s">
        <v>4179</v>
      </c>
      <c r="E756" t="s">
        <v>2734</v>
      </c>
      <c r="F756" t="s">
        <v>18</v>
      </c>
      <c r="G756" t="s">
        <v>4180</v>
      </c>
      <c r="H756" t="s">
        <v>4181</v>
      </c>
      <c r="I756" t="s">
        <v>1574</v>
      </c>
      <c r="J756" t="s">
        <v>1615</v>
      </c>
      <c r="K756" t="s">
        <v>4127</v>
      </c>
    </row>
    <row r="757" spans="1:11" hidden="1" x14ac:dyDescent="0.35">
      <c r="A757" t="s">
        <v>4182</v>
      </c>
      <c r="B757" t="s">
        <v>4183</v>
      </c>
      <c r="C757" t="s">
        <v>4184</v>
      </c>
      <c r="D757" t="s">
        <v>4185</v>
      </c>
      <c r="E757" t="s">
        <v>2734</v>
      </c>
      <c r="F757" t="s">
        <v>21</v>
      </c>
      <c r="G757" t="s">
        <v>1566</v>
      </c>
      <c r="H757" t="s">
        <v>1688</v>
      </c>
      <c r="I757" t="s">
        <v>1619</v>
      </c>
      <c r="J757" t="s">
        <v>1176</v>
      </c>
      <c r="K757" t="s">
        <v>64</v>
      </c>
    </row>
    <row r="758" spans="1:11" hidden="1" x14ac:dyDescent="0.35">
      <c r="A758" t="s">
        <v>4182</v>
      </c>
      <c r="B758" t="s">
        <v>4186</v>
      </c>
      <c r="C758" t="s">
        <v>4187</v>
      </c>
      <c r="D758" t="s">
        <v>4188</v>
      </c>
      <c r="E758" t="s">
        <v>2734</v>
      </c>
      <c r="F758" t="s">
        <v>21</v>
      </c>
      <c r="G758" t="s">
        <v>1566</v>
      </c>
      <c r="H758" t="s">
        <v>4189</v>
      </c>
      <c r="I758" t="s">
        <v>2673</v>
      </c>
      <c r="J758" t="s">
        <v>1176</v>
      </c>
      <c r="K758" t="s">
        <v>97</v>
      </c>
    </row>
    <row r="759" spans="1:11" hidden="1" x14ac:dyDescent="0.35">
      <c r="A759" t="s">
        <v>4182</v>
      </c>
      <c r="B759" t="s">
        <v>4190</v>
      </c>
      <c r="C759" t="s">
        <v>4191</v>
      </c>
      <c r="D759" t="s">
        <v>4192</v>
      </c>
      <c r="E759" t="s">
        <v>2734</v>
      </c>
      <c r="F759" t="s">
        <v>21</v>
      </c>
      <c r="G759" t="s">
        <v>1566</v>
      </c>
      <c r="H759" t="s">
        <v>1255</v>
      </c>
      <c r="I759" t="s">
        <v>1671</v>
      </c>
      <c r="J759" t="s">
        <v>1176</v>
      </c>
      <c r="K759" t="s">
        <v>97</v>
      </c>
    </row>
    <row r="760" spans="1:11" hidden="1" x14ac:dyDescent="0.35">
      <c r="A760" t="s">
        <v>4182</v>
      </c>
      <c r="B760" t="s">
        <v>4193</v>
      </c>
      <c r="C760" t="s">
        <v>4194</v>
      </c>
      <c r="D760" t="s">
        <v>4195</v>
      </c>
      <c r="E760" t="s">
        <v>2734</v>
      </c>
      <c r="F760" t="s">
        <v>21</v>
      </c>
      <c r="G760" t="s">
        <v>1566</v>
      </c>
      <c r="H760" t="s">
        <v>1245</v>
      </c>
      <c r="I760" t="s">
        <v>1246</v>
      </c>
      <c r="J760" t="s">
        <v>1176</v>
      </c>
      <c r="K760" t="s">
        <v>186</v>
      </c>
    </row>
    <row r="761" spans="1:11" hidden="1" x14ac:dyDescent="0.35">
      <c r="A761" t="s">
        <v>4182</v>
      </c>
      <c r="B761" t="s">
        <v>4196</v>
      </c>
      <c r="C761" t="s">
        <v>4197</v>
      </c>
      <c r="D761" t="s">
        <v>4198</v>
      </c>
      <c r="E761" t="s">
        <v>2734</v>
      </c>
      <c r="F761" t="s">
        <v>21</v>
      </c>
      <c r="G761" t="s">
        <v>1566</v>
      </c>
      <c r="H761" t="s">
        <v>4199</v>
      </c>
      <c r="I761" t="s">
        <v>1232</v>
      </c>
      <c r="J761" t="s">
        <v>1176</v>
      </c>
      <c r="K761" t="s">
        <v>118</v>
      </c>
    </row>
    <row r="762" spans="1:11" hidden="1" x14ac:dyDescent="0.35">
      <c r="A762" t="s">
        <v>4182</v>
      </c>
      <c r="B762" t="s">
        <v>4200</v>
      </c>
      <c r="C762" t="s">
        <v>4201</v>
      </c>
      <c r="D762" t="s">
        <v>4202</v>
      </c>
      <c r="E762" t="s">
        <v>2734</v>
      </c>
      <c r="F762" t="s">
        <v>21</v>
      </c>
      <c r="G762" t="s">
        <v>1566</v>
      </c>
      <c r="H762" t="s">
        <v>2903</v>
      </c>
      <c r="I762" t="s">
        <v>4203</v>
      </c>
      <c r="J762" t="s">
        <v>1176</v>
      </c>
      <c r="K762" t="s">
        <v>117</v>
      </c>
    </row>
    <row r="763" spans="1:11" hidden="1" x14ac:dyDescent="0.35">
      <c r="A763" t="s">
        <v>4182</v>
      </c>
      <c r="B763" t="s">
        <v>4204</v>
      </c>
      <c r="C763" t="s">
        <v>4205</v>
      </c>
      <c r="D763" t="s">
        <v>4206</v>
      </c>
      <c r="E763" t="s">
        <v>2734</v>
      </c>
      <c r="F763" t="s">
        <v>21</v>
      </c>
      <c r="G763" t="s">
        <v>1566</v>
      </c>
      <c r="H763" t="s">
        <v>1231</v>
      </c>
      <c r="I763" t="s">
        <v>1304</v>
      </c>
      <c r="J763" t="s">
        <v>1176</v>
      </c>
      <c r="K763" t="s">
        <v>128</v>
      </c>
    </row>
    <row r="764" spans="1:11" hidden="1" x14ac:dyDescent="0.35">
      <c r="A764" t="s">
        <v>4182</v>
      </c>
      <c r="B764" t="s">
        <v>4207</v>
      </c>
      <c r="C764" t="s">
        <v>4208</v>
      </c>
      <c r="D764" t="s">
        <v>4209</v>
      </c>
      <c r="E764" t="s">
        <v>2734</v>
      </c>
      <c r="F764" t="s">
        <v>21</v>
      </c>
      <c r="G764" t="s">
        <v>1566</v>
      </c>
      <c r="H764" t="s">
        <v>4210</v>
      </c>
      <c r="I764" t="s">
        <v>1653</v>
      </c>
      <c r="J764" t="s">
        <v>1176</v>
      </c>
      <c r="K764" t="s">
        <v>49</v>
      </c>
    </row>
    <row r="765" spans="1:11" hidden="1" x14ac:dyDescent="0.35">
      <c r="A765" t="s">
        <v>4182</v>
      </c>
      <c r="B765" t="s">
        <v>4211</v>
      </c>
      <c r="C765" t="s">
        <v>4212</v>
      </c>
      <c r="D765" t="s">
        <v>4213</v>
      </c>
      <c r="E765" t="s">
        <v>2734</v>
      </c>
      <c r="F765" t="s">
        <v>21</v>
      </c>
      <c r="G765" t="s">
        <v>1566</v>
      </c>
      <c r="H765" t="s">
        <v>1601</v>
      </c>
      <c r="I765" t="s">
        <v>1653</v>
      </c>
      <c r="J765" t="s">
        <v>1176</v>
      </c>
      <c r="K765" t="s">
        <v>64</v>
      </c>
    </row>
    <row r="766" spans="1:11" hidden="1" x14ac:dyDescent="0.35">
      <c r="A766" t="s">
        <v>4182</v>
      </c>
      <c r="B766" t="s">
        <v>4214</v>
      </c>
      <c r="C766" t="s">
        <v>4215</v>
      </c>
      <c r="D766" t="s">
        <v>4216</v>
      </c>
      <c r="E766" t="s">
        <v>2734</v>
      </c>
      <c r="F766" t="s">
        <v>21</v>
      </c>
      <c r="G766" t="s">
        <v>1566</v>
      </c>
      <c r="H766" t="s">
        <v>1508</v>
      </c>
      <c r="I766" t="s">
        <v>1432</v>
      </c>
      <c r="J766" t="s">
        <v>1176</v>
      </c>
      <c r="K766" t="s">
        <v>187</v>
      </c>
    </row>
    <row r="767" spans="1:11" hidden="1" x14ac:dyDescent="0.35">
      <c r="A767" t="s">
        <v>4182</v>
      </c>
      <c r="B767" t="s">
        <v>4217</v>
      </c>
      <c r="C767" t="s">
        <v>4218</v>
      </c>
      <c r="D767" t="s">
        <v>4219</v>
      </c>
      <c r="E767" t="s">
        <v>2734</v>
      </c>
      <c r="F767" t="s">
        <v>21</v>
      </c>
      <c r="G767" t="s">
        <v>1566</v>
      </c>
      <c r="H767" t="s">
        <v>1173</v>
      </c>
      <c r="I767" t="s">
        <v>1256</v>
      </c>
      <c r="J767" t="s">
        <v>1176</v>
      </c>
      <c r="K767" t="s">
        <v>117</v>
      </c>
    </row>
    <row r="768" spans="1:11" hidden="1" x14ac:dyDescent="0.35">
      <c r="A768" t="s">
        <v>4182</v>
      </c>
      <c r="B768" t="s">
        <v>4220</v>
      </c>
      <c r="C768" t="s">
        <v>4221</v>
      </c>
      <c r="D768" t="s">
        <v>4222</v>
      </c>
      <c r="E768" t="s">
        <v>2734</v>
      </c>
      <c r="F768" t="s">
        <v>21</v>
      </c>
      <c r="G768" t="s">
        <v>1566</v>
      </c>
      <c r="H768" t="s">
        <v>1270</v>
      </c>
      <c r="I768" t="s">
        <v>1747</v>
      </c>
      <c r="J768" t="s">
        <v>1176</v>
      </c>
      <c r="K768" t="s">
        <v>186</v>
      </c>
    </row>
    <row r="769" spans="1:11" hidden="1" x14ac:dyDescent="0.35">
      <c r="A769" t="s">
        <v>4182</v>
      </c>
      <c r="B769" t="s">
        <v>4223</v>
      </c>
      <c r="C769" t="s">
        <v>4224</v>
      </c>
      <c r="D769" t="s">
        <v>4225</v>
      </c>
      <c r="E769" t="s">
        <v>2734</v>
      </c>
      <c r="F769" t="s">
        <v>21</v>
      </c>
      <c r="G769" t="s">
        <v>1566</v>
      </c>
      <c r="H769" t="s">
        <v>1431</v>
      </c>
      <c r="I769" t="s">
        <v>1219</v>
      </c>
      <c r="J769" t="s">
        <v>1176</v>
      </c>
      <c r="K769" t="s">
        <v>49</v>
      </c>
    </row>
    <row r="770" spans="1:11" hidden="1" x14ac:dyDescent="0.35">
      <c r="A770" t="s">
        <v>4182</v>
      </c>
      <c r="B770" t="s">
        <v>4226</v>
      </c>
      <c r="C770" t="s">
        <v>4227</v>
      </c>
      <c r="D770" t="s">
        <v>4228</v>
      </c>
      <c r="E770" t="s">
        <v>2734</v>
      </c>
      <c r="F770" t="s">
        <v>21</v>
      </c>
      <c r="G770" t="s">
        <v>1566</v>
      </c>
      <c r="H770" t="s">
        <v>1573</v>
      </c>
      <c r="I770" t="s">
        <v>1751</v>
      </c>
      <c r="J770" t="s">
        <v>1176</v>
      </c>
      <c r="K770" t="s">
        <v>64</v>
      </c>
    </row>
    <row r="771" spans="1:11" hidden="1" x14ac:dyDescent="0.35">
      <c r="A771" t="s">
        <v>4182</v>
      </c>
      <c r="B771" t="s">
        <v>4229</v>
      </c>
      <c r="C771" t="s">
        <v>4230</v>
      </c>
      <c r="D771" t="s">
        <v>4231</v>
      </c>
      <c r="E771" t="s">
        <v>2734</v>
      </c>
      <c r="F771" t="s">
        <v>21</v>
      </c>
      <c r="G771" t="s">
        <v>1566</v>
      </c>
      <c r="H771" t="s">
        <v>1456</v>
      </c>
      <c r="I771" t="s">
        <v>1934</v>
      </c>
      <c r="J771" t="s">
        <v>1176</v>
      </c>
      <c r="K771" t="s">
        <v>97</v>
      </c>
    </row>
    <row r="772" spans="1:11" hidden="1" x14ac:dyDescent="0.35">
      <c r="A772" t="s">
        <v>4182</v>
      </c>
      <c r="B772" t="s">
        <v>4232</v>
      </c>
      <c r="C772" t="s">
        <v>4233</v>
      </c>
      <c r="D772" t="s">
        <v>4234</v>
      </c>
      <c r="E772" t="s">
        <v>2734</v>
      </c>
      <c r="F772" t="s">
        <v>21</v>
      </c>
      <c r="G772" t="s">
        <v>1566</v>
      </c>
      <c r="H772" t="s">
        <v>1260</v>
      </c>
      <c r="I772" t="s">
        <v>2005</v>
      </c>
      <c r="J772" t="s">
        <v>1176</v>
      </c>
      <c r="K772" t="s">
        <v>97</v>
      </c>
    </row>
    <row r="773" spans="1:11" hidden="1" x14ac:dyDescent="0.35">
      <c r="A773" t="s">
        <v>4182</v>
      </c>
      <c r="B773" t="s">
        <v>4235</v>
      </c>
      <c r="C773" t="s">
        <v>4236</v>
      </c>
      <c r="D773" t="s">
        <v>4237</v>
      </c>
      <c r="E773" t="s">
        <v>2734</v>
      </c>
      <c r="F773" t="s">
        <v>21</v>
      </c>
      <c r="G773" t="s">
        <v>1566</v>
      </c>
      <c r="H773" t="s">
        <v>1260</v>
      </c>
      <c r="I773" t="s">
        <v>1447</v>
      </c>
      <c r="J773" t="s">
        <v>1176</v>
      </c>
      <c r="K773" t="s">
        <v>186</v>
      </c>
    </row>
    <row r="774" spans="1:11" hidden="1" x14ac:dyDescent="0.35">
      <c r="A774" t="s">
        <v>4182</v>
      </c>
      <c r="B774" t="s">
        <v>4238</v>
      </c>
      <c r="C774" t="s">
        <v>4239</v>
      </c>
      <c r="D774" t="s">
        <v>4240</v>
      </c>
      <c r="E774" t="s">
        <v>2734</v>
      </c>
      <c r="F774" t="s">
        <v>21</v>
      </c>
      <c r="G774" t="s">
        <v>1566</v>
      </c>
      <c r="H774" t="s">
        <v>1260</v>
      </c>
      <c r="I774" t="s">
        <v>1232</v>
      </c>
      <c r="J774" t="s">
        <v>1176</v>
      </c>
      <c r="K774" t="s">
        <v>97</v>
      </c>
    </row>
    <row r="775" spans="1:11" hidden="1" x14ac:dyDescent="0.35">
      <c r="A775" t="s">
        <v>4182</v>
      </c>
      <c r="B775" t="s">
        <v>4241</v>
      </c>
      <c r="C775" t="s">
        <v>4242</v>
      </c>
      <c r="D775" t="s">
        <v>4243</v>
      </c>
      <c r="E775" t="s">
        <v>2734</v>
      </c>
      <c r="F775" t="s">
        <v>21</v>
      </c>
      <c r="G775" t="s">
        <v>1566</v>
      </c>
      <c r="H775" t="s">
        <v>1198</v>
      </c>
      <c r="I775" t="s">
        <v>4244</v>
      </c>
      <c r="J775" t="s">
        <v>1176</v>
      </c>
      <c r="K775" t="s">
        <v>88</v>
      </c>
    </row>
    <row r="776" spans="1:11" hidden="1" x14ac:dyDescent="0.35">
      <c r="A776" t="s">
        <v>4182</v>
      </c>
      <c r="B776" t="s">
        <v>4245</v>
      </c>
      <c r="C776" t="s">
        <v>4246</v>
      </c>
      <c r="D776" t="s">
        <v>4247</v>
      </c>
      <c r="E776" t="s">
        <v>2734</v>
      </c>
      <c r="F776" t="s">
        <v>21</v>
      </c>
      <c r="G776" t="s">
        <v>1566</v>
      </c>
      <c r="H776" t="s">
        <v>4248</v>
      </c>
      <c r="I776" t="s">
        <v>1304</v>
      </c>
      <c r="J776" t="s">
        <v>1176</v>
      </c>
      <c r="K776" t="s">
        <v>128</v>
      </c>
    </row>
    <row r="777" spans="1:11" hidden="1" x14ac:dyDescent="0.35">
      <c r="A777" t="s">
        <v>4182</v>
      </c>
      <c r="B777" t="s">
        <v>4249</v>
      </c>
      <c r="C777" t="s">
        <v>4250</v>
      </c>
      <c r="D777" t="s">
        <v>4251</v>
      </c>
      <c r="E777" t="s">
        <v>2734</v>
      </c>
      <c r="F777" t="s">
        <v>21</v>
      </c>
      <c r="G777" t="s">
        <v>1566</v>
      </c>
      <c r="H777" t="s">
        <v>1255</v>
      </c>
      <c r="I777" t="s">
        <v>1309</v>
      </c>
      <c r="J777" t="s">
        <v>1176</v>
      </c>
      <c r="K777" t="s">
        <v>64</v>
      </c>
    </row>
    <row r="778" spans="1:11" hidden="1" x14ac:dyDescent="0.35">
      <c r="A778" t="s">
        <v>4182</v>
      </c>
      <c r="B778" t="s">
        <v>4252</v>
      </c>
      <c r="C778" t="s">
        <v>4253</v>
      </c>
      <c r="D778" t="s">
        <v>4254</v>
      </c>
      <c r="E778" t="s">
        <v>2734</v>
      </c>
      <c r="F778" t="s">
        <v>21</v>
      </c>
      <c r="G778" t="s">
        <v>1566</v>
      </c>
      <c r="H778" t="s">
        <v>1954</v>
      </c>
      <c r="I778" t="s">
        <v>1309</v>
      </c>
      <c r="J778" t="s">
        <v>1176</v>
      </c>
      <c r="K778" t="s">
        <v>49</v>
      </c>
    </row>
    <row r="779" spans="1:11" hidden="1" x14ac:dyDescent="0.35">
      <c r="A779" t="s">
        <v>4182</v>
      </c>
      <c r="B779" t="s">
        <v>4255</v>
      </c>
      <c r="C779" t="s">
        <v>4256</v>
      </c>
      <c r="D779" t="s">
        <v>4257</v>
      </c>
      <c r="E779" t="s">
        <v>2734</v>
      </c>
      <c r="F779" t="s">
        <v>21</v>
      </c>
      <c r="G779" t="s">
        <v>1566</v>
      </c>
      <c r="H779" t="s">
        <v>1688</v>
      </c>
      <c r="I779" t="s">
        <v>1266</v>
      </c>
      <c r="J779" t="s">
        <v>1176</v>
      </c>
      <c r="K779" t="s">
        <v>97</v>
      </c>
    </row>
    <row r="780" spans="1:11" hidden="1" x14ac:dyDescent="0.35">
      <c r="A780" t="s">
        <v>4182</v>
      </c>
      <c r="B780" t="s">
        <v>4258</v>
      </c>
      <c r="C780" t="s">
        <v>4259</v>
      </c>
      <c r="D780" t="s">
        <v>4260</v>
      </c>
      <c r="E780" t="s">
        <v>2734</v>
      </c>
      <c r="F780" t="s">
        <v>21</v>
      </c>
      <c r="G780" t="s">
        <v>1566</v>
      </c>
      <c r="H780" t="s">
        <v>1573</v>
      </c>
      <c r="I780" t="s">
        <v>1232</v>
      </c>
      <c r="J780" t="s">
        <v>1176</v>
      </c>
      <c r="K780" t="s">
        <v>186</v>
      </c>
    </row>
    <row r="781" spans="1:11" hidden="1" x14ac:dyDescent="0.35">
      <c r="A781" t="s">
        <v>4182</v>
      </c>
      <c r="B781" t="s">
        <v>4261</v>
      </c>
      <c r="C781" t="s">
        <v>4262</v>
      </c>
      <c r="D781" t="s">
        <v>4263</v>
      </c>
      <c r="E781" t="s">
        <v>4264</v>
      </c>
      <c r="F781" t="s">
        <v>11</v>
      </c>
      <c r="G781" t="s">
        <v>1446</v>
      </c>
      <c r="H781" t="s">
        <v>1476</v>
      </c>
      <c r="I781" t="s">
        <v>1219</v>
      </c>
      <c r="J781" t="s">
        <v>2810</v>
      </c>
      <c r="K781" t="s">
        <v>134</v>
      </c>
    </row>
    <row r="782" spans="1:11" hidden="1" x14ac:dyDescent="0.35">
      <c r="A782" t="s">
        <v>4182</v>
      </c>
      <c r="B782" t="s">
        <v>4265</v>
      </c>
      <c r="C782" t="s">
        <v>4266</v>
      </c>
      <c r="D782" t="s">
        <v>4267</v>
      </c>
      <c r="E782" t="s">
        <v>4264</v>
      </c>
      <c r="F782" t="s">
        <v>11</v>
      </c>
      <c r="G782" t="s">
        <v>1446</v>
      </c>
      <c r="H782" t="s">
        <v>1476</v>
      </c>
      <c r="I782" t="s">
        <v>1219</v>
      </c>
      <c r="J782" t="s">
        <v>1351</v>
      </c>
      <c r="K782" t="s">
        <v>134</v>
      </c>
    </row>
    <row r="783" spans="1:11" hidden="1" x14ac:dyDescent="0.35">
      <c r="A783" t="s">
        <v>4182</v>
      </c>
      <c r="B783" t="s">
        <v>4268</v>
      </c>
      <c r="C783" t="s">
        <v>4269</v>
      </c>
      <c r="D783" t="s">
        <v>4270</v>
      </c>
      <c r="E783" t="s">
        <v>4264</v>
      </c>
      <c r="F783" t="s">
        <v>11</v>
      </c>
      <c r="G783" t="s">
        <v>1446</v>
      </c>
      <c r="H783" t="s">
        <v>1487</v>
      </c>
      <c r="I783" t="s">
        <v>1232</v>
      </c>
      <c r="J783" t="s">
        <v>318</v>
      </c>
      <c r="K783" t="s">
        <v>182</v>
      </c>
    </row>
    <row r="784" spans="1:11" hidden="1" x14ac:dyDescent="0.35">
      <c r="A784" t="s">
        <v>4182</v>
      </c>
      <c r="B784" t="s">
        <v>4271</v>
      </c>
      <c r="C784" t="s">
        <v>4272</v>
      </c>
      <c r="D784" t="s">
        <v>4273</v>
      </c>
      <c r="E784" t="s">
        <v>4264</v>
      </c>
      <c r="F784" t="s">
        <v>11</v>
      </c>
      <c r="G784" t="s">
        <v>1446</v>
      </c>
      <c r="H784" t="s">
        <v>1245</v>
      </c>
      <c r="I784" t="s">
        <v>1942</v>
      </c>
      <c r="J784" t="s">
        <v>318</v>
      </c>
      <c r="K784" t="s">
        <v>182</v>
      </c>
    </row>
    <row r="785" spans="1:11" hidden="1" x14ac:dyDescent="0.35">
      <c r="A785" t="s">
        <v>4182</v>
      </c>
      <c r="B785" t="s">
        <v>4274</v>
      </c>
      <c r="C785" t="s">
        <v>4275</v>
      </c>
      <c r="D785" t="s">
        <v>4276</v>
      </c>
      <c r="E785" t="s">
        <v>4264</v>
      </c>
      <c r="F785" t="s">
        <v>11</v>
      </c>
      <c r="G785" t="s">
        <v>1446</v>
      </c>
      <c r="H785" t="s">
        <v>1476</v>
      </c>
      <c r="I785" t="s">
        <v>1219</v>
      </c>
      <c r="J785" t="s">
        <v>318</v>
      </c>
      <c r="K785" t="s">
        <v>154</v>
      </c>
    </row>
    <row r="786" spans="1:11" hidden="1" x14ac:dyDescent="0.35">
      <c r="A786" t="s">
        <v>4182</v>
      </c>
      <c r="B786" t="s">
        <v>4277</v>
      </c>
      <c r="C786" t="s">
        <v>4278</v>
      </c>
      <c r="D786" t="s">
        <v>4279</v>
      </c>
      <c r="E786" t="s">
        <v>4264</v>
      </c>
      <c r="F786" t="s">
        <v>11</v>
      </c>
      <c r="G786" t="s">
        <v>1446</v>
      </c>
      <c r="H786" t="s">
        <v>1462</v>
      </c>
      <c r="I786" t="s">
        <v>1250</v>
      </c>
      <c r="J786" t="s">
        <v>318</v>
      </c>
      <c r="K786" t="s">
        <v>154</v>
      </c>
    </row>
    <row r="787" spans="1:11" hidden="1" x14ac:dyDescent="0.35">
      <c r="A787" t="s">
        <v>4182</v>
      </c>
      <c r="B787" t="s">
        <v>4280</v>
      </c>
      <c r="C787" t="s">
        <v>4281</v>
      </c>
      <c r="D787" t="s">
        <v>4282</v>
      </c>
      <c r="E787" t="s">
        <v>4264</v>
      </c>
      <c r="F787" t="s">
        <v>11</v>
      </c>
      <c r="G787" t="s">
        <v>1446</v>
      </c>
      <c r="H787" t="s">
        <v>1476</v>
      </c>
      <c r="I787" t="s">
        <v>1219</v>
      </c>
      <c r="J787" t="s">
        <v>314</v>
      </c>
      <c r="K787" t="s">
        <v>134</v>
      </c>
    </row>
    <row r="788" spans="1:11" hidden="1" x14ac:dyDescent="0.35">
      <c r="A788" t="s">
        <v>4182</v>
      </c>
      <c r="B788" t="s">
        <v>4283</v>
      </c>
      <c r="C788" t="s">
        <v>4284</v>
      </c>
      <c r="D788" t="s">
        <v>4285</v>
      </c>
      <c r="E788" t="s">
        <v>4264</v>
      </c>
      <c r="F788" t="s">
        <v>11</v>
      </c>
      <c r="G788" t="s">
        <v>1446</v>
      </c>
      <c r="H788" t="s">
        <v>1476</v>
      </c>
      <c r="I788" t="s">
        <v>1219</v>
      </c>
      <c r="J788" t="s">
        <v>314</v>
      </c>
      <c r="K788" t="s">
        <v>134</v>
      </c>
    </row>
    <row r="789" spans="1:11" hidden="1" x14ac:dyDescent="0.35">
      <c r="A789" t="s">
        <v>4182</v>
      </c>
      <c r="B789" t="s">
        <v>4286</v>
      </c>
      <c r="C789" t="s">
        <v>4287</v>
      </c>
      <c r="D789" t="s">
        <v>4288</v>
      </c>
      <c r="E789" t="s">
        <v>4264</v>
      </c>
      <c r="F789" t="s">
        <v>11</v>
      </c>
      <c r="G789" t="s">
        <v>1446</v>
      </c>
      <c r="H789" t="s">
        <v>1260</v>
      </c>
      <c r="I789" t="s">
        <v>1852</v>
      </c>
      <c r="J789" t="s">
        <v>313</v>
      </c>
      <c r="K789" t="s">
        <v>49</v>
      </c>
    </row>
    <row r="790" spans="1:11" hidden="1" x14ac:dyDescent="0.35">
      <c r="A790" t="s">
        <v>4182</v>
      </c>
      <c r="B790" t="s">
        <v>4289</v>
      </c>
      <c r="C790" t="s">
        <v>4290</v>
      </c>
      <c r="D790" t="s">
        <v>4291</v>
      </c>
      <c r="E790" t="s">
        <v>4264</v>
      </c>
      <c r="F790" t="s">
        <v>11</v>
      </c>
      <c r="G790" t="s">
        <v>1446</v>
      </c>
      <c r="H790" t="s">
        <v>1218</v>
      </c>
      <c r="I790" t="s">
        <v>2589</v>
      </c>
      <c r="J790" t="s">
        <v>313</v>
      </c>
      <c r="K790" t="s">
        <v>49</v>
      </c>
    </row>
    <row r="791" spans="1:11" hidden="1" x14ac:dyDescent="0.35">
      <c r="A791" t="s">
        <v>4182</v>
      </c>
      <c r="B791" t="s">
        <v>4292</v>
      </c>
      <c r="C791" t="s">
        <v>4293</v>
      </c>
      <c r="D791" t="s">
        <v>4294</v>
      </c>
      <c r="E791" t="s">
        <v>4264</v>
      </c>
      <c r="F791" t="s">
        <v>11</v>
      </c>
      <c r="G791" t="s">
        <v>1240</v>
      </c>
      <c r="H791" t="s">
        <v>1240</v>
      </c>
      <c r="I791" t="s">
        <v>1912</v>
      </c>
      <c r="J791" t="s">
        <v>314</v>
      </c>
      <c r="K791" t="s">
        <v>134</v>
      </c>
    </row>
    <row r="792" spans="1:11" hidden="1" x14ac:dyDescent="0.35">
      <c r="A792" t="s">
        <v>4182</v>
      </c>
      <c r="B792" t="s">
        <v>4295</v>
      </c>
      <c r="C792" t="s">
        <v>4296</v>
      </c>
      <c r="D792" t="s">
        <v>4297</v>
      </c>
      <c r="E792" t="s">
        <v>4264</v>
      </c>
      <c r="F792" t="s">
        <v>11</v>
      </c>
      <c r="G792" t="s">
        <v>1446</v>
      </c>
      <c r="H792" t="s">
        <v>1255</v>
      </c>
      <c r="I792" t="s">
        <v>1266</v>
      </c>
      <c r="J792" t="s">
        <v>314</v>
      </c>
      <c r="K792" t="s">
        <v>134</v>
      </c>
    </row>
    <row r="793" spans="1:11" hidden="1" x14ac:dyDescent="0.35">
      <c r="A793" t="s">
        <v>4182</v>
      </c>
      <c r="B793" t="s">
        <v>4298</v>
      </c>
      <c r="C793" t="s">
        <v>4299</v>
      </c>
      <c r="D793" t="s">
        <v>4300</v>
      </c>
      <c r="E793" t="s">
        <v>4264</v>
      </c>
      <c r="F793" t="s">
        <v>11</v>
      </c>
      <c r="G793" t="s">
        <v>1446</v>
      </c>
      <c r="H793" t="s">
        <v>1210</v>
      </c>
      <c r="I793" t="s">
        <v>1852</v>
      </c>
      <c r="J793" t="s">
        <v>313</v>
      </c>
      <c r="K793" t="s">
        <v>56</v>
      </c>
    </row>
    <row r="794" spans="1:11" hidden="1" x14ac:dyDescent="0.35">
      <c r="A794" t="s">
        <v>4182</v>
      </c>
      <c r="B794" t="s">
        <v>4301</v>
      </c>
      <c r="C794" t="s">
        <v>4302</v>
      </c>
      <c r="D794" t="s">
        <v>4303</v>
      </c>
      <c r="E794" t="s">
        <v>4264</v>
      </c>
      <c r="F794" t="s">
        <v>11</v>
      </c>
      <c r="G794" t="s">
        <v>1446</v>
      </c>
      <c r="H794" t="s">
        <v>1293</v>
      </c>
      <c r="I794" t="s">
        <v>2589</v>
      </c>
      <c r="J794" t="s">
        <v>313</v>
      </c>
      <c r="K794" t="s">
        <v>56</v>
      </c>
    </row>
    <row r="795" spans="1:11" hidden="1" x14ac:dyDescent="0.35">
      <c r="A795" t="s">
        <v>4182</v>
      </c>
      <c r="B795" t="s">
        <v>4304</v>
      </c>
      <c r="C795" t="s">
        <v>4305</v>
      </c>
      <c r="D795" t="s">
        <v>4306</v>
      </c>
      <c r="E795" t="s">
        <v>4264</v>
      </c>
      <c r="F795" t="s">
        <v>11</v>
      </c>
      <c r="G795" t="s">
        <v>1446</v>
      </c>
      <c r="H795" t="s">
        <v>1487</v>
      </c>
      <c r="I795" t="s">
        <v>1232</v>
      </c>
      <c r="J795" t="s">
        <v>318</v>
      </c>
      <c r="K795" t="s">
        <v>182</v>
      </c>
    </row>
    <row r="796" spans="1:11" hidden="1" x14ac:dyDescent="0.35">
      <c r="A796" t="s">
        <v>4182</v>
      </c>
      <c r="B796" t="s">
        <v>4307</v>
      </c>
      <c r="C796" t="s">
        <v>4308</v>
      </c>
      <c r="D796" t="s">
        <v>4309</v>
      </c>
      <c r="E796" t="s">
        <v>4264</v>
      </c>
      <c r="F796" t="s">
        <v>11</v>
      </c>
      <c r="G796" t="s">
        <v>1446</v>
      </c>
      <c r="H796" t="s">
        <v>1245</v>
      </c>
      <c r="I796" t="s">
        <v>1942</v>
      </c>
      <c r="J796" t="s">
        <v>318</v>
      </c>
      <c r="K796" t="s">
        <v>182</v>
      </c>
    </row>
    <row r="797" spans="1:11" hidden="1" x14ac:dyDescent="0.35">
      <c r="A797" t="s">
        <v>4182</v>
      </c>
      <c r="B797" t="s">
        <v>4310</v>
      </c>
      <c r="C797" t="s">
        <v>4311</v>
      </c>
      <c r="D797" t="s">
        <v>4312</v>
      </c>
      <c r="E797" t="s">
        <v>4264</v>
      </c>
      <c r="F797" t="s">
        <v>11</v>
      </c>
      <c r="G797" t="s">
        <v>1446</v>
      </c>
      <c r="H797" t="s">
        <v>1218</v>
      </c>
      <c r="I797" t="s">
        <v>1619</v>
      </c>
      <c r="J797" t="s">
        <v>313</v>
      </c>
      <c r="K797" t="s">
        <v>64</v>
      </c>
    </row>
    <row r="798" spans="1:11" hidden="1" x14ac:dyDescent="0.35">
      <c r="A798" t="s">
        <v>4182</v>
      </c>
      <c r="B798" t="s">
        <v>4313</v>
      </c>
      <c r="C798" t="s">
        <v>4314</v>
      </c>
      <c r="D798" t="s">
        <v>4315</v>
      </c>
      <c r="E798" t="s">
        <v>4264</v>
      </c>
      <c r="F798" t="s">
        <v>11</v>
      </c>
      <c r="G798" t="s">
        <v>1446</v>
      </c>
      <c r="H798" t="s">
        <v>1293</v>
      </c>
      <c r="I798" t="s">
        <v>1309</v>
      </c>
      <c r="J798" t="s">
        <v>313</v>
      </c>
      <c r="K798" t="s">
        <v>64</v>
      </c>
    </row>
    <row r="799" spans="1:11" hidden="1" x14ac:dyDescent="0.35">
      <c r="A799" t="s">
        <v>4182</v>
      </c>
      <c r="B799" t="s">
        <v>4316</v>
      </c>
      <c r="C799" t="s">
        <v>4317</v>
      </c>
      <c r="D799" t="s">
        <v>4318</v>
      </c>
      <c r="E799" t="s">
        <v>4264</v>
      </c>
      <c r="F799" t="s">
        <v>11</v>
      </c>
      <c r="G799" t="s">
        <v>1446</v>
      </c>
      <c r="H799" t="s">
        <v>1476</v>
      </c>
      <c r="I799" t="s">
        <v>1219</v>
      </c>
      <c r="J799" t="s">
        <v>314</v>
      </c>
      <c r="K799" t="s">
        <v>97</v>
      </c>
    </row>
    <row r="800" spans="1:11" hidden="1" x14ac:dyDescent="0.35">
      <c r="A800" t="s">
        <v>4182</v>
      </c>
      <c r="B800" t="s">
        <v>4319</v>
      </c>
      <c r="C800" t="s">
        <v>4320</v>
      </c>
      <c r="D800" t="s">
        <v>4321</v>
      </c>
      <c r="E800" t="s">
        <v>4264</v>
      </c>
      <c r="F800" t="s">
        <v>11</v>
      </c>
      <c r="G800" t="s">
        <v>1446</v>
      </c>
      <c r="H800" t="s">
        <v>1476</v>
      </c>
      <c r="I800" t="s">
        <v>1219</v>
      </c>
      <c r="J800" t="s">
        <v>314</v>
      </c>
      <c r="K800" t="s">
        <v>97</v>
      </c>
    </row>
    <row r="801" spans="1:11" hidden="1" x14ac:dyDescent="0.35">
      <c r="A801" t="s">
        <v>4182</v>
      </c>
      <c r="B801" t="s">
        <v>4322</v>
      </c>
      <c r="C801" t="s">
        <v>4323</v>
      </c>
      <c r="D801" t="s">
        <v>4324</v>
      </c>
      <c r="E801" t="s">
        <v>4264</v>
      </c>
      <c r="F801" t="s">
        <v>11</v>
      </c>
      <c r="G801" t="s">
        <v>1446</v>
      </c>
      <c r="H801" t="s">
        <v>1954</v>
      </c>
      <c r="I801" t="s">
        <v>1835</v>
      </c>
      <c r="J801" t="s">
        <v>313</v>
      </c>
      <c r="K801" t="s">
        <v>63</v>
      </c>
    </row>
    <row r="802" spans="1:11" hidden="1" x14ac:dyDescent="0.35">
      <c r="A802" t="s">
        <v>4182</v>
      </c>
      <c r="B802" t="s">
        <v>4325</v>
      </c>
      <c r="C802" t="s">
        <v>4326</v>
      </c>
      <c r="D802" t="s">
        <v>4327</v>
      </c>
      <c r="E802" t="s">
        <v>4264</v>
      </c>
      <c r="F802" t="s">
        <v>11</v>
      </c>
      <c r="G802" t="s">
        <v>1446</v>
      </c>
      <c r="H802" t="s">
        <v>1308</v>
      </c>
      <c r="I802" t="s">
        <v>4328</v>
      </c>
      <c r="J802" t="s">
        <v>313</v>
      </c>
      <c r="K802" t="s">
        <v>63</v>
      </c>
    </row>
    <row r="803" spans="1:11" hidden="1" x14ac:dyDescent="0.35">
      <c r="A803" t="s">
        <v>4182</v>
      </c>
      <c r="B803" t="s">
        <v>4329</v>
      </c>
      <c r="C803" t="s">
        <v>4330</v>
      </c>
      <c r="D803" t="s">
        <v>4331</v>
      </c>
      <c r="E803" t="s">
        <v>4264</v>
      </c>
      <c r="F803" t="s">
        <v>11</v>
      </c>
      <c r="G803" t="s">
        <v>1446</v>
      </c>
      <c r="H803" t="s">
        <v>1390</v>
      </c>
      <c r="I803" t="s">
        <v>1912</v>
      </c>
      <c r="J803" t="s">
        <v>318</v>
      </c>
      <c r="K803" t="s">
        <v>182</v>
      </c>
    </row>
    <row r="804" spans="1:11" hidden="1" x14ac:dyDescent="0.35">
      <c r="A804" t="s">
        <v>4182</v>
      </c>
      <c r="B804" t="s">
        <v>4332</v>
      </c>
      <c r="C804" t="s">
        <v>4333</v>
      </c>
      <c r="D804" t="s">
        <v>4334</v>
      </c>
      <c r="E804" t="s">
        <v>4264</v>
      </c>
      <c r="F804" t="s">
        <v>11</v>
      </c>
      <c r="G804" t="s">
        <v>1446</v>
      </c>
      <c r="H804" t="s">
        <v>4335</v>
      </c>
      <c r="I804" t="s">
        <v>1266</v>
      </c>
      <c r="J804" t="s">
        <v>318</v>
      </c>
      <c r="K804" t="s">
        <v>182</v>
      </c>
    </row>
    <row r="805" spans="1:11" hidden="1" x14ac:dyDescent="0.35">
      <c r="A805" t="s">
        <v>4182</v>
      </c>
      <c r="B805" t="s">
        <v>4336</v>
      </c>
      <c r="C805" t="s">
        <v>4337</v>
      </c>
      <c r="D805" t="s">
        <v>4338</v>
      </c>
      <c r="E805" t="s">
        <v>4264</v>
      </c>
      <c r="F805" t="s">
        <v>11</v>
      </c>
      <c r="G805" t="s">
        <v>1446</v>
      </c>
      <c r="H805" t="s">
        <v>1476</v>
      </c>
      <c r="I805" t="s">
        <v>1219</v>
      </c>
      <c r="J805" t="s">
        <v>314</v>
      </c>
      <c r="K805" t="s">
        <v>63</v>
      </c>
    </row>
    <row r="806" spans="1:11" hidden="1" x14ac:dyDescent="0.35">
      <c r="A806" t="s">
        <v>4182</v>
      </c>
      <c r="B806" t="s">
        <v>4339</v>
      </c>
      <c r="C806" t="s">
        <v>4340</v>
      </c>
      <c r="D806" t="s">
        <v>4341</v>
      </c>
      <c r="E806" t="s">
        <v>4264</v>
      </c>
      <c r="F806" t="s">
        <v>11</v>
      </c>
      <c r="G806" t="s">
        <v>1446</v>
      </c>
      <c r="H806" t="s">
        <v>1476</v>
      </c>
      <c r="I806" t="s">
        <v>1219</v>
      </c>
      <c r="J806" t="s">
        <v>314</v>
      </c>
      <c r="K806" t="s">
        <v>63</v>
      </c>
    </row>
    <row r="807" spans="1:11" hidden="1" x14ac:dyDescent="0.35">
      <c r="A807" t="s">
        <v>4182</v>
      </c>
      <c r="B807" t="s">
        <v>4342</v>
      </c>
      <c r="C807" t="s">
        <v>4343</v>
      </c>
      <c r="D807" t="s">
        <v>4344</v>
      </c>
      <c r="E807" t="s">
        <v>2596</v>
      </c>
      <c r="F807" t="s">
        <v>13</v>
      </c>
      <c r="G807" t="s">
        <v>1487</v>
      </c>
      <c r="H807" t="s">
        <v>1198</v>
      </c>
      <c r="I807" t="s">
        <v>1309</v>
      </c>
      <c r="J807" t="s">
        <v>1176</v>
      </c>
      <c r="K807" t="s">
        <v>32</v>
      </c>
    </row>
    <row r="808" spans="1:11" hidden="1" x14ac:dyDescent="0.35">
      <c r="A808" t="s">
        <v>4182</v>
      </c>
      <c r="B808" t="s">
        <v>4345</v>
      </c>
      <c r="C808" t="s">
        <v>4346</v>
      </c>
      <c r="D808" t="s">
        <v>4347</v>
      </c>
      <c r="E808" t="s">
        <v>4348</v>
      </c>
      <c r="F808" t="s">
        <v>18</v>
      </c>
      <c r="G808" t="s">
        <v>1431</v>
      </c>
      <c r="H808" t="s">
        <v>1902</v>
      </c>
      <c r="I808" t="s">
        <v>4349</v>
      </c>
      <c r="J808" t="s">
        <v>313</v>
      </c>
      <c r="K808" t="s">
        <v>128</v>
      </c>
    </row>
    <row r="809" spans="1:11" hidden="1" x14ac:dyDescent="0.35">
      <c r="A809" t="s">
        <v>4182</v>
      </c>
      <c r="B809" t="s">
        <v>4350</v>
      </c>
      <c r="C809" t="s">
        <v>4351</v>
      </c>
      <c r="D809" t="s">
        <v>4352</v>
      </c>
      <c r="E809" t="s">
        <v>4264</v>
      </c>
      <c r="F809" t="s">
        <v>15</v>
      </c>
      <c r="G809" t="s">
        <v>1446</v>
      </c>
      <c r="H809" t="s">
        <v>2201</v>
      </c>
      <c r="I809" t="s">
        <v>1175</v>
      </c>
      <c r="J809" t="s">
        <v>1176</v>
      </c>
      <c r="K809" t="s">
        <v>54</v>
      </c>
    </row>
    <row r="810" spans="1:11" hidden="1" x14ac:dyDescent="0.35">
      <c r="A810" t="s">
        <v>4182</v>
      </c>
      <c r="B810" t="s">
        <v>4353</v>
      </c>
      <c r="C810" t="s">
        <v>4354</v>
      </c>
      <c r="D810" t="s">
        <v>4355</v>
      </c>
      <c r="E810" t="s">
        <v>4264</v>
      </c>
      <c r="F810" t="s">
        <v>15</v>
      </c>
      <c r="G810" t="s">
        <v>1446</v>
      </c>
      <c r="H810" t="s">
        <v>2455</v>
      </c>
      <c r="I810" t="s">
        <v>1614</v>
      </c>
      <c r="J810" t="s">
        <v>1176</v>
      </c>
      <c r="K810" t="s">
        <v>54</v>
      </c>
    </row>
    <row r="811" spans="1:11" hidden="1" x14ac:dyDescent="0.35">
      <c r="A811" t="s">
        <v>4182</v>
      </c>
      <c r="B811" t="s">
        <v>4356</v>
      </c>
      <c r="C811" t="s">
        <v>4357</v>
      </c>
      <c r="D811" t="s">
        <v>4358</v>
      </c>
      <c r="E811" t="s">
        <v>4264</v>
      </c>
      <c r="F811" t="s">
        <v>15</v>
      </c>
      <c r="G811" t="s">
        <v>1446</v>
      </c>
      <c r="H811" t="s">
        <v>2770</v>
      </c>
      <c r="I811" t="s">
        <v>4359</v>
      </c>
      <c r="J811" t="s">
        <v>1176</v>
      </c>
      <c r="K811" t="s">
        <v>54</v>
      </c>
    </row>
    <row r="812" spans="1:11" hidden="1" x14ac:dyDescent="0.35">
      <c r="A812" t="s">
        <v>4182</v>
      </c>
      <c r="B812" t="s">
        <v>4360</v>
      </c>
      <c r="C812" t="s">
        <v>4361</v>
      </c>
      <c r="D812" t="s">
        <v>4362</v>
      </c>
      <c r="E812" t="s">
        <v>4264</v>
      </c>
      <c r="F812" t="s">
        <v>15</v>
      </c>
      <c r="G812" t="s">
        <v>1446</v>
      </c>
      <c r="H812" t="s">
        <v>2770</v>
      </c>
      <c r="I812" t="s">
        <v>2818</v>
      </c>
      <c r="J812" t="s">
        <v>1176</v>
      </c>
      <c r="K812" t="s">
        <v>54</v>
      </c>
    </row>
    <row r="813" spans="1:11" hidden="1" x14ac:dyDescent="0.35">
      <c r="A813" t="s">
        <v>4182</v>
      </c>
      <c r="B813" t="s">
        <v>4363</v>
      </c>
      <c r="C813" t="s">
        <v>4364</v>
      </c>
      <c r="D813" t="s">
        <v>4365</v>
      </c>
      <c r="E813" t="s">
        <v>4264</v>
      </c>
      <c r="F813" t="s">
        <v>15</v>
      </c>
      <c r="G813" t="s">
        <v>1446</v>
      </c>
      <c r="H813" t="s">
        <v>2428</v>
      </c>
      <c r="I813" t="s">
        <v>1203</v>
      </c>
      <c r="J813" t="s">
        <v>4366</v>
      </c>
      <c r="K813" t="s">
        <v>54</v>
      </c>
    </row>
    <row r="814" spans="1:11" hidden="1" x14ac:dyDescent="0.35">
      <c r="A814" t="s">
        <v>4182</v>
      </c>
      <c r="B814" t="s">
        <v>4367</v>
      </c>
      <c r="C814" t="s">
        <v>4368</v>
      </c>
      <c r="D814" t="s">
        <v>4369</v>
      </c>
      <c r="E814" t="s">
        <v>4264</v>
      </c>
      <c r="F814" t="s">
        <v>15</v>
      </c>
      <c r="G814" t="s">
        <v>1446</v>
      </c>
      <c r="H814" t="s">
        <v>2364</v>
      </c>
      <c r="I814" t="s">
        <v>1223</v>
      </c>
      <c r="J814" t="s">
        <v>4366</v>
      </c>
      <c r="K814" t="s">
        <v>54</v>
      </c>
    </row>
    <row r="815" spans="1:11" hidden="1" x14ac:dyDescent="0.35">
      <c r="A815" t="s">
        <v>4182</v>
      </c>
      <c r="B815" t="s">
        <v>4370</v>
      </c>
      <c r="C815" t="s">
        <v>4371</v>
      </c>
      <c r="D815" t="s">
        <v>4372</v>
      </c>
      <c r="E815" t="s">
        <v>4264</v>
      </c>
      <c r="F815" t="s">
        <v>15</v>
      </c>
      <c r="G815" t="s">
        <v>1446</v>
      </c>
      <c r="H815" t="s">
        <v>4373</v>
      </c>
      <c r="I815" t="s">
        <v>1266</v>
      </c>
      <c r="J815" t="s">
        <v>4366</v>
      </c>
      <c r="K815" t="s">
        <v>54</v>
      </c>
    </row>
    <row r="816" spans="1:11" hidden="1" x14ac:dyDescent="0.35">
      <c r="A816" t="s">
        <v>4182</v>
      </c>
      <c r="B816" t="s">
        <v>4374</v>
      </c>
      <c r="C816" t="s">
        <v>4375</v>
      </c>
      <c r="D816" t="s">
        <v>4376</v>
      </c>
      <c r="E816" t="s">
        <v>4264</v>
      </c>
      <c r="F816" t="s">
        <v>15</v>
      </c>
      <c r="G816" t="s">
        <v>1446</v>
      </c>
      <c r="H816" t="s">
        <v>2770</v>
      </c>
      <c r="I816" t="s">
        <v>4359</v>
      </c>
      <c r="J816" t="s">
        <v>1176</v>
      </c>
      <c r="K816" t="s">
        <v>54</v>
      </c>
    </row>
    <row r="817" spans="1:11" hidden="1" x14ac:dyDescent="0.35">
      <c r="A817" t="s">
        <v>4182</v>
      </c>
      <c r="B817" t="s">
        <v>4377</v>
      </c>
      <c r="C817" t="s">
        <v>4378</v>
      </c>
      <c r="D817" t="s">
        <v>4379</v>
      </c>
      <c r="E817" t="s">
        <v>4380</v>
      </c>
      <c r="F817" t="s">
        <v>7</v>
      </c>
      <c r="G817" t="s">
        <v>4381</v>
      </c>
      <c r="H817" t="s">
        <v>1198</v>
      </c>
      <c r="I817" t="s">
        <v>1304</v>
      </c>
      <c r="J817" t="s">
        <v>1176</v>
      </c>
      <c r="K817" t="s">
        <v>124</v>
      </c>
    </row>
    <row r="818" spans="1:11" hidden="1" x14ac:dyDescent="0.35">
      <c r="A818" t="s">
        <v>4182</v>
      </c>
      <c r="B818" t="s">
        <v>4382</v>
      </c>
      <c r="C818" t="s">
        <v>4383</v>
      </c>
      <c r="D818" t="s">
        <v>4384</v>
      </c>
      <c r="E818" t="s">
        <v>4264</v>
      </c>
      <c r="F818" t="s">
        <v>10</v>
      </c>
      <c r="G818" t="s">
        <v>1446</v>
      </c>
      <c r="H818" t="s">
        <v>2822</v>
      </c>
      <c r="I818" t="s">
        <v>1447</v>
      </c>
      <c r="J818" t="s">
        <v>2112</v>
      </c>
      <c r="K818" t="s">
        <v>182</v>
      </c>
    </row>
    <row r="819" spans="1:11" hidden="1" x14ac:dyDescent="0.35">
      <c r="A819" t="s">
        <v>4182</v>
      </c>
      <c r="B819" t="s">
        <v>4385</v>
      </c>
      <c r="C819" t="s">
        <v>4386</v>
      </c>
      <c r="D819" t="s">
        <v>4387</v>
      </c>
      <c r="E819" t="s">
        <v>4264</v>
      </c>
      <c r="F819" t="s">
        <v>10</v>
      </c>
      <c r="G819" t="s">
        <v>1446</v>
      </c>
      <c r="H819" t="s">
        <v>2840</v>
      </c>
      <c r="I819" t="s">
        <v>1751</v>
      </c>
      <c r="J819" t="s">
        <v>318</v>
      </c>
      <c r="K819" t="s">
        <v>154</v>
      </c>
    </row>
    <row r="820" spans="1:11" hidden="1" x14ac:dyDescent="0.35">
      <c r="A820" t="s">
        <v>4182</v>
      </c>
      <c r="B820" t="s">
        <v>4388</v>
      </c>
      <c r="C820" t="s">
        <v>4389</v>
      </c>
      <c r="D820" t="s">
        <v>4390</v>
      </c>
      <c r="E820" t="s">
        <v>4264</v>
      </c>
      <c r="F820" t="s">
        <v>10</v>
      </c>
      <c r="G820" t="s">
        <v>2454</v>
      </c>
      <c r="H820" t="s">
        <v>1192</v>
      </c>
      <c r="I820" t="s">
        <v>2005</v>
      </c>
      <c r="J820" t="s">
        <v>314</v>
      </c>
      <c r="K820" t="s">
        <v>134</v>
      </c>
    </row>
    <row r="821" spans="1:11" hidden="1" x14ac:dyDescent="0.35">
      <c r="A821" t="s">
        <v>4182</v>
      </c>
      <c r="B821" t="s">
        <v>4391</v>
      </c>
      <c r="C821" t="s">
        <v>4392</v>
      </c>
      <c r="D821" t="s">
        <v>4393</v>
      </c>
      <c r="E821" t="s">
        <v>4264</v>
      </c>
      <c r="F821" t="s">
        <v>10</v>
      </c>
      <c r="G821" t="s">
        <v>1446</v>
      </c>
      <c r="H821" t="s">
        <v>2865</v>
      </c>
      <c r="I821" t="s">
        <v>1845</v>
      </c>
      <c r="J821" t="s">
        <v>2112</v>
      </c>
      <c r="K821" t="s">
        <v>182</v>
      </c>
    </row>
    <row r="822" spans="1:11" hidden="1" x14ac:dyDescent="0.35">
      <c r="A822" t="s">
        <v>4182</v>
      </c>
      <c r="B822" t="s">
        <v>4394</v>
      </c>
      <c r="C822" t="s">
        <v>4395</v>
      </c>
      <c r="D822" t="s">
        <v>4396</v>
      </c>
      <c r="E822" t="s">
        <v>4264</v>
      </c>
      <c r="F822" t="s">
        <v>10</v>
      </c>
      <c r="G822" t="s">
        <v>1446</v>
      </c>
      <c r="H822" t="s">
        <v>1197</v>
      </c>
      <c r="I822" t="s">
        <v>1574</v>
      </c>
      <c r="J822" t="s">
        <v>314</v>
      </c>
      <c r="K822" t="s">
        <v>97</v>
      </c>
    </row>
    <row r="823" spans="1:11" hidden="1" x14ac:dyDescent="0.35">
      <c r="A823" t="s">
        <v>4182</v>
      </c>
      <c r="B823" t="s">
        <v>4397</v>
      </c>
      <c r="C823" t="s">
        <v>4398</v>
      </c>
      <c r="D823" t="s">
        <v>4399</v>
      </c>
      <c r="E823" t="s">
        <v>4264</v>
      </c>
      <c r="F823" t="s">
        <v>10</v>
      </c>
      <c r="G823" t="s">
        <v>1526</v>
      </c>
      <c r="H823" t="s">
        <v>1240</v>
      </c>
      <c r="I823" t="s">
        <v>1246</v>
      </c>
      <c r="J823" t="s">
        <v>313</v>
      </c>
      <c r="K823" t="s">
        <v>63</v>
      </c>
    </row>
    <row r="824" spans="1:11" hidden="1" x14ac:dyDescent="0.35">
      <c r="A824" t="s">
        <v>4182</v>
      </c>
      <c r="B824" t="s">
        <v>4400</v>
      </c>
      <c r="C824" t="s">
        <v>4401</v>
      </c>
      <c r="D824" t="s">
        <v>4402</v>
      </c>
      <c r="E824" t="s">
        <v>4264</v>
      </c>
      <c r="F824" t="s">
        <v>10</v>
      </c>
      <c r="G824" t="s">
        <v>1446</v>
      </c>
      <c r="H824" t="s">
        <v>4403</v>
      </c>
      <c r="I824" t="s">
        <v>1708</v>
      </c>
      <c r="J824" t="s">
        <v>314</v>
      </c>
      <c r="K824" t="s">
        <v>182</v>
      </c>
    </row>
    <row r="825" spans="1:11" hidden="1" x14ac:dyDescent="0.35">
      <c r="A825" t="s">
        <v>4182</v>
      </c>
      <c r="B825" t="s">
        <v>4404</v>
      </c>
      <c r="C825" t="s">
        <v>4405</v>
      </c>
      <c r="D825" t="s">
        <v>4406</v>
      </c>
      <c r="E825" t="s">
        <v>4264</v>
      </c>
      <c r="F825" t="s">
        <v>10</v>
      </c>
      <c r="G825" t="s">
        <v>1446</v>
      </c>
      <c r="H825" t="s">
        <v>3116</v>
      </c>
      <c r="I825" t="s">
        <v>1845</v>
      </c>
      <c r="J825" t="s">
        <v>2112</v>
      </c>
      <c r="K825" t="s">
        <v>63</v>
      </c>
    </row>
    <row r="826" spans="1:11" hidden="1" x14ac:dyDescent="0.35">
      <c r="A826" t="s">
        <v>4407</v>
      </c>
      <c r="B826" t="s">
        <v>4408</v>
      </c>
      <c r="C826" t="s">
        <v>4409</v>
      </c>
      <c r="D826" t="s">
        <v>4410</v>
      </c>
      <c r="E826" t="s">
        <v>2332</v>
      </c>
      <c r="F826" t="s">
        <v>10</v>
      </c>
      <c r="G826" t="s">
        <v>4411</v>
      </c>
      <c r="H826" t="s">
        <v>4412</v>
      </c>
      <c r="I826" t="s">
        <v>1318</v>
      </c>
      <c r="J826" t="s">
        <v>317</v>
      </c>
      <c r="K826" t="s">
        <v>154</v>
      </c>
    </row>
    <row r="827" spans="1:11" hidden="1" x14ac:dyDescent="0.35">
      <c r="A827" t="s">
        <v>4407</v>
      </c>
      <c r="B827" t="s">
        <v>4413</v>
      </c>
      <c r="C827" t="s">
        <v>4414</v>
      </c>
      <c r="D827" t="s">
        <v>4415</v>
      </c>
      <c r="E827" t="s">
        <v>2332</v>
      </c>
      <c r="F827" t="s">
        <v>10</v>
      </c>
      <c r="G827" t="s">
        <v>3706</v>
      </c>
      <c r="H827" t="s">
        <v>4416</v>
      </c>
      <c r="I827" t="s">
        <v>4417</v>
      </c>
      <c r="J827" t="s">
        <v>319</v>
      </c>
      <c r="K827" t="s">
        <v>182</v>
      </c>
    </row>
    <row r="828" spans="1:11" hidden="1" x14ac:dyDescent="0.35">
      <c r="A828" t="s">
        <v>4407</v>
      </c>
      <c r="B828" t="s">
        <v>4418</v>
      </c>
      <c r="C828" t="s">
        <v>4419</v>
      </c>
      <c r="D828" t="s">
        <v>4420</v>
      </c>
      <c r="E828" t="s">
        <v>2332</v>
      </c>
      <c r="F828" t="s">
        <v>14</v>
      </c>
      <c r="G828" t="s">
        <v>3116</v>
      </c>
      <c r="H828" t="s">
        <v>1397</v>
      </c>
      <c r="I828" t="s">
        <v>1501</v>
      </c>
      <c r="J828" t="s">
        <v>317</v>
      </c>
      <c r="K828" t="s">
        <v>201</v>
      </c>
    </row>
    <row r="829" spans="1:11" hidden="1" x14ac:dyDescent="0.35">
      <c r="A829" t="s">
        <v>4407</v>
      </c>
      <c r="B829" t="s">
        <v>4421</v>
      </c>
      <c r="C829" t="s">
        <v>4422</v>
      </c>
      <c r="D829" t="s">
        <v>4423</v>
      </c>
      <c r="E829" t="s">
        <v>2332</v>
      </c>
      <c r="F829" t="s">
        <v>14</v>
      </c>
      <c r="G829" t="s">
        <v>4424</v>
      </c>
      <c r="H829" t="s">
        <v>1197</v>
      </c>
      <c r="I829" t="s">
        <v>4425</v>
      </c>
      <c r="J829" t="s">
        <v>319</v>
      </c>
      <c r="K829" t="s">
        <v>210</v>
      </c>
    </row>
    <row r="830" spans="1:11" hidden="1" x14ac:dyDescent="0.35">
      <c r="A830" t="s">
        <v>4407</v>
      </c>
      <c r="B830" t="s">
        <v>4426</v>
      </c>
      <c r="C830" t="s">
        <v>4427</v>
      </c>
      <c r="D830" t="s">
        <v>4428</v>
      </c>
      <c r="E830" t="s">
        <v>3888</v>
      </c>
      <c r="F830" t="s">
        <v>14</v>
      </c>
      <c r="G830" t="s">
        <v>1492</v>
      </c>
      <c r="H830" t="s">
        <v>4429</v>
      </c>
      <c r="I830" t="s">
        <v>1747</v>
      </c>
      <c r="J830" t="s">
        <v>1176</v>
      </c>
      <c r="K830" t="s">
        <v>201</v>
      </c>
    </row>
    <row r="831" spans="1:11" hidden="1" x14ac:dyDescent="0.35">
      <c r="A831" t="s">
        <v>4407</v>
      </c>
      <c r="B831" t="s">
        <v>4430</v>
      </c>
      <c r="C831" t="s">
        <v>4431</v>
      </c>
      <c r="D831" t="s">
        <v>4432</v>
      </c>
      <c r="E831" t="s">
        <v>2332</v>
      </c>
      <c r="F831" t="s">
        <v>14</v>
      </c>
      <c r="G831" t="s">
        <v>2232</v>
      </c>
      <c r="H831" t="s">
        <v>1746</v>
      </c>
      <c r="I831" t="s">
        <v>1423</v>
      </c>
      <c r="J831" t="s">
        <v>317</v>
      </c>
      <c r="K831" t="s">
        <v>200</v>
      </c>
    </row>
    <row r="832" spans="1:11" hidden="1" x14ac:dyDescent="0.35">
      <c r="A832" t="s">
        <v>4407</v>
      </c>
      <c r="B832" t="s">
        <v>4433</v>
      </c>
      <c r="C832" t="s">
        <v>4434</v>
      </c>
      <c r="D832" t="s">
        <v>4435</v>
      </c>
      <c r="E832" t="s">
        <v>2332</v>
      </c>
      <c r="F832" t="s">
        <v>14</v>
      </c>
      <c r="G832" t="s">
        <v>3116</v>
      </c>
      <c r="H832" t="s">
        <v>1384</v>
      </c>
      <c r="I832" t="s">
        <v>1256</v>
      </c>
      <c r="J832" t="s">
        <v>317</v>
      </c>
      <c r="K832" t="s">
        <v>200</v>
      </c>
    </row>
    <row r="833" spans="1:11" hidden="1" x14ac:dyDescent="0.35">
      <c r="A833" t="s">
        <v>4407</v>
      </c>
      <c r="B833" t="s">
        <v>4436</v>
      </c>
      <c r="C833" t="s">
        <v>4437</v>
      </c>
      <c r="D833" t="s">
        <v>4438</v>
      </c>
      <c r="E833" t="s">
        <v>2332</v>
      </c>
      <c r="F833" t="s">
        <v>14</v>
      </c>
      <c r="G833" t="s">
        <v>4439</v>
      </c>
      <c r="H833" t="s">
        <v>1808</v>
      </c>
      <c r="I833" t="s">
        <v>4440</v>
      </c>
      <c r="J833" t="s">
        <v>319</v>
      </c>
      <c r="K833" t="s">
        <v>168</v>
      </c>
    </row>
    <row r="834" spans="1:11" hidden="1" x14ac:dyDescent="0.35">
      <c r="A834" t="s">
        <v>4407</v>
      </c>
      <c r="B834" t="s">
        <v>4441</v>
      </c>
      <c r="C834" t="s">
        <v>4442</v>
      </c>
      <c r="D834" t="s">
        <v>4443</v>
      </c>
      <c r="E834" t="s">
        <v>2332</v>
      </c>
      <c r="F834" t="s">
        <v>18</v>
      </c>
      <c r="G834" t="s">
        <v>4444</v>
      </c>
      <c r="H834" t="s">
        <v>4445</v>
      </c>
      <c r="I834" t="s">
        <v>1423</v>
      </c>
      <c r="J834" t="s">
        <v>317</v>
      </c>
      <c r="K834" t="s">
        <v>181</v>
      </c>
    </row>
    <row r="835" spans="1:11" hidden="1" x14ac:dyDescent="0.35">
      <c r="A835" t="s">
        <v>4407</v>
      </c>
      <c r="B835" t="s">
        <v>4446</v>
      </c>
      <c r="C835" t="s">
        <v>4447</v>
      </c>
      <c r="D835" t="s">
        <v>4448</v>
      </c>
      <c r="E835" t="s">
        <v>2332</v>
      </c>
      <c r="F835" t="s">
        <v>18</v>
      </c>
      <c r="G835" t="s">
        <v>4449</v>
      </c>
      <c r="H835" t="s">
        <v>4450</v>
      </c>
      <c r="I835" t="s">
        <v>4451</v>
      </c>
      <c r="J835" t="s">
        <v>319</v>
      </c>
      <c r="K835" t="s">
        <v>181</v>
      </c>
    </row>
    <row r="836" spans="1:11" hidden="1" x14ac:dyDescent="0.35">
      <c r="A836" t="s">
        <v>4407</v>
      </c>
      <c r="B836" t="s">
        <v>4452</v>
      </c>
      <c r="C836" t="s">
        <v>4453</v>
      </c>
      <c r="D836" t="s">
        <v>4454</v>
      </c>
      <c r="E836" t="s">
        <v>2332</v>
      </c>
      <c r="F836" t="s">
        <v>16</v>
      </c>
      <c r="G836" t="s">
        <v>2661</v>
      </c>
      <c r="H836" t="s">
        <v>1446</v>
      </c>
      <c r="I836" t="s">
        <v>4455</v>
      </c>
      <c r="J836" t="s">
        <v>1458</v>
      </c>
      <c r="K836" t="s">
        <v>116</v>
      </c>
    </row>
    <row r="837" spans="1:11" hidden="1" x14ac:dyDescent="0.35">
      <c r="A837" t="s">
        <v>4407</v>
      </c>
      <c r="B837" t="s">
        <v>4456</v>
      </c>
      <c r="C837" t="s">
        <v>4457</v>
      </c>
      <c r="D837" t="s">
        <v>4458</v>
      </c>
      <c r="E837" t="s">
        <v>2332</v>
      </c>
      <c r="F837" t="s">
        <v>16</v>
      </c>
      <c r="G837" t="s">
        <v>4459</v>
      </c>
      <c r="H837" t="s">
        <v>4460</v>
      </c>
      <c r="I837" t="s">
        <v>4461</v>
      </c>
      <c r="J837" t="s">
        <v>2171</v>
      </c>
      <c r="K837" t="s">
        <v>69</v>
      </c>
    </row>
    <row r="838" spans="1:11" hidden="1" x14ac:dyDescent="0.35">
      <c r="A838" t="s">
        <v>4407</v>
      </c>
      <c r="B838" t="s">
        <v>4462</v>
      </c>
      <c r="C838" t="s">
        <v>4463</v>
      </c>
      <c r="D838" t="s">
        <v>4464</v>
      </c>
      <c r="E838" t="s">
        <v>2332</v>
      </c>
      <c r="F838" t="s">
        <v>16</v>
      </c>
      <c r="G838" t="s">
        <v>1446</v>
      </c>
      <c r="H838" t="s">
        <v>1462</v>
      </c>
      <c r="I838" t="s">
        <v>4465</v>
      </c>
      <c r="J838" t="s">
        <v>2138</v>
      </c>
      <c r="K838" t="s">
        <v>161</v>
      </c>
    </row>
    <row r="839" spans="1:11" hidden="1" x14ac:dyDescent="0.35">
      <c r="A839" t="s">
        <v>4407</v>
      </c>
      <c r="B839" t="s">
        <v>4466</v>
      </c>
      <c r="C839" t="s">
        <v>4467</v>
      </c>
      <c r="D839" t="s">
        <v>4468</v>
      </c>
      <c r="E839" t="s">
        <v>2332</v>
      </c>
      <c r="F839" t="s">
        <v>16</v>
      </c>
      <c r="G839" t="s">
        <v>1451</v>
      </c>
      <c r="H839" t="s">
        <v>1487</v>
      </c>
      <c r="I839" t="s">
        <v>1488</v>
      </c>
      <c r="J839" t="s">
        <v>1458</v>
      </c>
      <c r="K839" t="s">
        <v>151</v>
      </c>
    </row>
    <row r="840" spans="1:11" hidden="1" x14ac:dyDescent="0.35">
      <c r="A840" t="s">
        <v>4407</v>
      </c>
      <c r="B840" t="s">
        <v>4469</v>
      </c>
      <c r="C840" t="s">
        <v>4470</v>
      </c>
      <c r="D840" t="s">
        <v>4471</v>
      </c>
      <c r="E840" t="s">
        <v>2332</v>
      </c>
      <c r="F840" t="s">
        <v>16</v>
      </c>
      <c r="G840" t="s">
        <v>4472</v>
      </c>
      <c r="H840" t="s">
        <v>2419</v>
      </c>
      <c r="I840" t="s">
        <v>3109</v>
      </c>
      <c r="J840" t="s">
        <v>2171</v>
      </c>
      <c r="K840" t="s">
        <v>69</v>
      </c>
    </row>
    <row r="841" spans="1:11" hidden="1" x14ac:dyDescent="0.35">
      <c r="A841" t="s">
        <v>4407</v>
      </c>
      <c r="B841" t="s">
        <v>4473</v>
      </c>
      <c r="C841" t="s">
        <v>4474</v>
      </c>
      <c r="D841" t="s">
        <v>4475</v>
      </c>
      <c r="E841" t="s">
        <v>2332</v>
      </c>
      <c r="F841" t="s">
        <v>16</v>
      </c>
      <c r="G841" t="s">
        <v>4476</v>
      </c>
      <c r="H841" t="s">
        <v>1254</v>
      </c>
      <c r="I841" t="s">
        <v>2930</v>
      </c>
      <c r="J841" t="s">
        <v>2149</v>
      </c>
      <c r="K841" t="s">
        <v>145</v>
      </c>
    </row>
    <row r="842" spans="1:11" hidden="1" x14ac:dyDescent="0.35">
      <c r="A842" t="s">
        <v>4407</v>
      </c>
      <c r="B842" t="s">
        <v>4477</v>
      </c>
      <c r="C842" t="s">
        <v>4478</v>
      </c>
      <c r="D842" t="s">
        <v>4479</v>
      </c>
      <c r="E842" t="s">
        <v>2332</v>
      </c>
      <c r="F842" t="s">
        <v>16</v>
      </c>
      <c r="G842" t="s">
        <v>1371</v>
      </c>
      <c r="H842" t="s">
        <v>2705</v>
      </c>
      <c r="I842" t="s">
        <v>4480</v>
      </c>
      <c r="J842" t="s">
        <v>4481</v>
      </c>
      <c r="K842" t="s">
        <v>140</v>
      </c>
    </row>
    <row r="843" spans="1:11" hidden="1" x14ac:dyDescent="0.35">
      <c r="A843" t="s">
        <v>4407</v>
      </c>
      <c r="B843" t="s">
        <v>4482</v>
      </c>
      <c r="C843" t="s">
        <v>4483</v>
      </c>
      <c r="D843" t="s">
        <v>4484</v>
      </c>
      <c r="E843" t="s">
        <v>2332</v>
      </c>
      <c r="F843" t="s">
        <v>16</v>
      </c>
      <c r="G843" t="s">
        <v>1416</v>
      </c>
      <c r="H843" t="s">
        <v>1431</v>
      </c>
      <c r="I843" t="s">
        <v>1219</v>
      </c>
      <c r="J843" t="s">
        <v>2138</v>
      </c>
      <c r="K843" t="s">
        <v>32</v>
      </c>
    </row>
    <row r="844" spans="1:11" hidden="1" x14ac:dyDescent="0.35">
      <c r="A844" t="s">
        <v>4407</v>
      </c>
      <c r="B844" t="s">
        <v>4485</v>
      </c>
      <c r="C844" t="s">
        <v>4486</v>
      </c>
      <c r="D844" t="s">
        <v>4487</v>
      </c>
      <c r="E844" t="s">
        <v>2332</v>
      </c>
      <c r="F844" t="s">
        <v>16</v>
      </c>
      <c r="G844" t="s">
        <v>1359</v>
      </c>
      <c r="H844" t="s">
        <v>1279</v>
      </c>
      <c r="I844" t="s">
        <v>1845</v>
      </c>
      <c r="J844" t="s">
        <v>2138</v>
      </c>
      <c r="K844" t="s">
        <v>190</v>
      </c>
    </row>
    <row r="845" spans="1:11" hidden="1" x14ac:dyDescent="0.35">
      <c r="A845" t="s">
        <v>4407</v>
      </c>
      <c r="B845" t="s">
        <v>4488</v>
      </c>
      <c r="C845" t="s">
        <v>4489</v>
      </c>
      <c r="D845" t="s">
        <v>4490</v>
      </c>
      <c r="E845" t="s">
        <v>2332</v>
      </c>
      <c r="F845" t="s">
        <v>16</v>
      </c>
      <c r="G845" t="s">
        <v>3405</v>
      </c>
      <c r="H845" t="s">
        <v>1316</v>
      </c>
      <c r="I845" t="s">
        <v>3100</v>
      </c>
      <c r="J845" t="s">
        <v>1761</v>
      </c>
      <c r="K845" t="s">
        <v>140</v>
      </c>
    </row>
    <row r="846" spans="1:11" hidden="1" x14ac:dyDescent="0.35">
      <c r="A846" t="s">
        <v>4407</v>
      </c>
      <c r="B846" t="s">
        <v>4491</v>
      </c>
      <c r="C846" t="s">
        <v>4492</v>
      </c>
      <c r="D846" t="s">
        <v>4493</v>
      </c>
      <c r="E846" t="s">
        <v>2332</v>
      </c>
      <c r="F846" t="s">
        <v>16</v>
      </c>
      <c r="G846" t="s">
        <v>3405</v>
      </c>
      <c r="H846" t="s">
        <v>2705</v>
      </c>
      <c r="I846" t="s">
        <v>2544</v>
      </c>
      <c r="J846" t="s">
        <v>2149</v>
      </c>
      <c r="K846" t="s">
        <v>140</v>
      </c>
    </row>
    <row r="847" spans="1:11" hidden="1" x14ac:dyDescent="0.35">
      <c r="A847" t="s">
        <v>4407</v>
      </c>
      <c r="B847" t="s">
        <v>4494</v>
      </c>
      <c r="C847" t="s">
        <v>4495</v>
      </c>
      <c r="D847" t="s">
        <v>4496</v>
      </c>
      <c r="E847" t="s">
        <v>2332</v>
      </c>
      <c r="F847" t="s">
        <v>15</v>
      </c>
      <c r="G847" t="s">
        <v>4497</v>
      </c>
      <c r="H847" t="s">
        <v>4498</v>
      </c>
      <c r="I847" t="s">
        <v>2335</v>
      </c>
      <c r="J847" t="s">
        <v>2301</v>
      </c>
      <c r="K847" t="s">
        <v>103</v>
      </c>
    </row>
    <row r="848" spans="1:11" hidden="1" x14ac:dyDescent="0.35">
      <c r="A848" t="s">
        <v>4407</v>
      </c>
      <c r="B848" t="s">
        <v>4499</v>
      </c>
      <c r="C848" t="s">
        <v>4500</v>
      </c>
      <c r="D848" t="s">
        <v>4501</v>
      </c>
      <c r="E848" t="s">
        <v>2332</v>
      </c>
      <c r="F848" t="s">
        <v>15</v>
      </c>
      <c r="G848" t="s">
        <v>4502</v>
      </c>
      <c r="H848" t="s">
        <v>2164</v>
      </c>
      <c r="I848" t="s">
        <v>2716</v>
      </c>
      <c r="J848" t="s">
        <v>2301</v>
      </c>
      <c r="K848" t="s">
        <v>104</v>
      </c>
    </row>
    <row r="849" spans="1:11" hidden="1" x14ac:dyDescent="0.35">
      <c r="A849" t="s">
        <v>4407</v>
      </c>
      <c r="B849" t="s">
        <v>4503</v>
      </c>
      <c r="C849" t="s">
        <v>4504</v>
      </c>
      <c r="D849" t="s">
        <v>4505</v>
      </c>
      <c r="E849" t="s">
        <v>2332</v>
      </c>
      <c r="F849" t="s">
        <v>15</v>
      </c>
      <c r="G849" t="s">
        <v>4506</v>
      </c>
      <c r="H849" t="s">
        <v>4507</v>
      </c>
      <c r="I849" t="s">
        <v>2925</v>
      </c>
      <c r="J849" t="s">
        <v>2301</v>
      </c>
      <c r="K849" t="s">
        <v>105</v>
      </c>
    </row>
    <row r="850" spans="1:11" hidden="1" x14ac:dyDescent="0.35">
      <c r="A850" t="s">
        <v>4407</v>
      </c>
      <c r="B850" t="s">
        <v>4508</v>
      </c>
      <c r="C850" t="s">
        <v>4509</v>
      </c>
      <c r="D850" t="s">
        <v>4510</v>
      </c>
      <c r="E850" t="s">
        <v>2332</v>
      </c>
      <c r="F850" t="s">
        <v>15</v>
      </c>
      <c r="G850" t="s">
        <v>4511</v>
      </c>
      <c r="H850" t="s">
        <v>4512</v>
      </c>
      <c r="I850" t="s">
        <v>2201</v>
      </c>
      <c r="J850" t="s">
        <v>2301</v>
      </c>
      <c r="K850" t="s">
        <v>106</v>
      </c>
    </row>
    <row r="851" spans="1:11" hidden="1" x14ac:dyDescent="0.35">
      <c r="A851" t="s">
        <v>4407</v>
      </c>
      <c r="B851" t="s">
        <v>4513</v>
      </c>
      <c r="C851" t="s">
        <v>4514</v>
      </c>
      <c r="D851" t="s">
        <v>4515</v>
      </c>
      <c r="E851" t="s">
        <v>2332</v>
      </c>
      <c r="F851" t="s">
        <v>15</v>
      </c>
      <c r="G851" t="s">
        <v>4516</v>
      </c>
      <c r="H851" t="s">
        <v>4517</v>
      </c>
      <c r="I851" t="s">
        <v>4518</v>
      </c>
      <c r="J851" t="s">
        <v>2235</v>
      </c>
      <c r="K851" t="s">
        <v>168</v>
      </c>
    </row>
    <row r="852" spans="1:11" hidden="1" x14ac:dyDescent="0.35">
      <c r="A852" t="s">
        <v>4407</v>
      </c>
      <c r="B852" t="s">
        <v>4519</v>
      </c>
      <c r="C852" t="s">
        <v>4520</v>
      </c>
      <c r="D852" t="s">
        <v>4521</v>
      </c>
      <c r="E852" t="s">
        <v>2332</v>
      </c>
      <c r="F852" t="s">
        <v>15</v>
      </c>
      <c r="G852" t="s">
        <v>4522</v>
      </c>
      <c r="H852" t="s">
        <v>4523</v>
      </c>
      <c r="I852" t="s">
        <v>4524</v>
      </c>
      <c r="J852" t="s">
        <v>2235</v>
      </c>
      <c r="K852" t="s">
        <v>103</v>
      </c>
    </row>
    <row r="853" spans="1:11" hidden="1" x14ac:dyDescent="0.35">
      <c r="A853" t="s">
        <v>4407</v>
      </c>
      <c r="B853" t="s">
        <v>4525</v>
      </c>
      <c r="C853" t="s">
        <v>4526</v>
      </c>
      <c r="D853" t="s">
        <v>4527</v>
      </c>
      <c r="E853" t="s">
        <v>2332</v>
      </c>
      <c r="F853" t="s">
        <v>15</v>
      </c>
      <c r="G853" t="s">
        <v>4528</v>
      </c>
      <c r="H853" t="s">
        <v>4529</v>
      </c>
      <c r="I853" t="s">
        <v>2351</v>
      </c>
      <c r="J853" t="s">
        <v>2235</v>
      </c>
      <c r="K853" t="s">
        <v>104</v>
      </c>
    </row>
    <row r="854" spans="1:11" hidden="1" x14ac:dyDescent="0.35">
      <c r="A854" t="s">
        <v>4407</v>
      </c>
      <c r="B854" t="s">
        <v>4530</v>
      </c>
      <c r="C854" t="s">
        <v>4531</v>
      </c>
      <c r="D854" t="s">
        <v>4532</v>
      </c>
      <c r="E854" t="s">
        <v>2332</v>
      </c>
      <c r="F854" t="s">
        <v>15</v>
      </c>
      <c r="G854" t="s">
        <v>2164</v>
      </c>
      <c r="H854" t="s">
        <v>4533</v>
      </c>
      <c r="I854" t="s">
        <v>3633</v>
      </c>
      <c r="J854" t="s">
        <v>2235</v>
      </c>
      <c r="K854" t="s">
        <v>105</v>
      </c>
    </row>
    <row r="855" spans="1:11" hidden="1" x14ac:dyDescent="0.35">
      <c r="A855" t="s">
        <v>4407</v>
      </c>
      <c r="B855" t="s">
        <v>4534</v>
      </c>
      <c r="C855" t="s">
        <v>4535</v>
      </c>
      <c r="D855" t="s">
        <v>4536</v>
      </c>
      <c r="E855" t="s">
        <v>2332</v>
      </c>
      <c r="F855" t="s">
        <v>15</v>
      </c>
      <c r="G855" t="s">
        <v>4516</v>
      </c>
      <c r="H855" t="s">
        <v>4537</v>
      </c>
      <c r="I855" t="s">
        <v>4538</v>
      </c>
      <c r="J855" t="s">
        <v>2235</v>
      </c>
      <c r="K855" t="s">
        <v>168</v>
      </c>
    </row>
    <row r="856" spans="1:11" hidden="1" x14ac:dyDescent="0.35">
      <c r="A856" t="s">
        <v>4407</v>
      </c>
      <c r="B856" t="s">
        <v>4539</v>
      </c>
      <c r="C856" t="s">
        <v>4540</v>
      </c>
      <c r="D856" t="s">
        <v>4541</v>
      </c>
      <c r="E856" t="s">
        <v>2332</v>
      </c>
      <c r="F856" t="s">
        <v>15</v>
      </c>
      <c r="G856" t="s">
        <v>4542</v>
      </c>
      <c r="H856" t="s">
        <v>4543</v>
      </c>
      <c r="I856" t="s">
        <v>3100</v>
      </c>
      <c r="J856" t="s">
        <v>3943</v>
      </c>
      <c r="K856" t="s">
        <v>105</v>
      </c>
    </row>
    <row r="857" spans="1:11" hidden="1" x14ac:dyDescent="0.35">
      <c r="A857" t="s">
        <v>4407</v>
      </c>
      <c r="B857" t="s">
        <v>4544</v>
      </c>
      <c r="C857" t="s">
        <v>4545</v>
      </c>
      <c r="D857" t="s">
        <v>4546</v>
      </c>
      <c r="E857" t="s">
        <v>2332</v>
      </c>
      <c r="F857" t="s">
        <v>15</v>
      </c>
      <c r="G857" t="s">
        <v>4547</v>
      </c>
      <c r="H857" t="s">
        <v>4512</v>
      </c>
      <c r="I857" t="s">
        <v>2201</v>
      </c>
      <c r="J857" t="s">
        <v>3943</v>
      </c>
      <c r="K857" t="s">
        <v>105</v>
      </c>
    </row>
    <row r="858" spans="1:11" hidden="1" x14ac:dyDescent="0.35">
      <c r="A858" t="s">
        <v>4407</v>
      </c>
      <c r="B858" t="s">
        <v>4548</v>
      </c>
      <c r="C858" t="s">
        <v>4549</v>
      </c>
      <c r="D858" t="s">
        <v>4550</v>
      </c>
      <c r="E858" t="s">
        <v>2332</v>
      </c>
      <c r="F858" t="s">
        <v>15</v>
      </c>
      <c r="G858" t="s">
        <v>4547</v>
      </c>
      <c r="H858" t="s">
        <v>3975</v>
      </c>
      <c r="I858" t="s">
        <v>4551</v>
      </c>
      <c r="J858" t="s">
        <v>3943</v>
      </c>
      <c r="K858" t="s">
        <v>105</v>
      </c>
    </row>
    <row r="859" spans="1:11" hidden="1" x14ac:dyDescent="0.35">
      <c r="A859" t="s">
        <v>4407</v>
      </c>
      <c r="B859" t="s">
        <v>4552</v>
      </c>
      <c r="C859" t="s">
        <v>4553</v>
      </c>
      <c r="D859" t="s">
        <v>4554</v>
      </c>
      <c r="E859" t="s">
        <v>2332</v>
      </c>
      <c r="F859" t="s">
        <v>12</v>
      </c>
      <c r="G859" t="s">
        <v>1492</v>
      </c>
      <c r="H859" t="s">
        <v>1332</v>
      </c>
      <c r="I859" t="s">
        <v>1544</v>
      </c>
      <c r="J859" t="s">
        <v>3943</v>
      </c>
      <c r="K859" t="s">
        <v>80</v>
      </c>
    </row>
    <row r="860" spans="1:11" hidden="1" x14ac:dyDescent="0.35">
      <c r="A860" t="s">
        <v>4407</v>
      </c>
      <c r="B860" t="s">
        <v>4555</v>
      </c>
      <c r="C860" t="s">
        <v>4556</v>
      </c>
      <c r="D860" t="s">
        <v>4557</v>
      </c>
      <c r="E860" t="s">
        <v>2332</v>
      </c>
      <c r="F860" t="s">
        <v>15</v>
      </c>
      <c r="G860" t="s">
        <v>4558</v>
      </c>
      <c r="H860" t="s">
        <v>4559</v>
      </c>
      <c r="I860" t="s">
        <v>4560</v>
      </c>
      <c r="J860" t="s">
        <v>4561</v>
      </c>
      <c r="K860" t="s">
        <v>105</v>
      </c>
    </row>
    <row r="861" spans="1:11" hidden="1" x14ac:dyDescent="0.35">
      <c r="A861" t="s">
        <v>4407</v>
      </c>
      <c r="B861" t="s">
        <v>4562</v>
      </c>
      <c r="C861" t="s">
        <v>4563</v>
      </c>
      <c r="D861" t="s">
        <v>4564</v>
      </c>
      <c r="E861" t="s">
        <v>2332</v>
      </c>
      <c r="F861" t="s">
        <v>15</v>
      </c>
      <c r="G861" t="s">
        <v>2164</v>
      </c>
      <c r="H861" t="s">
        <v>4565</v>
      </c>
      <c r="I861" t="s">
        <v>4566</v>
      </c>
      <c r="J861" t="s">
        <v>4561</v>
      </c>
      <c r="K861" t="s">
        <v>105</v>
      </c>
    </row>
    <row r="862" spans="1:11" hidden="1" x14ac:dyDescent="0.35">
      <c r="A862" t="s">
        <v>4407</v>
      </c>
      <c r="B862" t="s">
        <v>4567</v>
      </c>
      <c r="C862" t="s">
        <v>4568</v>
      </c>
      <c r="D862" t="s">
        <v>4569</v>
      </c>
      <c r="E862" t="s">
        <v>2332</v>
      </c>
      <c r="F862" t="s">
        <v>15</v>
      </c>
      <c r="G862" t="s">
        <v>4570</v>
      </c>
      <c r="H862" t="s">
        <v>4091</v>
      </c>
      <c r="I862" t="s">
        <v>2925</v>
      </c>
      <c r="J862" t="s">
        <v>317</v>
      </c>
      <c r="K862" t="s">
        <v>104</v>
      </c>
    </row>
    <row r="863" spans="1:11" hidden="1" x14ac:dyDescent="0.35">
      <c r="A863" t="s">
        <v>4407</v>
      </c>
      <c r="B863" t="s">
        <v>4571</v>
      </c>
      <c r="C863" t="s">
        <v>4572</v>
      </c>
      <c r="D863" t="s">
        <v>4573</v>
      </c>
      <c r="E863" t="s">
        <v>2332</v>
      </c>
      <c r="F863" t="s">
        <v>15</v>
      </c>
      <c r="G863" t="s">
        <v>4570</v>
      </c>
      <c r="H863" t="s">
        <v>2306</v>
      </c>
      <c r="I863" t="s">
        <v>4574</v>
      </c>
      <c r="J863" t="s">
        <v>319</v>
      </c>
      <c r="K863" t="s">
        <v>103</v>
      </c>
    </row>
    <row r="864" spans="1:11" hidden="1" x14ac:dyDescent="0.35">
      <c r="A864" t="s">
        <v>4407</v>
      </c>
      <c r="B864" t="s">
        <v>4575</v>
      </c>
      <c r="C864" t="s">
        <v>4576</v>
      </c>
      <c r="D864" t="s">
        <v>4577</v>
      </c>
      <c r="E864" t="s">
        <v>2332</v>
      </c>
      <c r="F864" t="s">
        <v>15</v>
      </c>
      <c r="G864" t="s">
        <v>4570</v>
      </c>
      <c r="H864" t="s">
        <v>4512</v>
      </c>
      <c r="I864" t="s">
        <v>2201</v>
      </c>
      <c r="J864" t="s">
        <v>317</v>
      </c>
      <c r="K864" t="s">
        <v>104</v>
      </c>
    </row>
    <row r="865" spans="1:11" hidden="1" x14ac:dyDescent="0.35">
      <c r="A865" t="s">
        <v>4407</v>
      </c>
      <c r="B865" t="s">
        <v>4578</v>
      </c>
      <c r="C865" t="s">
        <v>4579</v>
      </c>
      <c r="D865" t="s">
        <v>4580</v>
      </c>
      <c r="E865" t="s">
        <v>2332</v>
      </c>
      <c r="F865" t="s">
        <v>15</v>
      </c>
      <c r="G865" t="s">
        <v>4570</v>
      </c>
      <c r="H865" t="s">
        <v>2280</v>
      </c>
      <c r="I865" t="s">
        <v>4581</v>
      </c>
      <c r="J865" t="s">
        <v>319</v>
      </c>
      <c r="K865" t="s">
        <v>103</v>
      </c>
    </row>
    <row r="866" spans="1:11" hidden="1" x14ac:dyDescent="0.35">
      <c r="A866" t="s">
        <v>4407</v>
      </c>
      <c r="B866" t="s">
        <v>4582</v>
      </c>
      <c r="C866" t="s">
        <v>4583</v>
      </c>
      <c r="D866" t="s">
        <v>4584</v>
      </c>
      <c r="E866" t="s">
        <v>2332</v>
      </c>
      <c r="F866" t="s">
        <v>15</v>
      </c>
      <c r="G866" t="s">
        <v>4542</v>
      </c>
      <c r="H866" t="s">
        <v>4585</v>
      </c>
      <c r="I866" t="s">
        <v>1497</v>
      </c>
      <c r="J866" t="s">
        <v>3943</v>
      </c>
      <c r="K866" t="s">
        <v>105</v>
      </c>
    </row>
    <row r="867" spans="1:11" hidden="1" x14ac:dyDescent="0.35">
      <c r="A867" t="s">
        <v>4407</v>
      </c>
      <c r="B867" t="s">
        <v>4586</v>
      </c>
      <c r="C867" t="s">
        <v>4587</v>
      </c>
      <c r="D867" t="s">
        <v>4588</v>
      </c>
      <c r="E867" t="s">
        <v>2332</v>
      </c>
      <c r="F867" t="s">
        <v>15</v>
      </c>
      <c r="G867" t="s">
        <v>4542</v>
      </c>
      <c r="H867" t="s">
        <v>4565</v>
      </c>
      <c r="I867" t="s">
        <v>4566</v>
      </c>
      <c r="J867" t="s">
        <v>4561</v>
      </c>
      <c r="K867" t="s">
        <v>104</v>
      </c>
    </row>
    <row r="868" spans="1:11" hidden="1" x14ac:dyDescent="0.35">
      <c r="A868" t="s">
        <v>4407</v>
      </c>
      <c r="B868" t="s">
        <v>4589</v>
      </c>
      <c r="C868" t="s">
        <v>4590</v>
      </c>
      <c r="D868" t="s">
        <v>4591</v>
      </c>
      <c r="E868" t="s">
        <v>2332</v>
      </c>
      <c r="F868" t="s">
        <v>11</v>
      </c>
      <c r="G868" t="s">
        <v>2639</v>
      </c>
      <c r="H868" t="s">
        <v>2048</v>
      </c>
      <c r="I868" t="s">
        <v>2716</v>
      </c>
      <c r="J868" t="s">
        <v>317</v>
      </c>
      <c r="K868" t="s">
        <v>130</v>
      </c>
    </row>
    <row r="869" spans="1:11" hidden="1" x14ac:dyDescent="0.35">
      <c r="A869" t="s">
        <v>4407</v>
      </c>
      <c r="B869" t="s">
        <v>4592</v>
      </c>
      <c r="C869" t="s">
        <v>4593</v>
      </c>
      <c r="D869" t="s">
        <v>4594</v>
      </c>
      <c r="E869" t="s">
        <v>2332</v>
      </c>
      <c r="F869" t="s">
        <v>11</v>
      </c>
      <c r="G869" t="s">
        <v>3638</v>
      </c>
      <c r="H869" t="s">
        <v>1359</v>
      </c>
      <c r="I869" t="s">
        <v>2925</v>
      </c>
      <c r="J869" t="s">
        <v>317</v>
      </c>
      <c r="K869" t="s">
        <v>130</v>
      </c>
    </row>
    <row r="870" spans="1:11" hidden="1" x14ac:dyDescent="0.35">
      <c r="A870" t="s">
        <v>4407</v>
      </c>
      <c r="B870" t="s">
        <v>4595</v>
      </c>
      <c r="C870" t="s">
        <v>4596</v>
      </c>
      <c r="D870" t="s">
        <v>4597</v>
      </c>
      <c r="E870" t="s">
        <v>2332</v>
      </c>
      <c r="F870" t="s">
        <v>11</v>
      </c>
      <c r="G870" t="s">
        <v>3075</v>
      </c>
      <c r="H870" t="s">
        <v>1367</v>
      </c>
      <c r="I870" t="s">
        <v>2201</v>
      </c>
      <c r="J870" t="s">
        <v>317</v>
      </c>
      <c r="K870" t="s">
        <v>130</v>
      </c>
    </row>
    <row r="871" spans="1:11" hidden="1" x14ac:dyDescent="0.35">
      <c r="A871" t="s">
        <v>4407</v>
      </c>
      <c r="B871" t="s">
        <v>4598</v>
      </c>
      <c r="C871" t="s">
        <v>4599</v>
      </c>
      <c r="D871" t="s">
        <v>4600</v>
      </c>
      <c r="E871" t="s">
        <v>2332</v>
      </c>
      <c r="F871" t="s">
        <v>11</v>
      </c>
      <c r="G871" t="s">
        <v>2500</v>
      </c>
      <c r="H871" t="s">
        <v>4014</v>
      </c>
      <c r="I871" t="s">
        <v>2455</v>
      </c>
      <c r="J871" t="s">
        <v>317</v>
      </c>
      <c r="K871" t="s">
        <v>130</v>
      </c>
    </row>
    <row r="872" spans="1:11" hidden="1" x14ac:dyDescent="0.35">
      <c r="A872" t="s">
        <v>4407</v>
      </c>
      <c r="B872" t="s">
        <v>4601</v>
      </c>
      <c r="C872" t="s">
        <v>4602</v>
      </c>
      <c r="D872" t="s">
        <v>4603</v>
      </c>
      <c r="E872" t="s">
        <v>2332</v>
      </c>
      <c r="F872" t="s">
        <v>11</v>
      </c>
      <c r="G872" t="s">
        <v>4604</v>
      </c>
      <c r="H872" t="s">
        <v>1695</v>
      </c>
      <c r="I872" t="s">
        <v>4524</v>
      </c>
      <c r="J872" t="s">
        <v>319</v>
      </c>
      <c r="K872" t="s">
        <v>131</v>
      </c>
    </row>
    <row r="873" spans="1:11" hidden="1" x14ac:dyDescent="0.35">
      <c r="A873" t="s">
        <v>4407</v>
      </c>
      <c r="B873" t="s">
        <v>4605</v>
      </c>
      <c r="C873" t="s">
        <v>4606</v>
      </c>
      <c r="D873" t="s">
        <v>4607</v>
      </c>
      <c r="E873" t="s">
        <v>2332</v>
      </c>
      <c r="F873" t="s">
        <v>11</v>
      </c>
      <c r="G873" t="s">
        <v>4608</v>
      </c>
      <c r="H873" t="s">
        <v>2048</v>
      </c>
      <c r="I873" t="s">
        <v>2351</v>
      </c>
      <c r="J873" t="s">
        <v>319</v>
      </c>
      <c r="K873" t="s">
        <v>131</v>
      </c>
    </row>
    <row r="874" spans="1:11" hidden="1" x14ac:dyDescent="0.35">
      <c r="A874" t="s">
        <v>4407</v>
      </c>
      <c r="B874" t="s">
        <v>4609</v>
      </c>
      <c r="C874" t="s">
        <v>4610</v>
      </c>
      <c r="D874" t="s">
        <v>4611</v>
      </c>
      <c r="E874" t="s">
        <v>2332</v>
      </c>
      <c r="F874" t="s">
        <v>11</v>
      </c>
      <c r="G874" t="s">
        <v>4612</v>
      </c>
      <c r="H874" t="s">
        <v>1359</v>
      </c>
      <c r="I874" t="s">
        <v>3633</v>
      </c>
      <c r="J874" t="s">
        <v>319</v>
      </c>
      <c r="K874" t="s">
        <v>131</v>
      </c>
    </row>
    <row r="875" spans="1:11" hidden="1" x14ac:dyDescent="0.35">
      <c r="A875" t="s">
        <v>4407</v>
      </c>
      <c r="B875" t="s">
        <v>4613</v>
      </c>
      <c r="C875" t="s">
        <v>4614</v>
      </c>
      <c r="D875" t="s">
        <v>4615</v>
      </c>
      <c r="E875" t="s">
        <v>2332</v>
      </c>
      <c r="F875" t="s">
        <v>11</v>
      </c>
      <c r="G875" t="s">
        <v>1372</v>
      </c>
      <c r="H875" t="s">
        <v>1367</v>
      </c>
      <c r="I875" t="s">
        <v>2930</v>
      </c>
      <c r="J875" t="s">
        <v>319</v>
      </c>
      <c r="K875" t="s">
        <v>131</v>
      </c>
    </row>
    <row r="876" spans="1:11" hidden="1" x14ac:dyDescent="0.35">
      <c r="A876" t="s">
        <v>4407</v>
      </c>
      <c r="B876" t="s">
        <v>4616</v>
      </c>
      <c r="C876" t="s">
        <v>4617</v>
      </c>
      <c r="D876" t="s">
        <v>4618</v>
      </c>
      <c r="E876" t="s">
        <v>2332</v>
      </c>
      <c r="F876" t="s">
        <v>11</v>
      </c>
      <c r="G876" t="s">
        <v>3632</v>
      </c>
      <c r="H876" t="s">
        <v>4619</v>
      </c>
      <c r="I876" t="s">
        <v>3516</v>
      </c>
      <c r="J876" t="s">
        <v>317</v>
      </c>
      <c r="K876" t="s">
        <v>130</v>
      </c>
    </row>
    <row r="877" spans="1:11" hidden="1" x14ac:dyDescent="0.35">
      <c r="A877" t="s">
        <v>4407</v>
      </c>
      <c r="B877" t="s">
        <v>4620</v>
      </c>
      <c r="C877" t="s">
        <v>4621</v>
      </c>
      <c r="D877" t="s">
        <v>4622</v>
      </c>
      <c r="E877" t="s">
        <v>2332</v>
      </c>
      <c r="F877" t="s">
        <v>11</v>
      </c>
      <c r="G877" t="s">
        <v>4623</v>
      </c>
      <c r="H877" t="s">
        <v>4624</v>
      </c>
      <c r="I877" t="s">
        <v>3109</v>
      </c>
      <c r="J877" t="s">
        <v>319</v>
      </c>
      <c r="K877" t="s">
        <v>131</v>
      </c>
    </row>
    <row r="878" spans="1:11" hidden="1" x14ac:dyDescent="0.35">
      <c r="A878" t="s">
        <v>4407</v>
      </c>
      <c r="B878" t="s">
        <v>4625</v>
      </c>
      <c r="C878" t="s">
        <v>4626</v>
      </c>
      <c r="D878" t="s">
        <v>4627</v>
      </c>
      <c r="E878" t="s">
        <v>2332</v>
      </c>
      <c r="F878" t="s">
        <v>11</v>
      </c>
      <c r="G878" t="s">
        <v>1372</v>
      </c>
      <c r="H878" t="s">
        <v>1456</v>
      </c>
      <c r="I878" t="s">
        <v>1436</v>
      </c>
      <c r="J878" t="s">
        <v>317</v>
      </c>
      <c r="K878" t="s">
        <v>77</v>
      </c>
    </row>
    <row r="879" spans="1:11" hidden="1" x14ac:dyDescent="0.35">
      <c r="A879" t="s">
        <v>4407</v>
      </c>
      <c r="B879" t="s">
        <v>4628</v>
      </c>
      <c r="C879" t="s">
        <v>4629</v>
      </c>
      <c r="D879" t="s">
        <v>4630</v>
      </c>
      <c r="E879" t="s">
        <v>2332</v>
      </c>
      <c r="F879" t="s">
        <v>11</v>
      </c>
      <c r="G879" t="s">
        <v>3707</v>
      </c>
      <c r="H879" t="s">
        <v>1323</v>
      </c>
      <c r="I879" t="s">
        <v>3798</v>
      </c>
      <c r="J879" t="s">
        <v>319</v>
      </c>
      <c r="K879" t="s">
        <v>180</v>
      </c>
    </row>
    <row r="880" spans="1:11" hidden="1" x14ac:dyDescent="0.35">
      <c r="A880" t="s">
        <v>4407</v>
      </c>
      <c r="B880" t="s">
        <v>4631</v>
      </c>
      <c r="C880" t="s">
        <v>4632</v>
      </c>
      <c r="D880" t="s">
        <v>4633</v>
      </c>
      <c r="E880" t="s">
        <v>2332</v>
      </c>
      <c r="F880" t="s">
        <v>11</v>
      </c>
      <c r="G880" t="s">
        <v>4634</v>
      </c>
      <c r="H880" t="s">
        <v>1350</v>
      </c>
      <c r="I880" t="s">
        <v>2770</v>
      </c>
      <c r="J880" t="s">
        <v>317</v>
      </c>
      <c r="K880" t="s">
        <v>130</v>
      </c>
    </row>
    <row r="881" spans="1:11" hidden="1" x14ac:dyDescent="0.35">
      <c r="A881" t="s">
        <v>4407</v>
      </c>
      <c r="B881" t="s">
        <v>4635</v>
      </c>
      <c r="C881" t="s">
        <v>4636</v>
      </c>
      <c r="D881" t="s">
        <v>4637</v>
      </c>
      <c r="E881" t="s">
        <v>2332</v>
      </c>
      <c r="F881" t="s">
        <v>11</v>
      </c>
      <c r="G881" t="s">
        <v>3638</v>
      </c>
      <c r="H881" t="s">
        <v>1421</v>
      </c>
      <c r="I881" t="s">
        <v>1457</v>
      </c>
      <c r="J881" t="s">
        <v>319</v>
      </c>
      <c r="K881" t="s">
        <v>131</v>
      </c>
    </row>
    <row r="882" spans="1:11" hidden="1" x14ac:dyDescent="0.35">
      <c r="A882" t="s">
        <v>4407</v>
      </c>
      <c r="B882" t="s">
        <v>4638</v>
      </c>
      <c r="C882" t="s">
        <v>4639</v>
      </c>
      <c r="D882" t="s">
        <v>4640</v>
      </c>
      <c r="E882" t="s">
        <v>2332</v>
      </c>
      <c r="F882" t="s">
        <v>13</v>
      </c>
      <c r="G882" t="s">
        <v>4641</v>
      </c>
      <c r="H882" t="s">
        <v>3883</v>
      </c>
      <c r="I882" t="s">
        <v>4642</v>
      </c>
      <c r="J882" t="s">
        <v>1176</v>
      </c>
      <c r="K882" t="s">
        <v>110</v>
      </c>
    </row>
    <row r="883" spans="1:11" hidden="1" x14ac:dyDescent="0.35">
      <c r="A883" t="s">
        <v>4407</v>
      </c>
      <c r="B883" t="s">
        <v>4643</v>
      </c>
      <c r="C883" t="s">
        <v>4644</v>
      </c>
      <c r="D883" t="s">
        <v>4645</v>
      </c>
      <c r="E883" t="s">
        <v>2332</v>
      </c>
      <c r="F883" t="s">
        <v>13</v>
      </c>
      <c r="G883" t="s">
        <v>4439</v>
      </c>
      <c r="H883" t="s">
        <v>4646</v>
      </c>
      <c r="I883" t="s">
        <v>3076</v>
      </c>
      <c r="J883" t="s">
        <v>1176</v>
      </c>
      <c r="K883" t="s">
        <v>110</v>
      </c>
    </row>
    <row r="884" spans="1:11" hidden="1" x14ac:dyDescent="0.35">
      <c r="A884" t="s">
        <v>4407</v>
      </c>
      <c r="B884" t="s">
        <v>4647</v>
      </c>
      <c r="C884" t="s">
        <v>4648</v>
      </c>
      <c r="D884" t="s">
        <v>4649</v>
      </c>
      <c r="E884" t="s">
        <v>2332</v>
      </c>
      <c r="F884" t="s">
        <v>13</v>
      </c>
      <c r="G884" t="s">
        <v>1350</v>
      </c>
      <c r="H884" t="s">
        <v>1271</v>
      </c>
      <c r="I884" t="s">
        <v>1266</v>
      </c>
      <c r="J884" t="s">
        <v>1176</v>
      </c>
      <c r="K884" t="s">
        <v>110</v>
      </c>
    </row>
    <row r="885" spans="1:11" hidden="1" x14ac:dyDescent="0.35">
      <c r="A885" t="s">
        <v>4407</v>
      </c>
      <c r="B885" t="s">
        <v>4650</v>
      </c>
      <c r="C885" t="s">
        <v>4651</v>
      </c>
      <c r="D885" t="s">
        <v>4652</v>
      </c>
      <c r="E885" t="s">
        <v>2332</v>
      </c>
      <c r="F885" t="s">
        <v>13</v>
      </c>
      <c r="G885" t="s">
        <v>1350</v>
      </c>
      <c r="H885" t="s">
        <v>1670</v>
      </c>
      <c r="I885" t="s">
        <v>1266</v>
      </c>
      <c r="J885" t="s">
        <v>1176</v>
      </c>
      <c r="K885" t="s">
        <v>110</v>
      </c>
    </row>
    <row r="886" spans="1:11" hidden="1" x14ac:dyDescent="0.35">
      <c r="A886" t="s">
        <v>4407</v>
      </c>
      <c r="B886" t="s">
        <v>4653</v>
      </c>
      <c r="C886" t="s">
        <v>4654</v>
      </c>
      <c r="D886" t="s">
        <v>4655</v>
      </c>
      <c r="E886" t="s">
        <v>2332</v>
      </c>
      <c r="F886" t="s">
        <v>13</v>
      </c>
      <c r="G886" t="s">
        <v>1808</v>
      </c>
      <c r="H886" t="s">
        <v>1198</v>
      </c>
      <c r="I886" t="s">
        <v>1649</v>
      </c>
      <c r="J886" t="s">
        <v>1176</v>
      </c>
      <c r="K886" t="s">
        <v>110</v>
      </c>
    </row>
    <row r="887" spans="1:11" hidden="1" x14ac:dyDescent="0.35">
      <c r="A887" t="s">
        <v>4407</v>
      </c>
      <c r="B887" t="s">
        <v>4656</v>
      </c>
      <c r="C887" t="s">
        <v>4657</v>
      </c>
      <c r="D887" t="s">
        <v>4658</v>
      </c>
      <c r="E887" t="s">
        <v>2332</v>
      </c>
      <c r="F887" t="s">
        <v>13</v>
      </c>
      <c r="G887" t="s">
        <v>1808</v>
      </c>
      <c r="H887" t="s">
        <v>1210</v>
      </c>
      <c r="I887" t="s">
        <v>1649</v>
      </c>
      <c r="J887" t="s">
        <v>1176</v>
      </c>
      <c r="K887" t="s">
        <v>110</v>
      </c>
    </row>
    <row r="888" spans="1:11" hidden="1" x14ac:dyDescent="0.35">
      <c r="A888" t="s">
        <v>4407</v>
      </c>
      <c r="B888" t="s">
        <v>4659</v>
      </c>
      <c r="C888" t="s">
        <v>4660</v>
      </c>
      <c r="D888" t="s">
        <v>4661</v>
      </c>
      <c r="E888" t="s">
        <v>2332</v>
      </c>
      <c r="F888" t="s">
        <v>13</v>
      </c>
      <c r="G888" t="s">
        <v>4662</v>
      </c>
      <c r="H888" t="s">
        <v>3797</v>
      </c>
      <c r="I888" t="s">
        <v>1246</v>
      </c>
      <c r="J888" t="s">
        <v>1176</v>
      </c>
      <c r="K888" t="s">
        <v>110</v>
      </c>
    </row>
    <row r="889" spans="1:11" hidden="1" x14ac:dyDescent="0.35">
      <c r="A889" t="s">
        <v>4407</v>
      </c>
      <c r="B889" t="s">
        <v>4663</v>
      </c>
      <c r="C889" t="s">
        <v>4664</v>
      </c>
      <c r="D889" t="s">
        <v>4665</v>
      </c>
      <c r="E889" t="s">
        <v>2332</v>
      </c>
      <c r="F889" t="s">
        <v>13</v>
      </c>
      <c r="G889" t="s">
        <v>3661</v>
      </c>
      <c r="H889" t="s">
        <v>3772</v>
      </c>
      <c r="I889" t="s">
        <v>2833</v>
      </c>
      <c r="J889" t="s">
        <v>1176</v>
      </c>
      <c r="K889" t="s">
        <v>110</v>
      </c>
    </row>
    <row r="890" spans="1:11" hidden="1" x14ac:dyDescent="0.35">
      <c r="A890" t="s">
        <v>4407</v>
      </c>
      <c r="B890" t="s">
        <v>4666</v>
      </c>
      <c r="C890" t="s">
        <v>4667</v>
      </c>
      <c r="D890" t="s">
        <v>4668</v>
      </c>
      <c r="E890" t="s">
        <v>2332</v>
      </c>
      <c r="F890" t="s">
        <v>13</v>
      </c>
      <c r="G890" t="s">
        <v>3661</v>
      </c>
      <c r="H890" t="s">
        <v>3772</v>
      </c>
      <c r="I890" t="s">
        <v>2833</v>
      </c>
      <c r="J890" t="s">
        <v>1176</v>
      </c>
      <c r="K890" t="s">
        <v>110</v>
      </c>
    </row>
    <row r="891" spans="1:11" hidden="1" x14ac:dyDescent="0.35">
      <c r="A891" t="s">
        <v>4407</v>
      </c>
      <c r="B891" t="s">
        <v>4669</v>
      </c>
      <c r="C891" t="s">
        <v>4670</v>
      </c>
      <c r="D891" t="s">
        <v>4671</v>
      </c>
      <c r="E891" t="s">
        <v>2332</v>
      </c>
      <c r="F891" t="s">
        <v>11</v>
      </c>
      <c r="G891" t="s">
        <v>1336</v>
      </c>
      <c r="H891" t="s">
        <v>4672</v>
      </c>
      <c r="I891" t="s">
        <v>4673</v>
      </c>
      <c r="J891" t="s">
        <v>317</v>
      </c>
      <c r="K891" t="s">
        <v>130</v>
      </c>
    </row>
    <row r="892" spans="1:11" hidden="1" x14ac:dyDescent="0.35">
      <c r="A892" t="s">
        <v>4407</v>
      </c>
      <c r="B892" t="s">
        <v>4674</v>
      </c>
      <c r="C892" t="s">
        <v>4675</v>
      </c>
      <c r="D892" t="s">
        <v>4676</v>
      </c>
      <c r="E892" t="s">
        <v>2332</v>
      </c>
      <c r="F892" t="s">
        <v>11</v>
      </c>
      <c r="G892" t="s">
        <v>2239</v>
      </c>
      <c r="H892" t="s">
        <v>1440</v>
      </c>
      <c r="I892" t="s">
        <v>1497</v>
      </c>
      <c r="J892" t="s">
        <v>319</v>
      </c>
      <c r="K892" t="s">
        <v>131</v>
      </c>
    </row>
    <row r="893" spans="1:11" hidden="1" x14ac:dyDescent="0.35">
      <c r="A893" t="s">
        <v>4407</v>
      </c>
      <c r="B893" t="s">
        <v>4677</v>
      </c>
      <c r="C893" t="s">
        <v>4678</v>
      </c>
      <c r="D893" t="s">
        <v>4679</v>
      </c>
      <c r="E893" t="s">
        <v>2332</v>
      </c>
      <c r="F893" t="s">
        <v>12</v>
      </c>
      <c r="G893" t="s">
        <v>3096</v>
      </c>
      <c r="H893" t="s">
        <v>4680</v>
      </c>
      <c r="I893" t="s">
        <v>4681</v>
      </c>
      <c r="J893" t="s">
        <v>317</v>
      </c>
      <c r="K893" t="s">
        <v>201</v>
      </c>
    </row>
    <row r="894" spans="1:11" hidden="1" x14ac:dyDescent="0.35">
      <c r="A894" t="s">
        <v>4407</v>
      </c>
      <c r="B894" t="s">
        <v>4682</v>
      </c>
      <c r="C894" t="s">
        <v>4683</v>
      </c>
      <c r="D894" t="s">
        <v>4684</v>
      </c>
      <c r="E894" t="s">
        <v>2332</v>
      </c>
      <c r="F894" t="s">
        <v>12</v>
      </c>
      <c r="G894" t="s">
        <v>3096</v>
      </c>
      <c r="H894" t="s">
        <v>4685</v>
      </c>
      <c r="I894" t="s">
        <v>4373</v>
      </c>
      <c r="J894" t="s">
        <v>317</v>
      </c>
      <c r="K894" t="s">
        <v>201</v>
      </c>
    </row>
    <row r="895" spans="1:11" hidden="1" x14ac:dyDescent="0.35">
      <c r="A895" t="s">
        <v>4407</v>
      </c>
      <c r="B895" t="s">
        <v>4686</v>
      </c>
      <c r="C895" t="s">
        <v>4687</v>
      </c>
      <c r="D895" t="s">
        <v>4688</v>
      </c>
      <c r="E895" t="s">
        <v>2332</v>
      </c>
      <c r="F895" t="s">
        <v>12</v>
      </c>
      <c r="G895" t="s">
        <v>3096</v>
      </c>
      <c r="H895" t="s">
        <v>1405</v>
      </c>
      <c r="I895" t="s">
        <v>2177</v>
      </c>
      <c r="J895" t="s">
        <v>317</v>
      </c>
      <c r="K895" t="s">
        <v>200</v>
      </c>
    </row>
    <row r="896" spans="1:11" hidden="1" x14ac:dyDescent="0.35">
      <c r="A896" t="s">
        <v>4407</v>
      </c>
      <c r="B896" t="s">
        <v>4689</v>
      </c>
      <c r="C896" t="s">
        <v>4690</v>
      </c>
      <c r="D896" t="s">
        <v>4691</v>
      </c>
      <c r="E896" t="s">
        <v>2332</v>
      </c>
      <c r="F896" t="s">
        <v>12</v>
      </c>
      <c r="G896" t="s">
        <v>3096</v>
      </c>
      <c r="H896" t="s">
        <v>1445</v>
      </c>
      <c r="I896" t="s">
        <v>1467</v>
      </c>
      <c r="J896" t="s">
        <v>317</v>
      </c>
      <c r="K896" t="s">
        <v>200</v>
      </c>
    </row>
    <row r="897" spans="1:11" hidden="1" x14ac:dyDescent="0.35">
      <c r="A897" t="s">
        <v>4407</v>
      </c>
      <c r="B897" t="s">
        <v>4692</v>
      </c>
      <c r="C897" t="s">
        <v>4693</v>
      </c>
      <c r="D897" t="s">
        <v>4694</v>
      </c>
      <c r="E897" t="s">
        <v>2332</v>
      </c>
      <c r="F897" t="s">
        <v>12</v>
      </c>
      <c r="G897" t="s">
        <v>2158</v>
      </c>
      <c r="H897" t="s">
        <v>2048</v>
      </c>
      <c r="I897" t="s">
        <v>4695</v>
      </c>
      <c r="J897" t="s">
        <v>319</v>
      </c>
      <c r="K897" t="s">
        <v>200</v>
      </c>
    </row>
    <row r="898" spans="1:11" hidden="1" x14ac:dyDescent="0.35">
      <c r="A898" t="s">
        <v>4407</v>
      </c>
      <c r="B898" t="s">
        <v>4696</v>
      </c>
      <c r="C898" t="s">
        <v>4697</v>
      </c>
      <c r="D898" t="s">
        <v>4698</v>
      </c>
      <c r="E898" t="s">
        <v>2332</v>
      </c>
      <c r="F898" t="s">
        <v>12</v>
      </c>
      <c r="G898" t="s">
        <v>2158</v>
      </c>
      <c r="H898" t="s">
        <v>1526</v>
      </c>
      <c r="I898" t="s">
        <v>4695</v>
      </c>
      <c r="J898" t="s">
        <v>319</v>
      </c>
      <c r="K898" t="s">
        <v>210</v>
      </c>
    </row>
    <row r="899" spans="1:11" hidden="1" x14ac:dyDescent="0.35">
      <c r="A899" t="s">
        <v>4407</v>
      </c>
      <c r="B899" t="s">
        <v>4699</v>
      </c>
      <c r="C899" t="s">
        <v>4700</v>
      </c>
      <c r="D899" t="s">
        <v>4701</v>
      </c>
      <c r="E899" t="s">
        <v>2332</v>
      </c>
      <c r="F899" t="s">
        <v>12</v>
      </c>
      <c r="G899" t="s">
        <v>3096</v>
      </c>
      <c r="H899" t="s">
        <v>1396</v>
      </c>
      <c r="I899" t="s">
        <v>1788</v>
      </c>
      <c r="J899" t="s">
        <v>317</v>
      </c>
      <c r="K899" t="s">
        <v>201</v>
      </c>
    </row>
    <row r="900" spans="1:11" hidden="1" x14ac:dyDescent="0.35">
      <c r="A900" t="s">
        <v>4407</v>
      </c>
      <c r="B900" t="s">
        <v>4702</v>
      </c>
      <c r="C900" t="s">
        <v>4703</v>
      </c>
      <c r="D900" t="s">
        <v>4704</v>
      </c>
      <c r="E900" t="s">
        <v>2332</v>
      </c>
      <c r="F900" t="s">
        <v>12</v>
      </c>
      <c r="G900" t="s">
        <v>3096</v>
      </c>
      <c r="H900" t="s">
        <v>4705</v>
      </c>
      <c r="I900" t="s">
        <v>2775</v>
      </c>
      <c r="J900" t="s">
        <v>317</v>
      </c>
      <c r="K900" t="s">
        <v>201</v>
      </c>
    </row>
    <row r="901" spans="1:11" hidden="1" x14ac:dyDescent="0.35">
      <c r="A901" t="s">
        <v>4407</v>
      </c>
      <c r="B901" t="s">
        <v>4706</v>
      </c>
      <c r="C901" t="s">
        <v>4707</v>
      </c>
      <c r="D901" t="s">
        <v>4708</v>
      </c>
      <c r="E901" t="s">
        <v>2332</v>
      </c>
      <c r="F901" t="s">
        <v>12</v>
      </c>
      <c r="G901" t="s">
        <v>3096</v>
      </c>
      <c r="H901" t="s">
        <v>1445</v>
      </c>
      <c r="I901" t="s">
        <v>1423</v>
      </c>
      <c r="J901" t="s">
        <v>317</v>
      </c>
      <c r="K901" t="s">
        <v>200</v>
      </c>
    </row>
    <row r="902" spans="1:11" hidden="1" x14ac:dyDescent="0.35">
      <c r="A902" t="s">
        <v>4407</v>
      </c>
      <c r="B902" t="s">
        <v>4709</v>
      </c>
      <c r="C902" t="s">
        <v>4710</v>
      </c>
      <c r="D902" t="s">
        <v>4711</v>
      </c>
      <c r="E902" t="s">
        <v>2332</v>
      </c>
      <c r="F902" t="s">
        <v>12</v>
      </c>
      <c r="G902" t="s">
        <v>2158</v>
      </c>
      <c r="H902" t="s">
        <v>1526</v>
      </c>
      <c r="I902" t="s">
        <v>2201</v>
      </c>
      <c r="J902" t="s">
        <v>319</v>
      </c>
      <c r="K902" t="s">
        <v>200</v>
      </c>
    </row>
    <row r="903" spans="1:11" hidden="1" x14ac:dyDescent="0.35">
      <c r="A903" t="s">
        <v>4407</v>
      </c>
      <c r="B903" t="s">
        <v>4712</v>
      </c>
      <c r="C903" t="s">
        <v>4713</v>
      </c>
      <c r="D903" t="s">
        <v>4714</v>
      </c>
      <c r="E903" t="s">
        <v>2332</v>
      </c>
      <c r="F903" t="s">
        <v>12</v>
      </c>
      <c r="G903" t="s">
        <v>2158</v>
      </c>
      <c r="H903" t="s">
        <v>1526</v>
      </c>
      <c r="I903" t="s">
        <v>2775</v>
      </c>
      <c r="J903" t="s">
        <v>319</v>
      </c>
      <c r="K903" t="s">
        <v>210</v>
      </c>
    </row>
    <row r="904" spans="1:11" hidden="1" x14ac:dyDescent="0.35">
      <c r="A904" t="s">
        <v>4715</v>
      </c>
      <c r="B904" t="s">
        <v>4716</v>
      </c>
      <c r="C904" t="s">
        <v>4717</v>
      </c>
      <c r="D904" t="s">
        <v>4718</v>
      </c>
      <c r="E904" t="s">
        <v>4719</v>
      </c>
      <c r="F904" t="s">
        <v>15</v>
      </c>
      <c r="G904" t="s">
        <v>4720</v>
      </c>
      <c r="H904" t="s">
        <v>3063</v>
      </c>
      <c r="I904" t="s">
        <v>4721</v>
      </c>
      <c r="J904" t="s">
        <v>4722</v>
      </c>
      <c r="K904" t="s">
        <v>136</v>
      </c>
    </row>
    <row r="905" spans="1:11" hidden="1" x14ac:dyDescent="0.35">
      <c r="A905" t="s">
        <v>4715</v>
      </c>
      <c r="B905" t="s">
        <v>4723</v>
      </c>
      <c r="C905" t="s">
        <v>4724</v>
      </c>
      <c r="D905" t="s">
        <v>4725</v>
      </c>
      <c r="E905" t="s">
        <v>4719</v>
      </c>
      <c r="F905" t="s">
        <v>15</v>
      </c>
      <c r="G905" t="s">
        <v>4726</v>
      </c>
      <c r="H905" t="s">
        <v>4727</v>
      </c>
      <c r="I905" t="s">
        <v>4728</v>
      </c>
      <c r="J905" t="s">
        <v>4722</v>
      </c>
      <c r="K905" t="s">
        <v>136</v>
      </c>
    </row>
    <row r="906" spans="1:11" hidden="1" x14ac:dyDescent="0.35">
      <c r="A906" t="s">
        <v>4715</v>
      </c>
      <c r="B906" t="s">
        <v>4729</v>
      </c>
      <c r="C906" t="s">
        <v>4730</v>
      </c>
      <c r="D906" t="s">
        <v>4731</v>
      </c>
      <c r="E906" t="s">
        <v>4719</v>
      </c>
      <c r="F906" t="s">
        <v>15</v>
      </c>
      <c r="G906" t="s">
        <v>4732</v>
      </c>
      <c r="H906" t="s">
        <v>4733</v>
      </c>
      <c r="I906" t="s">
        <v>4734</v>
      </c>
      <c r="J906" t="s">
        <v>4722</v>
      </c>
      <c r="K906" t="s">
        <v>136</v>
      </c>
    </row>
    <row r="907" spans="1:11" hidden="1" x14ac:dyDescent="0.35">
      <c r="A907" t="s">
        <v>4715</v>
      </c>
      <c r="B907" t="s">
        <v>4735</v>
      </c>
      <c r="C907" t="s">
        <v>4736</v>
      </c>
      <c r="D907" t="s">
        <v>4737</v>
      </c>
      <c r="E907" t="s">
        <v>4719</v>
      </c>
      <c r="F907" t="s">
        <v>15</v>
      </c>
      <c r="G907" t="s">
        <v>4738</v>
      </c>
      <c r="H907" t="s">
        <v>4739</v>
      </c>
      <c r="I907" t="s">
        <v>4740</v>
      </c>
      <c r="J907" t="s">
        <v>2242</v>
      </c>
      <c r="K907" t="s">
        <v>136</v>
      </c>
    </row>
    <row r="908" spans="1:11" hidden="1" x14ac:dyDescent="0.35">
      <c r="A908" t="s">
        <v>4715</v>
      </c>
      <c r="B908" t="s">
        <v>4741</v>
      </c>
      <c r="C908" t="s">
        <v>4742</v>
      </c>
      <c r="D908" t="s">
        <v>4743</v>
      </c>
      <c r="E908" t="s">
        <v>4719</v>
      </c>
      <c r="F908" t="s">
        <v>15</v>
      </c>
      <c r="G908" t="s">
        <v>4744</v>
      </c>
      <c r="H908" t="s">
        <v>4745</v>
      </c>
      <c r="I908" t="s">
        <v>4746</v>
      </c>
      <c r="J908" t="s">
        <v>2242</v>
      </c>
      <c r="K908" t="s">
        <v>136</v>
      </c>
    </row>
    <row r="909" spans="1:11" hidden="1" x14ac:dyDescent="0.35">
      <c r="A909" t="s">
        <v>4715</v>
      </c>
      <c r="B909" t="s">
        <v>4747</v>
      </c>
      <c r="C909" t="s">
        <v>4748</v>
      </c>
      <c r="D909" t="s">
        <v>4737</v>
      </c>
      <c r="E909" t="s">
        <v>4719</v>
      </c>
      <c r="F909" t="s">
        <v>15</v>
      </c>
      <c r="G909" t="s">
        <v>4749</v>
      </c>
      <c r="H909" t="s">
        <v>4750</v>
      </c>
      <c r="I909" t="s">
        <v>4751</v>
      </c>
      <c r="J909" t="s">
        <v>2242</v>
      </c>
      <c r="K909" t="s">
        <v>136</v>
      </c>
    </row>
    <row r="910" spans="1:11" hidden="1" x14ac:dyDescent="0.35">
      <c r="A910" t="s">
        <v>4715</v>
      </c>
      <c r="B910" t="s">
        <v>4752</v>
      </c>
      <c r="C910" t="s">
        <v>4753</v>
      </c>
      <c r="D910" t="s">
        <v>4754</v>
      </c>
      <c r="E910" t="s">
        <v>4719</v>
      </c>
      <c r="F910" t="s">
        <v>15</v>
      </c>
      <c r="G910" t="s">
        <v>4755</v>
      </c>
      <c r="H910" t="s">
        <v>4756</v>
      </c>
      <c r="I910" t="s">
        <v>4757</v>
      </c>
      <c r="J910" t="s">
        <v>2254</v>
      </c>
      <c r="K910" t="s">
        <v>136</v>
      </c>
    </row>
    <row r="911" spans="1:11" hidden="1" x14ac:dyDescent="0.35">
      <c r="A911" t="s">
        <v>4715</v>
      </c>
      <c r="B911" t="s">
        <v>4758</v>
      </c>
      <c r="C911" t="s">
        <v>4759</v>
      </c>
      <c r="D911" t="s">
        <v>4760</v>
      </c>
      <c r="E911" t="s">
        <v>4719</v>
      </c>
      <c r="F911" t="s">
        <v>15</v>
      </c>
      <c r="G911" t="s">
        <v>2369</v>
      </c>
      <c r="H911" t="s">
        <v>4761</v>
      </c>
      <c r="I911" t="s">
        <v>4762</v>
      </c>
      <c r="J911" t="s">
        <v>2254</v>
      </c>
      <c r="K911" t="s">
        <v>136</v>
      </c>
    </row>
    <row r="912" spans="1:11" hidden="1" x14ac:dyDescent="0.35">
      <c r="A912" t="s">
        <v>4715</v>
      </c>
      <c r="B912" t="s">
        <v>4763</v>
      </c>
      <c r="C912" t="s">
        <v>4764</v>
      </c>
      <c r="D912" t="s">
        <v>4765</v>
      </c>
      <c r="E912" t="s">
        <v>4719</v>
      </c>
      <c r="F912" t="s">
        <v>15</v>
      </c>
      <c r="G912" t="s">
        <v>2232</v>
      </c>
      <c r="H912" t="s">
        <v>4766</v>
      </c>
      <c r="I912" t="s">
        <v>4767</v>
      </c>
      <c r="J912" t="s">
        <v>2254</v>
      </c>
      <c r="K912" t="s">
        <v>136</v>
      </c>
    </row>
    <row r="913" spans="1:11" hidden="1" x14ac:dyDescent="0.35">
      <c r="A913" t="s">
        <v>4715</v>
      </c>
      <c r="B913" t="s">
        <v>4768</v>
      </c>
      <c r="C913" t="s">
        <v>4769</v>
      </c>
      <c r="D913" t="s">
        <v>4770</v>
      </c>
      <c r="E913" t="s">
        <v>4719</v>
      </c>
      <c r="F913" t="s">
        <v>16</v>
      </c>
      <c r="G913" t="s">
        <v>1573</v>
      </c>
      <c r="H913" t="s">
        <v>4771</v>
      </c>
      <c r="I913" t="s">
        <v>4772</v>
      </c>
      <c r="J913" t="s">
        <v>1176</v>
      </c>
      <c r="K913" t="s">
        <v>136</v>
      </c>
    </row>
    <row r="914" spans="1:11" hidden="1" x14ac:dyDescent="0.35">
      <c r="A914" t="s">
        <v>4715</v>
      </c>
      <c r="B914" t="s">
        <v>4773</v>
      </c>
      <c r="C914" t="s">
        <v>4774</v>
      </c>
      <c r="D914" t="s">
        <v>4775</v>
      </c>
      <c r="E914" t="s">
        <v>4719</v>
      </c>
      <c r="F914" t="s">
        <v>16</v>
      </c>
      <c r="G914" t="s">
        <v>1323</v>
      </c>
      <c r="H914" t="s">
        <v>4776</v>
      </c>
      <c r="I914" t="s">
        <v>4777</v>
      </c>
      <c r="J914" t="s">
        <v>1176</v>
      </c>
      <c r="K914" t="s">
        <v>136</v>
      </c>
    </row>
    <row r="915" spans="1:11" hidden="1" x14ac:dyDescent="0.35">
      <c r="A915" t="s">
        <v>4715</v>
      </c>
      <c r="B915" t="s">
        <v>4778</v>
      </c>
      <c r="C915" t="s">
        <v>4779</v>
      </c>
      <c r="D915" t="s">
        <v>4780</v>
      </c>
      <c r="E915" t="s">
        <v>4781</v>
      </c>
      <c r="F915" t="s">
        <v>16</v>
      </c>
      <c r="G915" t="s">
        <v>3626</v>
      </c>
      <c r="H915" t="s">
        <v>1492</v>
      </c>
      <c r="I915" t="s">
        <v>1203</v>
      </c>
      <c r="J915" t="s">
        <v>2138</v>
      </c>
      <c r="K915" t="s">
        <v>202</v>
      </c>
    </row>
    <row r="916" spans="1:11" hidden="1" x14ac:dyDescent="0.35">
      <c r="A916" t="s">
        <v>4715</v>
      </c>
      <c r="B916" t="s">
        <v>4782</v>
      </c>
      <c r="C916" t="s">
        <v>4783</v>
      </c>
      <c r="D916" t="s">
        <v>4784</v>
      </c>
      <c r="E916" t="s">
        <v>4781</v>
      </c>
      <c r="F916" t="s">
        <v>16</v>
      </c>
      <c r="G916" t="s">
        <v>3707</v>
      </c>
      <c r="H916" t="s">
        <v>4785</v>
      </c>
      <c r="I916" t="s">
        <v>4786</v>
      </c>
      <c r="J916" t="s">
        <v>2138</v>
      </c>
      <c r="K916" t="s">
        <v>197</v>
      </c>
    </row>
    <row r="917" spans="1:11" hidden="1" x14ac:dyDescent="0.35">
      <c r="A917" t="s">
        <v>4715</v>
      </c>
      <c r="B917" t="s">
        <v>4787</v>
      </c>
      <c r="C917" t="s">
        <v>4788</v>
      </c>
      <c r="D917" t="s">
        <v>4789</v>
      </c>
      <c r="E917" t="s">
        <v>4781</v>
      </c>
      <c r="F917" t="s">
        <v>16</v>
      </c>
      <c r="G917" t="s">
        <v>1372</v>
      </c>
      <c r="H917" t="s">
        <v>3807</v>
      </c>
      <c r="I917" t="s">
        <v>1391</v>
      </c>
      <c r="J917" t="s">
        <v>2138</v>
      </c>
      <c r="K917" t="s">
        <v>135</v>
      </c>
    </row>
    <row r="918" spans="1:11" hidden="1" x14ac:dyDescent="0.35">
      <c r="A918" t="s">
        <v>4715</v>
      </c>
      <c r="B918" t="s">
        <v>4790</v>
      </c>
      <c r="C918" t="s">
        <v>4791</v>
      </c>
      <c r="D918" t="s">
        <v>4792</v>
      </c>
      <c r="E918" t="s">
        <v>2601</v>
      </c>
      <c r="F918" t="s">
        <v>16</v>
      </c>
      <c r="G918" t="s">
        <v>4793</v>
      </c>
      <c r="H918" t="s">
        <v>4794</v>
      </c>
      <c r="I918" t="s">
        <v>1751</v>
      </c>
      <c r="J918" t="s">
        <v>2138</v>
      </c>
      <c r="K918" t="s">
        <v>197</v>
      </c>
    </row>
    <row r="919" spans="1:11" hidden="1" x14ac:dyDescent="0.35">
      <c r="A919" t="s">
        <v>4715</v>
      </c>
      <c r="B919" t="s">
        <v>4795</v>
      </c>
      <c r="C919" t="s">
        <v>4796</v>
      </c>
      <c r="D919" t="s">
        <v>4797</v>
      </c>
      <c r="E919" t="s">
        <v>2601</v>
      </c>
      <c r="F919" t="s">
        <v>16</v>
      </c>
      <c r="G919" t="s">
        <v>4798</v>
      </c>
      <c r="H919" t="s">
        <v>4799</v>
      </c>
      <c r="I919" t="s">
        <v>1751</v>
      </c>
      <c r="J919" t="s">
        <v>2138</v>
      </c>
      <c r="K919" t="s">
        <v>208</v>
      </c>
    </row>
    <row r="920" spans="1:11" hidden="1" x14ac:dyDescent="0.35">
      <c r="A920" t="s">
        <v>4715</v>
      </c>
      <c r="B920" t="s">
        <v>4800</v>
      </c>
      <c r="C920" t="s">
        <v>4801</v>
      </c>
      <c r="D920" t="s">
        <v>4802</v>
      </c>
      <c r="E920" t="s">
        <v>2734</v>
      </c>
      <c r="F920" t="s">
        <v>16</v>
      </c>
      <c r="G920" t="s">
        <v>4803</v>
      </c>
      <c r="H920" t="s">
        <v>4804</v>
      </c>
      <c r="I920" t="s">
        <v>1809</v>
      </c>
      <c r="J920" t="s">
        <v>2138</v>
      </c>
      <c r="K920" t="s">
        <v>202</v>
      </c>
    </row>
    <row r="921" spans="1:11" hidden="1" x14ac:dyDescent="0.35">
      <c r="A921" t="s">
        <v>4715</v>
      </c>
      <c r="B921" t="s">
        <v>4805</v>
      </c>
      <c r="C921" t="s">
        <v>4806</v>
      </c>
      <c r="D921" t="s">
        <v>4807</v>
      </c>
      <c r="E921" t="s">
        <v>4808</v>
      </c>
      <c r="F921" t="s">
        <v>16</v>
      </c>
      <c r="G921" t="s">
        <v>4809</v>
      </c>
      <c r="H921" t="s">
        <v>4810</v>
      </c>
      <c r="I921" t="s">
        <v>4811</v>
      </c>
      <c r="J921" t="s">
        <v>313</v>
      </c>
      <c r="K921" t="s">
        <v>191</v>
      </c>
    </row>
    <row r="922" spans="1:11" hidden="1" x14ac:dyDescent="0.35">
      <c r="A922" t="s">
        <v>4715</v>
      </c>
      <c r="B922" t="s">
        <v>4812</v>
      </c>
      <c r="C922" t="s">
        <v>4813</v>
      </c>
      <c r="D922" t="s">
        <v>4814</v>
      </c>
      <c r="E922" t="s">
        <v>4808</v>
      </c>
      <c r="F922" t="s">
        <v>16</v>
      </c>
      <c r="G922" t="s">
        <v>2164</v>
      </c>
      <c r="H922" t="s">
        <v>4815</v>
      </c>
      <c r="I922" t="s">
        <v>2021</v>
      </c>
      <c r="J922" t="s">
        <v>314</v>
      </c>
      <c r="K922" t="s">
        <v>191</v>
      </c>
    </row>
    <row r="923" spans="1:11" hidden="1" x14ac:dyDescent="0.35">
      <c r="A923" t="s">
        <v>4715</v>
      </c>
      <c r="B923" t="s">
        <v>4816</v>
      </c>
      <c r="C923" t="s">
        <v>4817</v>
      </c>
      <c r="D923" t="s">
        <v>4818</v>
      </c>
      <c r="E923" t="s">
        <v>4808</v>
      </c>
      <c r="F923" t="s">
        <v>16</v>
      </c>
      <c r="G923" t="s">
        <v>1562</v>
      </c>
      <c r="H923" t="s">
        <v>4819</v>
      </c>
      <c r="I923" t="s">
        <v>1467</v>
      </c>
      <c r="J923" t="s">
        <v>315</v>
      </c>
      <c r="K923" t="s">
        <v>177</v>
      </c>
    </row>
    <row r="924" spans="1:11" hidden="1" x14ac:dyDescent="0.35">
      <c r="A924" t="s">
        <v>4715</v>
      </c>
      <c r="B924" t="s">
        <v>4820</v>
      </c>
      <c r="C924" t="s">
        <v>4821</v>
      </c>
      <c r="D924" t="s">
        <v>4822</v>
      </c>
      <c r="E924" t="s">
        <v>2601</v>
      </c>
      <c r="F924" t="s">
        <v>16</v>
      </c>
      <c r="G924" t="s">
        <v>2251</v>
      </c>
      <c r="H924" t="s">
        <v>4823</v>
      </c>
      <c r="I924" t="s">
        <v>1751</v>
      </c>
      <c r="J924" t="s">
        <v>313</v>
      </c>
      <c r="K924" t="s">
        <v>177</v>
      </c>
    </row>
    <row r="925" spans="1:11" hidden="1" x14ac:dyDescent="0.35">
      <c r="A925" t="s">
        <v>4715</v>
      </c>
      <c r="B925" t="s">
        <v>4824</v>
      </c>
      <c r="C925" t="s">
        <v>4825</v>
      </c>
      <c r="D925" t="s">
        <v>4826</v>
      </c>
      <c r="E925" t="s">
        <v>2601</v>
      </c>
      <c r="F925" t="s">
        <v>16</v>
      </c>
      <c r="G925" t="s">
        <v>4827</v>
      </c>
      <c r="H925" t="s">
        <v>4828</v>
      </c>
      <c r="I925" t="s">
        <v>2690</v>
      </c>
      <c r="J925" t="s">
        <v>314</v>
      </c>
      <c r="K925" t="s">
        <v>177</v>
      </c>
    </row>
    <row r="926" spans="1:11" hidden="1" x14ac:dyDescent="0.35">
      <c r="A926" t="s">
        <v>4715</v>
      </c>
      <c r="B926" t="s">
        <v>4829</v>
      </c>
      <c r="C926" t="s">
        <v>4830</v>
      </c>
      <c r="D926" t="s">
        <v>4831</v>
      </c>
      <c r="E926" t="s">
        <v>2601</v>
      </c>
      <c r="F926" t="s">
        <v>16</v>
      </c>
      <c r="G926" t="s">
        <v>2363</v>
      </c>
      <c r="H926" t="s">
        <v>4832</v>
      </c>
      <c r="I926" t="s">
        <v>1531</v>
      </c>
      <c r="J926" t="s">
        <v>315</v>
      </c>
      <c r="K926" t="s">
        <v>189</v>
      </c>
    </row>
    <row r="927" spans="1:11" hidden="1" x14ac:dyDescent="0.35">
      <c r="A927" t="s">
        <v>4715</v>
      </c>
      <c r="B927" t="s">
        <v>4833</v>
      </c>
      <c r="C927" t="s">
        <v>4834</v>
      </c>
      <c r="D927" t="s">
        <v>4835</v>
      </c>
      <c r="E927" t="s">
        <v>2601</v>
      </c>
      <c r="F927" t="s">
        <v>16</v>
      </c>
      <c r="G927" t="s">
        <v>2418</v>
      </c>
      <c r="H927" t="s">
        <v>4836</v>
      </c>
      <c r="I927" t="s">
        <v>1784</v>
      </c>
      <c r="J927" t="s">
        <v>313</v>
      </c>
      <c r="K927" t="s">
        <v>189</v>
      </c>
    </row>
    <row r="928" spans="1:11" hidden="1" x14ac:dyDescent="0.35">
      <c r="A928" t="s">
        <v>4715</v>
      </c>
      <c r="B928" t="s">
        <v>4837</v>
      </c>
      <c r="C928" t="s">
        <v>4838</v>
      </c>
      <c r="D928" t="s">
        <v>4839</v>
      </c>
      <c r="E928" t="s">
        <v>2601</v>
      </c>
      <c r="F928" t="s">
        <v>16</v>
      </c>
      <c r="G928" t="s">
        <v>4840</v>
      </c>
      <c r="H928" t="s">
        <v>4841</v>
      </c>
      <c r="I928" t="s">
        <v>1427</v>
      </c>
      <c r="J928" t="s">
        <v>314</v>
      </c>
      <c r="K928" t="s">
        <v>189</v>
      </c>
    </row>
    <row r="929" spans="1:11" hidden="1" x14ac:dyDescent="0.35">
      <c r="A929" t="s">
        <v>4715</v>
      </c>
      <c r="B929" t="s">
        <v>4842</v>
      </c>
      <c r="C929" t="s">
        <v>4843</v>
      </c>
      <c r="D929" t="s">
        <v>4844</v>
      </c>
      <c r="E929" t="s">
        <v>2601</v>
      </c>
      <c r="F929" t="s">
        <v>16</v>
      </c>
      <c r="G929" t="s">
        <v>2656</v>
      </c>
      <c r="H929" t="s">
        <v>4845</v>
      </c>
      <c r="I929" t="s">
        <v>4846</v>
      </c>
      <c r="J929" t="s">
        <v>315</v>
      </c>
      <c r="K929" t="s">
        <v>189</v>
      </c>
    </row>
    <row r="930" spans="1:11" hidden="1" x14ac:dyDescent="0.35">
      <c r="A930" t="s">
        <v>4715</v>
      </c>
      <c r="B930" t="s">
        <v>4847</v>
      </c>
      <c r="C930" t="s">
        <v>4848</v>
      </c>
      <c r="D930" t="s">
        <v>4849</v>
      </c>
      <c r="E930" t="s">
        <v>4808</v>
      </c>
      <c r="F930" t="s">
        <v>15</v>
      </c>
      <c r="G930" t="s">
        <v>4850</v>
      </c>
      <c r="H930" t="s">
        <v>4851</v>
      </c>
      <c r="I930" t="s">
        <v>4852</v>
      </c>
      <c r="J930" t="s">
        <v>2138</v>
      </c>
      <c r="K930" t="s">
        <v>176</v>
      </c>
    </row>
    <row r="931" spans="1:11" hidden="1" x14ac:dyDescent="0.35">
      <c r="A931" t="s">
        <v>4715</v>
      </c>
      <c r="B931" t="s">
        <v>4853</v>
      </c>
      <c r="C931" t="s">
        <v>4854</v>
      </c>
      <c r="D931" t="s">
        <v>4855</v>
      </c>
      <c r="E931" t="s">
        <v>4808</v>
      </c>
      <c r="F931" t="s">
        <v>15</v>
      </c>
      <c r="G931" t="s">
        <v>4856</v>
      </c>
      <c r="H931" t="s">
        <v>4857</v>
      </c>
      <c r="I931" t="s">
        <v>4858</v>
      </c>
      <c r="J931" t="s">
        <v>4722</v>
      </c>
      <c r="K931" t="s">
        <v>176</v>
      </c>
    </row>
    <row r="932" spans="1:11" hidden="1" x14ac:dyDescent="0.35">
      <c r="A932" t="s">
        <v>4715</v>
      </c>
      <c r="B932" t="s">
        <v>4859</v>
      </c>
      <c r="C932" t="s">
        <v>4860</v>
      </c>
      <c r="D932" t="s">
        <v>4861</v>
      </c>
      <c r="E932" t="s">
        <v>4808</v>
      </c>
      <c r="F932" t="s">
        <v>15</v>
      </c>
      <c r="G932" t="s">
        <v>1332</v>
      </c>
      <c r="H932" t="s">
        <v>4862</v>
      </c>
      <c r="I932" t="s">
        <v>4863</v>
      </c>
      <c r="J932" t="s">
        <v>4722</v>
      </c>
      <c r="K932" t="s">
        <v>176</v>
      </c>
    </row>
    <row r="933" spans="1:11" hidden="1" x14ac:dyDescent="0.35">
      <c r="A933" t="s">
        <v>4715</v>
      </c>
      <c r="B933" t="s">
        <v>4864</v>
      </c>
      <c r="C933" t="s">
        <v>4865</v>
      </c>
      <c r="D933" t="s">
        <v>4866</v>
      </c>
      <c r="E933" t="s">
        <v>4808</v>
      </c>
      <c r="F933" t="s">
        <v>15</v>
      </c>
      <c r="G933" t="s">
        <v>1562</v>
      </c>
      <c r="H933" t="s">
        <v>4867</v>
      </c>
      <c r="I933" t="s">
        <v>4868</v>
      </c>
      <c r="J933" t="s">
        <v>2242</v>
      </c>
      <c r="K933" t="s">
        <v>176</v>
      </c>
    </row>
    <row r="934" spans="1:11" hidden="1" x14ac:dyDescent="0.35">
      <c r="A934" t="s">
        <v>4715</v>
      </c>
      <c r="B934" t="s">
        <v>4869</v>
      </c>
      <c r="C934" t="s">
        <v>4870</v>
      </c>
      <c r="D934" t="s">
        <v>4871</v>
      </c>
      <c r="E934" t="s">
        <v>4808</v>
      </c>
      <c r="F934" t="s">
        <v>15</v>
      </c>
      <c r="G934" t="s">
        <v>2639</v>
      </c>
      <c r="H934" t="s">
        <v>4872</v>
      </c>
      <c r="I934" t="s">
        <v>4873</v>
      </c>
      <c r="J934" t="s">
        <v>2242</v>
      </c>
      <c r="K934" t="s">
        <v>176</v>
      </c>
    </row>
    <row r="935" spans="1:11" hidden="1" x14ac:dyDescent="0.35">
      <c r="A935" t="s">
        <v>4715</v>
      </c>
      <c r="B935" t="s">
        <v>4874</v>
      </c>
      <c r="C935" t="s">
        <v>4875</v>
      </c>
      <c r="D935" t="s">
        <v>4876</v>
      </c>
      <c r="E935" t="s">
        <v>4808</v>
      </c>
      <c r="F935" t="s">
        <v>15</v>
      </c>
      <c r="G935" t="s">
        <v>2199</v>
      </c>
      <c r="H935" t="s">
        <v>4877</v>
      </c>
      <c r="I935" t="s">
        <v>4878</v>
      </c>
      <c r="J935" t="s">
        <v>1458</v>
      </c>
      <c r="K935" t="s">
        <v>176</v>
      </c>
    </row>
    <row r="936" spans="1:11" hidden="1" x14ac:dyDescent="0.35">
      <c r="A936" t="s">
        <v>4715</v>
      </c>
      <c r="B936" t="s">
        <v>4879</v>
      </c>
      <c r="C936" t="s">
        <v>4880</v>
      </c>
      <c r="D936" t="s">
        <v>2514</v>
      </c>
      <c r="E936" t="s">
        <v>4808</v>
      </c>
      <c r="F936" t="s">
        <v>15</v>
      </c>
      <c r="G936" t="s">
        <v>2515</v>
      </c>
      <c r="H936" t="s">
        <v>2516</v>
      </c>
      <c r="I936" t="s">
        <v>2517</v>
      </c>
      <c r="J936" t="s">
        <v>2254</v>
      </c>
      <c r="K936" t="s">
        <v>176</v>
      </c>
    </row>
    <row r="937" spans="1:11" hidden="1" x14ac:dyDescent="0.35">
      <c r="A937" t="s">
        <v>4715</v>
      </c>
      <c r="B937" t="s">
        <v>4881</v>
      </c>
      <c r="C937" t="s">
        <v>4882</v>
      </c>
      <c r="D937" t="s">
        <v>2520</v>
      </c>
      <c r="E937" t="s">
        <v>4808</v>
      </c>
      <c r="F937" t="s">
        <v>15</v>
      </c>
      <c r="G937" t="s">
        <v>2521</v>
      </c>
      <c r="H937" t="s">
        <v>2522</v>
      </c>
      <c r="I937" t="s">
        <v>2523</v>
      </c>
      <c r="J937" t="s">
        <v>2254</v>
      </c>
      <c r="K937" t="s">
        <v>176</v>
      </c>
    </row>
    <row r="938" spans="1:11" hidden="1" x14ac:dyDescent="0.35">
      <c r="A938" t="s">
        <v>4715</v>
      </c>
      <c r="B938" t="s">
        <v>4883</v>
      </c>
      <c r="C938" t="s">
        <v>4884</v>
      </c>
      <c r="D938" t="s">
        <v>2526</v>
      </c>
      <c r="E938" t="s">
        <v>4808</v>
      </c>
      <c r="F938" t="s">
        <v>15</v>
      </c>
      <c r="G938" t="s">
        <v>2527</v>
      </c>
      <c r="H938" t="s">
        <v>2528</v>
      </c>
      <c r="I938" t="s">
        <v>2529</v>
      </c>
      <c r="J938" t="s">
        <v>2254</v>
      </c>
      <c r="K938" t="s">
        <v>176</v>
      </c>
    </row>
    <row r="939" spans="1:11" hidden="1" x14ac:dyDescent="0.35">
      <c r="A939" t="s">
        <v>4715</v>
      </c>
      <c r="B939" t="s">
        <v>4885</v>
      </c>
      <c r="C939" t="s">
        <v>4886</v>
      </c>
      <c r="D939" t="s">
        <v>2532</v>
      </c>
      <c r="E939" t="s">
        <v>4808</v>
      </c>
      <c r="F939" t="s">
        <v>16</v>
      </c>
      <c r="G939" t="s">
        <v>1240</v>
      </c>
      <c r="H939" t="s">
        <v>2533</v>
      </c>
      <c r="I939" t="s">
        <v>2534</v>
      </c>
      <c r="J939" t="s">
        <v>1176</v>
      </c>
      <c r="K939" t="s">
        <v>176</v>
      </c>
    </row>
    <row r="940" spans="1:11" hidden="1" x14ac:dyDescent="0.35">
      <c r="A940" t="s">
        <v>4715</v>
      </c>
      <c r="B940" t="s">
        <v>4887</v>
      </c>
      <c r="C940" t="s">
        <v>4888</v>
      </c>
      <c r="D940" t="s">
        <v>2537</v>
      </c>
      <c r="E940" t="s">
        <v>4808</v>
      </c>
      <c r="F940" t="s">
        <v>16</v>
      </c>
      <c r="G940" t="s">
        <v>2239</v>
      </c>
      <c r="H940" t="s">
        <v>2538</v>
      </c>
      <c r="I940" t="s">
        <v>2539</v>
      </c>
      <c r="J940" t="s">
        <v>1176</v>
      </c>
      <c r="K940" t="s">
        <v>176</v>
      </c>
    </row>
    <row r="941" spans="1:11" hidden="1" x14ac:dyDescent="0.35">
      <c r="A941" t="s">
        <v>4715</v>
      </c>
      <c r="B941" t="s">
        <v>4889</v>
      </c>
      <c r="C941" t="s">
        <v>4890</v>
      </c>
      <c r="D941" t="s">
        <v>4891</v>
      </c>
      <c r="E941" t="s">
        <v>2734</v>
      </c>
      <c r="F941" t="s">
        <v>13</v>
      </c>
      <c r="G941" t="s">
        <v>4892</v>
      </c>
      <c r="H941" t="s">
        <v>1198</v>
      </c>
      <c r="I941" t="s">
        <v>1309</v>
      </c>
      <c r="J941" t="s">
        <v>1176</v>
      </c>
      <c r="K941" t="s">
        <v>165</v>
      </c>
    </row>
    <row r="942" spans="1:11" hidden="1" x14ac:dyDescent="0.35">
      <c r="A942" t="s">
        <v>4715</v>
      </c>
      <c r="B942" t="s">
        <v>4893</v>
      </c>
      <c r="C942" t="s">
        <v>4894</v>
      </c>
      <c r="D942" t="s">
        <v>4895</v>
      </c>
      <c r="E942" t="s">
        <v>4781</v>
      </c>
      <c r="F942" t="s">
        <v>13</v>
      </c>
      <c r="G942" t="s">
        <v>4896</v>
      </c>
      <c r="H942" t="s">
        <v>1218</v>
      </c>
      <c r="I942" t="s">
        <v>3021</v>
      </c>
      <c r="J942" t="s">
        <v>1176</v>
      </c>
      <c r="K942" t="s">
        <v>135</v>
      </c>
    </row>
    <row r="943" spans="1:11" hidden="1" x14ac:dyDescent="0.35">
      <c r="A943" t="s">
        <v>4715</v>
      </c>
      <c r="B943" t="s">
        <v>4897</v>
      </c>
      <c r="C943" t="s">
        <v>4898</v>
      </c>
      <c r="D943" t="s">
        <v>4899</v>
      </c>
      <c r="E943" t="s">
        <v>4808</v>
      </c>
      <c r="F943" t="s">
        <v>13</v>
      </c>
      <c r="G943" t="s">
        <v>1548</v>
      </c>
      <c r="H943" t="s">
        <v>1431</v>
      </c>
      <c r="I943" t="s">
        <v>1266</v>
      </c>
      <c r="J943" t="s">
        <v>1176</v>
      </c>
      <c r="K943" t="s">
        <v>165</v>
      </c>
    </row>
    <row r="944" spans="1:11" hidden="1" x14ac:dyDescent="0.35">
      <c r="A944" t="s">
        <v>4715</v>
      </c>
      <c r="B944" t="s">
        <v>4897</v>
      </c>
      <c r="C944" t="s">
        <v>4900</v>
      </c>
      <c r="D944" t="s">
        <v>4901</v>
      </c>
      <c r="E944" t="s">
        <v>4808</v>
      </c>
      <c r="F944" t="s">
        <v>13</v>
      </c>
      <c r="G944" t="s">
        <v>1548</v>
      </c>
      <c r="H944" t="s">
        <v>1431</v>
      </c>
      <c r="I944" t="s">
        <v>1266</v>
      </c>
      <c r="J944" t="s">
        <v>1176</v>
      </c>
      <c r="K944" t="s">
        <v>165</v>
      </c>
    </row>
    <row r="945" spans="1:11" hidden="1" x14ac:dyDescent="0.35">
      <c r="A945" t="s">
        <v>4715</v>
      </c>
      <c r="B945" t="s">
        <v>4902</v>
      </c>
      <c r="C945" t="s">
        <v>4903</v>
      </c>
      <c r="D945" t="s">
        <v>4904</v>
      </c>
      <c r="E945" t="s">
        <v>4808</v>
      </c>
      <c r="F945" t="s">
        <v>13</v>
      </c>
      <c r="G945" t="s">
        <v>1548</v>
      </c>
      <c r="H945" t="s">
        <v>1255</v>
      </c>
      <c r="I945" t="s">
        <v>1250</v>
      </c>
      <c r="J945" t="s">
        <v>1176</v>
      </c>
      <c r="K945" t="s">
        <v>165</v>
      </c>
    </row>
    <row r="946" spans="1:11" hidden="1" x14ac:dyDescent="0.35">
      <c r="A946" t="s">
        <v>4715</v>
      </c>
      <c r="B946" t="s">
        <v>4902</v>
      </c>
      <c r="C946" t="s">
        <v>4905</v>
      </c>
      <c r="D946" t="s">
        <v>4906</v>
      </c>
      <c r="E946" t="s">
        <v>4808</v>
      </c>
      <c r="F946" t="s">
        <v>13</v>
      </c>
      <c r="G946" t="s">
        <v>1548</v>
      </c>
      <c r="H946" t="s">
        <v>1255</v>
      </c>
      <c r="I946" t="s">
        <v>1250</v>
      </c>
      <c r="J946" t="s">
        <v>1176</v>
      </c>
      <c r="K946" t="s">
        <v>165</v>
      </c>
    </row>
    <row r="947" spans="1:11" hidden="1" x14ac:dyDescent="0.35">
      <c r="A947" t="s">
        <v>4715</v>
      </c>
      <c r="B947" t="s">
        <v>4907</v>
      </c>
      <c r="C947" t="s">
        <v>4908</v>
      </c>
      <c r="D947" t="s">
        <v>4909</v>
      </c>
      <c r="E947" t="s">
        <v>4808</v>
      </c>
      <c r="F947" t="s">
        <v>13</v>
      </c>
      <c r="G947" t="s">
        <v>1548</v>
      </c>
      <c r="H947" t="s">
        <v>1297</v>
      </c>
      <c r="I947" t="s">
        <v>1309</v>
      </c>
      <c r="J947" t="s">
        <v>1176</v>
      </c>
      <c r="K947" t="s">
        <v>165</v>
      </c>
    </row>
    <row r="948" spans="1:11" hidden="1" x14ac:dyDescent="0.35">
      <c r="A948" t="s">
        <v>4715</v>
      </c>
      <c r="B948" t="s">
        <v>4907</v>
      </c>
      <c r="C948" t="s">
        <v>4910</v>
      </c>
      <c r="D948" t="s">
        <v>4911</v>
      </c>
      <c r="E948" t="s">
        <v>4808</v>
      </c>
      <c r="F948" t="s">
        <v>13</v>
      </c>
      <c r="G948" t="s">
        <v>1548</v>
      </c>
      <c r="H948" t="s">
        <v>1297</v>
      </c>
      <c r="I948" t="s">
        <v>1309</v>
      </c>
      <c r="J948" t="s">
        <v>1176</v>
      </c>
      <c r="K948" t="s">
        <v>165</v>
      </c>
    </row>
    <row r="949" spans="1:11" hidden="1" x14ac:dyDescent="0.35">
      <c r="A949" t="s">
        <v>4715</v>
      </c>
      <c r="B949" t="s">
        <v>4912</v>
      </c>
      <c r="C949" t="s">
        <v>4913</v>
      </c>
      <c r="D949" t="s">
        <v>4914</v>
      </c>
      <c r="E949" t="s">
        <v>4808</v>
      </c>
      <c r="F949" t="s">
        <v>13</v>
      </c>
      <c r="G949" t="s">
        <v>1548</v>
      </c>
      <c r="H949" t="s">
        <v>1260</v>
      </c>
      <c r="I949" t="s">
        <v>1852</v>
      </c>
      <c r="J949" t="s">
        <v>1176</v>
      </c>
      <c r="K949" t="s">
        <v>165</v>
      </c>
    </row>
    <row r="950" spans="1:11" hidden="1" x14ac:dyDescent="0.35">
      <c r="A950" t="s">
        <v>4715</v>
      </c>
      <c r="B950" t="s">
        <v>4912</v>
      </c>
      <c r="C950" t="s">
        <v>4915</v>
      </c>
      <c r="D950" t="s">
        <v>4916</v>
      </c>
      <c r="E950" t="s">
        <v>4808</v>
      </c>
      <c r="F950" t="s">
        <v>13</v>
      </c>
      <c r="G950" t="s">
        <v>1548</v>
      </c>
      <c r="H950" t="s">
        <v>1260</v>
      </c>
      <c r="I950" t="s">
        <v>1852</v>
      </c>
      <c r="J950" t="s">
        <v>1176</v>
      </c>
      <c r="K950" t="s">
        <v>165</v>
      </c>
    </row>
    <row r="951" spans="1:11" hidden="1" x14ac:dyDescent="0.35">
      <c r="A951" t="s">
        <v>4715</v>
      </c>
      <c r="B951" t="s">
        <v>4917</v>
      </c>
      <c r="C951" t="s">
        <v>4918</v>
      </c>
      <c r="D951" t="s">
        <v>4919</v>
      </c>
      <c r="E951" t="s">
        <v>4808</v>
      </c>
      <c r="F951" t="s">
        <v>13</v>
      </c>
      <c r="G951" t="s">
        <v>4920</v>
      </c>
      <c r="H951" t="s">
        <v>1187</v>
      </c>
      <c r="I951" t="s">
        <v>1309</v>
      </c>
      <c r="J951" t="s">
        <v>1176</v>
      </c>
      <c r="K951" t="s">
        <v>135</v>
      </c>
    </row>
    <row r="952" spans="1:11" hidden="1" x14ac:dyDescent="0.35">
      <c r="A952" t="s">
        <v>4715</v>
      </c>
      <c r="B952" t="s">
        <v>4921</v>
      </c>
      <c r="C952" t="s">
        <v>4922</v>
      </c>
      <c r="D952" t="s">
        <v>4923</v>
      </c>
      <c r="E952" t="s">
        <v>2332</v>
      </c>
      <c r="F952" t="s">
        <v>20</v>
      </c>
      <c r="G952" t="s">
        <v>2474</v>
      </c>
      <c r="H952" t="s">
        <v>2078</v>
      </c>
      <c r="I952" t="s">
        <v>4924</v>
      </c>
      <c r="J952" t="s">
        <v>315</v>
      </c>
      <c r="K952" t="s">
        <v>132</v>
      </c>
    </row>
    <row r="953" spans="1:11" hidden="1" x14ac:dyDescent="0.35">
      <c r="A953" t="s">
        <v>4715</v>
      </c>
      <c r="B953" t="s">
        <v>4925</v>
      </c>
      <c r="C953" t="s">
        <v>4926</v>
      </c>
      <c r="D953" t="s">
        <v>4927</v>
      </c>
      <c r="E953" t="s">
        <v>2332</v>
      </c>
      <c r="F953" t="s">
        <v>20</v>
      </c>
      <c r="G953" t="s">
        <v>2474</v>
      </c>
      <c r="H953" t="s">
        <v>1566</v>
      </c>
      <c r="I953" t="s">
        <v>1309</v>
      </c>
      <c r="J953" t="s">
        <v>2138</v>
      </c>
      <c r="K953" t="s">
        <v>129</v>
      </c>
    </row>
    <row r="954" spans="1:11" hidden="1" x14ac:dyDescent="0.35">
      <c r="A954" t="s">
        <v>4715</v>
      </c>
      <c r="B954" t="s">
        <v>4928</v>
      </c>
      <c r="C954" t="s">
        <v>4929</v>
      </c>
      <c r="D954" t="s">
        <v>4930</v>
      </c>
      <c r="E954" t="s">
        <v>4264</v>
      </c>
      <c r="F954" t="s">
        <v>15</v>
      </c>
      <c r="G954" t="s">
        <v>4931</v>
      </c>
      <c r="H954" t="s">
        <v>4932</v>
      </c>
      <c r="I954" t="s">
        <v>1436</v>
      </c>
      <c r="J954" t="s">
        <v>2242</v>
      </c>
      <c r="K954" t="s">
        <v>136</v>
      </c>
    </row>
    <row r="955" spans="1:11" hidden="1" x14ac:dyDescent="0.35">
      <c r="A955" t="s">
        <v>4715</v>
      </c>
      <c r="B955" t="s">
        <v>4933</v>
      </c>
      <c r="C955" t="s">
        <v>4934</v>
      </c>
      <c r="D955" t="s">
        <v>4935</v>
      </c>
      <c r="E955" t="s">
        <v>4264</v>
      </c>
      <c r="F955" t="s">
        <v>15</v>
      </c>
      <c r="G955" t="s">
        <v>4936</v>
      </c>
      <c r="H955" t="s">
        <v>4937</v>
      </c>
      <c r="I955" t="s">
        <v>1747</v>
      </c>
      <c r="J955" t="s">
        <v>2242</v>
      </c>
      <c r="K955" t="s">
        <v>136</v>
      </c>
    </row>
    <row r="956" spans="1:11" hidden="1" x14ac:dyDescent="0.35">
      <c r="A956" t="s">
        <v>4715</v>
      </c>
      <c r="B956" t="s">
        <v>4938</v>
      </c>
      <c r="C956" t="s">
        <v>4939</v>
      </c>
      <c r="D956" t="s">
        <v>4940</v>
      </c>
      <c r="E956" t="s">
        <v>4264</v>
      </c>
      <c r="F956" t="s">
        <v>15</v>
      </c>
      <c r="G956" t="s">
        <v>4749</v>
      </c>
      <c r="H956" t="s">
        <v>4941</v>
      </c>
      <c r="I956" t="s">
        <v>1447</v>
      </c>
      <c r="J956" t="s">
        <v>2242</v>
      </c>
      <c r="K956" t="s">
        <v>136</v>
      </c>
    </row>
    <row r="957" spans="1:11" hidden="1" x14ac:dyDescent="0.35">
      <c r="A957" t="s">
        <v>4715</v>
      </c>
      <c r="B957" t="s">
        <v>4942</v>
      </c>
      <c r="C957" t="s">
        <v>4943</v>
      </c>
      <c r="D957" t="s">
        <v>4944</v>
      </c>
      <c r="E957" t="s">
        <v>4264</v>
      </c>
      <c r="F957" t="s">
        <v>15</v>
      </c>
      <c r="G957" t="s">
        <v>4945</v>
      </c>
      <c r="H957" t="s">
        <v>4946</v>
      </c>
      <c r="I957" t="s">
        <v>4947</v>
      </c>
      <c r="J957" t="s">
        <v>1761</v>
      </c>
      <c r="K957" t="s">
        <v>136</v>
      </c>
    </row>
    <row r="958" spans="1:11" hidden="1" x14ac:dyDescent="0.35">
      <c r="A958" t="s">
        <v>4715</v>
      </c>
      <c r="B958" t="s">
        <v>4948</v>
      </c>
      <c r="C958" t="s">
        <v>4949</v>
      </c>
      <c r="D958" t="s">
        <v>4950</v>
      </c>
      <c r="E958" t="s">
        <v>4264</v>
      </c>
      <c r="F958" t="s">
        <v>15</v>
      </c>
      <c r="G958" t="s">
        <v>4951</v>
      </c>
      <c r="H958" t="s">
        <v>4952</v>
      </c>
      <c r="I958" t="s">
        <v>4953</v>
      </c>
      <c r="J958" t="s">
        <v>2254</v>
      </c>
      <c r="K958" t="s">
        <v>136</v>
      </c>
    </row>
    <row r="959" spans="1:11" hidden="1" x14ac:dyDescent="0.35">
      <c r="A959" t="s">
        <v>4715</v>
      </c>
      <c r="B959" t="s">
        <v>4954</v>
      </c>
      <c r="C959" t="s">
        <v>4955</v>
      </c>
      <c r="D959" t="s">
        <v>4956</v>
      </c>
      <c r="E959" t="s">
        <v>4264</v>
      </c>
      <c r="F959" t="s">
        <v>15</v>
      </c>
      <c r="G959" t="s">
        <v>2469</v>
      </c>
      <c r="H959" t="s">
        <v>4957</v>
      </c>
      <c r="I959" t="s">
        <v>1423</v>
      </c>
      <c r="J959" t="s">
        <v>2254</v>
      </c>
      <c r="K959" t="s">
        <v>136</v>
      </c>
    </row>
    <row r="960" spans="1:11" hidden="1" x14ac:dyDescent="0.35">
      <c r="A960" t="s">
        <v>4715</v>
      </c>
      <c r="B960" t="s">
        <v>4958</v>
      </c>
      <c r="C960" t="s">
        <v>4959</v>
      </c>
      <c r="D960" t="s">
        <v>4960</v>
      </c>
      <c r="E960" t="s">
        <v>4264</v>
      </c>
      <c r="F960" t="s">
        <v>15</v>
      </c>
      <c r="G960" t="s">
        <v>4961</v>
      </c>
      <c r="H960" t="s">
        <v>4962</v>
      </c>
      <c r="I960" t="s">
        <v>1751</v>
      </c>
      <c r="J960" t="s">
        <v>1176</v>
      </c>
      <c r="K960" t="s">
        <v>136</v>
      </c>
    </row>
    <row r="961" spans="1:11" hidden="1" x14ac:dyDescent="0.35">
      <c r="A961" t="s">
        <v>4963</v>
      </c>
      <c r="B961" t="s">
        <v>4964</v>
      </c>
      <c r="C961" t="s">
        <v>4965</v>
      </c>
      <c r="D961" t="s">
        <v>4966</v>
      </c>
      <c r="E961" t="s">
        <v>4967</v>
      </c>
      <c r="F961" t="s">
        <v>18</v>
      </c>
      <c r="G961" t="s">
        <v>4968</v>
      </c>
      <c r="H961" t="s">
        <v>4969</v>
      </c>
      <c r="I961" t="s">
        <v>1619</v>
      </c>
      <c r="J961" t="s">
        <v>1176</v>
      </c>
      <c r="K961" t="s">
        <v>133</v>
      </c>
    </row>
    <row r="962" spans="1:11" hidden="1" x14ac:dyDescent="0.35">
      <c r="A962" t="s">
        <v>4963</v>
      </c>
      <c r="B962" t="s">
        <v>4970</v>
      </c>
      <c r="C962" t="s">
        <v>4971</v>
      </c>
      <c r="D962" t="s">
        <v>4972</v>
      </c>
      <c r="E962" t="s">
        <v>4967</v>
      </c>
      <c r="F962" t="s">
        <v>18</v>
      </c>
      <c r="G962" t="s">
        <v>4973</v>
      </c>
      <c r="H962" t="s">
        <v>1735</v>
      </c>
      <c r="I962" t="s">
        <v>3727</v>
      </c>
      <c r="J962" t="s">
        <v>1176</v>
      </c>
      <c r="K962" t="s">
        <v>58</v>
      </c>
    </row>
    <row r="963" spans="1:11" hidden="1" x14ac:dyDescent="0.35">
      <c r="A963" t="s">
        <v>4963</v>
      </c>
      <c r="B963" t="s">
        <v>4974</v>
      </c>
      <c r="C963" t="s">
        <v>4975</v>
      </c>
      <c r="D963" t="s">
        <v>4976</v>
      </c>
      <c r="E963" t="s">
        <v>4967</v>
      </c>
      <c r="F963" t="s">
        <v>18</v>
      </c>
      <c r="G963" t="s">
        <v>1416</v>
      </c>
      <c r="H963" t="s">
        <v>4977</v>
      </c>
      <c r="I963" t="s">
        <v>1619</v>
      </c>
      <c r="J963" t="s">
        <v>1176</v>
      </c>
      <c r="K963" t="s">
        <v>58</v>
      </c>
    </row>
    <row r="964" spans="1:11" hidden="1" x14ac:dyDescent="0.35">
      <c r="A964" t="s">
        <v>4963</v>
      </c>
      <c r="B964" t="s">
        <v>4978</v>
      </c>
      <c r="C964" t="s">
        <v>4979</v>
      </c>
      <c r="D964" t="s">
        <v>4980</v>
      </c>
      <c r="E964" t="s">
        <v>4967</v>
      </c>
      <c r="F964" t="s">
        <v>18</v>
      </c>
      <c r="G964" t="s">
        <v>2822</v>
      </c>
      <c r="H964" t="s">
        <v>4981</v>
      </c>
      <c r="I964" t="s">
        <v>4982</v>
      </c>
      <c r="J964" t="s">
        <v>1176</v>
      </c>
      <c r="K964" t="s">
        <v>133</v>
      </c>
    </row>
    <row r="965" spans="1:11" hidden="1" x14ac:dyDescent="0.35">
      <c r="A965" t="s">
        <v>4963</v>
      </c>
      <c r="B965" t="s">
        <v>4983</v>
      </c>
      <c r="C965" t="s">
        <v>4984</v>
      </c>
      <c r="D965" t="s">
        <v>4985</v>
      </c>
      <c r="E965" t="s">
        <v>4967</v>
      </c>
      <c r="F965" t="s">
        <v>18</v>
      </c>
      <c r="G965" t="s">
        <v>2020</v>
      </c>
      <c r="H965" t="s">
        <v>1487</v>
      </c>
      <c r="I965" t="s">
        <v>1250</v>
      </c>
      <c r="J965" t="s">
        <v>1176</v>
      </c>
      <c r="K965" t="s">
        <v>57</v>
      </c>
    </row>
    <row r="966" spans="1:11" hidden="1" x14ac:dyDescent="0.35">
      <c r="A966" t="s">
        <v>4963</v>
      </c>
      <c r="B966" t="s">
        <v>4986</v>
      </c>
      <c r="C966" t="s">
        <v>4987</v>
      </c>
      <c r="D966" t="s">
        <v>4988</v>
      </c>
      <c r="E966" t="s">
        <v>4967</v>
      </c>
      <c r="F966" t="s">
        <v>18</v>
      </c>
      <c r="G966" t="s">
        <v>2020</v>
      </c>
      <c r="H966" t="s">
        <v>4989</v>
      </c>
      <c r="I966" t="s">
        <v>4990</v>
      </c>
      <c r="J966" t="s">
        <v>1176</v>
      </c>
      <c r="K966" t="s">
        <v>57</v>
      </c>
    </row>
    <row r="967" spans="1:11" hidden="1" x14ac:dyDescent="0.35">
      <c r="A967" t="s">
        <v>4963</v>
      </c>
      <c r="B967" t="s">
        <v>4991</v>
      </c>
      <c r="C967" t="s">
        <v>4992</v>
      </c>
      <c r="D967" t="s">
        <v>4993</v>
      </c>
      <c r="E967" t="s">
        <v>4967</v>
      </c>
      <c r="F967" t="s">
        <v>18</v>
      </c>
      <c r="G967" t="s">
        <v>4412</v>
      </c>
      <c r="H967" t="s">
        <v>4994</v>
      </c>
      <c r="I967" t="s">
        <v>2833</v>
      </c>
      <c r="J967" t="s">
        <v>1176</v>
      </c>
      <c r="K967" t="s">
        <v>57</v>
      </c>
    </row>
    <row r="968" spans="1:11" hidden="1" x14ac:dyDescent="0.35">
      <c r="A968" t="s">
        <v>4963</v>
      </c>
      <c r="B968" t="s">
        <v>4995</v>
      </c>
      <c r="C968" t="s">
        <v>4996</v>
      </c>
      <c r="D968" t="s">
        <v>4997</v>
      </c>
      <c r="E968" t="s">
        <v>4967</v>
      </c>
      <c r="F968" t="s">
        <v>18</v>
      </c>
      <c r="G968" t="s">
        <v>4412</v>
      </c>
      <c r="H968" t="s">
        <v>4998</v>
      </c>
      <c r="I968" t="s">
        <v>4999</v>
      </c>
      <c r="J968" t="s">
        <v>1176</v>
      </c>
      <c r="K968" t="s">
        <v>57</v>
      </c>
    </row>
    <row r="969" spans="1:11" hidden="1" x14ac:dyDescent="0.35">
      <c r="A969" t="s">
        <v>4963</v>
      </c>
      <c r="B969" t="s">
        <v>5000</v>
      </c>
      <c r="C969" t="s">
        <v>5001</v>
      </c>
      <c r="D969" t="s">
        <v>5002</v>
      </c>
      <c r="E969" t="s">
        <v>4967</v>
      </c>
      <c r="F969" t="s">
        <v>18</v>
      </c>
      <c r="G969" t="s">
        <v>3638</v>
      </c>
      <c r="H969" t="s">
        <v>5003</v>
      </c>
      <c r="I969" t="s">
        <v>1574</v>
      </c>
      <c r="J969" t="s">
        <v>1176</v>
      </c>
      <c r="K969" t="s">
        <v>57</v>
      </c>
    </row>
    <row r="970" spans="1:11" hidden="1" x14ac:dyDescent="0.35">
      <c r="A970" t="s">
        <v>4963</v>
      </c>
      <c r="B970" t="s">
        <v>5004</v>
      </c>
      <c r="C970" t="s">
        <v>5005</v>
      </c>
      <c r="D970" t="s">
        <v>5006</v>
      </c>
      <c r="E970" t="s">
        <v>4967</v>
      </c>
      <c r="F970" t="s">
        <v>18</v>
      </c>
      <c r="G970" t="s">
        <v>5007</v>
      </c>
      <c r="H970" t="s">
        <v>5008</v>
      </c>
      <c r="I970" t="s">
        <v>1708</v>
      </c>
      <c r="J970" t="s">
        <v>1176</v>
      </c>
      <c r="K970" t="s">
        <v>57</v>
      </c>
    </row>
    <row r="971" spans="1:11" hidden="1" x14ac:dyDescent="0.35">
      <c r="A971" t="s">
        <v>4963</v>
      </c>
      <c r="B971" t="s">
        <v>5009</v>
      </c>
      <c r="C971" t="s">
        <v>5010</v>
      </c>
      <c r="D971" t="s">
        <v>5011</v>
      </c>
      <c r="E971" t="s">
        <v>4967</v>
      </c>
      <c r="F971" t="s">
        <v>18</v>
      </c>
      <c r="G971" t="s">
        <v>5012</v>
      </c>
      <c r="H971" t="s">
        <v>2556</v>
      </c>
      <c r="I971" t="s">
        <v>1488</v>
      </c>
      <c r="J971" t="s">
        <v>1176</v>
      </c>
      <c r="K971" t="s">
        <v>174</v>
      </c>
    </row>
    <row r="972" spans="1:11" hidden="1" x14ac:dyDescent="0.35">
      <c r="A972" t="s">
        <v>4963</v>
      </c>
      <c r="B972" t="s">
        <v>5013</v>
      </c>
      <c r="C972" t="s">
        <v>5014</v>
      </c>
      <c r="D972" t="s">
        <v>5015</v>
      </c>
      <c r="E972" t="s">
        <v>4967</v>
      </c>
      <c r="F972" t="s">
        <v>18</v>
      </c>
      <c r="G972" t="s">
        <v>5016</v>
      </c>
      <c r="H972" t="s">
        <v>3075</v>
      </c>
      <c r="I972" t="s">
        <v>1747</v>
      </c>
      <c r="J972" t="s">
        <v>1176</v>
      </c>
      <c r="K972" t="s">
        <v>174</v>
      </c>
    </row>
    <row r="973" spans="1:11" hidden="1" x14ac:dyDescent="0.35">
      <c r="A973" t="s">
        <v>4963</v>
      </c>
      <c r="B973" t="s">
        <v>5017</v>
      </c>
      <c r="C973" t="s">
        <v>5018</v>
      </c>
      <c r="D973" t="s">
        <v>5019</v>
      </c>
      <c r="E973" t="s">
        <v>4967</v>
      </c>
      <c r="F973" t="s">
        <v>18</v>
      </c>
      <c r="G973" t="s">
        <v>1254</v>
      </c>
      <c r="H973" t="s">
        <v>5020</v>
      </c>
      <c r="I973" t="s">
        <v>1574</v>
      </c>
      <c r="J973" t="s">
        <v>1176</v>
      </c>
      <c r="K973" t="s">
        <v>58</v>
      </c>
    </row>
    <row r="974" spans="1:11" hidden="1" x14ac:dyDescent="0.35">
      <c r="A974" t="s">
        <v>4963</v>
      </c>
      <c r="B974" t="s">
        <v>5021</v>
      </c>
      <c r="C974" t="s">
        <v>5022</v>
      </c>
      <c r="D974" t="s">
        <v>5023</v>
      </c>
      <c r="E974" t="s">
        <v>4967</v>
      </c>
      <c r="F974" t="s">
        <v>18</v>
      </c>
      <c r="G974" t="s">
        <v>1421</v>
      </c>
      <c r="H974" t="s">
        <v>4113</v>
      </c>
      <c r="I974" t="s">
        <v>1266</v>
      </c>
      <c r="J974" t="s">
        <v>1176</v>
      </c>
      <c r="K974" t="s">
        <v>58</v>
      </c>
    </row>
    <row r="975" spans="1:11" hidden="1" x14ac:dyDescent="0.35">
      <c r="A975" t="s">
        <v>4963</v>
      </c>
      <c r="B975" t="s">
        <v>5024</v>
      </c>
      <c r="C975" t="s">
        <v>5025</v>
      </c>
      <c r="D975" t="s">
        <v>5026</v>
      </c>
      <c r="E975" t="s">
        <v>4967</v>
      </c>
      <c r="F975" t="s">
        <v>18</v>
      </c>
      <c r="G975" t="s">
        <v>3900</v>
      </c>
      <c r="H975" t="s">
        <v>5027</v>
      </c>
      <c r="I975" t="s">
        <v>1852</v>
      </c>
      <c r="J975" t="s">
        <v>1176</v>
      </c>
      <c r="K975" t="s">
        <v>58</v>
      </c>
    </row>
    <row r="976" spans="1:11" hidden="1" x14ac:dyDescent="0.35">
      <c r="A976" t="s">
        <v>4963</v>
      </c>
      <c r="B976" t="s">
        <v>5028</v>
      </c>
      <c r="C976" t="s">
        <v>5029</v>
      </c>
      <c r="D976" t="s">
        <v>5030</v>
      </c>
      <c r="E976" t="s">
        <v>5031</v>
      </c>
      <c r="F976" t="s">
        <v>18</v>
      </c>
      <c r="G976" t="s">
        <v>5032</v>
      </c>
      <c r="H976" t="s">
        <v>5033</v>
      </c>
      <c r="I976" t="s">
        <v>5034</v>
      </c>
      <c r="J976" t="s">
        <v>1176</v>
      </c>
      <c r="K976" t="s">
        <v>5035</v>
      </c>
    </row>
    <row r="977" spans="1:11" hidden="1" x14ac:dyDescent="0.35">
      <c r="A977" t="s">
        <v>4963</v>
      </c>
      <c r="B977" t="s">
        <v>5036</v>
      </c>
      <c r="C977" t="s">
        <v>5037</v>
      </c>
      <c r="D977" t="s">
        <v>5038</v>
      </c>
      <c r="E977" t="s">
        <v>5031</v>
      </c>
      <c r="F977" t="s">
        <v>18</v>
      </c>
      <c r="G977" t="s">
        <v>5039</v>
      </c>
      <c r="H977" t="s">
        <v>5040</v>
      </c>
      <c r="I977" t="s">
        <v>5041</v>
      </c>
      <c r="J977" t="s">
        <v>1176</v>
      </c>
      <c r="K977" t="s">
        <v>5035</v>
      </c>
    </row>
    <row r="978" spans="1:11" hidden="1" x14ac:dyDescent="0.35">
      <c r="A978" t="s">
        <v>4963</v>
      </c>
      <c r="B978" t="s">
        <v>5042</v>
      </c>
      <c r="C978" t="s">
        <v>5043</v>
      </c>
      <c r="D978" t="s">
        <v>5044</v>
      </c>
      <c r="E978" t="s">
        <v>5031</v>
      </c>
      <c r="F978" t="s">
        <v>18</v>
      </c>
      <c r="G978" t="s">
        <v>4086</v>
      </c>
      <c r="H978" t="s">
        <v>3896</v>
      </c>
      <c r="I978" t="s">
        <v>1211</v>
      </c>
      <c r="J978" t="s">
        <v>1176</v>
      </c>
      <c r="K978" t="s">
        <v>71</v>
      </c>
    </row>
    <row r="979" spans="1:11" hidden="1" x14ac:dyDescent="0.35">
      <c r="A979" t="s">
        <v>4963</v>
      </c>
      <c r="B979" t="s">
        <v>5045</v>
      </c>
      <c r="C979" t="s">
        <v>5046</v>
      </c>
      <c r="D979" t="s">
        <v>5047</v>
      </c>
      <c r="E979" t="s">
        <v>5031</v>
      </c>
      <c r="F979" t="s">
        <v>18</v>
      </c>
      <c r="G979" t="s">
        <v>5048</v>
      </c>
      <c r="H979" t="s">
        <v>2298</v>
      </c>
      <c r="I979" t="s">
        <v>5049</v>
      </c>
      <c r="J979" t="s">
        <v>1176</v>
      </c>
      <c r="K979" t="s">
        <v>175</v>
      </c>
    </row>
    <row r="980" spans="1:11" hidden="1" x14ac:dyDescent="0.35">
      <c r="A980" t="s">
        <v>4963</v>
      </c>
      <c r="B980" t="s">
        <v>5050</v>
      </c>
      <c r="C980" t="s">
        <v>5051</v>
      </c>
      <c r="D980" t="s">
        <v>5052</v>
      </c>
      <c r="E980" t="s">
        <v>5031</v>
      </c>
      <c r="F980" t="s">
        <v>18</v>
      </c>
      <c r="G980" t="s">
        <v>3706</v>
      </c>
      <c r="H980" t="s">
        <v>5053</v>
      </c>
      <c r="I980" t="s">
        <v>5054</v>
      </c>
      <c r="J980" t="s">
        <v>1176</v>
      </c>
      <c r="K980" t="s">
        <v>175</v>
      </c>
    </row>
    <row r="981" spans="1:11" hidden="1" x14ac:dyDescent="0.35">
      <c r="A981" t="s">
        <v>4963</v>
      </c>
      <c r="B981" t="s">
        <v>5055</v>
      </c>
      <c r="C981" t="s">
        <v>5056</v>
      </c>
      <c r="D981" t="s">
        <v>5057</v>
      </c>
      <c r="E981" t="s">
        <v>5031</v>
      </c>
      <c r="F981" t="s">
        <v>18</v>
      </c>
      <c r="G981" t="s">
        <v>5058</v>
      </c>
      <c r="H981" t="s">
        <v>5059</v>
      </c>
      <c r="I981" t="s">
        <v>5060</v>
      </c>
      <c r="J981" t="s">
        <v>1176</v>
      </c>
      <c r="K981" t="s">
        <v>175</v>
      </c>
    </row>
    <row r="982" spans="1:11" hidden="1" x14ac:dyDescent="0.35">
      <c r="A982" t="s">
        <v>4963</v>
      </c>
      <c r="B982" t="s">
        <v>5061</v>
      </c>
      <c r="C982" t="s">
        <v>5062</v>
      </c>
      <c r="D982" t="s">
        <v>5063</v>
      </c>
      <c r="E982" t="s">
        <v>5031</v>
      </c>
      <c r="F982" t="s">
        <v>18</v>
      </c>
      <c r="G982" t="s">
        <v>4528</v>
      </c>
      <c r="H982" t="s">
        <v>5064</v>
      </c>
      <c r="I982" t="s">
        <v>4060</v>
      </c>
      <c r="J982" t="s">
        <v>1176</v>
      </c>
      <c r="K982" t="s">
        <v>174</v>
      </c>
    </row>
    <row r="983" spans="1:11" hidden="1" x14ac:dyDescent="0.35">
      <c r="A983" t="s">
        <v>4963</v>
      </c>
      <c r="B983" t="s">
        <v>5065</v>
      </c>
      <c r="C983" t="s">
        <v>5066</v>
      </c>
      <c r="D983" t="s">
        <v>5067</v>
      </c>
      <c r="E983" t="s">
        <v>5031</v>
      </c>
      <c r="F983" t="s">
        <v>18</v>
      </c>
      <c r="G983" t="s">
        <v>2822</v>
      </c>
      <c r="H983" t="s">
        <v>5068</v>
      </c>
      <c r="I983" t="s">
        <v>5069</v>
      </c>
      <c r="J983" t="s">
        <v>1176</v>
      </c>
      <c r="K983" t="s">
        <v>57</v>
      </c>
    </row>
    <row r="984" spans="1:11" hidden="1" x14ac:dyDescent="0.35">
      <c r="A984" t="s">
        <v>4963</v>
      </c>
      <c r="B984" t="s">
        <v>5070</v>
      </c>
      <c r="C984" t="s">
        <v>5071</v>
      </c>
      <c r="D984" t="s">
        <v>5072</v>
      </c>
      <c r="E984" t="s">
        <v>5031</v>
      </c>
      <c r="F984" t="s">
        <v>18</v>
      </c>
      <c r="G984" t="s">
        <v>5073</v>
      </c>
      <c r="H984" t="s">
        <v>5074</v>
      </c>
      <c r="I984" t="s">
        <v>5075</v>
      </c>
      <c r="J984" t="s">
        <v>1176</v>
      </c>
      <c r="K984" t="s">
        <v>5035</v>
      </c>
    </row>
    <row r="985" spans="1:11" hidden="1" x14ac:dyDescent="0.35">
      <c r="A985" t="s">
        <v>4963</v>
      </c>
      <c r="B985" t="s">
        <v>5076</v>
      </c>
      <c r="C985" t="s">
        <v>5077</v>
      </c>
      <c r="D985" t="s">
        <v>5078</v>
      </c>
      <c r="E985" t="s">
        <v>4967</v>
      </c>
      <c r="F985" t="s">
        <v>18</v>
      </c>
      <c r="G985" t="s">
        <v>1389</v>
      </c>
      <c r="H985" t="s">
        <v>1548</v>
      </c>
      <c r="I985" t="s">
        <v>5079</v>
      </c>
      <c r="J985" t="s">
        <v>1176</v>
      </c>
      <c r="K985" t="s">
        <v>71</v>
      </c>
    </row>
    <row r="986" spans="1:11" hidden="1" x14ac:dyDescent="0.35">
      <c r="A986" t="s">
        <v>4963</v>
      </c>
      <c r="B986" t="s">
        <v>5080</v>
      </c>
      <c r="C986" t="s">
        <v>5081</v>
      </c>
      <c r="D986" t="s">
        <v>5082</v>
      </c>
      <c r="E986" t="s">
        <v>4967</v>
      </c>
      <c r="F986" t="s">
        <v>18</v>
      </c>
      <c r="G986" t="s">
        <v>2556</v>
      </c>
      <c r="H986" t="s">
        <v>1508</v>
      </c>
      <c r="I986" t="s">
        <v>2641</v>
      </c>
      <c r="J986" t="s">
        <v>1176</v>
      </c>
      <c r="K986" t="s">
        <v>71</v>
      </c>
    </row>
    <row r="987" spans="1:11" hidden="1" x14ac:dyDescent="0.35">
      <c r="A987" t="s">
        <v>4963</v>
      </c>
      <c r="B987" t="s">
        <v>5083</v>
      </c>
      <c r="C987" t="s">
        <v>5084</v>
      </c>
      <c r="D987" t="s">
        <v>5085</v>
      </c>
      <c r="E987" t="s">
        <v>4967</v>
      </c>
      <c r="F987" t="s">
        <v>18</v>
      </c>
      <c r="G987" t="s">
        <v>2096</v>
      </c>
      <c r="H987" t="s">
        <v>2184</v>
      </c>
      <c r="I987" t="s">
        <v>5086</v>
      </c>
      <c r="J987" t="s">
        <v>1176</v>
      </c>
      <c r="K987" t="s">
        <v>5035</v>
      </c>
    </row>
    <row r="988" spans="1:11" hidden="1" x14ac:dyDescent="0.35">
      <c r="A988" t="s">
        <v>4963</v>
      </c>
      <c r="B988" t="s">
        <v>5087</v>
      </c>
      <c r="C988" t="s">
        <v>5088</v>
      </c>
      <c r="D988" t="s">
        <v>5089</v>
      </c>
      <c r="E988" t="s">
        <v>4967</v>
      </c>
      <c r="F988" t="s">
        <v>18</v>
      </c>
      <c r="G988" t="s">
        <v>5039</v>
      </c>
      <c r="H988" t="s">
        <v>5090</v>
      </c>
      <c r="I988" t="s">
        <v>5091</v>
      </c>
      <c r="J988" t="s">
        <v>1176</v>
      </c>
      <c r="K988" t="s">
        <v>5035</v>
      </c>
    </row>
    <row r="989" spans="1:11" hidden="1" x14ac:dyDescent="0.35">
      <c r="A989" t="s">
        <v>4963</v>
      </c>
      <c r="B989" t="s">
        <v>5092</v>
      </c>
      <c r="C989" t="s">
        <v>5093</v>
      </c>
      <c r="D989" t="s">
        <v>5094</v>
      </c>
      <c r="E989" t="s">
        <v>4264</v>
      </c>
      <c r="F989" t="s">
        <v>18</v>
      </c>
      <c r="G989" t="s">
        <v>3081</v>
      </c>
      <c r="H989" t="s">
        <v>5095</v>
      </c>
      <c r="I989" t="s">
        <v>5096</v>
      </c>
      <c r="J989" t="s">
        <v>1176</v>
      </c>
      <c r="K989" t="s">
        <v>133</v>
      </c>
    </row>
    <row r="990" spans="1:11" hidden="1" x14ac:dyDescent="0.35">
      <c r="A990" t="s">
        <v>4963</v>
      </c>
      <c r="B990" t="s">
        <v>5097</v>
      </c>
      <c r="C990" t="s">
        <v>5098</v>
      </c>
      <c r="D990" t="s">
        <v>5099</v>
      </c>
      <c r="E990" t="s">
        <v>4264</v>
      </c>
      <c r="F990" t="s">
        <v>18</v>
      </c>
      <c r="G990" t="s">
        <v>2083</v>
      </c>
      <c r="H990" t="s">
        <v>4981</v>
      </c>
      <c r="I990" t="s">
        <v>4982</v>
      </c>
      <c r="J990" t="s">
        <v>1176</v>
      </c>
      <c r="K990" t="s">
        <v>133</v>
      </c>
    </row>
    <row r="991" spans="1:11" hidden="1" x14ac:dyDescent="0.35">
      <c r="A991" t="s">
        <v>4963</v>
      </c>
      <c r="B991" t="s">
        <v>5100</v>
      </c>
      <c r="C991" t="s">
        <v>5101</v>
      </c>
      <c r="D991" t="s">
        <v>5102</v>
      </c>
      <c r="E991" t="s">
        <v>4264</v>
      </c>
      <c r="F991" t="s">
        <v>18</v>
      </c>
      <c r="G991" t="s">
        <v>1350</v>
      </c>
      <c r="H991" t="s">
        <v>3032</v>
      </c>
      <c r="I991" t="s">
        <v>5103</v>
      </c>
      <c r="J991" t="s">
        <v>1176</v>
      </c>
      <c r="K991" t="s">
        <v>133</v>
      </c>
    </row>
    <row r="992" spans="1:11" hidden="1" x14ac:dyDescent="0.35">
      <c r="A992" t="s">
        <v>4963</v>
      </c>
      <c r="B992" t="s">
        <v>5104</v>
      </c>
      <c r="C992" t="s">
        <v>5105</v>
      </c>
      <c r="D992" t="s">
        <v>5106</v>
      </c>
      <c r="E992" t="s">
        <v>4967</v>
      </c>
      <c r="F992" t="s">
        <v>18</v>
      </c>
      <c r="G992" t="s">
        <v>4506</v>
      </c>
      <c r="H992" t="s">
        <v>5107</v>
      </c>
      <c r="I992" t="s">
        <v>3228</v>
      </c>
      <c r="J992" t="s">
        <v>1176</v>
      </c>
      <c r="K992" t="s">
        <v>5035</v>
      </c>
    </row>
    <row r="993" spans="1:11" hidden="1" x14ac:dyDescent="0.35">
      <c r="A993" t="s">
        <v>4963</v>
      </c>
      <c r="B993" t="s">
        <v>5108</v>
      </c>
      <c r="C993" t="s">
        <v>5109</v>
      </c>
      <c r="D993" t="s">
        <v>5110</v>
      </c>
      <c r="E993" t="s">
        <v>4967</v>
      </c>
      <c r="F993" t="s">
        <v>18</v>
      </c>
      <c r="G993" t="s">
        <v>4528</v>
      </c>
      <c r="H993" t="s">
        <v>5111</v>
      </c>
      <c r="I993" t="s">
        <v>5112</v>
      </c>
      <c r="J993" t="s">
        <v>1176</v>
      </c>
      <c r="K993" t="s">
        <v>5035</v>
      </c>
    </row>
    <row r="994" spans="1:11" hidden="1" x14ac:dyDescent="0.35">
      <c r="A994" t="s">
        <v>5113</v>
      </c>
      <c r="B994" t="s">
        <v>5114</v>
      </c>
      <c r="C994" t="s">
        <v>5115</v>
      </c>
      <c r="D994" t="s">
        <v>5116</v>
      </c>
      <c r="E994" t="s">
        <v>5117</v>
      </c>
      <c r="F994" t="s">
        <v>10</v>
      </c>
      <c r="G994" t="s">
        <v>3081</v>
      </c>
      <c r="H994" t="s">
        <v>2083</v>
      </c>
      <c r="I994" t="s">
        <v>5118</v>
      </c>
      <c r="J994" t="s">
        <v>1869</v>
      </c>
      <c r="K994" t="s">
        <v>36</v>
      </c>
    </row>
    <row r="995" spans="1:11" hidden="1" x14ac:dyDescent="0.35">
      <c r="A995" t="s">
        <v>5113</v>
      </c>
      <c r="B995" t="s">
        <v>5119</v>
      </c>
      <c r="C995" t="s">
        <v>5120</v>
      </c>
      <c r="D995" t="s">
        <v>5121</v>
      </c>
      <c r="E995" t="s">
        <v>5117</v>
      </c>
      <c r="F995" t="s">
        <v>10</v>
      </c>
      <c r="G995" t="s">
        <v>5122</v>
      </c>
      <c r="H995" t="s">
        <v>1355</v>
      </c>
      <c r="I995" t="s">
        <v>5123</v>
      </c>
      <c r="J995" t="s">
        <v>1869</v>
      </c>
      <c r="K995" t="s">
        <v>34</v>
      </c>
    </row>
    <row r="996" spans="1:11" hidden="1" x14ac:dyDescent="0.35">
      <c r="A996" t="s">
        <v>5113</v>
      </c>
      <c r="B996" t="s">
        <v>5124</v>
      </c>
      <c r="C996" t="s">
        <v>5125</v>
      </c>
      <c r="D996" t="s">
        <v>5126</v>
      </c>
      <c r="E996" t="s">
        <v>5117</v>
      </c>
      <c r="F996" t="s">
        <v>10</v>
      </c>
      <c r="G996" t="s">
        <v>3075</v>
      </c>
      <c r="H996" t="s">
        <v>1746</v>
      </c>
      <c r="I996" t="s">
        <v>5127</v>
      </c>
      <c r="J996" t="s">
        <v>314</v>
      </c>
      <c r="K996" t="s">
        <v>67</v>
      </c>
    </row>
    <row r="997" spans="1:11" hidden="1" x14ac:dyDescent="0.35">
      <c r="A997" t="s">
        <v>5113</v>
      </c>
      <c r="B997" t="s">
        <v>5128</v>
      </c>
      <c r="C997" t="s">
        <v>5129</v>
      </c>
      <c r="D997" t="s">
        <v>5130</v>
      </c>
      <c r="E997" t="s">
        <v>5117</v>
      </c>
      <c r="F997" t="s">
        <v>10</v>
      </c>
      <c r="G997" t="s">
        <v>2924</v>
      </c>
      <c r="H997" t="s">
        <v>2078</v>
      </c>
      <c r="I997" t="s">
        <v>5131</v>
      </c>
      <c r="J997" t="s">
        <v>5132</v>
      </c>
      <c r="K997" t="s">
        <v>67</v>
      </c>
    </row>
    <row r="998" spans="1:11" hidden="1" x14ac:dyDescent="0.35">
      <c r="A998" t="s">
        <v>5113</v>
      </c>
      <c r="B998" t="s">
        <v>5133</v>
      </c>
      <c r="C998" t="s">
        <v>5134</v>
      </c>
      <c r="D998" t="s">
        <v>5135</v>
      </c>
      <c r="E998" t="s">
        <v>5117</v>
      </c>
      <c r="F998" t="s">
        <v>10</v>
      </c>
      <c r="G998" t="s">
        <v>5136</v>
      </c>
      <c r="H998" t="s">
        <v>5137</v>
      </c>
      <c r="I998" t="s">
        <v>5138</v>
      </c>
      <c r="J998" t="s">
        <v>5132</v>
      </c>
      <c r="K998" t="s">
        <v>29</v>
      </c>
    </row>
    <row r="999" spans="1:11" hidden="1" x14ac:dyDescent="0.35">
      <c r="A999" t="s">
        <v>5113</v>
      </c>
      <c r="B999" t="s">
        <v>5139</v>
      </c>
      <c r="C999" t="s">
        <v>5140</v>
      </c>
      <c r="D999" t="s">
        <v>5141</v>
      </c>
      <c r="E999" t="s">
        <v>5117</v>
      </c>
      <c r="F999" t="s">
        <v>10</v>
      </c>
      <c r="G999" t="s">
        <v>5142</v>
      </c>
      <c r="H999" t="s">
        <v>5143</v>
      </c>
      <c r="I999" t="s">
        <v>5144</v>
      </c>
      <c r="J999" t="s">
        <v>5145</v>
      </c>
      <c r="K999" t="s">
        <v>173</v>
      </c>
    </row>
    <row r="1000" spans="1:11" hidden="1" x14ac:dyDescent="0.35">
      <c r="A1000" t="s">
        <v>5113</v>
      </c>
      <c r="B1000" t="s">
        <v>5146</v>
      </c>
      <c r="C1000" t="s">
        <v>5147</v>
      </c>
      <c r="D1000" t="s">
        <v>5148</v>
      </c>
      <c r="E1000" t="s">
        <v>5117</v>
      </c>
      <c r="F1000" t="s">
        <v>10</v>
      </c>
      <c r="G1000" t="s">
        <v>3075</v>
      </c>
      <c r="H1000" t="s">
        <v>1746</v>
      </c>
      <c r="I1000" t="s">
        <v>5149</v>
      </c>
      <c r="J1000" t="s">
        <v>5132</v>
      </c>
      <c r="K1000" t="s">
        <v>157</v>
      </c>
    </row>
    <row r="1001" spans="1:11" hidden="1" x14ac:dyDescent="0.35">
      <c r="A1001" t="s">
        <v>5113</v>
      </c>
      <c r="B1001" t="s">
        <v>5150</v>
      </c>
      <c r="C1001" t="s">
        <v>5151</v>
      </c>
      <c r="D1001" t="s">
        <v>5152</v>
      </c>
      <c r="E1001" t="s">
        <v>5117</v>
      </c>
      <c r="F1001" t="s">
        <v>10</v>
      </c>
      <c r="G1001" t="s">
        <v>4803</v>
      </c>
      <c r="H1001" t="s">
        <v>5153</v>
      </c>
      <c r="I1001" t="s">
        <v>5154</v>
      </c>
      <c r="J1001" t="s">
        <v>5155</v>
      </c>
      <c r="K1001" t="s">
        <v>172</v>
      </c>
    </row>
    <row r="1002" spans="1:11" hidden="1" x14ac:dyDescent="0.35">
      <c r="A1002" t="s">
        <v>5113</v>
      </c>
      <c r="B1002" t="s">
        <v>5156</v>
      </c>
      <c r="C1002" t="s">
        <v>5157</v>
      </c>
      <c r="D1002" t="s">
        <v>5158</v>
      </c>
      <c r="E1002" t="s">
        <v>5117</v>
      </c>
      <c r="F1002" t="s">
        <v>10</v>
      </c>
      <c r="G1002" t="s">
        <v>2639</v>
      </c>
      <c r="H1002" t="s">
        <v>5159</v>
      </c>
      <c r="I1002" t="s">
        <v>5160</v>
      </c>
      <c r="J1002" t="s">
        <v>2814</v>
      </c>
      <c r="K1002" t="s">
        <v>171</v>
      </c>
    </row>
    <row r="1003" spans="1:11" hidden="1" x14ac:dyDescent="0.35">
      <c r="A1003" t="s">
        <v>5113</v>
      </c>
      <c r="B1003" t="s">
        <v>5161</v>
      </c>
      <c r="C1003" t="s">
        <v>5162</v>
      </c>
      <c r="D1003" t="s">
        <v>5163</v>
      </c>
      <c r="E1003" t="s">
        <v>5164</v>
      </c>
      <c r="F1003" t="s">
        <v>9</v>
      </c>
      <c r="G1003" t="s">
        <v>1191</v>
      </c>
      <c r="H1003" t="s">
        <v>2159</v>
      </c>
      <c r="I1003" t="s">
        <v>1531</v>
      </c>
      <c r="J1003" t="s">
        <v>315</v>
      </c>
      <c r="K1003" t="s">
        <v>87</v>
      </c>
    </row>
    <row r="1004" spans="1:11" hidden="1" x14ac:dyDescent="0.35">
      <c r="A1004" t="s">
        <v>5113</v>
      </c>
      <c r="B1004" t="s">
        <v>5165</v>
      </c>
      <c r="C1004" t="s">
        <v>5166</v>
      </c>
      <c r="D1004" t="s">
        <v>5167</v>
      </c>
      <c r="E1004" t="s">
        <v>5164</v>
      </c>
      <c r="F1004" t="s">
        <v>19</v>
      </c>
      <c r="G1004" t="s">
        <v>1446</v>
      </c>
      <c r="H1004" t="s">
        <v>1341</v>
      </c>
      <c r="I1004" t="s">
        <v>1912</v>
      </c>
      <c r="J1004" t="s">
        <v>313</v>
      </c>
      <c r="K1004" t="s">
        <v>196</v>
      </c>
    </row>
    <row r="1005" spans="1:11" hidden="1" x14ac:dyDescent="0.35">
      <c r="A1005" t="s">
        <v>5113</v>
      </c>
      <c r="B1005" t="s">
        <v>5168</v>
      </c>
      <c r="C1005" t="s">
        <v>5169</v>
      </c>
      <c r="D1005" t="s">
        <v>5170</v>
      </c>
      <c r="E1005" t="s">
        <v>5164</v>
      </c>
      <c r="F1005" t="s">
        <v>19</v>
      </c>
      <c r="G1005" t="s">
        <v>4034</v>
      </c>
      <c r="H1005" t="s">
        <v>2903</v>
      </c>
      <c r="I1005" t="s">
        <v>1203</v>
      </c>
      <c r="J1005" t="s">
        <v>313</v>
      </c>
      <c r="K1005" t="s">
        <v>170</v>
      </c>
    </row>
    <row r="1006" spans="1:11" hidden="1" x14ac:dyDescent="0.35">
      <c r="A1006" t="s">
        <v>5113</v>
      </c>
      <c r="B1006" t="s">
        <v>5171</v>
      </c>
      <c r="C1006" t="s">
        <v>5172</v>
      </c>
      <c r="D1006" t="s">
        <v>5173</v>
      </c>
      <c r="E1006" t="s">
        <v>5174</v>
      </c>
      <c r="F1006" t="s">
        <v>19</v>
      </c>
      <c r="G1006" t="s">
        <v>5175</v>
      </c>
      <c r="H1006" t="s">
        <v>1341</v>
      </c>
      <c r="I1006" t="s">
        <v>1441</v>
      </c>
      <c r="J1006" t="s">
        <v>313</v>
      </c>
      <c r="K1006" t="s">
        <v>198</v>
      </c>
    </row>
    <row r="1007" spans="1:11" hidden="1" x14ac:dyDescent="0.35">
      <c r="A1007" t="s">
        <v>5113</v>
      </c>
      <c r="B1007" t="s">
        <v>5176</v>
      </c>
      <c r="C1007" t="s">
        <v>5177</v>
      </c>
      <c r="D1007" t="s">
        <v>5178</v>
      </c>
      <c r="E1007" t="s">
        <v>5174</v>
      </c>
      <c r="F1007" t="s">
        <v>19</v>
      </c>
      <c r="G1007" t="s">
        <v>1197</v>
      </c>
      <c r="H1007" t="s">
        <v>1397</v>
      </c>
      <c r="I1007" t="s">
        <v>2021</v>
      </c>
      <c r="J1007" t="s">
        <v>314</v>
      </c>
      <c r="K1007" t="s">
        <v>170</v>
      </c>
    </row>
    <row r="1008" spans="1:11" hidden="1" x14ac:dyDescent="0.35">
      <c r="A1008" t="s">
        <v>5113</v>
      </c>
      <c r="B1008" t="s">
        <v>5179</v>
      </c>
      <c r="C1008" t="s">
        <v>5180</v>
      </c>
      <c r="D1008" t="s">
        <v>5181</v>
      </c>
      <c r="E1008" t="s">
        <v>5174</v>
      </c>
      <c r="F1008" t="s">
        <v>19</v>
      </c>
      <c r="G1008" t="s">
        <v>4750</v>
      </c>
      <c r="H1008" t="s">
        <v>1397</v>
      </c>
      <c r="I1008" t="s">
        <v>1427</v>
      </c>
      <c r="J1008" t="s">
        <v>315</v>
      </c>
      <c r="K1008" t="s">
        <v>170</v>
      </c>
    </row>
    <row r="1009" spans="1:11" hidden="1" x14ac:dyDescent="0.35">
      <c r="A1009" t="s">
        <v>5113</v>
      </c>
      <c r="B1009" t="s">
        <v>5182</v>
      </c>
      <c r="C1009" t="s">
        <v>5183</v>
      </c>
      <c r="D1009" t="s">
        <v>5184</v>
      </c>
      <c r="E1009" t="s">
        <v>5174</v>
      </c>
      <c r="F1009" t="s">
        <v>19</v>
      </c>
      <c r="G1009" t="s">
        <v>5185</v>
      </c>
      <c r="H1009" t="s">
        <v>1548</v>
      </c>
      <c r="I1009" t="s">
        <v>4451</v>
      </c>
      <c r="J1009" t="s">
        <v>316</v>
      </c>
      <c r="K1009" t="s">
        <v>113</v>
      </c>
    </row>
    <row r="1010" spans="1:11" hidden="1" x14ac:dyDescent="0.35">
      <c r="A1010" t="s">
        <v>5113</v>
      </c>
      <c r="B1010" t="s">
        <v>5186</v>
      </c>
      <c r="C1010" t="s">
        <v>5187</v>
      </c>
      <c r="D1010" t="s">
        <v>5188</v>
      </c>
      <c r="E1010" t="s">
        <v>3904</v>
      </c>
      <c r="F1010" t="s">
        <v>15</v>
      </c>
      <c r="G1010" t="s">
        <v>1396</v>
      </c>
      <c r="H1010" t="s">
        <v>1456</v>
      </c>
      <c r="I1010" t="s">
        <v>1747</v>
      </c>
      <c r="J1010" t="s">
        <v>1458</v>
      </c>
      <c r="K1010" t="s">
        <v>33</v>
      </c>
    </row>
    <row r="1011" spans="1:11" hidden="1" x14ac:dyDescent="0.35">
      <c r="A1011" t="s">
        <v>5113</v>
      </c>
      <c r="B1011" t="s">
        <v>5186</v>
      </c>
      <c r="C1011" t="s">
        <v>5189</v>
      </c>
      <c r="D1011" t="s">
        <v>5190</v>
      </c>
      <c r="E1011" t="s">
        <v>3904</v>
      </c>
      <c r="F1011" t="s">
        <v>15</v>
      </c>
      <c r="G1011" t="s">
        <v>1508</v>
      </c>
      <c r="H1011" t="s">
        <v>5191</v>
      </c>
      <c r="I1011" t="s">
        <v>1747</v>
      </c>
      <c r="J1011" t="s">
        <v>1458</v>
      </c>
      <c r="K1011" t="s">
        <v>55</v>
      </c>
    </row>
    <row r="1012" spans="1:11" hidden="1" x14ac:dyDescent="0.35">
      <c r="A1012" t="s">
        <v>5113</v>
      </c>
      <c r="B1012" t="s">
        <v>5192</v>
      </c>
      <c r="C1012" t="s">
        <v>5193</v>
      </c>
      <c r="D1012" t="s">
        <v>5194</v>
      </c>
      <c r="E1012" t="s">
        <v>3904</v>
      </c>
      <c r="F1012" t="s">
        <v>15</v>
      </c>
      <c r="G1012" t="s">
        <v>1396</v>
      </c>
      <c r="H1012" t="s">
        <v>1688</v>
      </c>
      <c r="I1012" t="s">
        <v>1447</v>
      </c>
      <c r="J1012" t="s">
        <v>1458</v>
      </c>
      <c r="K1012" t="s">
        <v>33</v>
      </c>
    </row>
    <row r="1013" spans="1:11" hidden="1" x14ac:dyDescent="0.35">
      <c r="A1013" t="s">
        <v>5113</v>
      </c>
      <c r="B1013" t="s">
        <v>5192</v>
      </c>
      <c r="C1013" t="s">
        <v>5195</v>
      </c>
      <c r="D1013" t="s">
        <v>5196</v>
      </c>
      <c r="E1013" t="s">
        <v>3904</v>
      </c>
      <c r="F1013" t="s">
        <v>15</v>
      </c>
      <c r="G1013" t="s">
        <v>1508</v>
      </c>
      <c r="H1013" t="s">
        <v>5197</v>
      </c>
      <c r="I1013" t="s">
        <v>1447</v>
      </c>
      <c r="J1013" t="s">
        <v>1458</v>
      </c>
      <c r="K1013" t="s">
        <v>55</v>
      </c>
    </row>
    <row r="1014" spans="1:11" hidden="1" x14ac:dyDescent="0.35">
      <c r="A1014" t="s">
        <v>5113</v>
      </c>
      <c r="B1014" t="s">
        <v>5198</v>
      </c>
      <c r="C1014" t="s">
        <v>5199</v>
      </c>
      <c r="D1014" t="s">
        <v>5200</v>
      </c>
      <c r="E1014" t="s">
        <v>3904</v>
      </c>
      <c r="F1014" t="s">
        <v>15</v>
      </c>
      <c r="G1014" t="s">
        <v>1396</v>
      </c>
      <c r="H1014" t="s">
        <v>1275</v>
      </c>
      <c r="I1014" t="s">
        <v>1219</v>
      </c>
      <c r="J1014" t="s">
        <v>1458</v>
      </c>
      <c r="K1014" t="s">
        <v>33</v>
      </c>
    </row>
    <row r="1015" spans="1:11" hidden="1" x14ac:dyDescent="0.35">
      <c r="A1015" t="s">
        <v>5113</v>
      </c>
      <c r="B1015" t="s">
        <v>5198</v>
      </c>
      <c r="C1015" t="s">
        <v>5201</v>
      </c>
      <c r="D1015" t="s">
        <v>5202</v>
      </c>
      <c r="E1015" t="s">
        <v>3904</v>
      </c>
      <c r="F1015" t="s">
        <v>15</v>
      </c>
      <c r="G1015" t="s">
        <v>1508</v>
      </c>
      <c r="H1015" t="s">
        <v>5203</v>
      </c>
      <c r="I1015" t="s">
        <v>1219</v>
      </c>
      <c r="J1015" t="s">
        <v>1458</v>
      </c>
      <c r="K1015" t="s">
        <v>55</v>
      </c>
    </row>
    <row r="1016" spans="1:11" hidden="1" x14ac:dyDescent="0.35">
      <c r="A1016" t="s">
        <v>5113</v>
      </c>
      <c r="B1016" t="s">
        <v>5204</v>
      </c>
      <c r="C1016" t="s">
        <v>5205</v>
      </c>
      <c r="D1016" t="s">
        <v>5206</v>
      </c>
      <c r="E1016" t="s">
        <v>3904</v>
      </c>
      <c r="F1016" t="s">
        <v>15</v>
      </c>
      <c r="G1016" t="s">
        <v>2786</v>
      </c>
      <c r="H1016" t="s">
        <v>2822</v>
      </c>
      <c r="I1016" t="s">
        <v>1423</v>
      </c>
      <c r="J1016" t="s">
        <v>1761</v>
      </c>
      <c r="K1016" t="s">
        <v>165</v>
      </c>
    </row>
    <row r="1017" spans="1:11" hidden="1" x14ac:dyDescent="0.35">
      <c r="A1017" t="s">
        <v>5113</v>
      </c>
      <c r="B1017" t="s">
        <v>5204</v>
      </c>
      <c r="C1017" t="s">
        <v>5207</v>
      </c>
      <c r="D1017" t="s">
        <v>5208</v>
      </c>
      <c r="E1017" t="s">
        <v>3904</v>
      </c>
      <c r="F1017" t="s">
        <v>15</v>
      </c>
      <c r="G1017" t="s">
        <v>1396</v>
      </c>
      <c r="H1017" t="s">
        <v>5209</v>
      </c>
      <c r="I1017" t="s">
        <v>1423</v>
      </c>
      <c r="J1017" t="s">
        <v>1761</v>
      </c>
      <c r="K1017" t="s">
        <v>110</v>
      </c>
    </row>
    <row r="1018" spans="1:11" hidden="1" x14ac:dyDescent="0.35">
      <c r="A1018" t="s">
        <v>5113</v>
      </c>
      <c r="B1018" t="s">
        <v>5210</v>
      </c>
      <c r="C1018" t="s">
        <v>5211</v>
      </c>
      <c r="D1018" t="s">
        <v>5212</v>
      </c>
      <c r="E1018" t="s">
        <v>3904</v>
      </c>
      <c r="F1018" t="s">
        <v>15</v>
      </c>
      <c r="G1018" t="s">
        <v>2786</v>
      </c>
      <c r="H1018" t="s">
        <v>1323</v>
      </c>
      <c r="I1018" t="s">
        <v>1436</v>
      </c>
      <c r="J1018" t="s">
        <v>1761</v>
      </c>
      <c r="K1018" t="s">
        <v>165</v>
      </c>
    </row>
    <row r="1019" spans="1:11" hidden="1" x14ac:dyDescent="0.35">
      <c r="A1019" t="s">
        <v>5113</v>
      </c>
      <c r="B1019" t="s">
        <v>5210</v>
      </c>
      <c r="C1019" t="s">
        <v>5213</v>
      </c>
      <c r="D1019" t="s">
        <v>5214</v>
      </c>
      <c r="E1019" t="s">
        <v>3904</v>
      </c>
      <c r="F1019" t="s">
        <v>15</v>
      </c>
      <c r="G1019" t="s">
        <v>1396</v>
      </c>
      <c r="H1019" t="s">
        <v>5215</v>
      </c>
      <c r="I1019" t="s">
        <v>1436</v>
      </c>
      <c r="J1019" t="s">
        <v>1761</v>
      </c>
      <c r="K1019" t="s">
        <v>110</v>
      </c>
    </row>
    <row r="1020" spans="1:11" hidden="1" x14ac:dyDescent="0.35">
      <c r="A1020" t="s">
        <v>5113</v>
      </c>
      <c r="B1020" t="s">
        <v>5216</v>
      </c>
      <c r="C1020" t="s">
        <v>5217</v>
      </c>
      <c r="D1020" t="s">
        <v>5218</v>
      </c>
      <c r="E1020" t="s">
        <v>3904</v>
      </c>
      <c r="F1020" t="s">
        <v>15</v>
      </c>
      <c r="G1020" t="s">
        <v>2786</v>
      </c>
      <c r="H1020" t="s">
        <v>1456</v>
      </c>
      <c r="I1020" t="s">
        <v>1747</v>
      </c>
      <c r="J1020" t="s">
        <v>1761</v>
      </c>
      <c r="K1020" t="s">
        <v>165</v>
      </c>
    </row>
    <row r="1021" spans="1:11" hidden="1" x14ac:dyDescent="0.35">
      <c r="A1021" t="s">
        <v>5113</v>
      </c>
      <c r="B1021" t="s">
        <v>5216</v>
      </c>
      <c r="C1021" t="s">
        <v>5219</v>
      </c>
      <c r="D1021" t="s">
        <v>5220</v>
      </c>
      <c r="E1021" t="s">
        <v>3904</v>
      </c>
      <c r="F1021" t="s">
        <v>15</v>
      </c>
      <c r="G1021" t="s">
        <v>1396</v>
      </c>
      <c r="H1021" t="s">
        <v>5221</v>
      </c>
      <c r="I1021" t="s">
        <v>1747</v>
      </c>
      <c r="J1021" t="s">
        <v>1761</v>
      </c>
      <c r="K1021" t="s">
        <v>110</v>
      </c>
    </row>
    <row r="1022" spans="1:11" hidden="1" x14ac:dyDescent="0.35">
      <c r="A1022" t="s">
        <v>5113</v>
      </c>
      <c r="B1022" t="s">
        <v>5222</v>
      </c>
      <c r="C1022" t="s">
        <v>5223</v>
      </c>
      <c r="D1022" t="s">
        <v>5224</v>
      </c>
      <c r="E1022" t="s">
        <v>3904</v>
      </c>
      <c r="F1022" t="s">
        <v>15</v>
      </c>
      <c r="G1022" t="s">
        <v>2786</v>
      </c>
      <c r="H1022" t="s">
        <v>5225</v>
      </c>
      <c r="I1022" t="s">
        <v>4953</v>
      </c>
      <c r="J1022" t="s">
        <v>2171</v>
      </c>
      <c r="K1022" t="s">
        <v>40</v>
      </c>
    </row>
    <row r="1023" spans="1:11" hidden="1" x14ac:dyDescent="0.35">
      <c r="A1023" t="s">
        <v>5113</v>
      </c>
      <c r="B1023" t="s">
        <v>5226</v>
      </c>
      <c r="C1023" t="s">
        <v>5227</v>
      </c>
      <c r="D1023" t="s">
        <v>5228</v>
      </c>
      <c r="E1023" t="s">
        <v>3904</v>
      </c>
      <c r="F1023" t="s">
        <v>15</v>
      </c>
      <c r="G1023" t="s">
        <v>2786</v>
      </c>
      <c r="H1023" t="s">
        <v>2822</v>
      </c>
      <c r="I1023" t="s">
        <v>1423</v>
      </c>
      <c r="J1023" t="s">
        <v>2171</v>
      </c>
      <c r="K1023" t="s">
        <v>40</v>
      </c>
    </row>
    <row r="1024" spans="1:11" hidden="1" x14ac:dyDescent="0.35">
      <c r="A1024" t="s">
        <v>5113</v>
      </c>
      <c r="B1024" t="s">
        <v>5229</v>
      </c>
      <c r="C1024" t="s">
        <v>5230</v>
      </c>
      <c r="D1024" t="s">
        <v>5231</v>
      </c>
      <c r="E1024" t="s">
        <v>3904</v>
      </c>
      <c r="F1024" t="s">
        <v>15</v>
      </c>
      <c r="G1024" t="s">
        <v>2786</v>
      </c>
      <c r="H1024" t="s">
        <v>1323</v>
      </c>
      <c r="I1024" t="s">
        <v>1436</v>
      </c>
      <c r="J1024" t="s">
        <v>2171</v>
      </c>
      <c r="K1024" t="s">
        <v>40</v>
      </c>
    </row>
    <row r="1025" spans="1:11" hidden="1" x14ac:dyDescent="0.35">
      <c r="A1025" t="s">
        <v>5113</v>
      </c>
      <c r="B1025" t="s">
        <v>5232</v>
      </c>
      <c r="C1025" t="s">
        <v>5233</v>
      </c>
      <c r="D1025" t="s">
        <v>5234</v>
      </c>
      <c r="E1025" t="s">
        <v>5164</v>
      </c>
      <c r="F1025" t="s">
        <v>11</v>
      </c>
      <c r="G1025" t="s">
        <v>1526</v>
      </c>
      <c r="H1025" t="s">
        <v>5235</v>
      </c>
      <c r="I1025" t="s">
        <v>1527</v>
      </c>
      <c r="J1025" t="s">
        <v>315</v>
      </c>
      <c r="K1025" t="s">
        <v>48</v>
      </c>
    </row>
    <row r="1026" spans="1:11" hidden="1" x14ac:dyDescent="0.35">
      <c r="A1026" t="s">
        <v>5113</v>
      </c>
      <c r="B1026" t="s">
        <v>5236</v>
      </c>
      <c r="C1026" t="s">
        <v>5237</v>
      </c>
      <c r="D1026" t="s">
        <v>5238</v>
      </c>
      <c r="E1026" t="s">
        <v>5164</v>
      </c>
      <c r="F1026" t="s">
        <v>11</v>
      </c>
      <c r="G1026" t="s">
        <v>1446</v>
      </c>
      <c r="H1026" t="s">
        <v>5239</v>
      </c>
      <c r="I1026" t="s">
        <v>2690</v>
      </c>
      <c r="J1026" t="s">
        <v>316</v>
      </c>
      <c r="K1026" t="s">
        <v>130</v>
      </c>
    </row>
    <row r="1027" spans="1:11" hidden="1" x14ac:dyDescent="0.35">
      <c r="A1027" t="s">
        <v>5113</v>
      </c>
      <c r="B1027" t="s">
        <v>5240</v>
      </c>
      <c r="C1027" t="s">
        <v>5241</v>
      </c>
      <c r="D1027" t="s">
        <v>5242</v>
      </c>
      <c r="E1027" t="s">
        <v>3721</v>
      </c>
      <c r="F1027" t="s">
        <v>13</v>
      </c>
      <c r="G1027" t="s">
        <v>1270</v>
      </c>
      <c r="H1027" t="s">
        <v>5243</v>
      </c>
      <c r="I1027" t="s">
        <v>1250</v>
      </c>
      <c r="J1027" t="s">
        <v>1176</v>
      </c>
      <c r="K1027" t="s">
        <v>55</v>
      </c>
    </row>
    <row r="1028" spans="1:11" hidden="1" x14ac:dyDescent="0.35">
      <c r="A1028" t="s">
        <v>5113</v>
      </c>
      <c r="B1028" t="s">
        <v>5244</v>
      </c>
      <c r="C1028" t="s">
        <v>5245</v>
      </c>
      <c r="D1028" t="s">
        <v>5246</v>
      </c>
      <c r="E1028" t="s">
        <v>3721</v>
      </c>
      <c r="F1028" t="s">
        <v>13</v>
      </c>
      <c r="G1028" t="s">
        <v>1240</v>
      </c>
      <c r="H1028" t="s">
        <v>3165</v>
      </c>
      <c r="I1028" t="s">
        <v>1852</v>
      </c>
      <c r="J1028" t="s">
        <v>1176</v>
      </c>
      <c r="K1028" t="s">
        <v>33</v>
      </c>
    </row>
    <row r="1029" spans="1:11" hidden="1" x14ac:dyDescent="0.35">
      <c r="A1029" t="s">
        <v>5113</v>
      </c>
      <c r="B1029" t="s">
        <v>5247</v>
      </c>
      <c r="C1029" t="s">
        <v>5248</v>
      </c>
      <c r="D1029" t="s">
        <v>5249</v>
      </c>
      <c r="E1029" t="s">
        <v>3721</v>
      </c>
      <c r="F1029" t="s">
        <v>13</v>
      </c>
      <c r="G1029" t="s">
        <v>1384</v>
      </c>
      <c r="H1029" t="s">
        <v>2962</v>
      </c>
      <c r="I1029" t="s">
        <v>1246</v>
      </c>
      <c r="J1029" t="s">
        <v>1176</v>
      </c>
      <c r="K1029" t="s">
        <v>33</v>
      </c>
    </row>
    <row r="1030" spans="1:11" hidden="1" x14ac:dyDescent="0.35">
      <c r="A1030" t="s">
        <v>5113</v>
      </c>
      <c r="B1030" t="s">
        <v>5250</v>
      </c>
      <c r="C1030" t="s">
        <v>5251</v>
      </c>
      <c r="D1030" t="s">
        <v>5252</v>
      </c>
      <c r="E1030" t="s">
        <v>3721</v>
      </c>
      <c r="F1030" t="s">
        <v>13</v>
      </c>
      <c r="G1030" t="s">
        <v>1397</v>
      </c>
      <c r="H1030" t="s">
        <v>1902</v>
      </c>
      <c r="I1030" t="s">
        <v>1942</v>
      </c>
      <c r="J1030" t="s">
        <v>1176</v>
      </c>
      <c r="K1030" t="s">
        <v>33</v>
      </c>
    </row>
    <row r="1031" spans="1:11" hidden="1" x14ac:dyDescent="0.35">
      <c r="A1031" t="s">
        <v>5113</v>
      </c>
      <c r="B1031" t="s">
        <v>5253</v>
      </c>
      <c r="C1031" t="s">
        <v>5254</v>
      </c>
      <c r="D1031" t="s">
        <v>5255</v>
      </c>
      <c r="E1031" t="s">
        <v>3721</v>
      </c>
      <c r="F1031" t="s">
        <v>13</v>
      </c>
      <c r="G1031" t="s">
        <v>1350</v>
      </c>
      <c r="H1031" t="s">
        <v>2962</v>
      </c>
      <c r="I1031" t="s">
        <v>1246</v>
      </c>
      <c r="J1031" t="s">
        <v>1176</v>
      </c>
      <c r="K1031" t="s">
        <v>33</v>
      </c>
    </row>
    <row r="1032" spans="1:11" hidden="1" x14ac:dyDescent="0.35">
      <c r="A1032" t="s">
        <v>5113</v>
      </c>
      <c r="B1032" t="s">
        <v>5256</v>
      </c>
      <c r="C1032" t="s">
        <v>5257</v>
      </c>
      <c r="D1032" t="s">
        <v>5258</v>
      </c>
      <c r="E1032" t="s">
        <v>3721</v>
      </c>
      <c r="F1032" t="s">
        <v>13</v>
      </c>
      <c r="G1032" t="s">
        <v>1173</v>
      </c>
      <c r="H1032" t="s">
        <v>2009</v>
      </c>
      <c r="I1032" t="s">
        <v>1223</v>
      </c>
      <c r="J1032" t="s">
        <v>1176</v>
      </c>
      <c r="K1032" t="s">
        <v>33</v>
      </c>
    </row>
    <row r="1033" spans="1:11" hidden="1" x14ac:dyDescent="0.35">
      <c r="A1033" t="s">
        <v>5113</v>
      </c>
      <c r="B1033" t="s">
        <v>5259</v>
      </c>
      <c r="C1033" t="s">
        <v>5260</v>
      </c>
      <c r="D1033" t="s">
        <v>5261</v>
      </c>
      <c r="E1033" t="s">
        <v>3721</v>
      </c>
      <c r="F1033" t="s">
        <v>13</v>
      </c>
      <c r="G1033" t="s">
        <v>1255</v>
      </c>
      <c r="H1033" t="s">
        <v>1174</v>
      </c>
      <c r="I1033" t="s">
        <v>2589</v>
      </c>
      <c r="J1033" t="s">
        <v>1176</v>
      </c>
      <c r="K1033" t="s">
        <v>33</v>
      </c>
    </row>
    <row r="1034" spans="1:11" hidden="1" x14ac:dyDescent="0.35">
      <c r="A1034" t="s">
        <v>5113</v>
      </c>
      <c r="B1034" t="s">
        <v>5262</v>
      </c>
      <c r="C1034" t="s">
        <v>5263</v>
      </c>
      <c r="D1034" t="s">
        <v>5264</v>
      </c>
      <c r="E1034" t="s">
        <v>3904</v>
      </c>
      <c r="F1034" t="s">
        <v>6</v>
      </c>
      <c r="G1034" t="s">
        <v>1192</v>
      </c>
      <c r="H1034" t="s">
        <v>3915</v>
      </c>
      <c r="I1034" t="s">
        <v>1619</v>
      </c>
      <c r="J1034" t="s">
        <v>314</v>
      </c>
      <c r="K1034" t="s">
        <v>99</v>
      </c>
    </row>
    <row r="1035" spans="1:11" hidden="1" x14ac:dyDescent="0.35">
      <c r="A1035" t="s">
        <v>5113</v>
      </c>
      <c r="B1035" t="s">
        <v>5265</v>
      </c>
      <c r="C1035" t="s">
        <v>5266</v>
      </c>
      <c r="D1035" t="s">
        <v>5267</v>
      </c>
      <c r="E1035" t="s">
        <v>3904</v>
      </c>
      <c r="F1035" t="s">
        <v>6</v>
      </c>
      <c r="G1035" t="s">
        <v>1192</v>
      </c>
      <c r="H1035" t="s">
        <v>3915</v>
      </c>
      <c r="I1035" t="s">
        <v>1266</v>
      </c>
      <c r="J1035" t="s">
        <v>314</v>
      </c>
      <c r="K1035" t="s">
        <v>99</v>
      </c>
    </row>
    <row r="1036" spans="1:11" hidden="1" x14ac:dyDescent="0.35">
      <c r="A1036" t="s">
        <v>5113</v>
      </c>
      <c r="B1036" t="s">
        <v>5268</v>
      </c>
      <c r="C1036" t="s">
        <v>5269</v>
      </c>
      <c r="D1036" t="s">
        <v>5270</v>
      </c>
      <c r="E1036" t="s">
        <v>4380</v>
      </c>
      <c r="F1036" t="s">
        <v>7</v>
      </c>
      <c r="G1036" t="s">
        <v>2500</v>
      </c>
      <c r="H1036" t="s">
        <v>1538</v>
      </c>
      <c r="I1036" t="s">
        <v>1219</v>
      </c>
      <c r="J1036" t="s">
        <v>1176</v>
      </c>
      <c r="K1036" t="s">
        <v>68</v>
      </c>
    </row>
    <row r="1037" spans="1:11" hidden="1" x14ac:dyDescent="0.35">
      <c r="A1037" t="s">
        <v>5113</v>
      </c>
      <c r="B1037" t="s">
        <v>5271</v>
      </c>
      <c r="C1037" t="s">
        <v>5272</v>
      </c>
      <c r="D1037" t="s">
        <v>5273</v>
      </c>
      <c r="E1037" t="s">
        <v>5274</v>
      </c>
      <c r="F1037" t="s">
        <v>14</v>
      </c>
      <c r="G1037" t="s">
        <v>2557</v>
      </c>
      <c r="H1037" t="s">
        <v>1198</v>
      </c>
      <c r="I1037" t="s">
        <v>1250</v>
      </c>
      <c r="J1037" t="s">
        <v>313</v>
      </c>
      <c r="K1037" t="s">
        <v>62</v>
      </c>
    </row>
    <row r="1038" spans="1:11" hidden="1" x14ac:dyDescent="0.35">
      <c r="A1038" t="s">
        <v>5113</v>
      </c>
      <c r="B1038" t="s">
        <v>5275</v>
      </c>
      <c r="C1038" t="s">
        <v>5276</v>
      </c>
      <c r="D1038" t="s">
        <v>5277</v>
      </c>
      <c r="E1038" t="s">
        <v>5274</v>
      </c>
      <c r="F1038" t="s">
        <v>6</v>
      </c>
      <c r="G1038" t="s">
        <v>1397</v>
      </c>
      <c r="H1038" t="s">
        <v>1218</v>
      </c>
      <c r="I1038" t="s">
        <v>1304</v>
      </c>
      <c r="J1038" t="s">
        <v>313</v>
      </c>
      <c r="K1038" t="s">
        <v>91</v>
      </c>
    </row>
    <row r="1039" spans="1:11" hidden="1" x14ac:dyDescent="0.35">
      <c r="A1039" t="s">
        <v>5278</v>
      </c>
      <c r="B1039" t="s">
        <v>5279</v>
      </c>
      <c r="C1039" t="s">
        <v>5280</v>
      </c>
      <c r="D1039" t="s">
        <v>5281</v>
      </c>
      <c r="E1039" t="s">
        <v>2157</v>
      </c>
      <c r="F1039" t="s">
        <v>6</v>
      </c>
      <c r="G1039" t="s">
        <v>1487</v>
      </c>
      <c r="H1039" t="s">
        <v>1308</v>
      </c>
      <c r="I1039" t="s">
        <v>1309</v>
      </c>
      <c r="J1039" t="s">
        <v>313</v>
      </c>
      <c r="K1039" t="s">
        <v>32</v>
      </c>
    </row>
    <row r="1040" spans="1:11" hidden="1" x14ac:dyDescent="0.35">
      <c r="A1040" t="s">
        <v>5278</v>
      </c>
      <c r="B1040" t="s">
        <v>5282</v>
      </c>
      <c r="C1040" t="s">
        <v>5283</v>
      </c>
      <c r="D1040" t="s">
        <v>5284</v>
      </c>
      <c r="E1040" t="s">
        <v>3888</v>
      </c>
      <c r="F1040" t="s">
        <v>20</v>
      </c>
      <c r="G1040" t="s">
        <v>2474</v>
      </c>
      <c r="H1040" t="s">
        <v>1255</v>
      </c>
      <c r="I1040" t="s">
        <v>1544</v>
      </c>
      <c r="J1040" t="s">
        <v>318</v>
      </c>
      <c r="K1040" t="s">
        <v>26</v>
      </c>
    </row>
    <row r="1041" spans="1:11" hidden="1" x14ac:dyDescent="0.35">
      <c r="A1041" t="s">
        <v>5278</v>
      </c>
      <c r="B1041" t="s">
        <v>5285</v>
      </c>
      <c r="C1041" t="s">
        <v>5286</v>
      </c>
      <c r="D1041" t="s">
        <v>5287</v>
      </c>
      <c r="E1041" t="s">
        <v>2157</v>
      </c>
      <c r="F1041" t="s">
        <v>20</v>
      </c>
      <c r="G1041" t="s">
        <v>2474</v>
      </c>
      <c r="H1041" t="s">
        <v>4977</v>
      </c>
      <c r="I1041" t="s">
        <v>1845</v>
      </c>
      <c r="J1041" t="s">
        <v>318</v>
      </c>
      <c r="K1041" t="s">
        <v>122</v>
      </c>
    </row>
    <row r="1042" spans="1:11" hidden="1" x14ac:dyDescent="0.35">
      <c r="A1042" t="s">
        <v>5278</v>
      </c>
      <c r="B1042" t="s">
        <v>5288</v>
      </c>
      <c r="C1042" t="s">
        <v>5289</v>
      </c>
      <c r="D1042" t="s">
        <v>5287</v>
      </c>
      <c r="E1042" t="s">
        <v>2157</v>
      </c>
      <c r="F1042" t="s">
        <v>20</v>
      </c>
      <c r="G1042" t="s">
        <v>2474</v>
      </c>
      <c r="H1042" t="s">
        <v>4977</v>
      </c>
      <c r="I1042" t="s">
        <v>1845</v>
      </c>
      <c r="J1042" t="s">
        <v>318</v>
      </c>
      <c r="K1042" t="s">
        <v>99</v>
      </c>
    </row>
    <row r="1043" spans="1:11" hidden="1" x14ac:dyDescent="0.35">
      <c r="A1043" t="s">
        <v>5278</v>
      </c>
      <c r="B1043" t="s">
        <v>5290</v>
      </c>
      <c r="C1043" t="s">
        <v>5291</v>
      </c>
      <c r="D1043" t="s">
        <v>5292</v>
      </c>
      <c r="E1043" t="s">
        <v>2157</v>
      </c>
      <c r="F1043" t="s">
        <v>20</v>
      </c>
      <c r="G1043" t="s">
        <v>2474</v>
      </c>
      <c r="H1043" t="s">
        <v>1270</v>
      </c>
      <c r="I1043" t="s">
        <v>1436</v>
      </c>
      <c r="J1043" t="s">
        <v>317</v>
      </c>
      <c r="K1043" t="s">
        <v>78</v>
      </c>
    </row>
    <row r="1044" spans="1:11" hidden="1" x14ac:dyDescent="0.35">
      <c r="A1044" t="s">
        <v>5278</v>
      </c>
      <c r="B1044" t="s">
        <v>5293</v>
      </c>
      <c r="C1044" t="s">
        <v>5294</v>
      </c>
      <c r="D1044" t="s">
        <v>5295</v>
      </c>
      <c r="E1044" t="s">
        <v>3721</v>
      </c>
      <c r="F1044" t="s">
        <v>10</v>
      </c>
      <c r="G1044" t="s">
        <v>2078</v>
      </c>
      <c r="H1044" t="s">
        <v>1422</v>
      </c>
      <c r="I1044" t="s">
        <v>1250</v>
      </c>
      <c r="J1044" t="s">
        <v>313</v>
      </c>
      <c r="K1044" t="s">
        <v>63</v>
      </c>
    </row>
    <row r="1045" spans="1:11" hidden="1" x14ac:dyDescent="0.35">
      <c r="A1045" t="s">
        <v>5278</v>
      </c>
      <c r="B1045" t="s">
        <v>5296</v>
      </c>
      <c r="C1045" t="s">
        <v>5297</v>
      </c>
      <c r="D1045" t="s">
        <v>5298</v>
      </c>
      <c r="E1045" t="s">
        <v>4264</v>
      </c>
      <c r="F1045" t="s">
        <v>20</v>
      </c>
      <c r="G1045" t="s">
        <v>2474</v>
      </c>
      <c r="H1045" t="s">
        <v>1245</v>
      </c>
      <c r="I1045" t="s">
        <v>2690</v>
      </c>
      <c r="J1045" t="s">
        <v>314</v>
      </c>
      <c r="K1045" t="s">
        <v>88</v>
      </c>
    </row>
    <row r="1046" spans="1:11" hidden="1" x14ac:dyDescent="0.35">
      <c r="A1046" t="s">
        <v>5278</v>
      </c>
      <c r="B1046" t="s">
        <v>5299</v>
      </c>
      <c r="C1046" t="s">
        <v>5300</v>
      </c>
      <c r="D1046" t="s">
        <v>5301</v>
      </c>
      <c r="E1046" t="s">
        <v>4264</v>
      </c>
      <c r="F1046" t="s">
        <v>20</v>
      </c>
      <c r="G1046" t="s">
        <v>2474</v>
      </c>
      <c r="H1046" t="s">
        <v>1350</v>
      </c>
      <c r="I1046" t="s">
        <v>1497</v>
      </c>
      <c r="J1046" t="s">
        <v>314</v>
      </c>
      <c r="K1046" t="s">
        <v>55</v>
      </c>
    </row>
    <row r="1047" spans="1:11" hidden="1" x14ac:dyDescent="0.35">
      <c r="A1047" t="s">
        <v>5278</v>
      </c>
      <c r="B1047" t="s">
        <v>5302</v>
      </c>
      <c r="C1047" t="s">
        <v>5303</v>
      </c>
      <c r="D1047" t="s">
        <v>5304</v>
      </c>
      <c r="E1047" t="s">
        <v>4264</v>
      </c>
      <c r="F1047" t="s">
        <v>20</v>
      </c>
      <c r="G1047" t="s">
        <v>2474</v>
      </c>
      <c r="H1047" t="s">
        <v>1440</v>
      </c>
      <c r="I1047" t="s">
        <v>1457</v>
      </c>
      <c r="J1047" t="s">
        <v>314</v>
      </c>
      <c r="K1047" t="s">
        <v>33</v>
      </c>
    </row>
    <row r="1048" spans="1:11" hidden="1" x14ac:dyDescent="0.35">
      <c r="A1048" t="s">
        <v>5278</v>
      </c>
      <c r="B1048" t="s">
        <v>5305</v>
      </c>
      <c r="C1048" t="s">
        <v>5306</v>
      </c>
      <c r="D1048" t="s">
        <v>5307</v>
      </c>
      <c r="E1048" t="s">
        <v>3721</v>
      </c>
      <c r="F1048" t="s">
        <v>10</v>
      </c>
      <c r="G1048" t="s">
        <v>2639</v>
      </c>
      <c r="H1048" t="s">
        <v>1538</v>
      </c>
      <c r="I1048" t="s">
        <v>1751</v>
      </c>
      <c r="J1048" t="s">
        <v>318</v>
      </c>
      <c r="K1048" t="s">
        <v>134</v>
      </c>
    </row>
    <row r="1049" spans="1:11" hidden="1" x14ac:dyDescent="0.35">
      <c r="A1049" t="s">
        <v>5278</v>
      </c>
      <c r="B1049" t="s">
        <v>5308</v>
      </c>
      <c r="C1049" t="s">
        <v>5309</v>
      </c>
      <c r="D1049" t="s">
        <v>5310</v>
      </c>
      <c r="E1049" t="s">
        <v>5117</v>
      </c>
      <c r="F1049" t="s">
        <v>20</v>
      </c>
      <c r="G1049" t="s">
        <v>2474</v>
      </c>
      <c r="H1049" t="s">
        <v>1192</v>
      </c>
      <c r="I1049" t="s">
        <v>5311</v>
      </c>
      <c r="J1049" t="s">
        <v>5312</v>
      </c>
      <c r="K1049" t="s">
        <v>33</v>
      </c>
    </row>
    <row r="1050" spans="1:11" hidden="1" x14ac:dyDescent="0.35">
      <c r="A1050" t="s">
        <v>5278</v>
      </c>
      <c r="B1050" t="s">
        <v>5313</v>
      </c>
      <c r="C1050" t="s">
        <v>5314</v>
      </c>
      <c r="D1050" t="s">
        <v>5315</v>
      </c>
      <c r="E1050" t="s">
        <v>3721</v>
      </c>
      <c r="F1050" t="s">
        <v>10</v>
      </c>
      <c r="G1050" t="s">
        <v>1371</v>
      </c>
      <c r="H1050" t="s">
        <v>2176</v>
      </c>
      <c r="I1050" t="s">
        <v>4018</v>
      </c>
      <c r="J1050" t="s">
        <v>316</v>
      </c>
      <c r="K1050" t="s">
        <v>154</v>
      </c>
    </row>
    <row r="1051" spans="1:11" hidden="1" x14ac:dyDescent="0.35">
      <c r="A1051" t="s">
        <v>5278</v>
      </c>
      <c r="B1051" t="s">
        <v>5316</v>
      </c>
      <c r="C1051" t="s">
        <v>5317</v>
      </c>
      <c r="D1051" t="s">
        <v>5318</v>
      </c>
      <c r="E1051" t="s">
        <v>2734</v>
      </c>
      <c r="F1051" t="s">
        <v>21</v>
      </c>
      <c r="G1051" t="s">
        <v>1230</v>
      </c>
      <c r="H1051" t="s">
        <v>1735</v>
      </c>
      <c r="I1051" t="s">
        <v>1696</v>
      </c>
      <c r="J1051" t="s">
        <v>1615</v>
      </c>
      <c r="K1051" t="s">
        <v>118</v>
      </c>
    </row>
    <row r="1052" spans="1:11" hidden="1" x14ac:dyDescent="0.35">
      <c r="A1052" t="s">
        <v>5278</v>
      </c>
      <c r="B1052" t="s">
        <v>5319</v>
      </c>
      <c r="C1052" t="s">
        <v>5320</v>
      </c>
      <c r="D1052" t="s">
        <v>5321</v>
      </c>
      <c r="E1052" t="s">
        <v>2734</v>
      </c>
      <c r="F1052" t="s">
        <v>21</v>
      </c>
      <c r="G1052" t="s">
        <v>1446</v>
      </c>
      <c r="H1052" t="s">
        <v>5322</v>
      </c>
      <c r="I1052" t="s">
        <v>1246</v>
      </c>
      <c r="J1052" t="s">
        <v>1615</v>
      </c>
      <c r="K1052" t="s">
        <v>117</v>
      </c>
    </row>
    <row r="1053" spans="1:11" hidden="1" x14ac:dyDescent="0.35">
      <c r="A1053" t="s">
        <v>5278</v>
      </c>
      <c r="B1053" t="s">
        <v>5323</v>
      </c>
      <c r="C1053" t="s">
        <v>5324</v>
      </c>
      <c r="D1053" t="s">
        <v>5325</v>
      </c>
      <c r="E1053" t="s">
        <v>2734</v>
      </c>
      <c r="F1053" t="s">
        <v>20</v>
      </c>
      <c r="G1053" t="s">
        <v>2474</v>
      </c>
      <c r="H1053" t="s">
        <v>1240</v>
      </c>
      <c r="I1053" t="s">
        <v>1477</v>
      </c>
      <c r="J1053" t="s">
        <v>1176</v>
      </c>
      <c r="K1053" t="s">
        <v>97</v>
      </c>
    </row>
    <row r="1054" spans="1:11" hidden="1" x14ac:dyDescent="0.35">
      <c r="A1054" t="s">
        <v>5278</v>
      </c>
      <c r="B1054" t="s">
        <v>5326</v>
      </c>
      <c r="C1054" t="s">
        <v>5327</v>
      </c>
      <c r="D1054" t="s">
        <v>5325</v>
      </c>
      <c r="E1054" t="s">
        <v>2734</v>
      </c>
      <c r="F1054" t="s">
        <v>21</v>
      </c>
      <c r="G1054" t="s">
        <v>1350</v>
      </c>
      <c r="H1054" t="s">
        <v>1240</v>
      </c>
      <c r="I1054" t="s">
        <v>1477</v>
      </c>
      <c r="J1054" t="s">
        <v>1176</v>
      </c>
      <c r="K1054" t="s">
        <v>58</v>
      </c>
    </row>
    <row r="1055" spans="1:11" hidden="1" x14ac:dyDescent="0.35">
      <c r="A1055" t="s">
        <v>5278</v>
      </c>
      <c r="B1055" t="s">
        <v>5328</v>
      </c>
      <c r="C1055" t="s">
        <v>5329</v>
      </c>
      <c r="D1055" t="s">
        <v>5330</v>
      </c>
      <c r="E1055" t="s">
        <v>3721</v>
      </c>
      <c r="F1055" t="s">
        <v>13</v>
      </c>
      <c r="G1055" t="s">
        <v>2865</v>
      </c>
      <c r="H1055" t="s">
        <v>5331</v>
      </c>
      <c r="I1055" t="s">
        <v>1203</v>
      </c>
      <c r="J1055" t="s">
        <v>318</v>
      </c>
      <c r="K1055" t="s">
        <v>33</v>
      </c>
    </row>
    <row r="1056" spans="1:11" hidden="1" x14ac:dyDescent="0.35">
      <c r="A1056" t="s">
        <v>5278</v>
      </c>
      <c r="B1056" t="s">
        <v>5328</v>
      </c>
      <c r="C1056" t="s">
        <v>5332</v>
      </c>
      <c r="D1056" t="s">
        <v>5333</v>
      </c>
      <c r="E1056" t="s">
        <v>3721</v>
      </c>
      <c r="F1056" t="s">
        <v>13</v>
      </c>
      <c r="G1056" t="s">
        <v>3661</v>
      </c>
      <c r="H1056" t="s">
        <v>4009</v>
      </c>
      <c r="I1056" t="s">
        <v>1544</v>
      </c>
      <c r="J1056" t="s">
        <v>318</v>
      </c>
      <c r="K1056" t="s">
        <v>165</v>
      </c>
    </row>
    <row r="1057" spans="1:11" hidden="1" x14ac:dyDescent="0.35">
      <c r="A1057" t="s">
        <v>5278</v>
      </c>
      <c r="B1057" t="s">
        <v>5334</v>
      </c>
      <c r="C1057" t="s">
        <v>5335</v>
      </c>
      <c r="D1057" t="s">
        <v>5336</v>
      </c>
      <c r="E1057" t="s">
        <v>3721</v>
      </c>
      <c r="F1057" t="s">
        <v>13</v>
      </c>
      <c r="G1057" t="s">
        <v>1197</v>
      </c>
      <c r="H1057" t="s">
        <v>1255</v>
      </c>
      <c r="I1057" t="s">
        <v>1852</v>
      </c>
      <c r="J1057" t="s">
        <v>1176</v>
      </c>
      <c r="K1057" t="s">
        <v>158</v>
      </c>
    </row>
    <row r="1058" spans="1:11" hidden="1" x14ac:dyDescent="0.35">
      <c r="A1058" t="s">
        <v>5278</v>
      </c>
      <c r="B1058" t="s">
        <v>5337</v>
      </c>
      <c r="C1058" t="s">
        <v>5338</v>
      </c>
      <c r="D1058" t="s">
        <v>5339</v>
      </c>
      <c r="E1058" t="s">
        <v>3721</v>
      </c>
      <c r="F1058" t="s">
        <v>20</v>
      </c>
      <c r="G1058" t="s">
        <v>2474</v>
      </c>
      <c r="H1058" t="s">
        <v>3165</v>
      </c>
      <c r="I1058" t="s">
        <v>1619</v>
      </c>
      <c r="J1058" t="s">
        <v>1176</v>
      </c>
      <c r="K1058" t="s">
        <v>33</v>
      </c>
    </row>
    <row r="1059" spans="1:11" hidden="1" x14ac:dyDescent="0.35">
      <c r="A1059" t="s">
        <v>5278</v>
      </c>
      <c r="B1059" t="s">
        <v>5340</v>
      </c>
      <c r="C1059" t="s">
        <v>5341</v>
      </c>
      <c r="D1059" t="s">
        <v>5342</v>
      </c>
      <c r="E1059" t="s">
        <v>3721</v>
      </c>
      <c r="F1059" t="s">
        <v>20</v>
      </c>
      <c r="G1059" t="s">
        <v>2474</v>
      </c>
      <c r="H1059" t="s">
        <v>2925</v>
      </c>
      <c r="I1059" t="s">
        <v>1304</v>
      </c>
      <c r="J1059" t="s">
        <v>1176</v>
      </c>
      <c r="K1059" t="s">
        <v>158</v>
      </c>
    </row>
    <row r="1060" spans="1:11" hidden="1" x14ac:dyDescent="0.35">
      <c r="A1060" t="s">
        <v>5278</v>
      </c>
      <c r="B1060" t="s">
        <v>5343</v>
      </c>
      <c r="C1060" t="s">
        <v>5344</v>
      </c>
      <c r="D1060" t="s">
        <v>5345</v>
      </c>
      <c r="E1060" t="s">
        <v>3721</v>
      </c>
      <c r="F1060" t="s">
        <v>13</v>
      </c>
      <c r="G1060" t="s">
        <v>1346</v>
      </c>
      <c r="H1060" t="s">
        <v>5346</v>
      </c>
      <c r="I1060" t="s">
        <v>1266</v>
      </c>
      <c r="J1060" t="s">
        <v>1176</v>
      </c>
      <c r="K1060" t="s">
        <v>33</v>
      </c>
    </row>
    <row r="1061" spans="1:11" hidden="1" x14ac:dyDescent="0.35">
      <c r="A1061" t="s">
        <v>5278</v>
      </c>
      <c r="B1061" t="s">
        <v>5347</v>
      </c>
      <c r="C1061" t="s">
        <v>5348</v>
      </c>
      <c r="D1061" t="s">
        <v>5349</v>
      </c>
      <c r="E1061" t="s">
        <v>3721</v>
      </c>
      <c r="F1061" t="s">
        <v>13</v>
      </c>
      <c r="G1061" t="s">
        <v>1198</v>
      </c>
      <c r="H1061" t="s">
        <v>3165</v>
      </c>
      <c r="I1061" t="s">
        <v>1304</v>
      </c>
      <c r="J1061" t="s">
        <v>1176</v>
      </c>
      <c r="K1061" t="s">
        <v>33</v>
      </c>
    </row>
    <row r="1062" spans="1:11" hidden="1" x14ac:dyDescent="0.35">
      <c r="A1062" t="s">
        <v>5278</v>
      </c>
      <c r="B1062" t="s">
        <v>5350</v>
      </c>
      <c r="C1062" t="s">
        <v>5351</v>
      </c>
      <c r="D1062" t="s">
        <v>5345</v>
      </c>
      <c r="E1062" t="s">
        <v>3721</v>
      </c>
      <c r="F1062" t="s">
        <v>20</v>
      </c>
      <c r="G1062" t="s">
        <v>2474</v>
      </c>
      <c r="H1062" t="s">
        <v>1902</v>
      </c>
      <c r="I1062" t="s">
        <v>1266</v>
      </c>
      <c r="J1062" t="s">
        <v>1176</v>
      </c>
      <c r="K1062" t="s">
        <v>33</v>
      </c>
    </row>
    <row r="1063" spans="1:11" hidden="1" x14ac:dyDescent="0.35">
      <c r="A1063" t="s">
        <v>5278</v>
      </c>
      <c r="B1063" t="s">
        <v>5352</v>
      </c>
      <c r="C1063" t="s">
        <v>5353</v>
      </c>
      <c r="D1063" t="s">
        <v>5354</v>
      </c>
      <c r="E1063" t="s">
        <v>3721</v>
      </c>
      <c r="F1063" t="s">
        <v>20</v>
      </c>
      <c r="G1063" t="s">
        <v>2474</v>
      </c>
      <c r="H1063" t="s">
        <v>2716</v>
      </c>
      <c r="I1063" t="s">
        <v>1309</v>
      </c>
      <c r="J1063" t="s">
        <v>1176</v>
      </c>
      <c r="K1063" t="s">
        <v>158</v>
      </c>
    </row>
    <row r="1064" spans="1:11" hidden="1" x14ac:dyDescent="0.35">
      <c r="A1064" t="s">
        <v>5278</v>
      </c>
      <c r="B1064" t="s">
        <v>5355</v>
      </c>
      <c r="C1064" t="s">
        <v>5356</v>
      </c>
      <c r="D1064" t="s">
        <v>5357</v>
      </c>
      <c r="E1064" t="s">
        <v>3721</v>
      </c>
      <c r="F1064" t="s">
        <v>20</v>
      </c>
      <c r="G1064" t="s">
        <v>2474</v>
      </c>
      <c r="H1064" t="s">
        <v>2716</v>
      </c>
      <c r="I1064" t="s">
        <v>1309</v>
      </c>
      <c r="J1064" t="s">
        <v>1176</v>
      </c>
      <c r="K1064" t="s">
        <v>158</v>
      </c>
    </row>
    <row r="1065" spans="1:11" hidden="1" x14ac:dyDescent="0.35">
      <c r="A1065" t="s">
        <v>5278</v>
      </c>
      <c r="B1065" t="s">
        <v>5358</v>
      </c>
      <c r="C1065" t="s">
        <v>5359</v>
      </c>
      <c r="D1065" t="s">
        <v>5360</v>
      </c>
      <c r="E1065" t="s">
        <v>3721</v>
      </c>
      <c r="F1065" t="s">
        <v>20</v>
      </c>
      <c r="G1065" t="s">
        <v>2474</v>
      </c>
      <c r="H1065" t="s">
        <v>2962</v>
      </c>
      <c r="I1065" t="s">
        <v>1250</v>
      </c>
      <c r="J1065" t="s">
        <v>1176</v>
      </c>
      <c r="K1065" t="s">
        <v>33</v>
      </c>
    </row>
    <row r="1066" spans="1:11" hidden="1" x14ac:dyDescent="0.35">
      <c r="A1066" t="s">
        <v>5278</v>
      </c>
      <c r="B1066" t="s">
        <v>5361</v>
      </c>
      <c r="C1066" t="s">
        <v>5362</v>
      </c>
      <c r="D1066" t="s">
        <v>5363</v>
      </c>
      <c r="E1066" t="s">
        <v>3721</v>
      </c>
      <c r="F1066" t="s">
        <v>20</v>
      </c>
      <c r="G1066" t="s">
        <v>2474</v>
      </c>
      <c r="H1066" t="s">
        <v>2391</v>
      </c>
      <c r="I1066" t="s">
        <v>1614</v>
      </c>
      <c r="J1066" t="s">
        <v>1176</v>
      </c>
      <c r="K1066" t="s">
        <v>158</v>
      </c>
    </row>
    <row r="1067" spans="1:11" hidden="1" x14ac:dyDescent="0.35">
      <c r="A1067" t="s">
        <v>5278</v>
      </c>
      <c r="B1067" t="s">
        <v>5364</v>
      </c>
      <c r="C1067" t="s">
        <v>5365</v>
      </c>
      <c r="D1067" t="s">
        <v>5366</v>
      </c>
      <c r="E1067" t="s">
        <v>3721</v>
      </c>
      <c r="F1067" t="s">
        <v>20</v>
      </c>
      <c r="G1067" t="s">
        <v>2474</v>
      </c>
      <c r="H1067" t="s">
        <v>2753</v>
      </c>
      <c r="I1067" t="s">
        <v>1852</v>
      </c>
      <c r="J1067" t="s">
        <v>1176</v>
      </c>
      <c r="K1067" t="s">
        <v>33</v>
      </c>
    </row>
    <row r="1068" spans="1:11" hidden="1" x14ac:dyDescent="0.35">
      <c r="A1068" t="s">
        <v>5278</v>
      </c>
      <c r="B1068" t="s">
        <v>5367</v>
      </c>
      <c r="C1068" t="s">
        <v>5368</v>
      </c>
      <c r="D1068" t="s">
        <v>5369</v>
      </c>
      <c r="E1068" t="s">
        <v>3721</v>
      </c>
      <c r="F1068" t="s">
        <v>20</v>
      </c>
      <c r="G1068" t="s">
        <v>2474</v>
      </c>
      <c r="H1068" t="s">
        <v>2364</v>
      </c>
      <c r="I1068" t="s">
        <v>1653</v>
      </c>
      <c r="J1068" t="s">
        <v>1176</v>
      </c>
      <c r="K1068" t="s">
        <v>158</v>
      </c>
    </row>
    <row r="1069" spans="1:11" hidden="1" x14ac:dyDescent="0.35">
      <c r="A1069" t="s">
        <v>5278</v>
      </c>
      <c r="B1069" t="s">
        <v>5370</v>
      </c>
      <c r="C1069" t="s">
        <v>5371</v>
      </c>
      <c r="D1069" t="s">
        <v>5372</v>
      </c>
      <c r="E1069" t="s">
        <v>3721</v>
      </c>
      <c r="F1069" t="s">
        <v>20</v>
      </c>
      <c r="G1069" t="s">
        <v>2474</v>
      </c>
      <c r="H1069" t="s">
        <v>2201</v>
      </c>
      <c r="I1069" t="s">
        <v>2818</v>
      </c>
      <c r="J1069" t="s">
        <v>1176</v>
      </c>
      <c r="K1069" t="s">
        <v>158</v>
      </c>
    </row>
    <row r="1070" spans="1:11" hidden="1" x14ac:dyDescent="0.35">
      <c r="A1070" t="s">
        <v>5278</v>
      </c>
      <c r="B1070" t="s">
        <v>5373</v>
      </c>
      <c r="C1070" t="s">
        <v>5374</v>
      </c>
      <c r="D1070" t="s">
        <v>5375</v>
      </c>
      <c r="E1070" t="s">
        <v>4264</v>
      </c>
      <c r="F1070" t="s">
        <v>20</v>
      </c>
      <c r="G1070" t="s">
        <v>2474</v>
      </c>
      <c r="H1070" t="s">
        <v>1431</v>
      </c>
      <c r="I1070" t="s">
        <v>1447</v>
      </c>
      <c r="J1070" t="s">
        <v>313</v>
      </c>
      <c r="K1070" t="s">
        <v>80</v>
      </c>
    </row>
    <row r="1071" spans="1:11" hidden="1" x14ac:dyDescent="0.35">
      <c r="A1071" t="s">
        <v>5278</v>
      </c>
      <c r="B1071" t="s">
        <v>5376</v>
      </c>
      <c r="C1071" t="s">
        <v>5377</v>
      </c>
      <c r="D1071" t="s">
        <v>5378</v>
      </c>
      <c r="E1071" t="s">
        <v>3721</v>
      </c>
      <c r="F1071" t="s">
        <v>20</v>
      </c>
      <c r="G1071" t="s">
        <v>2474</v>
      </c>
      <c r="H1071" t="s">
        <v>1231</v>
      </c>
      <c r="I1071" t="s">
        <v>1852</v>
      </c>
      <c r="J1071" t="s">
        <v>2138</v>
      </c>
      <c r="K1071" t="s">
        <v>43</v>
      </c>
    </row>
    <row r="1072" spans="1:11" hidden="1" x14ac:dyDescent="0.35">
      <c r="A1072" t="s">
        <v>5278</v>
      </c>
      <c r="B1072" t="s">
        <v>5379</v>
      </c>
      <c r="C1072" t="s">
        <v>5380</v>
      </c>
      <c r="D1072" t="s">
        <v>5381</v>
      </c>
      <c r="E1072" t="s">
        <v>5382</v>
      </c>
      <c r="F1072" t="s">
        <v>14</v>
      </c>
      <c r="G1072" t="s">
        <v>1416</v>
      </c>
      <c r="H1072" t="s">
        <v>1198</v>
      </c>
      <c r="I1072" t="s">
        <v>1856</v>
      </c>
      <c r="J1072" t="s">
        <v>314</v>
      </c>
      <c r="K1072" t="s">
        <v>60</v>
      </c>
    </row>
    <row r="1073" spans="1:11" hidden="1" x14ac:dyDescent="0.35">
      <c r="A1073" t="s">
        <v>5278</v>
      </c>
      <c r="B1073" t="s">
        <v>5383</v>
      </c>
      <c r="C1073" t="s">
        <v>5384</v>
      </c>
      <c r="D1073" t="s">
        <v>5385</v>
      </c>
      <c r="E1073" t="s">
        <v>3888</v>
      </c>
      <c r="F1073" t="s">
        <v>20</v>
      </c>
      <c r="G1073" t="s">
        <v>2474</v>
      </c>
      <c r="H1073" t="s">
        <v>5386</v>
      </c>
      <c r="I1073" t="s">
        <v>1232</v>
      </c>
      <c r="J1073" t="s">
        <v>318</v>
      </c>
      <c r="K1073" t="s">
        <v>99</v>
      </c>
    </row>
    <row r="1074" spans="1:11" hidden="1" x14ac:dyDescent="0.35">
      <c r="A1074" t="s">
        <v>5278</v>
      </c>
      <c r="B1074" t="s">
        <v>5387</v>
      </c>
      <c r="C1074" t="s">
        <v>5388</v>
      </c>
      <c r="D1074" t="s">
        <v>5389</v>
      </c>
      <c r="E1074" t="s">
        <v>5274</v>
      </c>
      <c r="F1074" t="s">
        <v>20</v>
      </c>
      <c r="G1074" t="s">
        <v>2474</v>
      </c>
      <c r="H1074" t="s">
        <v>1341</v>
      </c>
      <c r="I1074" t="s">
        <v>1912</v>
      </c>
      <c r="J1074" t="s">
        <v>2149</v>
      </c>
      <c r="K1074" t="s">
        <v>99</v>
      </c>
    </row>
    <row r="1075" spans="1:11" hidden="1" x14ac:dyDescent="0.35">
      <c r="A1075" t="s">
        <v>5278</v>
      </c>
      <c r="B1075" t="s">
        <v>5390</v>
      </c>
      <c r="C1075" t="s">
        <v>5391</v>
      </c>
      <c r="D1075" t="s">
        <v>5392</v>
      </c>
      <c r="E1075" t="s">
        <v>5382</v>
      </c>
      <c r="F1075" t="s">
        <v>20</v>
      </c>
      <c r="G1075" t="s">
        <v>2474</v>
      </c>
      <c r="H1075" t="s">
        <v>1210</v>
      </c>
      <c r="I1075" t="s">
        <v>1574</v>
      </c>
      <c r="J1075" t="s">
        <v>318</v>
      </c>
      <c r="K1075" t="s">
        <v>99</v>
      </c>
    </row>
    <row r="1076" spans="1:11" hidden="1" x14ac:dyDescent="0.35">
      <c r="A1076" t="s">
        <v>5278</v>
      </c>
      <c r="B1076" t="s">
        <v>5393</v>
      </c>
      <c r="C1076" t="s">
        <v>5394</v>
      </c>
      <c r="D1076" t="s">
        <v>5395</v>
      </c>
      <c r="E1076" t="s">
        <v>3888</v>
      </c>
      <c r="F1076" t="s">
        <v>20</v>
      </c>
      <c r="G1076" t="s">
        <v>2474</v>
      </c>
      <c r="H1076" t="s">
        <v>5386</v>
      </c>
      <c r="I1076" t="s">
        <v>1845</v>
      </c>
      <c r="J1076" t="s">
        <v>318</v>
      </c>
      <c r="K1076" t="s">
        <v>99</v>
      </c>
    </row>
    <row r="1077" spans="1:11" hidden="1" x14ac:dyDescent="0.35">
      <c r="A1077" t="s">
        <v>5278</v>
      </c>
      <c r="B1077" t="s">
        <v>5396</v>
      </c>
      <c r="C1077" t="s">
        <v>5397</v>
      </c>
      <c r="D1077" t="s">
        <v>5398</v>
      </c>
      <c r="E1077" t="s">
        <v>5382</v>
      </c>
      <c r="F1077" t="s">
        <v>20</v>
      </c>
      <c r="G1077" t="s">
        <v>2474</v>
      </c>
      <c r="H1077" t="s">
        <v>1260</v>
      </c>
      <c r="I1077" t="s">
        <v>1391</v>
      </c>
      <c r="J1077" t="s">
        <v>315</v>
      </c>
      <c r="K1077" t="s">
        <v>82</v>
      </c>
    </row>
    <row r="1078" spans="1:11" hidden="1" x14ac:dyDescent="0.35">
      <c r="A1078" t="s">
        <v>5278</v>
      </c>
      <c r="B1078" t="s">
        <v>5399</v>
      </c>
      <c r="C1078" t="s">
        <v>5400</v>
      </c>
      <c r="D1078" t="s">
        <v>5401</v>
      </c>
      <c r="E1078" t="s">
        <v>2596</v>
      </c>
      <c r="F1078" t="s">
        <v>14</v>
      </c>
      <c r="G1078" t="s">
        <v>4803</v>
      </c>
      <c r="H1078" t="s">
        <v>2760</v>
      </c>
      <c r="I1078" t="s">
        <v>1934</v>
      </c>
      <c r="J1078" t="s">
        <v>316</v>
      </c>
      <c r="K1078" t="s">
        <v>201</v>
      </c>
    </row>
    <row r="1079" spans="1:11" hidden="1" x14ac:dyDescent="0.35">
      <c r="A1079" t="s">
        <v>5278</v>
      </c>
      <c r="B1079" t="s">
        <v>5402</v>
      </c>
      <c r="C1079" t="s">
        <v>5403</v>
      </c>
      <c r="D1079" t="s">
        <v>5404</v>
      </c>
      <c r="E1079" t="s">
        <v>5382</v>
      </c>
      <c r="F1079" t="s">
        <v>20</v>
      </c>
      <c r="G1079" t="s">
        <v>2474</v>
      </c>
      <c r="H1079" t="s">
        <v>1255</v>
      </c>
      <c r="I1079" t="s">
        <v>1391</v>
      </c>
      <c r="J1079" t="s">
        <v>316</v>
      </c>
      <c r="K1079" t="s">
        <v>70</v>
      </c>
    </row>
    <row r="1080" spans="1:11" hidden="1" x14ac:dyDescent="0.35">
      <c r="A1080" t="s">
        <v>5278</v>
      </c>
      <c r="B1080" t="s">
        <v>5405</v>
      </c>
      <c r="C1080" t="s">
        <v>5406</v>
      </c>
      <c r="D1080" t="s">
        <v>5407</v>
      </c>
      <c r="E1080" t="s">
        <v>3888</v>
      </c>
      <c r="F1080" t="s">
        <v>20</v>
      </c>
      <c r="G1080" t="s">
        <v>2474</v>
      </c>
      <c r="H1080" t="s">
        <v>5386</v>
      </c>
      <c r="I1080" t="s">
        <v>1501</v>
      </c>
      <c r="J1080" t="s">
        <v>317</v>
      </c>
      <c r="K1080" t="s">
        <v>105</v>
      </c>
    </row>
    <row r="1081" spans="1:11" hidden="1" x14ac:dyDescent="0.35">
      <c r="A1081" t="s">
        <v>5278</v>
      </c>
      <c r="B1081" t="s">
        <v>5408</v>
      </c>
      <c r="C1081" t="s">
        <v>5409</v>
      </c>
      <c r="D1081" t="s">
        <v>5410</v>
      </c>
      <c r="E1081" t="s">
        <v>5382</v>
      </c>
      <c r="F1081" t="s">
        <v>20</v>
      </c>
      <c r="G1081" t="s">
        <v>2474</v>
      </c>
      <c r="H1081" t="s">
        <v>1462</v>
      </c>
      <c r="I1081" t="s">
        <v>1391</v>
      </c>
      <c r="J1081" t="s">
        <v>317</v>
      </c>
      <c r="K1081" t="s">
        <v>78</v>
      </c>
    </row>
    <row r="1082" spans="1:11" hidden="1" x14ac:dyDescent="0.35">
      <c r="A1082" t="s">
        <v>5278</v>
      </c>
      <c r="B1082" t="s">
        <v>5411</v>
      </c>
      <c r="C1082" t="s">
        <v>5412</v>
      </c>
      <c r="D1082" t="s">
        <v>5413</v>
      </c>
      <c r="E1082" t="s">
        <v>3888</v>
      </c>
      <c r="F1082" t="s">
        <v>20</v>
      </c>
      <c r="G1082" t="s">
        <v>2474</v>
      </c>
      <c r="H1082" t="s">
        <v>1688</v>
      </c>
      <c r="I1082" t="s">
        <v>4018</v>
      </c>
      <c r="J1082" t="s">
        <v>317</v>
      </c>
      <c r="K1082" t="s">
        <v>105</v>
      </c>
    </row>
    <row r="1083" spans="1:11" hidden="1" x14ac:dyDescent="0.35">
      <c r="A1083" t="s">
        <v>5278</v>
      </c>
      <c r="B1083" t="s">
        <v>5414</v>
      </c>
      <c r="C1083" t="s">
        <v>5415</v>
      </c>
      <c r="D1083" t="s">
        <v>5416</v>
      </c>
      <c r="E1083" t="s">
        <v>3888</v>
      </c>
      <c r="F1083" t="s">
        <v>14</v>
      </c>
      <c r="G1083" t="s">
        <v>1240</v>
      </c>
      <c r="H1083" t="s">
        <v>1210</v>
      </c>
      <c r="I1083" t="s">
        <v>1614</v>
      </c>
      <c r="J1083" t="s">
        <v>1176</v>
      </c>
      <c r="K1083" t="s">
        <v>31</v>
      </c>
    </row>
    <row r="1084" spans="1:11" hidden="1" x14ac:dyDescent="0.35">
      <c r="A1084" t="s">
        <v>5278</v>
      </c>
      <c r="B1084" t="s">
        <v>5417</v>
      </c>
      <c r="C1084" t="s">
        <v>5418</v>
      </c>
      <c r="D1084" t="s">
        <v>5419</v>
      </c>
      <c r="E1084" t="s">
        <v>4348</v>
      </c>
      <c r="F1084" t="s">
        <v>18</v>
      </c>
      <c r="G1084" t="s">
        <v>5420</v>
      </c>
      <c r="H1084" t="s">
        <v>1192</v>
      </c>
      <c r="I1084" t="s">
        <v>1211</v>
      </c>
      <c r="J1084" t="s">
        <v>318</v>
      </c>
      <c r="K1084" t="s">
        <v>71</v>
      </c>
    </row>
    <row r="1085" spans="1:11" hidden="1" x14ac:dyDescent="0.35">
      <c r="A1085" t="s">
        <v>5278</v>
      </c>
      <c r="B1085" t="s">
        <v>5421</v>
      </c>
      <c r="C1085" t="s">
        <v>5422</v>
      </c>
      <c r="D1085" t="s">
        <v>5423</v>
      </c>
      <c r="E1085" t="s">
        <v>4348</v>
      </c>
      <c r="F1085" t="s">
        <v>18</v>
      </c>
      <c r="G1085" t="s">
        <v>4803</v>
      </c>
      <c r="H1085" t="s">
        <v>3759</v>
      </c>
      <c r="I1085" t="s">
        <v>1519</v>
      </c>
      <c r="J1085" t="s">
        <v>316</v>
      </c>
      <c r="K1085" t="s">
        <v>164</v>
      </c>
    </row>
    <row r="1086" spans="1:11" hidden="1" x14ac:dyDescent="0.35">
      <c r="A1086" t="s">
        <v>5278</v>
      </c>
      <c r="B1086" t="s">
        <v>5424</v>
      </c>
      <c r="C1086" t="s">
        <v>5425</v>
      </c>
      <c r="D1086" t="s">
        <v>5426</v>
      </c>
      <c r="E1086" t="s">
        <v>4348</v>
      </c>
      <c r="F1086" t="s">
        <v>18</v>
      </c>
      <c r="G1086" t="s">
        <v>1350</v>
      </c>
      <c r="H1086" t="s">
        <v>1462</v>
      </c>
      <c r="I1086" t="s">
        <v>1223</v>
      </c>
      <c r="J1086" t="s">
        <v>1176</v>
      </c>
      <c r="K1086" t="s">
        <v>58</v>
      </c>
    </row>
    <row r="1087" spans="1:11" hidden="1" x14ac:dyDescent="0.35">
      <c r="A1087" t="s">
        <v>5278</v>
      </c>
      <c r="B1087" t="s">
        <v>5427</v>
      </c>
      <c r="C1087" t="s">
        <v>5428</v>
      </c>
      <c r="D1087" t="s">
        <v>5429</v>
      </c>
      <c r="E1087" t="s">
        <v>2157</v>
      </c>
      <c r="F1087" t="s">
        <v>9</v>
      </c>
      <c r="G1087" t="s">
        <v>1173</v>
      </c>
      <c r="H1087" t="s">
        <v>1431</v>
      </c>
      <c r="I1087" t="s">
        <v>1519</v>
      </c>
      <c r="J1087" t="s">
        <v>313</v>
      </c>
      <c r="K1087" t="s">
        <v>26</v>
      </c>
    </row>
    <row r="1088" spans="1:11" hidden="1" x14ac:dyDescent="0.35">
      <c r="A1088" t="s">
        <v>5278</v>
      </c>
      <c r="B1088" t="s">
        <v>5430</v>
      </c>
      <c r="C1088" t="s">
        <v>5431</v>
      </c>
      <c r="D1088" t="s">
        <v>5432</v>
      </c>
      <c r="E1088" t="s">
        <v>3904</v>
      </c>
      <c r="F1088" t="s">
        <v>19</v>
      </c>
      <c r="G1088" t="s">
        <v>2083</v>
      </c>
      <c r="H1088" t="s">
        <v>1255</v>
      </c>
      <c r="I1088" t="s">
        <v>1727</v>
      </c>
      <c r="J1088" t="s">
        <v>2138</v>
      </c>
      <c r="K1088" t="s">
        <v>190</v>
      </c>
    </row>
    <row r="1089" spans="1:11" hidden="1" x14ac:dyDescent="0.35">
      <c r="A1089" t="s">
        <v>5278</v>
      </c>
      <c r="B1089" t="s">
        <v>5433</v>
      </c>
      <c r="C1089" t="s">
        <v>5434</v>
      </c>
      <c r="D1089" t="s">
        <v>5435</v>
      </c>
      <c r="E1089" t="s">
        <v>2596</v>
      </c>
      <c r="F1089" t="s">
        <v>20</v>
      </c>
      <c r="G1089" t="s">
        <v>2474</v>
      </c>
      <c r="H1089" t="s">
        <v>1293</v>
      </c>
      <c r="I1089" t="s">
        <v>1934</v>
      </c>
      <c r="J1089" t="s">
        <v>2138</v>
      </c>
      <c r="K1089" t="s">
        <v>88</v>
      </c>
    </row>
    <row r="1090" spans="1:11" hidden="1" x14ac:dyDescent="0.35">
      <c r="A1090" t="s">
        <v>5278</v>
      </c>
      <c r="B1090" t="s">
        <v>5436</v>
      </c>
      <c r="C1090" t="s">
        <v>5437</v>
      </c>
      <c r="D1090" t="s">
        <v>5438</v>
      </c>
      <c r="E1090" t="s">
        <v>2596</v>
      </c>
      <c r="F1090" t="s">
        <v>20</v>
      </c>
      <c r="G1090" t="s">
        <v>2474</v>
      </c>
      <c r="H1090" t="s">
        <v>1198</v>
      </c>
      <c r="I1090" t="s">
        <v>1934</v>
      </c>
      <c r="J1090" t="s">
        <v>2138</v>
      </c>
      <c r="K1090" t="s">
        <v>88</v>
      </c>
    </row>
    <row r="1091" spans="1:11" hidden="1" x14ac:dyDescent="0.35">
      <c r="A1091" t="s">
        <v>5278</v>
      </c>
      <c r="B1091" t="s">
        <v>5439</v>
      </c>
      <c r="C1091" t="s">
        <v>5440</v>
      </c>
      <c r="D1091" t="s">
        <v>5441</v>
      </c>
      <c r="E1091" t="s">
        <v>5164</v>
      </c>
      <c r="F1091" t="s">
        <v>19</v>
      </c>
      <c r="G1091" t="s">
        <v>1359</v>
      </c>
      <c r="H1091" t="s">
        <v>1255</v>
      </c>
      <c r="I1091" t="s">
        <v>1447</v>
      </c>
      <c r="J1091" t="s">
        <v>314</v>
      </c>
      <c r="K1091" t="s">
        <v>190</v>
      </c>
    </row>
    <row r="1092" spans="1:11" hidden="1" x14ac:dyDescent="0.35">
      <c r="A1092" t="s">
        <v>5278</v>
      </c>
      <c r="B1092" t="s">
        <v>5442</v>
      </c>
      <c r="C1092" t="s">
        <v>5443</v>
      </c>
      <c r="D1092" t="s">
        <v>5444</v>
      </c>
      <c r="E1092" t="s">
        <v>5164</v>
      </c>
      <c r="F1092" t="s">
        <v>19</v>
      </c>
      <c r="G1092" t="s">
        <v>1445</v>
      </c>
      <c r="H1092" t="s">
        <v>1566</v>
      </c>
      <c r="I1092" t="s">
        <v>2690</v>
      </c>
      <c r="J1092" t="s">
        <v>314</v>
      </c>
      <c r="K1092" t="s">
        <v>161</v>
      </c>
    </row>
    <row r="1093" spans="1:11" hidden="1" x14ac:dyDescent="0.35">
      <c r="A1093" t="s">
        <v>5278</v>
      </c>
      <c r="B1093" t="s">
        <v>5445</v>
      </c>
      <c r="C1093" t="s">
        <v>5446</v>
      </c>
      <c r="D1093" t="s">
        <v>5447</v>
      </c>
      <c r="E1093" t="s">
        <v>5448</v>
      </c>
      <c r="F1093" t="s">
        <v>20</v>
      </c>
      <c r="G1093" t="s">
        <v>2474</v>
      </c>
      <c r="H1093" t="s">
        <v>3043</v>
      </c>
      <c r="I1093" t="s">
        <v>1531</v>
      </c>
      <c r="J1093" t="s">
        <v>5449</v>
      </c>
      <c r="K1093" t="s">
        <v>116</v>
      </c>
    </row>
    <row r="1094" spans="1:11" hidden="1" x14ac:dyDescent="0.35">
      <c r="A1094" t="s">
        <v>5278</v>
      </c>
      <c r="B1094" t="s">
        <v>5450</v>
      </c>
      <c r="C1094" t="s">
        <v>5451</v>
      </c>
      <c r="D1094" t="s">
        <v>5452</v>
      </c>
      <c r="E1094" t="s">
        <v>5448</v>
      </c>
      <c r="F1094" t="s">
        <v>20</v>
      </c>
      <c r="G1094" t="s">
        <v>2474</v>
      </c>
      <c r="H1094" t="s">
        <v>3081</v>
      </c>
      <c r="I1094" t="s">
        <v>5160</v>
      </c>
      <c r="J1094" t="s">
        <v>5453</v>
      </c>
      <c r="K1094" t="s">
        <v>140</v>
      </c>
    </row>
    <row r="1095" spans="1:11" hidden="1" x14ac:dyDescent="0.35">
      <c r="A1095" t="s">
        <v>5278</v>
      </c>
      <c r="B1095" t="s">
        <v>5454</v>
      </c>
      <c r="C1095" t="s">
        <v>5455</v>
      </c>
      <c r="D1095" t="s">
        <v>5456</v>
      </c>
      <c r="E1095" t="s">
        <v>5448</v>
      </c>
      <c r="F1095" t="s">
        <v>20</v>
      </c>
      <c r="G1095" t="s">
        <v>2474</v>
      </c>
      <c r="H1095" t="s">
        <v>1440</v>
      </c>
      <c r="I1095" t="s">
        <v>1436</v>
      </c>
      <c r="J1095" t="s">
        <v>5457</v>
      </c>
      <c r="K1095" t="s">
        <v>140</v>
      </c>
    </row>
    <row r="1096" spans="1:11" hidden="1" x14ac:dyDescent="0.35">
      <c r="A1096" t="s">
        <v>5278</v>
      </c>
      <c r="B1096" t="s">
        <v>5458</v>
      </c>
      <c r="C1096" t="s">
        <v>5459</v>
      </c>
      <c r="D1096" t="s">
        <v>5460</v>
      </c>
      <c r="E1096" t="s">
        <v>5174</v>
      </c>
      <c r="F1096" t="s">
        <v>20</v>
      </c>
      <c r="G1096" t="s">
        <v>2474</v>
      </c>
      <c r="H1096" t="s">
        <v>1332</v>
      </c>
      <c r="I1096" t="s">
        <v>1555</v>
      </c>
      <c r="J1096" t="s">
        <v>5449</v>
      </c>
      <c r="K1096" t="s">
        <v>116</v>
      </c>
    </row>
    <row r="1097" spans="1:11" hidden="1" x14ac:dyDescent="0.35">
      <c r="A1097" t="s">
        <v>5278</v>
      </c>
      <c r="B1097" t="s">
        <v>5461</v>
      </c>
      <c r="C1097" t="s">
        <v>5462</v>
      </c>
      <c r="D1097" t="s">
        <v>5463</v>
      </c>
      <c r="E1097" t="s">
        <v>2596</v>
      </c>
      <c r="F1097" t="s">
        <v>20</v>
      </c>
      <c r="G1097" t="s">
        <v>2474</v>
      </c>
      <c r="H1097" t="s">
        <v>3717</v>
      </c>
      <c r="I1097" t="s">
        <v>1187</v>
      </c>
      <c r="J1097" t="s">
        <v>2149</v>
      </c>
      <c r="K1097" t="s">
        <v>116</v>
      </c>
    </row>
    <row r="1098" spans="1:11" hidden="1" x14ac:dyDescent="0.35">
      <c r="A1098" t="s">
        <v>5278</v>
      </c>
      <c r="B1098" t="s">
        <v>5464</v>
      </c>
      <c r="C1098" t="s">
        <v>5465</v>
      </c>
      <c r="D1098" t="s">
        <v>5466</v>
      </c>
      <c r="E1098" t="s">
        <v>2596</v>
      </c>
      <c r="F1098" t="s">
        <v>20</v>
      </c>
      <c r="G1098" t="s">
        <v>2474</v>
      </c>
      <c r="H1098" t="s">
        <v>1548</v>
      </c>
      <c r="I1098" t="s">
        <v>2925</v>
      </c>
      <c r="J1098" t="s">
        <v>2149</v>
      </c>
      <c r="K1098" t="s">
        <v>116</v>
      </c>
    </row>
    <row r="1099" spans="1:11" hidden="1" x14ac:dyDescent="0.35">
      <c r="A1099" t="s">
        <v>5278</v>
      </c>
      <c r="B1099" t="s">
        <v>5467</v>
      </c>
      <c r="C1099" t="s">
        <v>5468</v>
      </c>
      <c r="D1099" t="s">
        <v>5469</v>
      </c>
      <c r="E1099" t="s">
        <v>2157</v>
      </c>
      <c r="F1099" t="s">
        <v>19</v>
      </c>
      <c r="G1099" t="s">
        <v>3096</v>
      </c>
      <c r="H1099" t="s">
        <v>2048</v>
      </c>
      <c r="I1099" t="s">
        <v>2775</v>
      </c>
      <c r="J1099" t="s">
        <v>5470</v>
      </c>
      <c r="K1099" t="s">
        <v>116</v>
      </c>
    </row>
    <row r="1100" spans="1:11" hidden="1" x14ac:dyDescent="0.35">
      <c r="A1100" t="s">
        <v>5278</v>
      </c>
      <c r="B1100" t="s">
        <v>5471</v>
      </c>
      <c r="C1100" t="s">
        <v>5472</v>
      </c>
      <c r="D1100" t="s">
        <v>5473</v>
      </c>
      <c r="E1100" t="s">
        <v>3904</v>
      </c>
      <c r="F1100" t="s">
        <v>19</v>
      </c>
      <c r="G1100" t="s">
        <v>5474</v>
      </c>
      <c r="H1100" t="s">
        <v>2610</v>
      </c>
      <c r="I1100" t="s">
        <v>5475</v>
      </c>
      <c r="J1100" t="s">
        <v>1761</v>
      </c>
      <c r="K1100" t="s">
        <v>146</v>
      </c>
    </row>
    <row r="1101" spans="1:11" hidden="1" x14ac:dyDescent="0.35">
      <c r="A1101" t="s">
        <v>5278</v>
      </c>
      <c r="B1101" t="s">
        <v>5476</v>
      </c>
      <c r="C1101" t="s">
        <v>5477</v>
      </c>
      <c r="D1101" t="s">
        <v>5478</v>
      </c>
      <c r="E1101" t="s">
        <v>2157</v>
      </c>
      <c r="F1101" t="s">
        <v>19</v>
      </c>
      <c r="G1101" t="s">
        <v>2610</v>
      </c>
      <c r="H1101" t="s">
        <v>1446</v>
      </c>
      <c r="I1101" t="s">
        <v>5479</v>
      </c>
      <c r="J1101" t="s">
        <v>3911</v>
      </c>
      <c r="K1101" t="s">
        <v>144</v>
      </c>
    </row>
    <row r="1102" spans="1:11" hidden="1" x14ac:dyDescent="0.35">
      <c r="A1102" t="s">
        <v>5278</v>
      </c>
      <c r="B1102" t="s">
        <v>5480</v>
      </c>
      <c r="C1102" t="s">
        <v>5481</v>
      </c>
      <c r="D1102" t="s">
        <v>5482</v>
      </c>
      <c r="E1102" t="s">
        <v>5174</v>
      </c>
      <c r="F1102" t="s">
        <v>20</v>
      </c>
      <c r="G1102" t="s">
        <v>2474</v>
      </c>
      <c r="H1102" t="s">
        <v>1573</v>
      </c>
      <c r="I1102" t="s">
        <v>1477</v>
      </c>
      <c r="J1102" t="s">
        <v>1176</v>
      </c>
      <c r="K1102" t="s">
        <v>196</v>
      </c>
    </row>
    <row r="1103" spans="1:11" hidden="1" x14ac:dyDescent="0.35">
      <c r="A1103" t="s">
        <v>5278</v>
      </c>
      <c r="B1103" t="s">
        <v>5483</v>
      </c>
      <c r="C1103" t="s">
        <v>5484</v>
      </c>
      <c r="D1103" t="s">
        <v>5485</v>
      </c>
      <c r="E1103" t="s">
        <v>4264</v>
      </c>
      <c r="F1103" t="s">
        <v>15</v>
      </c>
      <c r="G1103" t="s">
        <v>3033</v>
      </c>
      <c r="H1103" t="s">
        <v>2351</v>
      </c>
      <c r="I1103" t="s">
        <v>5486</v>
      </c>
      <c r="J1103" t="s">
        <v>2138</v>
      </c>
      <c r="K1103" t="s">
        <v>109</v>
      </c>
    </row>
    <row r="1104" spans="1:11" hidden="1" x14ac:dyDescent="0.35">
      <c r="A1104" t="s">
        <v>5278</v>
      </c>
      <c r="B1104" t="s">
        <v>5487</v>
      </c>
      <c r="C1104" t="s">
        <v>5488</v>
      </c>
      <c r="D1104" t="s">
        <v>5489</v>
      </c>
      <c r="E1104" t="s">
        <v>4264</v>
      </c>
      <c r="F1104" t="s">
        <v>15</v>
      </c>
      <c r="G1104" t="s">
        <v>1471</v>
      </c>
      <c r="H1104" t="s">
        <v>4538</v>
      </c>
      <c r="I1104" t="s">
        <v>1232</v>
      </c>
      <c r="J1104" t="s">
        <v>2138</v>
      </c>
      <c r="K1104" t="s">
        <v>107</v>
      </c>
    </row>
    <row r="1105" spans="1:11" hidden="1" x14ac:dyDescent="0.35">
      <c r="A1105" t="s">
        <v>5278</v>
      </c>
      <c r="B1105" t="s">
        <v>5490</v>
      </c>
      <c r="C1105" t="s">
        <v>5491</v>
      </c>
      <c r="D1105" t="s">
        <v>5492</v>
      </c>
      <c r="E1105" t="s">
        <v>4264</v>
      </c>
      <c r="F1105" t="s">
        <v>15</v>
      </c>
      <c r="G1105" t="s">
        <v>1396</v>
      </c>
      <c r="H1105" t="s">
        <v>4518</v>
      </c>
      <c r="I1105" t="s">
        <v>1942</v>
      </c>
      <c r="J1105" t="s">
        <v>2138</v>
      </c>
      <c r="K1105" t="s">
        <v>108</v>
      </c>
    </row>
    <row r="1106" spans="1:11" hidden="1" x14ac:dyDescent="0.35">
      <c r="A1106" t="s">
        <v>5278</v>
      </c>
      <c r="B1106" t="s">
        <v>5493</v>
      </c>
      <c r="C1106" t="s">
        <v>5494</v>
      </c>
      <c r="D1106" t="s">
        <v>5495</v>
      </c>
      <c r="E1106" t="s">
        <v>4264</v>
      </c>
      <c r="F1106" t="s">
        <v>15</v>
      </c>
      <c r="G1106" t="s">
        <v>5496</v>
      </c>
      <c r="H1106" t="s">
        <v>4524</v>
      </c>
      <c r="I1106" t="s">
        <v>5497</v>
      </c>
      <c r="J1106" t="s">
        <v>2138</v>
      </c>
      <c r="K1106" t="s">
        <v>109</v>
      </c>
    </row>
    <row r="1107" spans="1:11" hidden="1" x14ac:dyDescent="0.35">
      <c r="A1107" t="s">
        <v>5278</v>
      </c>
      <c r="B1107" t="s">
        <v>5498</v>
      </c>
      <c r="C1107" t="s">
        <v>5499</v>
      </c>
      <c r="D1107" t="s">
        <v>5500</v>
      </c>
      <c r="E1107" t="s">
        <v>4264</v>
      </c>
      <c r="F1107" t="s">
        <v>15</v>
      </c>
      <c r="G1107" t="s">
        <v>2685</v>
      </c>
      <c r="H1107" t="s">
        <v>3633</v>
      </c>
      <c r="I1107" t="s">
        <v>5501</v>
      </c>
      <c r="J1107" t="s">
        <v>2138</v>
      </c>
      <c r="K1107" t="s">
        <v>32</v>
      </c>
    </row>
    <row r="1108" spans="1:11" hidden="1" x14ac:dyDescent="0.35">
      <c r="A1108" t="s">
        <v>5278</v>
      </c>
      <c r="B1108" t="s">
        <v>5502</v>
      </c>
      <c r="C1108" t="s">
        <v>5503</v>
      </c>
      <c r="D1108" t="s">
        <v>5504</v>
      </c>
      <c r="E1108" t="s">
        <v>4264</v>
      </c>
      <c r="F1108" t="s">
        <v>15</v>
      </c>
      <c r="G1108" t="s">
        <v>5505</v>
      </c>
      <c r="H1108" t="s">
        <v>3633</v>
      </c>
      <c r="I1108" t="s">
        <v>5501</v>
      </c>
      <c r="J1108" t="s">
        <v>2138</v>
      </c>
      <c r="K1108" t="s">
        <v>162</v>
      </c>
    </row>
    <row r="1109" spans="1:11" hidden="1" x14ac:dyDescent="0.35">
      <c r="A1109" t="s">
        <v>5278</v>
      </c>
      <c r="B1109" t="s">
        <v>5506</v>
      </c>
      <c r="C1109" t="s">
        <v>5507</v>
      </c>
      <c r="D1109" t="s">
        <v>5508</v>
      </c>
      <c r="E1109" t="s">
        <v>4264</v>
      </c>
      <c r="F1109" t="s">
        <v>15</v>
      </c>
      <c r="G1109" t="s">
        <v>1933</v>
      </c>
      <c r="H1109" t="s">
        <v>3516</v>
      </c>
      <c r="I1109" t="s">
        <v>5509</v>
      </c>
      <c r="J1109" t="s">
        <v>2138</v>
      </c>
      <c r="K1109" t="s">
        <v>162</v>
      </c>
    </row>
    <row r="1110" spans="1:11" hidden="1" x14ac:dyDescent="0.35">
      <c r="A1110" t="s">
        <v>5278</v>
      </c>
      <c r="B1110" t="s">
        <v>5510</v>
      </c>
      <c r="C1110" t="s">
        <v>5511</v>
      </c>
      <c r="D1110" t="s">
        <v>5512</v>
      </c>
      <c r="E1110" t="s">
        <v>5164</v>
      </c>
      <c r="F1110" t="s">
        <v>15</v>
      </c>
      <c r="G1110" t="s">
        <v>1487</v>
      </c>
      <c r="H1110" t="s">
        <v>1218</v>
      </c>
      <c r="I1110" t="s">
        <v>1856</v>
      </c>
      <c r="J1110" t="s">
        <v>1458</v>
      </c>
      <c r="K1110" t="s">
        <v>108</v>
      </c>
    </row>
    <row r="1111" spans="1:11" hidden="1" x14ac:dyDescent="0.35">
      <c r="A1111" t="s">
        <v>5278</v>
      </c>
      <c r="B1111" t="s">
        <v>5513</v>
      </c>
      <c r="C1111" t="s">
        <v>5514</v>
      </c>
      <c r="D1111" t="s">
        <v>5515</v>
      </c>
      <c r="E1111" t="s">
        <v>2157</v>
      </c>
      <c r="F1111" t="s">
        <v>20</v>
      </c>
      <c r="G1111" t="s">
        <v>2474</v>
      </c>
      <c r="H1111" t="s">
        <v>4113</v>
      </c>
      <c r="I1111" t="s">
        <v>1751</v>
      </c>
      <c r="J1111" t="s">
        <v>2149</v>
      </c>
      <c r="K1111" t="s">
        <v>105</v>
      </c>
    </row>
    <row r="1112" spans="1:11" hidden="1" x14ac:dyDescent="0.35">
      <c r="A1112" t="s">
        <v>5278</v>
      </c>
      <c r="B1112" t="s">
        <v>5516</v>
      </c>
      <c r="C1112" t="s">
        <v>5517</v>
      </c>
      <c r="D1112" t="s">
        <v>5518</v>
      </c>
      <c r="E1112" t="s">
        <v>5164</v>
      </c>
      <c r="F1112" t="s">
        <v>15</v>
      </c>
      <c r="G1112" t="s">
        <v>1367</v>
      </c>
      <c r="H1112" t="s">
        <v>2944</v>
      </c>
      <c r="I1112" t="s">
        <v>3028</v>
      </c>
      <c r="J1112" t="s">
        <v>2149</v>
      </c>
      <c r="K1112" t="s">
        <v>107</v>
      </c>
    </row>
    <row r="1113" spans="1:11" hidden="1" x14ac:dyDescent="0.35">
      <c r="A1113" t="s">
        <v>5278</v>
      </c>
      <c r="B1113" t="s">
        <v>5519</v>
      </c>
      <c r="C1113" t="s">
        <v>5520</v>
      </c>
      <c r="D1113" t="s">
        <v>5521</v>
      </c>
      <c r="E1113" t="s">
        <v>5164</v>
      </c>
      <c r="F1113" t="s">
        <v>20</v>
      </c>
      <c r="G1113" t="s">
        <v>2474</v>
      </c>
      <c r="H1113" t="s">
        <v>1270</v>
      </c>
      <c r="I1113" t="s">
        <v>3086</v>
      </c>
      <c r="J1113" t="s">
        <v>2149</v>
      </c>
      <c r="K1113" t="s">
        <v>107</v>
      </c>
    </row>
    <row r="1114" spans="1:11" hidden="1" x14ac:dyDescent="0.35">
      <c r="A1114" t="s">
        <v>5278</v>
      </c>
      <c r="B1114" t="s">
        <v>5522</v>
      </c>
      <c r="C1114" t="s">
        <v>5523</v>
      </c>
      <c r="D1114" t="s">
        <v>5524</v>
      </c>
      <c r="E1114" t="s">
        <v>5164</v>
      </c>
      <c r="F1114" t="s">
        <v>20</v>
      </c>
      <c r="G1114" t="s">
        <v>2474</v>
      </c>
      <c r="H1114" t="s">
        <v>1735</v>
      </c>
      <c r="I1114" t="s">
        <v>5525</v>
      </c>
      <c r="J1114" t="s">
        <v>2149</v>
      </c>
      <c r="K1114" t="s">
        <v>108</v>
      </c>
    </row>
    <row r="1115" spans="1:11" hidden="1" x14ac:dyDescent="0.35">
      <c r="A1115" t="s">
        <v>5278</v>
      </c>
      <c r="B1115" t="s">
        <v>5526</v>
      </c>
      <c r="C1115" t="s">
        <v>5527</v>
      </c>
      <c r="D1115" t="s">
        <v>5528</v>
      </c>
      <c r="E1115" t="s">
        <v>5164</v>
      </c>
      <c r="F1115" t="s">
        <v>20</v>
      </c>
      <c r="G1115" t="s">
        <v>2474</v>
      </c>
      <c r="H1115" t="s">
        <v>2885</v>
      </c>
      <c r="I1115" t="s">
        <v>5529</v>
      </c>
      <c r="J1115" t="s">
        <v>2149</v>
      </c>
      <c r="K1115" t="s">
        <v>108</v>
      </c>
    </row>
    <row r="1116" spans="1:11" hidden="1" x14ac:dyDescent="0.35">
      <c r="A1116" t="s">
        <v>5278</v>
      </c>
      <c r="B1116" t="s">
        <v>5530</v>
      </c>
      <c r="C1116" t="s">
        <v>5531</v>
      </c>
      <c r="D1116" t="s">
        <v>5532</v>
      </c>
      <c r="E1116" t="s">
        <v>5164</v>
      </c>
      <c r="F1116" t="s">
        <v>20</v>
      </c>
      <c r="G1116" t="s">
        <v>2474</v>
      </c>
      <c r="H1116" t="s">
        <v>2944</v>
      </c>
      <c r="I1116" t="s">
        <v>3028</v>
      </c>
      <c r="J1116" t="s">
        <v>2149</v>
      </c>
      <c r="K1116" t="s">
        <v>161</v>
      </c>
    </row>
    <row r="1117" spans="1:11" hidden="1" x14ac:dyDescent="0.35">
      <c r="A1117" t="s">
        <v>5278</v>
      </c>
      <c r="B1117" t="s">
        <v>5533</v>
      </c>
      <c r="C1117" t="s">
        <v>5534</v>
      </c>
      <c r="D1117" t="s">
        <v>5535</v>
      </c>
      <c r="E1117" t="s">
        <v>5164</v>
      </c>
      <c r="F1117" t="s">
        <v>20</v>
      </c>
      <c r="G1117" t="s">
        <v>2474</v>
      </c>
      <c r="H1117" t="s">
        <v>1476</v>
      </c>
      <c r="I1117" t="s">
        <v>2690</v>
      </c>
      <c r="J1117" t="s">
        <v>2149</v>
      </c>
      <c r="K1117" t="s">
        <v>108</v>
      </c>
    </row>
    <row r="1118" spans="1:11" hidden="1" x14ac:dyDescent="0.35">
      <c r="A1118" t="s">
        <v>5278</v>
      </c>
      <c r="B1118" t="s">
        <v>5536</v>
      </c>
      <c r="C1118" t="s">
        <v>5537</v>
      </c>
      <c r="D1118" t="s">
        <v>5538</v>
      </c>
      <c r="E1118" t="s">
        <v>5164</v>
      </c>
      <c r="F1118" t="s">
        <v>20</v>
      </c>
      <c r="G1118" t="s">
        <v>2474</v>
      </c>
      <c r="H1118" t="s">
        <v>1308</v>
      </c>
      <c r="I1118" t="s">
        <v>1219</v>
      </c>
      <c r="J1118" t="s">
        <v>5539</v>
      </c>
      <c r="K1118" t="s">
        <v>108</v>
      </c>
    </row>
    <row r="1119" spans="1:11" hidden="1" x14ac:dyDescent="0.35">
      <c r="A1119" t="s">
        <v>5278</v>
      </c>
      <c r="B1119" t="s">
        <v>5540</v>
      </c>
      <c r="C1119" t="s">
        <v>5541</v>
      </c>
      <c r="D1119" t="s">
        <v>5542</v>
      </c>
      <c r="E1119" t="s">
        <v>5164</v>
      </c>
      <c r="F1119" t="s">
        <v>20</v>
      </c>
      <c r="G1119" t="s">
        <v>2474</v>
      </c>
      <c r="H1119" t="s">
        <v>1245</v>
      </c>
      <c r="I1119" t="s">
        <v>4060</v>
      </c>
      <c r="J1119" t="s">
        <v>5543</v>
      </c>
      <c r="K1119" t="s">
        <v>108</v>
      </c>
    </row>
    <row r="1120" spans="1:11" hidden="1" x14ac:dyDescent="0.35">
      <c r="A1120" t="s">
        <v>5278</v>
      </c>
      <c r="B1120" t="s">
        <v>5544</v>
      </c>
      <c r="C1120" t="s">
        <v>5545</v>
      </c>
      <c r="D1120" t="s">
        <v>5546</v>
      </c>
      <c r="E1120" t="s">
        <v>5164</v>
      </c>
      <c r="F1120" t="s">
        <v>20</v>
      </c>
      <c r="G1120" t="s">
        <v>2474</v>
      </c>
      <c r="H1120" t="s">
        <v>1308</v>
      </c>
      <c r="I1120" t="s">
        <v>1219</v>
      </c>
      <c r="J1120" t="s">
        <v>5449</v>
      </c>
      <c r="K1120" t="s">
        <v>161</v>
      </c>
    </row>
    <row r="1121" spans="1:11" hidden="1" x14ac:dyDescent="0.35">
      <c r="A1121" t="s">
        <v>5278</v>
      </c>
      <c r="B1121" t="s">
        <v>5547</v>
      </c>
      <c r="C1121" t="s">
        <v>5548</v>
      </c>
      <c r="D1121" t="s">
        <v>5549</v>
      </c>
      <c r="E1121" t="s">
        <v>5164</v>
      </c>
      <c r="F1121" t="s">
        <v>20</v>
      </c>
      <c r="G1121" t="s">
        <v>2474</v>
      </c>
      <c r="H1121" t="s">
        <v>1487</v>
      </c>
      <c r="I1121" t="s">
        <v>2690</v>
      </c>
      <c r="J1121" t="s">
        <v>4481</v>
      </c>
      <c r="K1121" t="s">
        <v>108</v>
      </c>
    </row>
    <row r="1122" spans="1:11" hidden="1" x14ac:dyDescent="0.35">
      <c r="A1122" t="s">
        <v>5278</v>
      </c>
      <c r="B1122" t="s">
        <v>5550</v>
      </c>
      <c r="C1122" t="s">
        <v>5551</v>
      </c>
      <c r="D1122" t="s">
        <v>5552</v>
      </c>
      <c r="E1122" t="s">
        <v>2157</v>
      </c>
      <c r="F1122" t="s">
        <v>15</v>
      </c>
      <c r="G1122" t="s">
        <v>2822</v>
      </c>
      <c r="H1122" t="s">
        <v>1573</v>
      </c>
      <c r="I1122" t="s">
        <v>1519</v>
      </c>
      <c r="J1122" t="s">
        <v>1761</v>
      </c>
      <c r="K1122" t="s">
        <v>106</v>
      </c>
    </row>
    <row r="1123" spans="1:11" hidden="1" x14ac:dyDescent="0.35">
      <c r="A1123" t="s">
        <v>5278</v>
      </c>
      <c r="B1123" t="s">
        <v>5553</v>
      </c>
      <c r="C1123" t="s">
        <v>5554</v>
      </c>
      <c r="D1123" t="s">
        <v>5555</v>
      </c>
      <c r="E1123" t="s">
        <v>2157</v>
      </c>
      <c r="F1123" t="s">
        <v>15</v>
      </c>
      <c r="G1123" t="s">
        <v>4511</v>
      </c>
      <c r="H1123" t="s">
        <v>5556</v>
      </c>
      <c r="I1123" t="s">
        <v>3086</v>
      </c>
      <c r="J1123" t="s">
        <v>2171</v>
      </c>
      <c r="K1123" t="s">
        <v>107</v>
      </c>
    </row>
    <row r="1124" spans="1:11" hidden="1" x14ac:dyDescent="0.35">
      <c r="A1124" t="s">
        <v>5278</v>
      </c>
      <c r="B1124" t="s">
        <v>5557</v>
      </c>
      <c r="C1124" t="s">
        <v>5558</v>
      </c>
      <c r="D1124" t="s">
        <v>5559</v>
      </c>
      <c r="E1124" t="s">
        <v>2157</v>
      </c>
      <c r="F1124" t="s">
        <v>15</v>
      </c>
      <c r="G1124" t="s">
        <v>4511</v>
      </c>
      <c r="H1124" t="s">
        <v>5560</v>
      </c>
      <c r="I1124" t="s">
        <v>5561</v>
      </c>
      <c r="J1124" t="s">
        <v>2171</v>
      </c>
      <c r="K1124" t="s">
        <v>40</v>
      </c>
    </row>
    <row r="1125" spans="1:11" hidden="1" x14ac:dyDescent="0.35">
      <c r="A1125" t="s">
        <v>5278</v>
      </c>
      <c r="B1125" t="s">
        <v>5562</v>
      </c>
      <c r="C1125" t="s">
        <v>5563</v>
      </c>
      <c r="D1125" t="s">
        <v>5564</v>
      </c>
      <c r="E1125" t="s">
        <v>2157</v>
      </c>
      <c r="F1125" t="s">
        <v>15</v>
      </c>
      <c r="G1125" t="s">
        <v>4511</v>
      </c>
      <c r="H1125" t="s">
        <v>5556</v>
      </c>
      <c r="I1125" t="s">
        <v>3086</v>
      </c>
      <c r="J1125" t="s">
        <v>2171</v>
      </c>
      <c r="K1125" t="s">
        <v>105</v>
      </c>
    </row>
    <row r="1126" spans="1:11" hidden="1" x14ac:dyDescent="0.35">
      <c r="A1126" t="s">
        <v>5278</v>
      </c>
      <c r="B1126" t="s">
        <v>5565</v>
      </c>
      <c r="C1126" t="s">
        <v>5566</v>
      </c>
      <c r="D1126" t="s">
        <v>5567</v>
      </c>
      <c r="E1126" t="s">
        <v>2157</v>
      </c>
      <c r="F1126" t="s">
        <v>15</v>
      </c>
      <c r="G1126" t="s">
        <v>1639</v>
      </c>
      <c r="H1126" t="s">
        <v>5568</v>
      </c>
      <c r="I1126" t="s">
        <v>1457</v>
      </c>
      <c r="J1126" t="s">
        <v>2171</v>
      </c>
      <c r="K1126" t="s">
        <v>105</v>
      </c>
    </row>
    <row r="1127" spans="1:11" hidden="1" x14ac:dyDescent="0.35">
      <c r="A1127" t="s">
        <v>5278</v>
      </c>
      <c r="B1127" t="s">
        <v>5569</v>
      </c>
      <c r="C1127" t="s">
        <v>5570</v>
      </c>
      <c r="D1127" t="s">
        <v>5571</v>
      </c>
      <c r="E1127" t="s">
        <v>2157</v>
      </c>
      <c r="F1127" t="s">
        <v>20</v>
      </c>
      <c r="G1127" t="s">
        <v>2474</v>
      </c>
      <c r="H1127" t="s">
        <v>5572</v>
      </c>
      <c r="I1127" t="s">
        <v>2335</v>
      </c>
      <c r="J1127" t="s">
        <v>2301</v>
      </c>
      <c r="K1127" t="s">
        <v>105</v>
      </c>
    </row>
    <row r="1128" spans="1:11" hidden="1" x14ac:dyDescent="0.35">
      <c r="A1128" t="s">
        <v>5278</v>
      </c>
      <c r="B1128" t="s">
        <v>5573</v>
      </c>
      <c r="C1128" t="s">
        <v>5574</v>
      </c>
      <c r="D1128" t="s">
        <v>5575</v>
      </c>
      <c r="E1128" t="s">
        <v>2157</v>
      </c>
      <c r="F1128" t="s">
        <v>20</v>
      </c>
      <c r="G1128" t="s">
        <v>2474</v>
      </c>
      <c r="H1128" t="s">
        <v>5576</v>
      </c>
      <c r="I1128" t="s">
        <v>2716</v>
      </c>
      <c r="J1128" t="s">
        <v>2301</v>
      </c>
      <c r="K1128" t="s">
        <v>105</v>
      </c>
    </row>
    <row r="1129" spans="1:11" hidden="1" x14ac:dyDescent="0.35">
      <c r="A1129" t="s">
        <v>5278</v>
      </c>
      <c r="B1129" t="s">
        <v>5577</v>
      </c>
      <c r="C1129" t="s">
        <v>5578</v>
      </c>
      <c r="D1129" t="s">
        <v>5579</v>
      </c>
      <c r="E1129" t="s">
        <v>2157</v>
      </c>
      <c r="F1129" t="s">
        <v>20</v>
      </c>
      <c r="G1129" t="s">
        <v>2474</v>
      </c>
      <c r="H1129" t="s">
        <v>2550</v>
      </c>
      <c r="I1129" t="s">
        <v>2925</v>
      </c>
      <c r="J1129" t="s">
        <v>2301</v>
      </c>
      <c r="K1129" t="s">
        <v>105</v>
      </c>
    </row>
    <row r="1130" spans="1:11" hidden="1" x14ac:dyDescent="0.35">
      <c r="A1130" t="s">
        <v>5278</v>
      </c>
      <c r="B1130" t="s">
        <v>5580</v>
      </c>
      <c r="C1130" t="s">
        <v>5581</v>
      </c>
      <c r="D1130" t="s">
        <v>5582</v>
      </c>
      <c r="E1130" t="s">
        <v>2157</v>
      </c>
      <c r="F1130" t="s">
        <v>20</v>
      </c>
      <c r="G1130" t="s">
        <v>2474</v>
      </c>
      <c r="H1130" t="s">
        <v>2557</v>
      </c>
      <c r="I1130" t="s">
        <v>2201</v>
      </c>
      <c r="J1130" t="s">
        <v>2301</v>
      </c>
      <c r="K1130" t="s">
        <v>105</v>
      </c>
    </row>
    <row r="1131" spans="1:11" hidden="1" x14ac:dyDescent="0.35">
      <c r="A1131" t="s">
        <v>5278</v>
      </c>
      <c r="B1131" t="s">
        <v>5583</v>
      </c>
      <c r="C1131" t="s">
        <v>5584</v>
      </c>
      <c r="D1131" t="s">
        <v>5585</v>
      </c>
      <c r="E1131" t="s">
        <v>2157</v>
      </c>
      <c r="F1131" t="s">
        <v>20</v>
      </c>
      <c r="G1131" t="s">
        <v>2474</v>
      </c>
      <c r="H1131" t="s">
        <v>2557</v>
      </c>
      <c r="I1131" t="s">
        <v>2201</v>
      </c>
      <c r="J1131" t="s">
        <v>5586</v>
      </c>
      <c r="K1131" t="s">
        <v>105</v>
      </c>
    </row>
    <row r="1132" spans="1:11" hidden="1" x14ac:dyDescent="0.35">
      <c r="A1132" t="s">
        <v>5278</v>
      </c>
      <c r="B1132" t="s">
        <v>5587</v>
      </c>
      <c r="C1132" t="s">
        <v>5588</v>
      </c>
      <c r="D1132" t="s">
        <v>5589</v>
      </c>
      <c r="E1132" t="s">
        <v>2157</v>
      </c>
      <c r="F1132" t="s">
        <v>20</v>
      </c>
      <c r="G1132" t="s">
        <v>2474</v>
      </c>
      <c r="H1132" t="s">
        <v>3081</v>
      </c>
      <c r="I1132" t="s">
        <v>5590</v>
      </c>
      <c r="J1132" t="s">
        <v>5591</v>
      </c>
      <c r="K1132" t="s">
        <v>105</v>
      </c>
    </row>
    <row r="1133" spans="1:11" hidden="1" x14ac:dyDescent="0.35">
      <c r="A1133" t="s">
        <v>5278</v>
      </c>
      <c r="B1133" t="s">
        <v>5592</v>
      </c>
      <c r="C1133" t="s">
        <v>5593</v>
      </c>
      <c r="D1133" t="s">
        <v>5594</v>
      </c>
      <c r="E1133" t="s">
        <v>5595</v>
      </c>
      <c r="F1133" t="s">
        <v>20</v>
      </c>
      <c r="G1133" t="s">
        <v>2474</v>
      </c>
      <c r="H1133" t="s">
        <v>3165</v>
      </c>
      <c r="I1133" t="s">
        <v>1309</v>
      </c>
      <c r="J1133" t="s">
        <v>1176</v>
      </c>
      <c r="K1133" t="s">
        <v>198</v>
      </c>
    </row>
    <row r="1134" spans="1:11" hidden="1" x14ac:dyDescent="0.35">
      <c r="A1134" t="s">
        <v>5278</v>
      </c>
      <c r="B1134" t="s">
        <v>5596</v>
      </c>
      <c r="C1134" t="s">
        <v>5597</v>
      </c>
      <c r="D1134" t="s">
        <v>5598</v>
      </c>
      <c r="E1134" t="s">
        <v>5599</v>
      </c>
      <c r="F1134" t="s">
        <v>7</v>
      </c>
      <c r="G1134" t="s">
        <v>2200</v>
      </c>
      <c r="H1134" t="s">
        <v>1260</v>
      </c>
      <c r="I1134" t="s">
        <v>1246</v>
      </c>
      <c r="J1134" t="s">
        <v>1176</v>
      </c>
      <c r="K1134" t="s">
        <v>26</v>
      </c>
    </row>
    <row r="1135" spans="1:11" hidden="1" x14ac:dyDescent="0.35">
      <c r="A1135" t="s">
        <v>5278</v>
      </c>
      <c r="B1135" t="s">
        <v>5600</v>
      </c>
      <c r="C1135" t="s">
        <v>5601</v>
      </c>
      <c r="D1135" t="s">
        <v>5602</v>
      </c>
      <c r="E1135" t="s">
        <v>5599</v>
      </c>
      <c r="F1135" t="s">
        <v>20</v>
      </c>
      <c r="G1135" t="s">
        <v>2474</v>
      </c>
      <c r="H1135" t="s">
        <v>1255</v>
      </c>
      <c r="I1135" t="s">
        <v>1266</v>
      </c>
      <c r="J1135" t="s">
        <v>1176</v>
      </c>
      <c r="K1135" t="s">
        <v>85</v>
      </c>
    </row>
    <row r="1136" spans="1:11" hidden="1" x14ac:dyDescent="0.35">
      <c r="A1136" t="s">
        <v>5278</v>
      </c>
      <c r="B1136" t="s">
        <v>5603</v>
      </c>
      <c r="C1136" t="s">
        <v>5604</v>
      </c>
      <c r="D1136" t="s">
        <v>5605</v>
      </c>
      <c r="E1136" t="s">
        <v>5606</v>
      </c>
      <c r="F1136" t="s">
        <v>11</v>
      </c>
      <c r="G1136" t="s">
        <v>1346</v>
      </c>
      <c r="H1136" t="s">
        <v>1218</v>
      </c>
      <c r="I1136" t="s">
        <v>5607</v>
      </c>
      <c r="J1136" t="s">
        <v>313</v>
      </c>
      <c r="K1136" t="s">
        <v>31</v>
      </c>
    </row>
    <row r="1137" spans="1:11" hidden="1" x14ac:dyDescent="0.35">
      <c r="A1137" t="s">
        <v>5278</v>
      </c>
      <c r="B1137" t="s">
        <v>5608</v>
      </c>
      <c r="C1137" t="s">
        <v>5609</v>
      </c>
      <c r="D1137" t="s">
        <v>5610</v>
      </c>
      <c r="E1137" t="s">
        <v>5606</v>
      </c>
      <c r="F1137" t="s">
        <v>20</v>
      </c>
      <c r="G1137" t="s">
        <v>2474</v>
      </c>
      <c r="H1137" t="s">
        <v>1260</v>
      </c>
      <c r="I1137" t="s">
        <v>1223</v>
      </c>
      <c r="J1137" t="s">
        <v>1869</v>
      </c>
      <c r="K1137" t="s">
        <v>99</v>
      </c>
    </row>
    <row r="1138" spans="1:11" hidden="1" x14ac:dyDescent="0.35">
      <c r="A1138" t="s">
        <v>5278</v>
      </c>
      <c r="B1138" t="s">
        <v>5611</v>
      </c>
      <c r="C1138" t="s">
        <v>5612</v>
      </c>
      <c r="D1138" t="s">
        <v>5613</v>
      </c>
      <c r="E1138" t="s">
        <v>5606</v>
      </c>
      <c r="F1138" t="s">
        <v>20</v>
      </c>
      <c r="G1138" t="s">
        <v>2474</v>
      </c>
      <c r="H1138" t="s">
        <v>5614</v>
      </c>
      <c r="I1138" t="s">
        <v>1203</v>
      </c>
      <c r="J1138" t="s">
        <v>318</v>
      </c>
      <c r="K1138" t="s">
        <v>99</v>
      </c>
    </row>
    <row r="1139" spans="1:11" hidden="1" x14ac:dyDescent="0.35">
      <c r="A1139" t="s">
        <v>5278</v>
      </c>
      <c r="B1139" t="s">
        <v>5615</v>
      </c>
      <c r="C1139" t="s">
        <v>5616</v>
      </c>
      <c r="D1139" t="s">
        <v>5617</v>
      </c>
      <c r="E1139" t="s">
        <v>2596</v>
      </c>
      <c r="F1139" t="s">
        <v>11</v>
      </c>
      <c r="G1139" t="s">
        <v>1240</v>
      </c>
      <c r="H1139" t="s">
        <v>1255</v>
      </c>
      <c r="I1139" t="s">
        <v>3987</v>
      </c>
      <c r="J1139" t="s">
        <v>318</v>
      </c>
      <c r="K1139" t="s">
        <v>45</v>
      </c>
    </row>
    <row r="1140" spans="1:11" hidden="1" x14ac:dyDescent="0.35">
      <c r="A1140" t="s">
        <v>5278</v>
      </c>
      <c r="B1140" t="s">
        <v>5618</v>
      </c>
      <c r="C1140" t="s">
        <v>5619</v>
      </c>
      <c r="D1140" t="s">
        <v>5620</v>
      </c>
      <c r="E1140" t="s">
        <v>5606</v>
      </c>
      <c r="F1140" t="s">
        <v>20</v>
      </c>
      <c r="G1140" t="s">
        <v>2474</v>
      </c>
      <c r="H1140" t="s">
        <v>1260</v>
      </c>
      <c r="I1140" t="s">
        <v>1203</v>
      </c>
      <c r="J1140" t="s">
        <v>318</v>
      </c>
      <c r="K1140" t="s">
        <v>99</v>
      </c>
    </row>
    <row r="1141" spans="1:11" hidden="1" x14ac:dyDescent="0.35">
      <c r="A1141" t="s">
        <v>5278</v>
      </c>
      <c r="B1141" t="s">
        <v>5621</v>
      </c>
      <c r="C1141" t="s">
        <v>5622</v>
      </c>
      <c r="D1141" t="s">
        <v>5623</v>
      </c>
      <c r="E1141" t="s">
        <v>2596</v>
      </c>
      <c r="F1141" t="s">
        <v>20</v>
      </c>
      <c r="G1141" t="s">
        <v>2474</v>
      </c>
      <c r="H1141" t="s">
        <v>1487</v>
      </c>
      <c r="I1141" t="s">
        <v>1436</v>
      </c>
      <c r="J1141" t="s">
        <v>317</v>
      </c>
      <c r="K1141" t="s">
        <v>78</v>
      </c>
    </row>
    <row r="1142" spans="1:11" hidden="1" x14ac:dyDescent="0.35">
      <c r="A1142" t="s">
        <v>5278</v>
      </c>
      <c r="B1142" t="s">
        <v>5624</v>
      </c>
      <c r="C1142" t="s">
        <v>5625</v>
      </c>
      <c r="D1142" t="s">
        <v>5626</v>
      </c>
      <c r="E1142" t="s">
        <v>5164</v>
      </c>
      <c r="F1142" t="s">
        <v>15</v>
      </c>
      <c r="G1142" t="s">
        <v>1548</v>
      </c>
      <c r="H1142" t="s">
        <v>1350</v>
      </c>
      <c r="I1142" t="s">
        <v>2153</v>
      </c>
      <c r="J1142" t="s">
        <v>318</v>
      </c>
      <c r="K1142" t="s">
        <v>131</v>
      </c>
    </row>
    <row r="1143" spans="1:11" hidden="1" x14ac:dyDescent="0.35">
      <c r="A1143" t="s">
        <v>5278</v>
      </c>
      <c r="B1143" t="s">
        <v>5627</v>
      </c>
      <c r="C1143" t="s">
        <v>5628</v>
      </c>
      <c r="D1143" t="s">
        <v>5629</v>
      </c>
      <c r="E1143" t="s">
        <v>5164</v>
      </c>
      <c r="F1143" t="s">
        <v>15</v>
      </c>
      <c r="G1143" t="s">
        <v>2078</v>
      </c>
      <c r="H1143" t="s">
        <v>2083</v>
      </c>
      <c r="I1143" t="s">
        <v>5630</v>
      </c>
      <c r="J1143" t="s">
        <v>316</v>
      </c>
      <c r="K1143" t="s">
        <v>131</v>
      </c>
    </row>
    <row r="1144" spans="1:11" hidden="1" x14ac:dyDescent="0.35">
      <c r="A1144" t="s">
        <v>5278</v>
      </c>
      <c r="B1144" t="s">
        <v>5631</v>
      </c>
      <c r="C1144" t="s">
        <v>5632</v>
      </c>
      <c r="D1144" t="s">
        <v>5633</v>
      </c>
      <c r="E1144" t="s">
        <v>5606</v>
      </c>
      <c r="F1144" t="s">
        <v>17</v>
      </c>
      <c r="G1144" t="s">
        <v>1440</v>
      </c>
      <c r="H1144" t="s">
        <v>1336</v>
      </c>
      <c r="I1144" t="s">
        <v>1391</v>
      </c>
      <c r="J1144" t="s">
        <v>313</v>
      </c>
      <c r="K1144" t="s">
        <v>128</v>
      </c>
    </row>
    <row r="1145" spans="1:11" hidden="1" x14ac:dyDescent="0.35">
      <c r="A1145" t="s">
        <v>5278</v>
      </c>
      <c r="B1145" t="s">
        <v>5634</v>
      </c>
      <c r="C1145" t="s">
        <v>5635</v>
      </c>
      <c r="D1145" t="s">
        <v>5636</v>
      </c>
      <c r="E1145" t="s">
        <v>5637</v>
      </c>
      <c r="F1145" t="s">
        <v>17</v>
      </c>
      <c r="G1145" t="s">
        <v>1466</v>
      </c>
      <c r="H1145" t="s">
        <v>3081</v>
      </c>
      <c r="I1145" t="s">
        <v>1447</v>
      </c>
      <c r="J1145" t="s">
        <v>1176</v>
      </c>
      <c r="K1145" t="s">
        <v>49</v>
      </c>
    </row>
    <row r="1146" spans="1:11" hidden="1" x14ac:dyDescent="0.35">
      <c r="A1146" t="s">
        <v>5278</v>
      </c>
      <c r="B1146" t="s">
        <v>5638</v>
      </c>
      <c r="C1146" t="s">
        <v>5639</v>
      </c>
      <c r="D1146" t="s">
        <v>5640</v>
      </c>
      <c r="E1146" t="s">
        <v>5637</v>
      </c>
      <c r="F1146" t="s">
        <v>17</v>
      </c>
      <c r="G1146" t="s">
        <v>2474</v>
      </c>
      <c r="H1146" t="s">
        <v>1240</v>
      </c>
      <c r="I1146" t="s">
        <v>1391</v>
      </c>
      <c r="J1146" t="s">
        <v>1351</v>
      </c>
      <c r="K1146" t="s">
        <v>50</v>
      </c>
    </row>
    <row r="1147" spans="1:11" hidden="1" x14ac:dyDescent="0.35">
      <c r="A1147" t="s">
        <v>5278</v>
      </c>
      <c r="B1147" t="s">
        <v>5641</v>
      </c>
      <c r="C1147" t="s">
        <v>5642</v>
      </c>
      <c r="D1147" t="s">
        <v>5643</v>
      </c>
      <c r="E1147" t="s">
        <v>5382</v>
      </c>
      <c r="F1147" t="s">
        <v>20</v>
      </c>
      <c r="G1147" t="s">
        <v>2474</v>
      </c>
      <c r="H1147" t="s">
        <v>1260</v>
      </c>
      <c r="I1147" t="s">
        <v>1223</v>
      </c>
      <c r="J1147" t="s">
        <v>314</v>
      </c>
      <c r="K1147" t="s">
        <v>99</v>
      </c>
    </row>
    <row r="1148" spans="1:11" hidden="1" x14ac:dyDescent="0.35">
      <c r="A1148" t="s">
        <v>5278</v>
      </c>
      <c r="B1148" t="s">
        <v>5644</v>
      </c>
      <c r="C1148" t="s">
        <v>5645</v>
      </c>
      <c r="D1148" t="s">
        <v>5646</v>
      </c>
      <c r="E1148" t="s">
        <v>2157</v>
      </c>
      <c r="F1148" t="s">
        <v>12</v>
      </c>
      <c r="G1148" t="s">
        <v>4005</v>
      </c>
      <c r="H1148" t="s">
        <v>1431</v>
      </c>
      <c r="I1148" t="s">
        <v>1246</v>
      </c>
      <c r="J1148" t="s">
        <v>2112</v>
      </c>
      <c r="K1148" t="s">
        <v>90</v>
      </c>
    </row>
    <row r="1149" spans="1:11" hidden="1" x14ac:dyDescent="0.35">
      <c r="A1149" t="s">
        <v>5278</v>
      </c>
      <c r="B1149" t="s">
        <v>5647</v>
      </c>
      <c r="C1149" t="s">
        <v>5648</v>
      </c>
      <c r="D1149" t="s">
        <v>5649</v>
      </c>
      <c r="E1149" t="s">
        <v>2157</v>
      </c>
      <c r="F1149" t="s">
        <v>12</v>
      </c>
      <c r="G1149" t="s">
        <v>3896</v>
      </c>
      <c r="H1149" t="s">
        <v>1255</v>
      </c>
      <c r="I1149" t="s">
        <v>1219</v>
      </c>
      <c r="J1149" t="s">
        <v>5650</v>
      </c>
      <c r="K1149" t="s">
        <v>99</v>
      </c>
    </row>
    <row r="1150" spans="1:11" hidden="1" x14ac:dyDescent="0.35">
      <c r="A1150" t="s">
        <v>5278</v>
      </c>
      <c r="B1150" t="s">
        <v>5651</v>
      </c>
      <c r="C1150" t="s">
        <v>5652</v>
      </c>
      <c r="D1150" t="s">
        <v>5653</v>
      </c>
      <c r="E1150" t="s">
        <v>5654</v>
      </c>
      <c r="F1150" t="s">
        <v>12</v>
      </c>
      <c r="G1150" t="s">
        <v>1173</v>
      </c>
      <c r="H1150" t="s">
        <v>1431</v>
      </c>
      <c r="I1150" t="s">
        <v>1912</v>
      </c>
      <c r="J1150" t="s">
        <v>2149</v>
      </c>
      <c r="K1150" t="s">
        <v>99</v>
      </c>
    </row>
    <row r="1151" spans="1:11" hidden="1" x14ac:dyDescent="0.35">
      <c r="A1151" t="s">
        <v>5278</v>
      </c>
      <c r="B1151" t="s">
        <v>5655</v>
      </c>
      <c r="C1151" t="s">
        <v>5656</v>
      </c>
      <c r="D1151" t="s">
        <v>5657</v>
      </c>
      <c r="E1151" t="s">
        <v>5382</v>
      </c>
      <c r="F1151" t="s">
        <v>20</v>
      </c>
      <c r="G1151" t="s">
        <v>2474</v>
      </c>
      <c r="H1151" t="s">
        <v>1260</v>
      </c>
      <c r="I1151" t="s">
        <v>1223</v>
      </c>
      <c r="J1151" t="s">
        <v>318</v>
      </c>
      <c r="K1151" t="s">
        <v>99</v>
      </c>
    </row>
    <row r="1152" spans="1:11" hidden="1" x14ac:dyDescent="0.35">
      <c r="A1152" t="s">
        <v>5278</v>
      </c>
      <c r="B1152" t="s">
        <v>5658</v>
      </c>
      <c r="C1152" t="s">
        <v>5659</v>
      </c>
      <c r="D1152" t="s">
        <v>5660</v>
      </c>
      <c r="E1152" t="s">
        <v>5382</v>
      </c>
      <c r="F1152" t="s">
        <v>20</v>
      </c>
      <c r="G1152" t="s">
        <v>2474</v>
      </c>
      <c r="H1152" t="s">
        <v>1260</v>
      </c>
      <c r="I1152" t="s">
        <v>1223</v>
      </c>
      <c r="J1152" t="s">
        <v>315</v>
      </c>
      <c r="K1152" t="s">
        <v>82</v>
      </c>
    </row>
    <row r="1153" spans="1:11" hidden="1" x14ac:dyDescent="0.35">
      <c r="A1153" t="s">
        <v>5278</v>
      </c>
      <c r="B1153" t="s">
        <v>5661</v>
      </c>
      <c r="C1153" t="s">
        <v>5662</v>
      </c>
      <c r="D1153" t="s">
        <v>5663</v>
      </c>
      <c r="E1153" t="s">
        <v>2157</v>
      </c>
      <c r="F1153" t="s">
        <v>12</v>
      </c>
      <c r="G1153" t="s">
        <v>5664</v>
      </c>
      <c r="H1153" t="s">
        <v>1240</v>
      </c>
      <c r="I1153" t="s">
        <v>1519</v>
      </c>
      <c r="J1153" t="s">
        <v>3911</v>
      </c>
      <c r="K1153" t="s">
        <v>82</v>
      </c>
    </row>
    <row r="1154" spans="1:11" hidden="1" x14ac:dyDescent="0.35">
      <c r="A1154" t="s">
        <v>5278</v>
      </c>
      <c r="B1154" t="s">
        <v>5665</v>
      </c>
      <c r="C1154" t="s">
        <v>5666</v>
      </c>
      <c r="D1154" t="s">
        <v>5667</v>
      </c>
      <c r="E1154" t="s">
        <v>2157</v>
      </c>
      <c r="F1154" t="s">
        <v>12</v>
      </c>
      <c r="G1154" t="s">
        <v>1270</v>
      </c>
      <c r="H1154" t="s">
        <v>1573</v>
      </c>
      <c r="I1154" t="s">
        <v>1784</v>
      </c>
      <c r="J1154" t="s">
        <v>3911</v>
      </c>
      <c r="K1154" t="s">
        <v>82</v>
      </c>
    </row>
    <row r="1155" spans="1:11" hidden="1" x14ac:dyDescent="0.35">
      <c r="A1155" t="s">
        <v>5278</v>
      </c>
      <c r="B1155" t="s">
        <v>5668</v>
      </c>
      <c r="C1155" t="s">
        <v>5669</v>
      </c>
      <c r="D1155" t="s">
        <v>5670</v>
      </c>
      <c r="E1155" t="s">
        <v>5382</v>
      </c>
      <c r="F1155" t="s">
        <v>20</v>
      </c>
      <c r="G1155" t="s">
        <v>2474</v>
      </c>
      <c r="H1155" t="s">
        <v>1260</v>
      </c>
      <c r="I1155" t="s">
        <v>1223</v>
      </c>
      <c r="J1155" t="s">
        <v>316</v>
      </c>
      <c r="K1155" t="s">
        <v>70</v>
      </c>
    </row>
    <row r="1156" spans="1:11" hidden="1" x14ac:dyDescent="0.35">
      <c r="A1156" t="s">
        <v>5278</v>
      </c>
      <c r="B1156" t="s">
        <v>5671</v>
      </c>
      <c r="C1156" t="s">
        <v>5672</v>
      </c>
      <c r="D1156" t="s">
        <v>5673</v>
      </c>
      <c r="E1156" t="s">
        <v>5382</v>
      </c>
      <c r="F1156" t="s">
        <v>20</v>
      </c>
      <c r="G1156" t="s">
        <v>2474</v>
      </c>
      <c r="H1156" t="s">
        <v>1260</v>
      </c>
      <c r="I1156" t="s">
        <v>1223</v>
      </c>
      <c r="J1156" t="s">
        <v>317</v>
      </c>
      <c r="K1156" t="s">
        <v>78</v>
      </c>
    </row>
    <row r="1157" spans="1:11" hidden="1" x14ac:dyDescent="0.35">
      <c r="A1157" t="s">
        <v>5278</v>
      </c>
      <c r="B1157" t="s">
        <v>5674</v>
      </c>
      <c r="C1157" t="s">
        <v>5675</v>
      </c>
      <c r="D1157" t="s">
        <v>5676</v>
      </c>
      <c r="E1157" t="s">
        <v>5654</v>
      </c>
      <c r="F1157" t="s">
        <v>12</v>
      </c>
      <c r="G1157" t="s">
        <v>1245</v>
      </c>
      <c r="H1157" t="s">
        <v>2009</v>
      </c>
      <c r="I1157" t="s">
        <v>2589</v>
      </c>
      <c r="J1157" t="s">
        <v>2138</v>
      </c>
      <c r="K1157" t="s">
        <v>99</v>
      </c>
    </row>
    <row r="1158" spans="1:11" hidden="1" x14ac:dyDescent="0.35">
      <c r="A1158" t="s">
        <v>5278</v>
      </c>
      <c r="B1158" t="s">
        <v>5677</v>
      </c>
      <c r="C1158" t="s">
        <v>5678</v>
      </c>
      <c r="D1158" t="s">
        <v>5679</v>
      </c>
      <c r="E1158" t="s">
        <v>2596</v>
      </c>
      <c r="F1158" t="s">
        <v>12</v>
      </c>
      <c r="G1158" t="s">
        <v>5680</v>
      </c>
      <c r="H1158" t="s">
        <v>1218</v>
      </c>
      <c r="I1158" t="s">
        <v>2690</v>
      </c>
      <c r="J1158" t="s">
        <v>1458</v>
      </c>
      <c r="K1158" t="s">
        <v>70</v>
      </c>
    </row>
    <row r="1159" spans="1:11" hidden="1" x14ac:dyDescent="0.35">
      <c r="A1159" t="s">
        <v>5278</v>
      </c>
      <c r="B1159" t="s">
        <v>5681</v>
      </c>
      <c r="C1159" t="s">
        <v>5682</v>
      </c>
      <c r="D1159" t="s">
        <v>5683</v>
      </c>
      <c r="E1159" t="s">
        <v>2596</v>
      </c>
      <c r="F1159" t="s">
        <v>12</v>
      </c>
      <c r="G1159" t="s">
        <v>1197</v>
      </c>
      <c r="H1159" t="s">
        <v>2753</v>
      </c>
      <c r="I1159" t="s">
        <v>1211</v>
      </c>
      <c r="J1159" t="s">
        <v>313</v>
      </c>
      <c r="K1159" t="s">
        <v>99</v>
      </c>
    </row>
    <row r="1160" spans="1:11" hidden="1" x14ac:dyDescent="0.35">
      <c r="A1160" t="s">
        <v>5278</v>
      </c>
      <c r="B1160" t="s">
        <v>5684</v>
      </c>
      <c r="C1160" t="s">
        <v>5685</v>
      </c>
      <c r="D1160" t="s">
        <v>5686</v>
      </c>
      <c r="E1160" t="s">
        <v>2596</v>
      </c>
      <c r="F1160" t="s">
        <v>12</v>
      </c>
      <c r="G1160" t="s">
        <v>1445</v>
      </c>
      <c r="H1160" t="s">
        <v>1297</v>
      </c>
      <c r="I1160" t="s">
        <v>1447</v>
      </c>
      <c r="J1160" t="s">
        <v>314</v>
      </c>
      <c r="K1160" t="s">
        <v>70</v>
      </c>
    </row>
    <row r="1161" spans="1:11" hidden="1" x14ac:dyDescent="0.35">
      <c r="A1161" t="s">
        <v>5278</v>
      </c>
      <c r="B1161" t="s">
        <v>5687</v>
      </c>
      <c r="C1161" t="s">
        <v>5688</v>
      </c>
      <c r="D1161" t="s">
        <v>5689</v>
      </c>
      <c r="E1161" t="s">
        <v>2596</v>
      </c>
      <c r="F1161" t="s">
        <v>9</v>
      </c>
      <c r="G1161" t="s">
        <v>1566</v>
      </c>
      <c r="H1161" t="s">
        <v>1198</v>
      </c>
      <c r="I1161" t="s">
        <v>1309</v>
      </c>
      <c r="J1161" t="s">
        <v>1176</v>
      </c>
      <c r="K1161" t="s">
        <v>98</v>
      </c>
    </row>
    <row r="1162" spans="1:11" hidden="1" x14ac:dyDescent="0.35">
      <c r="A1162" t="s">
        <v>5278</v>
      </c>
      <c r="B1162" t="s">
        <v>5690</v>
      </c>
      <c r="C1162" t="s">
        <v>5691</v>
      </c>
      <c r="D1162" t="s">
        <v>5692</v>
      </c>
      <c r="E1162" t="s">
        <v>2596</v>
      </c>
      <c r="F1162" t="s">
        <v>9</v>
      </c>
      <c r="G1162" t="s">
        <v>1332</v>
      </c>
      <c r="H1162" t="s">
        <v>1431</v>
      </c>
      <c r="I1162" t="s">
        <v>1619</v>
      </c>
      <c r="J1162" t="s">
        <v>1176</v>
      </c>
      <c r="K1162" t="s">
        <v>98</v>
      </c>
    </row>
    <row r="1163" spans="1:11" hidden="1" x14ac:dyDescent="0.35">
      <c r="A1163" t="s">
        <v>5693</v>
      </c>
      <c r="B1163" t="s">
        <v>5694</v>
      </c>
      <c r="C1163" t="s">
        <v>5695</v>
      </c>
      <c r="D1163" t="s">
        <v>5696</v>
      </c>
      <c r="E1163" t="s">
        <v>4380</v>
      </c>
      <c r="F1163" t="s">
        <v>7</v>
      </c>
      <c r="G1163" t="s">
        <v>4381</v>
      </c>
      <c r="H1163" t="s">
        <v>1198</v>
      </c>
      <c r="I1163" t="s">
        <v>2589</v>
      </c>
      <c r="J1163" t="s">
        <v>1176</v>
      </c>
      <c r="K1163" t="s">
        <v>91</v>
      </c>
    </row>
    <row r="1164" spans="1:11" hidden="1" x14ac:dyDescent="0.35">
      <c r="A1164" t="s">
        <v>5693</v>
      </c>
      <c r="B1164" t="s">
        <v>5697</v>
      </c>
      <c r="C1164" t="s">
        <v>5698</v>
      </c>
      <c r="D1164" t="s">
        <v>5699</v>
      </c>
      <c r="E1164" t="s">
        <v>4380</v>
      </c>
      <c r="F1164" t="s">
        <v>7</v>
      </c>
      <c r="G1164" t="s">
        <v>1538</v>
      </c>
      <c r="H1164" t="s">
        <v>2885</v>
      </c>
      <c r="I1164" t="s">
        <v>1250</v>
      </c>
      <c r="J1164" t="s">
        <v>1176</v>
      </c>
      <c r="K1164" t="s">
        <v>26</v>
      </c>
    </row>
    <row r="1165" spans="1:11" hidden="1" x14ac:dyDescent="0.35">
      <c r="A1165" t="s">
        <v>5693</v>
      </c>
      <c r="B1165" t="s">
        <v>5700</v>
      </c>
      <c r="C1165" t="s">
        <v>5701</v>
      </c>
      <c r="D1165" t="s">
        <v>5702</v>
      </c>
      <c r="E1165" t="s">
        <v>4380</v>
      </c>
      <c r="F1165" t="s">
        <v>7</v>
      </c>
      <c r="G1165" t="s">
        <v>2137</v>
      </c>
      <c r="H1165" t="s">
        <v>4248</v>
      </c>
      <c r="I1165" t="s">
        <v>1219</v>
      </c>
      <c r="J1165" t="s">
        <v>1176</v>
      </c>
      <c r="K1165" t="s">
        <v>68</v>
      </c>
    </row>
    <row r="1166" spans="1:11" hidden="1" x14ac:dyDescent="0.35">
      <c r="A1166" t="s">
        <v>5703</v>
      </c>
      <c r="B1166" t="s">
        <v>5704</v>
      </c>
      <c r="C1166" t="s">
        <v>5705</v>
      </c>
      <c r="D1166" t="s">
        <v>5706</v>
      </c>
      <c r="E1166" t="s">
        <v>2650</v>
      </c>
      <c r="F1166" t="s">
        <v>9</v>
      </c>
      <c r="G1166" t="s">
        <v>4542</v>
      </c>
      <c r="H1166" t="s">
        <v>1355</v>
      </c>
      <c r="I1166" t="s">
        <v>1555</v>
      </c>
      <c r="J1166" t="s">
        <v>1458</v>
      </c>
      <c r="K1166" t="s">
        <v>129</v>
      </c>
    </row>
    <row r="1167" spans="1:11" hidden="1" x14ac:dyDescent="0.35">
      <c r="A1167" t="s">
        <v>5703</v>
      </c>
      <c r="B1167" t="s">
        <v>5707</v>
      </c>
      <c r="C1167" t="s">
        <v>5708</v>
      </c>
      <c r="D1167" t="s">
        <v>5709</v>
      </c>
      <c r="E1167" t="s">
        <v>2650</v>
      </c>
      <c r="F1167" t="s">
        <v>9</v>
      </c>
      <c r="G1167" t="s">
        <v>4542</v>
      </c>
      <c r="H1167" t="s">
        <v>1695</v>
      </c>
      <c r="I1167" t="s">
        <v>5710</v>
      </c>
      <c r="J1167" t="s">
        <v>1761</v>
      </c>
      <c r="K1167" t="s">
        <v>129</v>
      </c>
    </row>
    <row r="1168" spans="1:11" hidden="1" x14ac:dyDescent="0.35">
      <c r="A1168" t="s">
        <v>5703</v>
      </c>
      <c r="B1168" t="s">
        <v>5711</v>
      </c>
      <c r="C1168" t="s">
        <v>5712</v>
      </c>
      <c r="D1168" t="s">
        <v>5713</v>
      </c>
      <c r="E1168" t="s">
        <v>2650</v>
      </c>
      <c r="F1168" t="s">
        <v>17</v>
      </c>
      <c r="G1168" t="s">
        <v>1538</v>
      </c>
      <c r="H1168" t="s">
        <v>3643</v>
      </c>
      <c r="I1168" t="s">
        <v>1309</v>
      </c>
      <c r="J1168" t="s">
        <v>1176</v>
      </c>
      <c r="K1168" t="s">
        <v>51</v>
      </c>
    </row>
    <row r="1169" spans="1:11" hidden="1" x14ac:dyDescent="0.35">
      <c r="A1169" t="s">
        <v>5703</v>
      </c>
      <c r="B1169" t="s">
        <v>5714</v>
      </c>
      <c r="C1169" t="s">
        <v>5715</v>
      </c>
      <c r="D1169" t="s">
        <v>5716</v>
      </c>
      <c r="E1169" t="s">
        <v>2650</v>
      </c>
      <c r="F1169" t="s">
        <v>17</v>
      </c>
      <c r="G1169" t="s">
        <v>1538</v>
      </c>
      <c r="H1169" t="s">
        <v>1367</v>
      </c>
      <c r="I1169" t="s">
        <v>1223</v>
      </c>
      <c r="J1169" t="s">
        <v>1176</v>
      </c>
      <c r="K1169" t="s">
        <v>129</v>
      </c>
    </row>
    <row r="1170" spans="1:11" hidden="1" x14ac:dyDescent="0.35">
      <c r="A1170" t="s">
        <v>5703</v>
      </c>
      <c r="B1170" t="s">
        <v>5717</v>
      </c>
      <c r="C1170" t="s">
        <v>5718</v>
      </c>
      <c r="D1170" t="s">
        <v>5719</v>
      </c>
      <c r="E1170" t="s">
        <v>2650</v>
      </c>
      <c r="F1170" t="s">
        <v>17</v>
      </c>
      <c r="G1170" t="s">
        <v>5720</v>
      </c>
      <c r="H1170" t="s">
        <v>3096</v>
      </c>
      <c r="I1170" t="s">
        <v>2177</v>
      </c>
      <c r="J1170" t="s">
        <v>5721</v>
      </c>
      <c r="K1170" t="s">
        <v>129</v>
      </c>
    </row>
    <row r="1171" spans="1:11" hidden="1" x14ac:dyDescent="0.35">
      <c r="A1171" t="s">
        <v>5722</v>
      </c>
      <c r="B1171" t="s">
        <v>5723</v>
      </c>
      <c r="C1171" t="s">
        <v>5724</v>
      </c>
      <c r="D1171" t="s">
        <v>5725</v>
      </c>
      <c r="E1171" t="s">
        <v>5726</v>
      </c>
      <c r="F1171" t="s">
        <v>6</v>
      </c>
      <c r="G1171" t="s">
        <v>1350</v>
      </c>
      <c r="H1171" t="s">
        <v>5727</v>
      </c>
      <c r="I1171" t="s">
        <v>1852</v>
      </c>
      <c r="J1171" t="s">
        <v>314</v>
      </c>
      <c r="K1171" t="s">
        <v>91</v>
      </c>
    </row>
    <row r="1172" spans="1:11" hidden="1" x14ac:dyDescent="0.35">
      <c r="A1172" t="s">
        <v>5722</v>
      </c>
      <c r="B1172" t="s">
        <v>5728</v>
      </c>
      <c r="C1172" t="s">
        <v>5729</v>
      </c>
      <c r="D1172" t="s">
        <v>5730</v>
      </c>
      <c r="E1172" t="s">
        <v>5274</v>
      </c>
      <c r="F1172" t="s">
        <v>6</v>
      </c>
      <c r="G1172" t="s">
        <v>1316</v>
      </c>
      <c r="H1172" t="s">
        <v>1240</v>
      </c>
      <c r="I1172" t="s">
        <v>1250</v>
      </c>
      <c r="J1172" t="s">
        <v>1176</v>
      </c>
      <c r="K1172" t="s">
        <v>25</v>
      </c>
    </row>
    <row r="1173" spans="1:11" hidden="1" x14ac:dyDescent="0.35">
      <c r="A1173" t="s">
        <v>5722</v>
      </c>
      <c r="B1173" t="s">
        <v>5731</v>
      </c>
      <c r="C1173" t="s">
        <v>5732</v>
      </c>
      <c r="D1173" t="s">
        <v>5733</v>
      </c>
      <c r="E1173" t="s">
        <v>5734</v>
      </c>
      <c r="F1173" t="s">
        <v>6</v>
      </c>
      <c r="G1173" t="s">
        <v>1336</v>
      </c>
      <c r="H1173" t="s">
        <v>1210</v>
      </c>
      <c r="I1173" t="s">
        <v>1619</v>
      </c>
      <c r="J1173" t="s">
        <v>1176</v>
      </c>
      <c r="K1173" t="s">
        <v>127</v>
      </c>
    </row>
    <row r="1174" spans="1:11" hidden="1" x14ac:dyDescent="0.35">
      <c r="A1174" t="s">
        <v>5722</v>
      </c>
      <c r="B1174" t="s">
        <v>5735</v>
      </c>
      <c r="C1174" t="s">
        <v>5736</v>
      </c>
      <c r="D1174" t="s">
        <v>5737</v>
      </c>
      <c r="E1174" t="s">
        <v>5738</v>
      </c>
      <c r="F1174" t="s">
        <v>6</v>
      </c>
      <c r="G1174" t="s">
        <v>5122</v>
      </c>
      <c r="H1174" t="s">
        <v>1573</v>
      </c>
      <c r="I1174" t="s">
        <v>1607</v>
      </c>
      <c r="J1174" t="s">
        <v>1176</v>
      </c>
      <c r="K1174" t="s">
        <v>25</v>
      </c>
    </row>
    <row r="1175" spans="1:11" hidden="1" x14ac:dyDescent="0.35">
      <c r="A1175" t="s">
        <v>5722</v>
      </c>
      <c r="B1175" t="s">
        <v>5739</v>
      </c>
      <c r="C1175" t="s">
        <v>5740</v>
      </c>
      <c r="D1175" t="s">
        <v>5741</v>
      </c>
      <c r="E1175" t="s">
        <v>5738</v>
      </c>
      <c r="F1175" t="s">
        <v>6</v>
      </c>
      <c r="G1175" t="s">
        <v>2684</v>
      </c>
      <c r="H1175" t="s">
        <v>1192</v>
      </c>
      <c r="I1175" t="s">
        <v>1193</v>
      </c>
      <c r="J1175" t="s">
        <v>1176</v>
      </c>
      <c r="K1175" t="s">
        <v>25</v>
      </c>
    </row>
    <row r="1176" spans="1:11" hidden="1" x14ac:dyDescent="0.35">
      <c r="A1176" t="s">
        <v>5722</v>
      </c>
      <c r="B1176" t="s">
        <v>5742</v>
      </c>
      <c r="C1176" t="s">
        <v>5743</v>
      </c>
      <c r="D1176" t="s">
        <v>5744</v>
      </c>
      <c r="E1176" t="s">
        <v>5738</v>
      </c>
      <c r="F1176" t="s">
        <v>6</v>
      </c>
      <c r="G1176" t="s">
        <v>2083</v>
      </c>
      <c r="H1176" t="s">
        <v>1240</v>
      </c>
      <c r="I1176" t="s">
        <v>5745</v>
      </c>
      <c r="J1176" t="s">
        <v>1176</v>
      </c>
      <c r="K1176" t="s">
        <v>25</v>
      </c>
    </row>
    <row r="1177" spans="1:11" hidden="1" x14ac:dyDescent="0.35">
      <c r="A1177" t="s">
        <v>5722</v>
      </c>
      <c r="B1177" t="s">
        <v>5746</v>
      </c>
      <c r="C1177" t="s">
        <v>5747</v>
      </c>
      <c r="D1177" t="s">
        <v>5748</v>
      </c>
      <c r="E1177" t="s">
        <v>5274</v>
      </c>
      <c r="F1177" t="s">
        <v>6</v>
      </c>
      <c r="G1177" t="s">
        <v>2865</v>
      </c>
      <c r="H1177" t="s">
        <v>1573</v>
      </c>
      <c r="I1177" t="s">
        <v>1912</v>
      </c>
      <c r="J1177" t="s">
        <v>1176</v>
      </c>
      <c r="K1177" t="s">
        <v>25</v>
      </c>
    </row>
    <row r="1178" spans="1:11" hidden="1" x14ac:dyDescent="0.35">
      <c r="A1178" t="s">
        <v>5722</v>
      </c>
      <c r="B1178" t="s">
        <v>5749</v>
      </c>
      <c r="C1178" t="s">
        <v>5750</v>
      </c>
      <c r="D1178" t="s">
        <v>5751</v>
      </c>
      <c r="E1178" t="s">
        <v>5274</v>
      </c>
      <c r="F1178" t="s">
        <v>6</v>
      </c>
      <c r="G1178" t="s">
        <v>2266</v>
      </c>
      <c r="H1178" t="s">
        <v>5027</v>
      </c>
      <c r="I1178" t="s">
        <v>1219</v>
      </c>
      <c r="J1178" t="s">
        <v>1176</v>
      </c>
      <c r="K1178" t="s">
        <v>91</v>
      </c>
    </row>
    <row r="1179" spans="1:11" hidden="1" x14ac:dyDescent="0.35">
      <c r="A1179" t="s">
        <v>5722</v>
      </c>
      <c r="B1179" t="s">
        <v>5752</v>
      </c>
      <c r="C1179" t="s">
        <v>5753</v>
      </c>
      <c r="D1179" t="s">
        <v>5754</v>
      </c>
      <c r="E1179" t="s">
        <v>5738</v>
      </c>
      <c r="F1179" t="s">
        <v>6</v>
      </c>
      <c r="G1179" t="s">
        <v>1508</v>
      </c>
      <c r="H1179" t="s">
        <v>3883</v>
      </c>
      <c r="I1179" t="s">
        <v>5529</v>
      </c>
      <c r="J1179" t="s">
        <v>1176</v>
      </c>
      <c r="K1179" t="s">
        <v>91</v>
      </c>
    </row>
    <row r="1180" spans="1:11" hidden="1" x14ac:dyDescent="0.35">
      <c r="A1180" t="s">
        <v>5722</v>
      </c>
      <c r="B1180" t="s">
        <v>5755</v>
      </c>
      <c r="C1180" t="s">
        <v>5756</v>
      </c>
      <c r="D1180" t="s">
        <v>5757</v>
      </c>
      <c r="E1180" t="s">
        <v>5274</v>
      </c>
      <c r="F1180" t="s">
        <v>6</v>
      </c>
      <c r="G1180" t="s">
        <v>1808</v>
      </c>
      <c r="H1180" t="s">
        <v>1260</v>
      </c>
      <c r="I1180" t="s">
        <v>1211</v>
      </c>
      <c r="J1180" t="s">
        <v>1176</v>
      </c>
      <c r="K1180" t="s">
        <v>89</v>
      </c>
    </row>
    <row r="1181" spans="1:11" hidden="1" x14ac:dyDescent="0.35">
      <c r="A1181" t="s">
        <v>5722</v>
      </c>
      <c r="B1181" t="s">
        <v>5758</v>
      </c>
      <c r="C1181" t="s">
        <v>5759</v>
      </c>
      <c r="D1181" t="s">
        <v>5760</v>
      </c>
      <c r="E1181" t="s">
        <v>5164</v>
      </c>
      <c r="F1181" t="s">
        <v>6</v>
      </c>
      <c r="G1181" t="s">
        <v>2474</v>
      </c>
      <c r="H1181" t="s">
        <v>5761</v>
      </c>
      <c r="I1181" t="s">
        <v>1309</v>
      </c>
      <c r="J1181" t="s">
        <v>1176</v>
      </c>
      <c r="K1181" t="s">
        <v>88</v>
      </c>
    </row>
    <row r="1182" spans="1:11" hidden="1" x14ac:dyDescent="0.35">
      <c r="A1182" t="s">
        <v>5722</v>
      </c>
      <c r="B1182" t="s">
        <v>5758</v>
      </c>
      <c r="C1182" t="s">
        <v>5762</v>
      </c>
      <c r="D1182" t="s">
        <v>5763</v>
      </c>
      <c r="E1182" t="s">
        <v>5164</v>
      </c>
      <c r="F1182" t="s">
        <v>6</v>
      </c>
      <c r="G1182" t="s">
        <v>2474</v>
      </c>
      <c r="H1182" t="s">
        <v>1297</v>
      </c>
      <c r="I1182" t="s">
        <v>1304</v>
      </c>
      <c r="J1182" t="s">
        <v>1176</v>
      </c>
      <c r="K1182" t="s">
        <v>88</v>
      </c>
    </row>
    <row r="1183" spans="1:11" hidden="1" x14ac:dyDescent="0.35">
      <c r="A1183" t="s">
        <v>5722</v>
      </c>
      <c r="B1183" t="s">
        <v>5764</v>
      </c>
      <c r="C1183" t="s">
        <v>5765</v>
      </c>
      <c r="D1183" t="s">
        <v>5766</v>
      </c>
      <c r="E1183" t="s">
        <v>5274</v>
      </c>
      <c r="F1183" t="s">
        <v>6</v>
      </c>
      <c r="G1183" t="s">
        <v>1445</v>
      </c>
      <c r="H1183" t="s">
        <v>1431</v>
      </c>
      <c r="I1183" t="s">
        <v>1266</v>
      </c>
      <c r="J1183" t="s">
        <v>314</v>
      </c>
      <c r="K1183" t="s">
        <v>91</v>
      </c>
    </row>
    <row r="1184" spans="1:11" hidden="1" x14ac:dyDescent="0.35">
      <c r="A1184" t="s">
        <v>5722</v>
      </c>
      <c r="B1184" t="s">
        <v>5767</v>
      </c>
      <c r="C1184" t="s">
        <v>5768</v>
      </c>
      <c r="D1184" t="s">
        <v>5769</v>
      </c>
      <c r="E1184" t="s">
        <v>5274</v>
      </c>
      <c r="F1184" t="s">
        <v>6</v>
      </c>
      <c r="G1184" t="s">
        <v>5053</v>
      </c>
      <c r="H1184" t="s">
        <v>5664</v>
      </c>
      <c r="I1184" t="s">
        <v>1845</v>
      </c>
      <c r="J1184" t="s">
        <v>314</v>
      </c>
      <c r="K1184" t="s">
        <v>28</v>
      </c>
    </row>
    <row r="1185" spans="1:11" hidden="1" x14ac:dyDescent="0.35">
      <c r="A1185" t="s">
        <v>5722</v>
      </c>
      <c r="B1185" t="s">
        <v>5770</v>
      </c>
      <c r="C1185" t="s">
        <v>5771</v>
      </c>
      <c r="D1185" t="s">
        <v>5772</v>
      </c>
      <c r="E1185" t="s">
        <v>5274</v>
      </c>
      <c r="F1185" t="s">
        <v>13</v>
      </c>
      <c r="G1185" t="s">
        <v>3717</v>
      </c>
      <c r="H1185" t="s">
        <v>2822</v>
      </c>
      <c r="I1185" t="s">
        <v>1912</v>
      </c>
      <c r="J1185" t="s">
        <v>313</v>
      </c>
      <c r="K1185" t="s">
        <v>97</v>
      </c>
    </row>
    <row r="1186" spans="1:11" hidden="1" x14ac:dyDescent="0.35">
      <c r="A1186" t="s">
        <v>5722</v>
      </c>
      <c r="B1186" t="s">
        <v>5773</v>
      </c>
      <c r="C1186" t="s">
        <v>5774</v>
      </c>
      <c r="D1186" t="s">
        <v>5775</v>
      </c>
      <c r="E1186" t="s">
        <v>5726</v>
      </c>
      <c r="F1186" t="s">
        <v>6</v>
      </c>
      <c r="G1186" t="s">
        <v>2500</v>
      </c>
      <c r="H1186" t="s">
        <v>1954</v>
      </c>
      <c r="I1186" t="s">
        <v>1223</v>
      </c>
      <c r="J1186" t="s">
        <v>314</v>
      </c>
      <c r="K1186" t="s">
        <v>99</v>
      </c>
    </row>
    <row r="1187" spans="1:11" hidden="1" x14ac:dyDescent="0.35">
      <c r="A1187" t="s">
        <v>5722</v>
      </c>
      <c r="B1187" t="s">
        <v>5776</v>
      </c>
      <c r="C1187" t="s">
        <v>5777</v>
      </c>
      <c r="D1187" t="s">
        <v>5778</v>
      </c>
      <c r="E1187" t="s">
        <v>5726</v>
      </c>
      <c r="F1187" t="s">
        <v>6</v>
      </c>
      <c r="G1187" t="s">
        <v>2500</v>
      </c>
      <c r="H1187" t="s">
        <v>1954</v>
      </c>
      <c r="I1187" t="s">
        <v>1223</v>
      </c>
      <c r="J1187" t="s">
        <v>314</v>
      </c>
      <c r="K1187" t="s">
        <v>99</v>
      </c>
    </row>
    <row r="1188" spans="1:11" hidden="1" x14ac:dyDescent="0.35">
      <c r="A1188" t="s">
        <v>5722</v>
      </c>
      <c r="B1188" t="s">
        <v>5779</v>
      </c>
      <c r="C1188" t="s">
        <v>5780</v>
      </c>
      <c r="D1188" t="s">
        <v>5781</v>
      </c>
      <c r="E1188" t="s">
        <v>5274</v>
      </c>
      <c r="F1188" t="s">
        <v>16</v>
      </c>
      <c r="G1188" t="s">
        <v>1526</v>
      </c>
      <c r="H1188" t="s">
        <v>1954</v>
      </c>
      <c r="I1188" t="s">
        <v>1219</v>
      </c>
      <c r="J1188" t="s">
        <v>1351</v>
      </c>
      <c r="K1188" t="s">
        <v>122</v>
      </c>
    </row>
    <row r="1189" spans="1:11" hidden="1" x14ac:dyDescent="0.35">
      <c r="A1189" t="s">
        <v>5722</v>
      </c>
      <c r="B1189" t="s">
        <v>5782</v>
      </c>
      <c r="C1189" t="s">
        <v>5783</v>
      </c>
      <c r="D1189" t="s">
        <v>5784</v>
      </c>
      <c r="E1189" t="s">
        <v>5726</v>
      </c>
      <c r="F1189" t="s">
        <v>6</v>
      </c>
      <c r="G1189" t="s">
        <v>1526</v>
      </c>
      <c r="H1189" t="s">
        <v>1341</v>
      </c>
      <c r="I1189" t="s">
        <v>1447</v>
      </c>
      <c r="J1189" t="s">
        <v>315</v>
      </c>
      <c r="K1189" t="s">
        <v>99</v>
      </c>
    </row>
    <row r="1190" spans="1:11" hidden="1" x14ac:dyDescent="0.35">
      <c r="A1190" t="s">
        <v>5722</v>
      </c>
      <c r="B1190" t="s">
        <v>5782</v>
      </c>
      <c r="C1190" t="s">
        <v>5785</v>
      </c>
      <c r="D1190" t="s">
        <v>5786</v>
      </c>
      <c r="E1190" t="s">
        <v>5726</v>
      </c>
      <c r="F1190" t="s">
        <v>6</v>
      </c>
      <c r="G1190" t="s">
        <v>1377</v>
      </c>
      <c r="H1190" t="s">
        <v>1954</v>
      </c>
      <c r="I1190" t="s">
        <v>1203</v>
      </c>
      <c r="J1190" t="s">
        <v>318</v>
      </c>
      <c r="K1190" t="s">
        <v>90</v>
      </c>
    </row>
    <row r="1191" spans="1:11" hidden="1" x14ac:dyDescent="0.35">
      <c r="A1191" t="s">
        <v>5722</v>
      </c>
      <c r="B1191" t="s">
        <v>5787</v>
      </c>
      <c r="C1191" t="s">
        <v>5788</v>
      </c>
      <c r="D1191" t="s">
        <v>5789</v>
      </c>
      <c r="E1191" t="s">
        <v>5726</v>
      </c>
      <c r="F1191" t="s">
        <v>6</v>
      </c>
      <c r="G1191" t="s">
        <v>1359</v>
      </c>
      <c r="H1191" t="s">
        <v>2903</v>
      </c>
      <c r="I1191" t="s">
        <v>1747</v>
      </c>
      <c r="J1191" t="s">
        <v>316</v>
      </c>
      <c r="K1191" t="s">
        <v>82</v>
      </c>
    </row>
    <row r="1192" spans="1:11" hidden="1" x14ac:dyDescent="0.35">
      <c r="A1192" t="s">
        <v>5722</v>
      </c>
      <c r="B1192" t="s">
        <v>5790</v>
      </c>
      <c r="C1192" t="s">
        <v>5791</v>
      </c>
      <c r="D1192" t="s">
        <v>5792</v>
      </c>
      <c r="E1192" t="s">
        <v>5274</v>
      </c>
      <c r="F1192" t="s">
        <v>6</v>
      </c>
      <c r="G1192" t="s">
        <v>1270</v>
      </c>
      <c r="H1192" t="s">
        <v>1658</v>
      </c>
      <c r="I1192" t="s">
        <v>1309</v>
      </c>
      <c r="J1192" t="s">
        <v>313</v>
      </c>
      <c r="K1192" t="s">
        <v>89</v>
      </c>
    </row>
    <row r="1193" spans="1:11" hidden="1" x14ac:dyDescent="0.35">
      <c r="A1193" t="s">
        <v>5722</v>
      </c>
      <c r="B1193" t="s">
        <v>5793</v>
      </c>
      <c r="C1193" t="s">
        <v>5794</v>
      </c>
      <c r="D1193" t="s">
        <v>5795</v>
      </c>
      <c r="E1193" t="s">
        <v>5738</v>
      </c>
      <c r="F1193" t="s">
        <v>6</v>
      </c>
      <c r="G1193" t="s">
        <v>1192</v>
      </c>
      <c r="H1193" t="s">
        <v>3915</v>
      </c>
      <c r="I1193" t="s">
        <v>1447</v>
      </c>
      <c r="J1193" t="s">
        <v>314</v>
      </c>
      <c r="K1193" t="s">
        <v>89</v>
      </c>
    </row>
    <row r="1194" spans="1:11" hidden="1" x14ac:dyDescent="0.35">
      <c r="A1194" t="s">
        <v>5722</v>
      </c>
      <c r="B1194" t="s">
        <v>5796</v>
      </c>
      <c r="C1194" t="s">
        <v>5797</v>
      </c>
      <c r="D1194" t="s">
        <v>5798</v>
      </c>
      <c r="E1194" t="s">
        <v>5738</v>
      </c>
      <c r="F1194" t="s">
        <v>6</v>
      </c>
      <c r="G1194" t="s">
        <v>1192</v>
      </c>
      <c r="H1194" t="s">
        <v>3915</v>
      </c>
      <c r="I1194" t="s">
        <v>1447</v>
      </c>
      <c r="J1194" t="s">
        <v>314</v>
      </c>
      <c r="K1194" t="s">
        <v>89</v>
      </c>
    </row>
    <row r="1195" spans="1:11" hidden="1" x14ac:dyDescent="0.35">
      <c r="A1195" t="s">
        <v>5722</v>
      </c>
      <c r="B1195" t="s">
        <v>5799</v>
      </c>
      <c r="C1195" t="s">
        <v>5800</v>
      </c>
      <c r="D1195" t="s">
        <v>5801</v>
      </c>
      <c r="E1195" t="s">
        <v>5606</v>
      </c>
      <c r="F1195" t="s">
        <v>11</v>
      </c>
      <c r="G1195" t="s">
        <v>1440</v>
      </c>
      <c r="H1195" t="s">
        <v>1260</v>
      </c>
      <c r="I1195" t="s">
        <v>1223</v>
      </c>
      <c r="J1195" t="s">
        <v>314</v>
      </c>
      <c r="K1195" t="s">
        <v>90</v>
      </c>
    </row>
    <row r="1196" spans="1:11" hidden="1" x14ac:dyDescent="0.35">
      <c r="A1196" t="s">
        <v>5722</v>
      </c>
      <c r="B1196" t="s">
        <v>5802</v>
      </c>
      <c r="C1196" t="s">
        <v>5803</v>
      </c>
      <c r="D1196" t="s">
        <v>5804</v>
      </c>
      <c r="E1196" t="s">
        <v>5606</v>
      </c>
      <c r="F1196" t="s">
        <v>11</v>
      </c>
      <c r="G1196" t="s">
        <v>2840</v>
      </c>
      <c r="H1196" t="s">
        <v>1245</v>
      </c>
      <c r="I1196" t="s">
        <v>1584</v>
      </c>
      <c r="J1196" t="s">
        <v>315</v>
      </c>
      <c r="K1196" t="s">
        <v>82</v>
      </c>
    </row>
    <row r="1197" spans="1:11" hidden="1" x14ac:dyDescent="0.35">
      <c r="A1197" t="s">
        <v>5722</v>
      </c>
      <c r="B1197" t="s">
        <v>5805</v>
      </c>
      <c r="C1197" t="s">
        <v>5806</v>
      </c>
      <c r="D1197" t="s">
        <v>5807</v>
      </c>
      <c r="E1197" t="s">
        <v>5606</v>
      </c>
      <c r="F1197" t="s">
        <v>11</v>
      </c>
      <c r="G1197" t="s">
        <v>2865</v>
      </c>
      <c r="H1197" t="s">
        <v>1735</v>
      </c>
      <c r="I1197" t="s">
        <v>5808</v>
      </c>
      <c r="J1197" t="s">
        <v>316</v>
      </c>
      <c r="K1197" t="s">
        <v>80</v>
      </c>
    </row>
    <row r="1198" spans="1:11" hidden="1" x14ac:dyDescent="0.35">
      <c r="A1198" t="s">
        <v>5722</v>
      </c>
      <c r="B1198" t="s">
        <v>5809</v>
      </c>
      <c r="C1198" t="s">
        <v>5810</v>
      </c>
      <c r="D1198" t="s">
        <v>5811</v>
      </c>
      <c r="E1198" t="s">
        <v>3888</v>
      </c>
      <c r="F1198" t="s">
        <v>8</v>
      </c>
      <c r="G1198" t="s">
        <v>1245</v>
      </c>
      <c r="H1198" t="s">
        <v>1218</v>
      </c>
      <c r="I1198" t="s">
        <v>1175</v>
      </c>
      <c r="J1198" t="s">
        <v>313</v>
      </c>
      <c r="K1198" t="s">
        <v>56</v>
      </c>
    </row>
    <row r="1199" spans="1:11" hidden="1" x14ac:dyDescent="0.35">
      <c r="A1199" t="s">
        <v>5722</v>
      </c>
      <c r="B1199" t="s">
        <v>5812</v>
      </c>
      <c r="C1199" t="s">
        <v>5813</v>
      </c>
      <c r="D1199" t="s">
        <v>5814</v>
      </c>
      <c r="E1199" t="s">
        <v>3888</v>
      </c>
      <c r="F1199" t="s">
        <v>8</v>
      </c>
      <c r="G1199" t="s">
        <v>1245</v>
      </c>
      <c r="H1199" t="s">
        <v>1260</v>
      </c>
      <c r="I1199" t="s">
        <v>1219</v>
      </c>
      <c r="J1199" t="s">
        <v>314</v>
      </c>
      <c r="K1199" t="s">
        <v>133</v>
      </c>
    </row>
    <row r="1200" spans="1:11" hidden="1" x14ac:dyDescent="0.35">
      <c r="A1200" t="s">
        <v>5722</v>
      </c>
      <c r="B1200" t="s">
        <v>5815</v>
      </c>
      <c r="C1200" t="s">
        <v>5816</v>
      </c>
      <c r="D1200" t="s">
        <v>5817</v>
      </c>
      <c r="E1200" t="s">
        <v>3888</v>
      </c>
      <c r="F1200" t="s">
        <v>8</v>
      </c>
      <c r="G1200" t="s">
        <v>1487</v>
      </c>
      <c r="H1200" t="s">
        <v>1245</v>
      </c>
      <c r="I1200" t="s">
        <v>1519</v>
      </c>
      <c r="J1200" t="s">
        <v>315</v>
      </c>
      <c r="K1200" t="s">
        <v>27</v>
      </c>
    </row>
    <row r="1201" spans="1:11" hidden="1" x14ac:dyDescent="0.35">
      <c r="A1201" t="s">
        <v>5722</v>
      </c>
      <c r="B1201" t="s">
        <v>5818</v>
      </c>
      <c r="C1201" t="s">
        <v>5819</v>
      </c>
      <c r="D1201" t="s">
        <v>5820</v>
      </c>
      <c r="E1201" t="s">
        <v>3888</v>
      </c>
      <c r="F1201" t="s">
        <v>8</v>
      </c>
      <c r="G1201" t="s">
        <v>1270</v>
      </c>
      <c r="H1201" t="s">
        <v>1332</v>
      </c>
      <c r="I1201" t="s">
        <v>1427</v>
      </c>
      <c r="J1201" t="s">
        <v>316</v>
      </c>
      <c r="K1201" t="s">
        <v>125</v>
      </c>
    </row>
    <row r="1202" spans="1:11" hidden="1" x14ac:dyDescent="0.35">
      <c r="A1202" t="s">
        <v>5722</v>
      </c>
      <c r="B1202" t="s">
        <v>5821</v>
      </c>
      <c r="C1202" t="s">
        <v>5822</v>
      </c>
      <c r="D1202" t="s">
        <v>5823</v>
      </c>
      <c r="E1202" t="s">
        <v>3888</v>
      </c>
      <c r="F1202" t="s">
        <v>8</v>
      </c>
      <c r="G1202" t="s">
        <v>2557</v>
      </c>
      <c r="H1202" t="s">
        <v>1173</v>
      </c>
      <c r="I1202" t="s">
        <v>1497</v>
      </c>
      <c r="J1202" t="s">
        <v>315</v>
      </c>
      <c r="K1202" t="s">
        <v>159</v>
      </c>
    </row>
    <row r="1203" spans="1:11" hidden="1" x14ac:dyDescent="0.35">
      <c r="A1203" t="s">
        <v>5722</v>
      </c>
      <c r="B1203" t="s">
        <v>5824</v>
      </c>
      <c r="C1203" t="s">
        <v>5825</v>
      </c>
      <c r="D1203" t="s">
        <v>5826</v>
      </c>
      <c r="E1203" t="s">
        <v>5274</v>
      </c>
      <c r="F1203" t="s">
        <v>6</v>
      </c>
      <c r="G1203" t="s">
        <v>5827</v>
      </c>
      <c r="H1203" t="s">
        <v>1735</v>
      </c>
      <c r="I1203" t="s">
        <v>1309</v>
      </c>
      <c r="J1203" t="s">
        <v>1176</v>
      </c>
      <c r="K1203" t="s">
        <v>28</v>
      </c>
    </row>
    <row r="1204" spans="1:11" hidden="1" x14ac:dyDescent="0.35">
      <c r="A1204" t="s">
        <v>5722</v>
      </c>
      <c r="B1204" t="s">
        <v>5828</v>
      </c>
      <c r="C1204" t="s">
        <v>5829</v>
      </c>
      <c r="D1204" t="s">
        <v>5830</v>
      </c>
      <c r="E1204" t="s">
        <v>5274</v>
      </c>
      <c r="F1204" t="s">
        <v>6</v>
      </c>
      <c r="G1204" t="s">
        <v>1440</v>
      </c>
      <c r="H1204" t="s">
        <v>1210</v>
      </c>
      <c r="I1204" t="s">
        <v>5831</v>
      </c>
      <c r="J1204" t="s">
        <v>313</v>
      </c>
      <c r="K1204" t="s">
        <v>88</v>
      </c>
    </row>
    <row r="1205" spans="1:11" hidden="1" x14ac:dyDescent="0.35">
      <c r="A1205" t="s">
        <v>5722</v>
      </c>
      <c r="B1205" t="s">
        <v>5832</v>
      </c>
      <c r="C1205" t="s">
        <v>5833</v>
      </c>
      <c r="D1205" t="s">
        <v>5784</v>
      </c>
      <c r="E1205" t="s">
        <v>5726</v>
      </c>
      <c r="F1205" t="s">
        <v>20</v>
      </c>
      <c r="G1205" t="s">
        <v>2474</v>
      </c>
      <c r="H1205" t="s">
        <v>1341</v>
      </c>
      <c r="I1205" t="s">
        <v>1447</v>
      </c>
      <c r="J1205" t="s">
        <v>315</v>
      </c>
      <c r="K1205" t="s">
        <v>99</v>
      </c>
    </row>
    <row r="1206" spans="1:11" hidden="1" x14ac:dyDescent="0.35">
      <c r="A1206" t="s">
        <v>5722</v>
      </c>
      <c r="B1206" t="s">
        <v>5834</v>
      </c>
      <c r="C1206" t="s">
        <v>5835</v>
      </c>
      <c r="D1206" t="s">
        <v>5836</v>
      </c>
      <c r="E1206" t="s">
        <v>5274</v>
      </c>
      <c r="F1206" t="s">
        <v>6</v>
      </c>
      <c r="G1206" t="s">
        <v>1695</v>
      </c>
      <c r="H1206" t="s">
        <v>3214</v>
      </c>
      <c r="I1206" t="s">
        <v>1246</v>
      </c>
      <c r="J1206" t="s">
        <v>314</v>
      </c>
      <c r="K1206" t="s">
        <v>95</v>
      </c>
    </row>
    <row r="1207" spans="1:11" hidden="1" x14ac:dyDescent="0.35">
      <c r="A1207" t="s">
        <v>5722</v>
      </c>
      <c r="B1207" t="s">
        <v>5837</v>
      </c>
      <c r="C1207" t="s">
        <v>5838</v>
      </c>
      <c r="D1207" t="s">
        <v>5839</v>
      </c>
      <c r="E1207" t="s">
        <v>5274</v>
      </c>
      <c r="F1207" t="s">
        <v>6</v>
      </c>
      <c r="G1207" t="s">
        <v>1191</v>
      </c>
      <c r="H1207" t="s">
        <v>1440</v>
      </c>
      <c r="I1207" t="s">
        <v>1519</v>
      </c>
      <c r="J1207" t="s">
        <v>1176</v>
      </c>
      <c r="K1207" t="s">
        <v>121</v>
      </c>
    </row>
    <row r="1208" spans="1:11" hidden="1" x14ac:dyDescent="0.35">
      <c r="A1208" t="s">
        <v>5722</v>
      </c>
      <c r="B1208" t="s">
        <v>5840</v>
      </c>
      <c r="C1208" t="s">
        <v>5841</v>
      </c>
      <c r="D1208" t="s">
        <v>5842</v>
      </c>
      <c r="E1208" t="s">
        <v>5274</v>
      </c>
      <c r="F1208" t="s">
        <v>6</v>
      </c>
      <c r="G1208" t="s">
        <v>4662</v>
      </c>
      <c r="H1208" t="s">
        <v>1926</v>
      </c>
      <c r="I1208" t="s">
        <v>1203</v>
      </c>
      <c r="J1208" t="s">
        <v>1176</v>
      </c>
      <c r="K1208" t="s">
        <v>121</v>
      </c>
    </row>
    <row r="1209" spans="1:11" hidden="1" x14ac:dyDescent="0.35">
      <c r="A1209" t="s">
        <v>5722</v>
      </c>
      <c r="B1209" t="s">
        <v>5843</v>
      </c>
      <c r="C1209" t="s">
        <v>5844</v>
      </c>
      <c r="D1209" t="s">
        <v>5845</v>
      </c>
      <c r="E1209" t="s">
        <v>5274</v>
      </c>
      <c r="F1209" t="s">
        <v>6</v>
      </c>
      <c r="G1209" t="s">
        <v>4662</v>
      </c>
      <c r="H1209" t="s">
        <v>1456</v>
      </c>
      <c r="I1209" t="s">
        <v>5846</v>
      </c>
      <c r="J1209" t="s">
        <v>1176</v>
      </c>
      <c r="K1209" t="s">
        <v>121</v>
      </c>
    </row>
    <row r="1210" spans="1:11" hidden="1" x14ac:dyDescent="0.35">
      <c r="A1210" t="s">
        <v>5722</v>
      </c>
      <c r="B1210" t="s">
        <v>5847</v>
      </c>
      <c r="C1210" t="s">
        <v>5848</v>
      </c>
      <c r="D1210" t="s">
        <v>5849</v>
      </c>
      <c r="E1210" t="s">
        <v>5274</v>
      </c>
      <c r="F1210" t="s">
        <v>6</v>
      </c>
      <c r="G1210" t="s">
        <v>3081</v>
      </c>
      <c r="H1210" t="s">
        <v>1336</v>
      </c>
      <c r="I1210" t="s">
        <v>1934</v>
      </c>
      <c r="J1210" t="s">
        <v>1176</v>
      </c>
      <c r="K1210" t="s">
        <v>121</v>
      </c>
    </row>
    <row r="1211" spans="1:11" hidden="1" x14ac:dyDescent="0.35">
      <c r="A1211" t="s">
        <v>5722</v>
      </c>
      <c r="B1211" t="s">
        <v>5850</v>
      </c>
      <c r="C1211" t="s">
        <v>5851</v>
      </c>
      <c r="D1211" t="s">
        <v>5852</v>
      </c>
      <c r="E1211" t="s">
        <v>5274</v>
      </c>
      <c r="F1211" t="s">
        <v>6</v>
      </c>
      <c r="G1211" t="s">
        <v>1389</v>
      </c>
      <c r="H1211" t="s">
        <v>1240</v>
      </c>
      <c r="I1211" t="s">
        <v>1219</v>
      </c>
      <c r="J1211" t="s">
        <v>1176</v>
      </c>
      <c r="K1211" t="s">
        <v>121</v>
      </c>
    </row>
    <row r="1212" spans="1:11" hidden="1" x14ac:dyDescent="0.35">
      <c r="A1212" t="s">
        <v>5722</v>
      </c>
      <c r="B1212" t="s">
        <v>5853</v>
      </c>
      <c r="C1212" t="s">
        <v>5854</v>
      </c>
      <c r="D1212" t="s">
        <v>5855</v>
      </c>
      <c r="E1212" t="s">
        <v>5117</v>
      </c>
      <c r="F1212" t="s">
        <v>6</v>
      </c>
      <c r="G1212" t="s">
        <v>1270</v>
      </c>
      <c r="H1212" t="s">
        <v>1260</v>
      </c>
      <c r="I1212" t="s">
        <v>1219</v>
      </c>
      <c r="J1212" t="s">
        <v>1176</v>
      </c>
      <c r="K1212" t="s">
        <v>89</v>
      </c>
    </row>
    <row r="1213" spans="1:11" hidden="1" x14ac:dyDescent="0.35">
      <c r="A1213" t="s">
        <v>5722</v>
      </c>
      <c r="B1213" t="s">
        <v>5856</v>
      </c>
      <c r="C1213" t="s">
        <v>5857</v>
      </c>
      <c r="D1213" t="s">
        <v>5858</v>
      </c>
      <c r="E1213" t="s">
        <v>2596</v>
      </c>
      <c r="F1213" t="s">
        <v>6</v>
      </c>
      <c r="G1213" t="s">
        <v>1346</v>
      </c>
      <c r="H1213" t="s">
        <v>1210</v>
      </c>
      <c r="I1213" t="s">
        <v>5859</v>
      </c>
      <c r="J1213" t="s">
        <v>1176</v>
      </c>
      <c r="K1213" t="s">
        <v>88</v>
      </c>
    </row>
    <row r="1214" spans="1:11" hidden="1" x14ac:dyDescent="0.35">
      <c r="A1214" t="s">
        <v>5722</v>
      </c>
      <c r="B1214" t="s">
        <v>5860</v>
      </c>
      <c r="C1214" t="s">
        <v>5861</v>
      </c>
      <c r="D1214" t="s">
        <v>5862</v>
      </c>
      <c r="E1214" t="s">
        <v>5117</v>
      </c>
      <c r="F1214" t="s">
        <v>6</v>
      </c>
      <c r="G1214" t="s">
        <v>1236</v>
      </c>
      <c r="H1214" t="s">
        <v>1245</v>
      </c>
      <c r="I1214" t="s">
        <v>5863</v>
      </c>
      <c r="J1214" t="s">
        <v>1176</v>
      </c>
      <c r="K1214" t="s">
        <v>91</v>
      </c>
    </row>
    <row r="1215" spans="1:11" hidden="1" x14ac:dyDescent="0.35">
      <c r="A1215" t="s">
        <v>5722</v>
      </c>
      <c r="B1215" t="s">
        <v>5864</v>
      </c>
      <c r="C1215" t="s">
        <v>5865</v>
      </c>
      <c r="D1215" t="s">
        <v>5866</v>
      </c>
      <c r="E1215" t="s">
        <v>5274</v>
      </c>
      <c r="F1215" t="s">
        <v>6</v>
      </c>
      <c r="G1215" t="s">
        <v>2557</v>
      </c>
      <c r="H1215" t="s">
        <v>1255</v>
      </c>
      <c r="I1215" t="s">
        <v>1447</v>
      </c>
      <c r="J1215" t="s">
        <v>1176</v>
      </c>
      <c r="K1215" t="s">
        <v>89</v>
      </c>
    </row>
    <row r="1216" spans="1:11" hidden="1" x14ac:dyDescent="0.35">
      <c r="A1216" t="s">
        <v>5722</v>
      </c>
      <c r="B1216" t="s">
        <v>5867</v>
      </c>
      <c r="C1216" t="s">
        <v>5868</v>
      </c>
      <c r="D1216" t="s">
        <v>5869</v>
      </c>
      <c r="E1216" t="s">
        <v>5274</v>
      </c>
      <c r="F1216" t="s">
        <v>6</v>
      </c>
      <c r="G1216" t="s">
        <v>2557</v>
      </c>
      <c r="H1216" t="s">
        <v>1210</v>
      </c>
      <c r="I1216" t="s">
        <v>1447</v>
      </c>
      <c r="J1216" t="s">
        <v>1176</v>
      </c>
      <c r="K1216" t="s">
        <v>89</v>
      </c>
    </row>
    <row r="1217" spans="1:11" hidden="1" x14ac:dyDescent="0.35">
      <c r="A1217" t="s">
        <v>5722</v>
      </c>
      <c r="B1217" t="s">
        <v>5870</v>
      </c>
      <c r="C1217" t="s">
        <v>5871</v>
      </c>
      <c r="D1217" t="s">
        <v>5872</v>
      </c>
      <c r="E1217" t="s">
        <v>5274</v>
      </c>
      <c r="F1217" t="s">
        <v>6</v>
      </c>
      <c r="G1217" t="s">
        <v>1202</v>
      </c>
      <c r="H1217" t="s">
        <v>1210</v>
      </c>
      <c r="I1217" t="s">
        <v>1219</v>
      </c>
      <c r="J1217" t="s">
        <v>1176</v>
      </c>
      <c r="K1217" t="s">
        <v>89</v>
      </c>
    </row>
    <row r="1218" spans="1:11" hidden="1" x14ac:dyDescent="0.35">
      <c r="A1218" t="s">
        <v>5722</v>
      </c>
      <c r="B1218" t="s">
        <v>5873</v>
      </c>
      <c r="C1218" t="s">
        <v>5874</v>
      </c>
      <c r="D1218" t="s">
        <v>5875</v>
      </c>
      <c r="E1218" t="s">
        <v>5274</v>
      </c>
      <c r="F1218" t="s">
        <v>6</v>
      </c>
      <c r="G1218" t="s">
        <v>1173</v>
      </c>
      <c r="H1218" t="s">
        <v>1297</v>
      </c>
      <c r="I1218" t="s">
        <v>1250</v>
      </c>
      <c r="J1218" t="s">
        <v>1176</v>
      </c>
      <c r="K1218" t="s">
        <v>89</v>
      </c>
    </row>
    <row r="1219" spans="1:11" hidden="1" x14ac:dyDescent="0.35">
      <c r="A1219" t="s">
        <v>5722</v>
      </c>
      <c r="B1219" t="s">
        <v>5876</v>
      </c>
      <c r="C1219" t="s">
        <v>5877</v>
      </c>
      <c r="D1219" t="s">
        <v>5878</v>
      </c>
      <c r="E1219" t="s">
        <v>5274</v>
      </c>
      <c r="F1219" t="s">
        <v>6</v>
      </c>
      <c r="G1219" t="s">
        <v>1173</v>
      </c>
      <c r="H1219" t="s">
        <v>1297</v>
      </c>
      <c r="I1219" t="s">
        <v>1250</v>
      </c>
      <c r="J1219" t="s">
        <v>1176</v>
      </c>
      <c r="K1219" t="s">
        <v>88</v>
      </c>
    </row>
    <row r="1220" spans="1:11" hidden="1" x14ac:dyDescent="0.35">
      <c r="A1220" t="s">
        <v>5722</v>
      </c>
      <c r="B1220" t="s">
        <v>5879</v>
      </c>
      <c r="C1220" t="s">
        <v>5880</v>
      </c>
      <c r="D1220" t="s">
        <v>5881</v>
      </c>
      <c r="E1220" t="s">
        <v>5274</v>
      </c>
      <c r="F1220" t="s">
        <v>6</v>
      </c>
      <c r="G1220" t="s">
        <v>2557</v>
      </c>
      <c r="H1220" t="s">
        <v>1245</v>
      </c>
      <c r="I1220" t="s">
        <v>1447</v>
      </c>
      <c r="J1220" t="s">
        <v>1176</v>
      </c>
      <c r="K1220" t="s">
        <v>122</v>
      </c>
    </row>
    <row r="1221" spans="1:11" hidden="1" x14ac:dyDescent="0.35">
      <c r="A1221" t="s">
        <v>5722</v>
      </c>
      <c r="B1221" t="s">
        <v>5882</v>
      </c>
      <c r="C1221" t="s">
        <v>5883</v>
      </c>
      <c r="D1221" t="s">
        <v>5884</v>
      </c>
      <c r="E1221" t="s">
        <v>5274</v>
      </c>
      <c r="F1221" t="s">
        <v>6</v>
      </c>
      <c r="G1221" t="s">
        <v>1197</v>
      </c>
      <c r="H1221" t="s">
        <v>1198</v>
      </c>
      <c r="I1221" t="s">
        <v>1250</v>
      </c>
      <c r="J1221" t="s">
        <v>1176</v>
      </c>
      <c r="K1221" t="s">
        <v>95</v>
      </c>
    </row>
    <row r="1222" spans="1:11" hidden="1" x14ac:dyDescent="0.35">
      <c r="A1222" t="s">
        <v>5722</v>
      </c>
      <c r="B1222" t="s">
        <v>5885</v>
      </c>
      <c r="C1222" t="s">
        <v>5886</v>
      </c>
      <c r="D1222" t="s">
        <v>5887</v>
      </c>
      <c r="E1222" t="s">
        <v>5274</v>
      </c>
      <c r="F1222" t="s">
        <v>6</v>
      </c>
      <c r="G1222" t="s">
        <v>1197</v>
      </c>
      <c r="H1222" t="s">
        <v>1260</v>
      </c>
      <c r="I1222" t="s">
        <v>1250</v>
      </c>
      <c r="J1222" t="s">
        <v>1176</v>
      </c>
      <c r="K1222" t="s">
        <v>89</v>
      </c>
    </row>
    <row r="1223" spans="1:11" hidden="1" x14ac:dyDescent="0.35">
      <c r="A1223" t="s">
        <v>5722</v>
      </c>
      <c r="B1223" t="s">
        <v>5888</v>
      </c>
      <c r="C1223" t="s">
        <v>5889</v>
      </c>
      <c r="D1223" t="s">
        <v>5890</v>
      </c>
      <c r="E1223" t="s">
        <v>5274</v>
      </c>
      <c r="F1223" t="s">
        <v>6</v>
      </c>
      <c r="G1223" t="s">
        <v>1197</v>
      </c>
      <c r="H1223" t="s">
        <v>1279</v>
      </c>
      <c r="I1223" t="s">
        <v>1246</v>
      </c>
      <c r="J1223" t="s">
        <v>1176</v>
      </c>
      <c r="K1223" t="s">
        <v>89</v>
      </c>
    </row>
    <row r="1224" spans="1:11" hidden="1" x14ac:dyDescent="0.35">
      <c r="A1224" t="s">
        <v>5722</v>
      </c>
      <c r="B1224" t="s">
        <v>5891</v>
      </c>
      <c r="C1224" t="s">
        <v>5892</v>
      </c>
      <c r="D1224" t="s">
        <v>5893</v>
      </c>
      <c r="E1224" t="s">
        <v>5274</v>
      </c>
      <c r="F1224" t="s">
        <v>6</v>
      </c>
      <c r="G1224" t="s">
        <v>1197</v>
      </c>
      <c r="H1224" t="s">
        <v>1688</v>
      </c>
      <c r="I1224" t="s">
        <v>1912</v>
      </c>
      <c r="J1224" t="s">
        <v>1176</v>
      </c>
      <c r="K1224" t="s">
        <v>89</v>
      </c>
    </row>
    <row r="1225" spans="1:11" hidden="1" x14ac:dyDescent="0.35">
      <c r="A1225" t="s">
        <v>5722</v>
      </c>
      <c r="B1225" t="s">
        <v>5894</v>
      </c>
      <c r="C1225" t="s">
        <v>5895</v>
      </c>
      <c r="D1225" t="s">
        <v>5896</v>
      </c>
      <c r="E1225" t="s">
        <v>5274</v>
      </c>
      <c r="F1225" t="s">
        <v>6</v>
      </c>
      <c r="G1225" t="s">
        <v>1197</v>
      </c>
      <c r="H1225" t="s">
        <v>1198</v>
      </c>
      <c r="I1225" t="s">
        <v>1266</v>
      </c>
      <c r="J1225" t="s">
        <v>1176</v>
      </c>
      <c r="K1225" t="s">
        <v>88</v>
      </c>
    </row>
    <row r="1226" spans="1:11" hidden="1" x14ac:dyDescent="0.35">
      <c r="A1226" t="s">
        <v>5722</v>
      </c>
      <c r="B1226" t="s">
        <v>5897</v>
      </c>
      <c r="C1226" t="s">
        <v>5898</v>
      </c>
      <c r="D1226" t="s">
        <v>5899</v>
      </c>
      <c r="E1226" t="s">
        <v>5274</v>
      </c>
      <c r="F1226" t="s">
        <v>6</v>
      </c>
      <c r="G1226" t="s">
        <v>2551</v>
      </c>
      <c r="H1226" t="s">
        <v>1573</v>
      </c>
      <c r="I1226" t="s">
        <v>1912</v>
      </c>
      <c r="J1226" t="s">
        <v>1176</v>
      </c>
      <c r="K1226" t="s">
        <v>89</v>
      </c>
    </row>
    <row r="1227" spans="1:11" hidden="1" x14ac:dyDescent="0.35">
      <c r="A1227" t="s">
        <v>5722</v>
      </c>
      <c r="B1227" t="s">
        <v>5900</v>
      </c>
      <c r="C1227" t="s">
        <v>5901</v>
      </c>
      <c r="D1227" t="s">
        <v>5902</v>
      </c>
      <c r="E1227" t="s">
        <v>5274</v>
      </c>
      <c r="F1227" t="s">
        <v>6</v>
      </c>
      <c r="G1227" t="s">
        <v>5827</v>
      </c>
      <c r="H1227" t="s">
        <v>1431</v>
      </c>
      <c r="I1227" t="s">
        <v>1250</v>
      </c>
      <c r="J1227" t="s">
        <v>1176</v>
      </c>
      <c r="K1227" t="s">
        <v>122</v>
      </c>
    </row>
    <row r="1228" spans="1:11" hidden="1" x14ac:dyDescent="0.35">
      <c r="A1228" t="s">
        <v>5722</v>
      </c>
      <c r="B1228" t="s">
        <v>5903</v>
      </c>
      <c r="C1228" t="s">
        <v>5904</v>
      </c>
      <c r="D1228" t="s">
        <v>5905</v>
      </c>
      <c r="E1228" t="s">
        <v>5274</v>
      </c>
      <c r="F1228" t="s">
        <v>6</v>
      </c>
      <c r="G1228" t="s">
        <v>2557</v>
      </c>
      <c r="H1228" t="s">
        <v>1255</v>
      </c>
      <c r="I1228" t="s">
        <v>1219</v>
      </c>
      <c r="J1228" t="s">
        <v>1176</v>
      </c>
      <c r="K1228" t="s">
        <v>122</v>
      </c>
    </row>
    <row r="1229" spans="1:11" hidden="1" x14ac:dyDescent="0.35">
      <c r="A1229" t="s">
        <v>5722</v>
      </c>
      <c r="B1229" t="s">
        <v>5906</v>
      </c>
      <c r="C1229" t="s">
        <v>5907</v>
      </c>
      <c r="D1229" t="s">
        <v>5908</v>
      </c>
      <c r="E1229" t="s">
        <v>5274</v>
      </c>
      <c r="F1229" t="s">
        <v>6</v>
      </c>
      <c r="G1229" t="s">
        <v>2557</v>
      </c>
      <c r="H1229" t="s">
        <v>1255</v>
      </c>
      <c r="I1229" t="s">
        <v>1219</v>
      </c>
      <c r="J1229" t="s">
        <v>1176</v>
      </c>
      <c r="K1229" t="s">
        <v>122</v>
      </c>
    </row>
    <row r="1230" spans="1:11" hidden="1" x14ac:dyDescent="0.35">
      <c r="A1230" t="s">
        <v>5722</v>
      </c>
      <c r="B1230" t="s">
        <v>5909</v>
      </c>
      <c r="C1230" t="s">
        <v>5910</v>
      </c>
      <c r="D1230" t="s">
        <v>5911</v>
      </c>
      <c r="E1230" t="s">
        <v>5274</v>
      </c>
      <c r="F1230" t="s">
        <v>6</v>
      </c>
      <c r="G1230" t="s">
        <v>2557</v>
      </c>
      <c r="H1230" t="s">
        <v>1260</v>
      </c>
      <c r="I1230" t="s">
        <v>1250</v>
      </c>
      <c r="J1230" t="s">
        <v>1176</v>
      </c>
      <c r="K1230" t="s">
        <v>91</v>
      </c>
    </row>
    <row r="1231" spans="1:11" hidden="1" x14ac:dyDescent="0.35">
      <c r="A1231" t="s">
        <v>5722</v>
      </c>
      <c r="B1231" t="s">
        <v>5912</v>
      </c>
      <c r="C1231" t="s">
        <v>5913</v>
      </c>
      <c r="D1231" t="s">
        <v>5914</v>
      </c>
      <c r="E1231" t="s">
        <v>5274</v>
      </c>
      <c r="F1231" t="s">
        <v>6</v>
      </c>
      <c r="G1231" t="s">
        <v>2557</v>
      </c>
      <c r="H1231" t="s">
        <v>1218</v>
      </c>
      <c r="I1231" t="s">
        <v>1175</v>
      </c>
      <c r="J1231" t="s">
        <v>1176</v>
      </c>
      <c r="K1231" t="s">
        <v>122</v>
      </c>
    </row>
    <row r="1232" spans="1:11" hidden="1" x14ac:dyDescent="0.35">
      <c r="A1232" t="s">
        <v>5722</v>
      </c>
      <c r="B1232" t="s">
        <v>5915</v>
      </c>
      <c r="C1232" t="s">
        <v>5916</v>
      </c>
      <c r="D1232" t="s">
        <v>5917</v>
      </c>
      <c r="E1232" t="s">
        <v>5274</v>
      </c>
      <c r="F1232" t="s">
        <v>6</v>
      </c>
      <c r="G1232" t="s">
        <v>2557</v>
      </c>
      <c r="H1232" t="s">
        <v>1255</v>
      </c>
      <c r="I1232" t="s">
        <v>5918</v>
      </c>
      <c r="J1232" t="s">
        <v>1176</v>
      </c>
      <c r="K1232" t="s">
        <v>95</v>
      </c>
    </row>
    <row r="1233" spans="1:11" hidden="1" x14ac:dyDescent="0.35">
      <c r="A1233" t="s">
        <v>5722</v>
      </c>
      <c r="B1233" t="s">
        <v>5919</v>
      </c>
      <c r="C1233" t="s">
        <v>5920</v>
      </c>
      <c r="D1233" t="s">
        <v>5921</v>
      </c>
      <c r="E1233" t="s">
        <v>5274</v>
      </c>
      <c r="F1233" t="s">
        <v>6</v>
      </c>
      <c r="G1233" t="s">
        <v>2557</v>
      </c>
      <c r="H1233" t="s">
        <v>1255</v>
      </c>
      <c r="I1233" t="s">
        <v>5922</v>
      </c>
      <c r="J1233" t="s">
        <v>1176</v>
      </c>
      <c r="K1233" t="s">
        <v>122</v>
      </c>
    </row>
    <row r="1234" spans="1:11" hidden="1" x14ac:dyDescent="0.35">
      <c r="A1234" t="s">
        <v>5722</v>
      </c>
      <c r="B1234" t="s">
        <v>5923</v>
      </c>
      <c r="C1234" t="s">
        <v>5924</v>
      </c>
      <c r="D1234" t="s">
        <v>5925</v>
      </c>
      <c r="E1234" t="s">
        <v>5637</v>
      </c>
      <c r="F1234" t="s">
        <v>2745</v>
      </c>
      <c r="G1234" t="s">
        <v>1416</v>
      </c>
      <c r="H1234" t="s">
        <v>1245</v>
      </c>
      <c r="I1234" t="s">
        <v>1203</v>
      </c>
      <c r="J1234" t="s">
        <v>314</v>
      </c>
      <c r="K1234" t="s">
        <v>47</v>
      </c>
    </row>
    <row r="1235" spans="1:11" hidden="1" x14ac:dyDescent="0.35">
      <c r="A1235" t="s">
        <v>5722</v>
      </c>
      <c r="B1235" t="s">
        <v>5926</v>
      </c>
      <c r="C1235" t="s">
        <v>5927</v>
      </c>
      <c r="D1235" t="s">
        <v>5928</v>
      </c>
      <c r="E1235" t="s">
        <v>5637</v>
      </c>
      <c r="F1235" t="s">
        <v>2745</v>
      </c>
      <c r="G1235" t="s">
        <v>1566</v>
      </c>
      <c r="H1235" t="s">
        <v>1198</v>
      </c>
      <c r="I1235" t="s">
        <v>1250</v>
      </c>
      <c r="J1235" t="s">
        <v>1176</v>
      </c>
      <c r="K1235" t="s">
        <v>45</v>
      </c>
    </row>
    <row r="1236" spans="1:11" hidden="1" x14ac:dyDescent="0.35">
      <c r="A1236" t="s">
        <v>5722</v>
      </c>
      <c r="B1236" t="s">
        <v>5929</v>
      </c>
      <c r="C1236" t="s">
        <v>5930</v>
      </c>
      <c r="D1236" t="s">
        <v>5931</v>
      </c>
      <c r="E1236" t="s">
        <v>5174</v>
      </c>
      <c r="F1236" t="s">
        <v>2745</v>
      </c>
      <c r="G1236" t="s">
        <v>1173</v>
      </c>
      <c r="H1236" t="s">
        <v>1283</v>
      </c>
      <c r="I1236" t="s">
        <v>1304</v>
      </c>
      <c r="J1236" t="s">
        <v>2596</v>
      </c>
      <c r="K1236" t="s">
        <v>46</v>
      </c>
    </row>
    <row r="1237" spans="1:11" hidden="1" x14ac:dyDescent="0.35">
      <c r="A1237" t="s">
        <v>5722</v>
      </c>
      <c r="B1237" t="s">
        <v>5932</v>
      </c>
      <c r="C1237" t="s">
        <v>5933</v>
      </c>
      <c r="D1237" t="s">
        <v>5934</v>
      </c>
      <c r="E1237" t="s">
        <v>5174</v>
      </c>
      <c r="F1237" t="s">
        <v>2745</v>
      </c>
      <c r="G1237" t="s">
        <v>2474</v>
      </c>
      <c r="H1237" t="s">
        <v>1174</v>
      </c>
      <c r="I1237" t="s">
        <v>1619</v>
      </c>
      <c r="J1237" t="s">
        <v>2596</v>
      </c>
      <c r="K1237" t="s">
        <v>88</v>
      </c>
    </row>
    <row r="1238" spans="1:11" hidden="1" x14ac:dyDescent="0.35">
      <c r="A1238" t="s">
        <v>5722</v>
      </c>
      <c r="B1238" t="s">
        <v>5935</v>
      </c>
      <c r="C1238" t="s">
        <v>5936</v>
      </c>
      <c r="D1238" t="s">
        <v>5937</v>
      </c>
      <c r="E1238" t="s">
        <v>5938</v>
      </c>
      <c r="F1238" t="s">
        <v>2745</v>
      </c>
      <c r="G1238" t="s">
        <v>2474</v>
      </c>
      <c r="H1238" t="s">
        <v>1187</v>
      </c>
      <c r="I1238" t="s">
        <v>3192</v>
      </c>
      <c r="J1238" t="s">
        <v>2596</v>
      </c>
      <c r="K1238" t="s">
        <v>88</v>
      </c>
    </row>
    <row r="1239" spans="1:11" hidden="1" x14ac:dyDescent="0.35">
      <c r="A1239" t="s">
        <v>5722</v>
      </c>
      <c r="B1239" t="s">
        <v>5939</v>
      </c>
      <c r="C1239" t="s">
        <v>5940</v>
      </c>
      <c r="D1239" t="s">
        <v>5941</v>
      </c>
      <c r="E1239" t="s">
        <v>5599</v>
      </c>
      <c r="F1239" t="s">
        <v>2745</v>
      </c>
      <c r="G1239" t="s">
        <v>1346</v>
      </c>
      <c r="H1239" t="s">
        <v>2009</v>
      </c>
      <c r="I1239" t="s">
        <v>1304</v>
      </c>
      <c r="J1239" t="s">
        <v>2596</v>
      </c>
      <c r="K1239" t="s">
        <v>98</v>
      </c>
    </row>
    <row r="1240" spans="1:11" hidden="1" x14ac:dyDescent="0.35">
      <c r="A1240" t="s">
        <v>5722</v>
      </c>
      <c r="B1240" t="s">
        <v>5942</v>
      </c>
      <c r="C1240" t="s">
        <v>5943</v>
      </c>
      <c r="D1240" t="s">
        <v>5944</v>
      </c>
      <c r="E1240" t="s">
        <v>4264</v>
      </c>
      <c r="F1240" t="s">
        <v>2745</v>
      </c>
      <c r="G1240" t="s">
        <v>1346</v>
      </c>
      <c r="H1240" t="s">
        <v>1218</v>
      </c>
      <c r="I1240" t="s">
        <v>2589</v>
      </c>
      <c r="J1240" t="s">
        <v>2596</v>
      </c>
      <c r="K1240" t="s">
        <v>370</v>
      </c>
    </row>
    <row r="1241" spans="1:11" hidden="1" x14ac:dyDescent="0.35">
      <c r="A1241" t="s">
        <v>5722</v>
      </c>
      <c r="B1241" t="s">
        <v>5945</v>
      </c>
      <c r="C1241" t="s">
        <v>5946</v>
      </c>
      <c r="D1241" t="s">
        <v>5947</v>
      </c>
      <c r="E1241" t="s">
        <v>5637</v>
      </c>
      <c r="F1241" t="s">
        <v>2745</v>
      </c>
      <c r="G1241" t="s">
        <v>1359</v>
      </c>
      <c r="H1241" t="s">
        <v>1346</v>
      </c>
      <c r="I1241" t="s">
        <v>1747</v>
      </c>
      <c r="J1241" t="s">
        <v>315</v>
      </c>
      <c r="K1241" t="s">
        <v>46</v>
      </c>
    </row>
    <row r="1242" spans="1:11" hidden="1" x14ac:dyDescent="0.35">
      <c r="A1242" t="s">
        <v>5722</v>
      </c>
      <c r="B1242" t="s">
        <v>5948</v>
      </c>
      <c r="C1242" t="s">
        <v>5949</v>
      </c>
      <c r="D1242" t="s">
        <v>5950</v>
      </c>
      <c r="E1242" t="s">
        <v>5637</v>
      </c>
      <c r="F1242" t="s">
        <v>2745</v>
      </c>
      <c r="G1242" t="s">
        <v>1245</v>
      </c>
      <c r="H1242" t="s">
        <v>1297</v>
      </c>
      <c r="I1242" t="s">
        <v>1619</v>
      </c>
      <c r="J1242" t="s">
        <v>1176</v>
      </c>
      <c r="K1242" t="s">
        <v>98</v>
      </c>
    </row>
    <row r="1243" spans="1:11" hidden="1" x14ac:dyDescent="0.35">
      <c r="A1243" t="s">
        <v>5722</v>
      </c>
      <c r="B1243" t="s">
        <v>5951</v>
      </c>
      <c r="C1243" t="s">
        <v>5952</v>
      </c>
      <c r="D1243" t="s">
        <v>5953</v>
      </c>
      <c r="E1243" t="s">
        <v>3721</v>
      </c>
      <c r="F1243" t="s">
        <v>13</v>
      </c>
      <c r="G1243" t="s">
        <v>5954</v>
      </c>
      <c r="H1243" t="s">
        <v>2685</v>
      </c>
      <c r="I1243" t="s">
        <v>1447</v>
      </c>
      <c r="J1243" t="s">
        <v>315</v>
      </c>
      <c r="K1243" t="s">
        <v>110</v>
      </c>
    </row>
    <row r="1244" spans="1:11" hidden="1" x14ac:dyDescent="0.35">
      <c r="A1244" t="s">
        <v>5722</v>
      </c>
      <c r="B1244" t="s">
        <v>5951</v>
      </c>
      <c r="C1244" t="s">
        <v>5955</v>
      </c>
      <c r="D1244" t="s">
        <v>5956</v>
      </c>
      <c r="E1244" t="s">
        <v>3721</v>
      </c>
      <c r="F1244" t="s">
        <v>13</v>
      </c>
      <c r="G1244" t="s">
        <v>2224</v>
      </c>
      <c r="H1244" t="s">
        <v>1492</v>
      </c>
      <c r="I1244" t="s">
        <v>1747</v>
      </c>
      <c r="J1244" t="s">
        <v>315</v>
      </c>
      <c r="K1244" t="s">
        <v>40</v>
      </c>
    </row>
    <row r="1245" spans="1:11" hidden="1" x14ac:dyDescent="0.35">
      <c r="A1245" t="s">
        <v>5722</v>
      </c>
      <c r="B1245" t="s">
        <v>5957</v>
      </c>
      <c r="C1245" t="s">
        <v>5958</v>
      </c>
      <c r="D1245" t="s">
        <v>5959</v>
      </c>
      <c r="E1245" t="s">
        <v>5164</v>
      </c>
      <c r="F1245" t="s">
        <v>10</v>
      </c>
      <c r="G1245" t="s">
        <v>2895</v>
      </c>
      <c r="H1245" t="s">
        <v>1440</v>
      </c>
      <c r="I1245" t="s">
        <v>5960</v>
      </c>
      <c r="J1245" t="s">
        <v>5132</v>
      </c>
      <c r="K1245" t="s">
        <v>79</v>
      </c>
    </row>
    <row r="1246" spans="1:11" hidden="1" x14ac:dyDescent="0.35">
      <c r="A1246" t="s">
        <v>5722</v>
      </c>
      <c r="B1246" t="s">
        <v>5961</v>
      </c>
      <c r="C1246" t="s">
        <v>5962</v>
      </c>
      <c r="D1246" t="s">
        <v>5963</v>
      </c>
      <c r="E1246" t="s">
        <v>5117</v>
      </c>
      <c r="F1246" t="s">
        <v>10</v>
      </c>
      <c r="G1246" t="s">
        <v>5964</v>
      </c>
      <c r="H1246" t="s">
        <v>1198</v>
      </c>
      <c r="I1246" t="s">
        <v>1250</v>
      </c>
      <c r="J1246" t="s">
        <v>1176</v>
      </c>
      <c r="K1246" t="s">
        <v>88</v>
      </c>
    </row>
    <row r="1247" spans="1:11" hidden="1" x14ac:dyDescent="0.35">
      <c r="A1247" t="s">
        <v>5722</v>
      </c>
      <c r="B1247" t="s">
        <v>5965</v>
      </c>
      <c r="C1247" t="s">
        <v>5966</v>
      </c>
      <c r="D1247" t="s">
        <v>5967</v>
      </c>
      <c r="E1247" t="s">
        <v>5164</v>
      </c>
      <c r="F1247" t="s">
        <v>9</v>
      </c>
      <c r="G1247" t="s">
        <v>3682</v>
      </c>
      <c r="H1247" t="s">
        <v>1548</v>
      </c>
      <c r="I1247" t="s">
        <v>1457</v>
      </c>
      <c r="J1247" t="s">
        <v>315</v>
      </c>
      <c r="K1247" t="s">
        <v>79</v>
      </c>
    </row>
    <row r="1248" spans="1:11" hidden="1" x14ac:dyDescent="0.35">
      <c r="A1248" t="s">
        <v>5722</v>
      </c>
      <c r="B1248" t="s">
        <v>5968</v>
      </c>
      <c r="C1248" t="s">
        <v>5969</v>
      </c>
      <c r="D1248" t="s">
        <v>5970</v>
      </c>
      <c r="E1248" t="s">
        <v>3721</v>
      </c>
      <c r="F1248" t="s">
        <v>13</v>
      </c>
      <c r="G1248" t="s">
        <v>1396</v>
      </c>
      <c r="H1248" t="s">
        <v>1487</v>
      </c>
      <c r="I1248" t="s">
        <v>1219</v>
      </c>
      <c r="J1248" t="s">
        <v>314</v>
      </c>
      <c r="K1248" t="s">
        <v>55</v>
      </c>
    </row>
    <row r="1249" spans="1:11" hidden="1" x14ac:dyDescent="0.35">
      <c r="A1249" t="s">
        <v>5722</v>
      </c>
      <c r="B1249" t="s">
        <v>5971</v>
      </c>
      <c r="C1249" t="s">
        <v>5972</v>
      </c>
      <c r="D1249" t="s">
        <v>5973</v>
      </c>
      <c r="E1249" t="s">
        <v>3721</v>
      </c>
      <c r="F1249" t="s">
        <v>13</v>
      </c>
      <c r="G1249" t="s">
        <v>1197</v>
      </c>
      <c r="H1249" t="s">
        <v>1245</v>
      </c>
      <c r="I1249" t="s">
        <v>1250</v>
      </c>
      <c r="J1249" t="s">
        <v>313</v>
      </c>
      <c r="K1249" t="s">
        <v>158</v>
      </c>
    </row>
    <row r="1250" spans="1:11" hidden="1" x14ac:dyDescent="0.35">
      <c r="A1250" t="s">
        <v>5722</v>
      </c>
      <c r="B1250" t="s">
        <v>5974</v>
      </c>
      <c r="C1250" t="s">
        <v>5975</v>
      </c>
      <c r="D1250" t="s">
        <v>5976</v>
      </c>
      <c r="E1250" t="s">
        <v>5117</v>
      </c>
      <c r="F1250" t="s">
        <v>10</v>
      </c>
      <c r="G1250" t="s">
        <v>4507</v>
      </c>
      <c r="H1250" t="s">
        <v>5496</v>
      </c>
      <c r="I1250" t="s">
        <v>5977</v>
      </c>
      <c r="J1250" t="s">
        <v>5132</v>
      </c>
      <c r="K1250" t="s">
        <v>157</v>
      </c>
    </row>
    <row r="1251" spans="1:11" hidden="1" x14ac:dyDescent="0.35">
      <c r="A1251" t="s">
        <v>5722</v>
      </c>
      <c r="B1251" t="s">
        <v>5978</v>
      </c>
      <c r="C1251" t="s">
        <v>5979</v>
      </c>
      <c r="D1251" t="s">
        <v>5980</v>
      </c>
      <c r="E1251" t="s">
        <v>5274</v>
      </c>
      <c r="F1251" t="s">
        <v>10</v>
      </c>
      <c r="G1251" t="s">
        <v>1323</v>
      </c>
      <c r="H1251" t="s">
        <v>1390</v>
      </c>
      <c r="I1251" t="s">
        <v>1318</v>
      </c>
      <c r="J1251" t="s">
        <v>314</v>
      </c>
      <c r="K1251" t="s">
        <v>91</v>
      </c>
    </row>
    <row r="1252" spans="1:11" hidden="1" x14ac:dyDescent="0.35">
      <c r="A1252" t="s">
        <v>5722</v>
      </c>
      <c r="B1252" t="s">
        <v>5981</v>
      </c>
      <c r="C1252" t="s">
        <v>5982</v>
      </c>
      <c r="D1252" t="s">
        <v>5983</v>
      </c>
      <c r="E1252" t="s">
        <v>5274</v>
      </c>
      <c r="F1252" t="s">
        <v>9</v>
      </c>
      <c r="G1252" t="s">
        <v>1323</v>
      </c>
      <c r="H1252" t="s">
        <v>1279</v>
      </c>
      <c r="I1252" t="s">
        <v>1318</v>
      </c>
      <c r="J1252" t="s">
        <v>314</v>
      </c>
      <c r="K1252" t="s">
        <v>91</v>
      </c>
    </row>
    <row r="1253" spans="1:11" hidden="1" x14ac:dyDescent="0.35">
      <c r="A1253" t="s">
        <v>5722</v>
      </c>
      <c r="B1253" t="s">
        <v>5984</v>
      </c>
      <c r="C1253" t="s">
        <v>5985</v>
      </c>
      <c r="D1253" t="s">
        <v>5986</v>
      </c>
      <c r="E1253" t="s">
        <v>5274</v>
      </c>
      <c r="F1253" t="s">
        <v>10</v>
      </c>
      <c r="G1253" t="s">
        <v>1405</v>
      </c>
      <c r="H1253" t="s">
        <v>1397</v>
      </c>
      <c r="I1253" t="s">
        <v>1318</v>
      </c>
      <c r="J1253" t="s">
        <v>314</v>
      </c>
      <c r="K1253" t="s">
        <v>88</v>
      </c>
    </row>
    <row r="1254" spans="1:11" hidden="1" x14ac:dyDescent="0.35">
      <c r="A1254" t="s">
        <v>5722</v>
      </c>
      <c r="B1254" t="s">
        <v>5987</v>
      </c>
      <c r="C1254" t="s">
        <v>5988</v>
      </c>
      <c r="D1254" t="s">
        <v>5989</v>
      </c>
      <c r="E1254" t="s">
        <v>5164</v>
      </c>
      <c r="F1254" t="s">
        <v>10</v>
      </c>
      <c r="G1254" t="s">
        <v>1466</v>
      </c>
      <c r="H1254" t="s">
        <v>1336</v>
      </c>
      <c r="I1254" t="s">
        <v>1527</v>
      </c>
      <c r="J1254" t="s">
        <v>314</v>
      </c>
      <c r="K1254" t="s">
        <v>35</v>
      </c>
    </row>
    <row r="1255" spans="1:11" hidden="1" x14ac:dyDescent="0.35">
      <c r="A1255" t="s">
        <v>5722</v>
      </c>
      <c r="B1255" t="s">
        <v>5990</v>
      </c>
      <c r="C1255" t="s">
        <v>5991</v>
      </c>
      <c r="D1255" t="s">
        <v>5992</v>
      </c>
      <c r="E1255" t="s">
        <v>5117</v>
      </c>
      <c r="F1255" t="s">
        <v>20</v>
      </c>
      <c r="G1255" t="s">
        <v>2474</v>
      </c>
      <c r="H1255" t="s">
        <v>1707</v>
      </c>
      <c r="I1255" t="s">
        <v>1436</v>
      </c>
      <c r="J1255" t="s">
        <v>1869</v>
      </c>
      <c r="K1255" t="s">
        <v>156</v>
      </c>
    </row>
    <row r="1256" spans="1:11" hidden="1" x14ac:dyDescent="0.35">
      <c r="A1256" t="s">
        <v>5722</v>
      </c>
      <c r="B1256" t="s">
        <v>5993</v>
      </c>
      <c r="C1256" t="s">
        <v>5994</v>
      </c>
      <c r="D1256" t="s">
        <v>5995</v>
      </c>
      <c r="E1256" t="s">
        <v>5117</v>
      </c>
      <c r="F1256" t="s">
        <v>10</v>
      </c>
      <c r="G1256" t="s">
        <v>4512</v>
      </c>
      <c r="H1256" t="s">
        <v>1707</v>
      </c>
      <c r="I1256" t="s">
        <v>1436</v>
      </c>
      <c r="J1256" t="s">
        <v>1869</v>
      </c>
      <c r="K1256" t="s">
        <v>156</v>
      </c>
    </row>
    <row r="1257" spans="1:11" hidden="1" x14ac:dyDescent="0.35">
      <c r="A1257" t="s">
        <v>5722</v>
      </c>
      <c r="B1257" t="s">
        <v>5996</v>
      </c>
      <c r="C1257" t="s">
        <v>5997</v>
      </c>
      <c r="D1257" t="s">
        <v>5998</v>
      </c>
      <c r="E1257" t="s">
        <v>5274</v>
      </c>
      <c r="F1257" t="s">
        <v>10</v>
      </c>
      <c r="G1257" t="s">
        <v>1316</v>
      </c>
      <c r="H1257" t="s">
        <v>1359</v>
      </c>
      <c r="I1257" t="s">
        <v>1318</v>
      </c>
      <c r="J1257" t="s">
        <v>1319</v>
      </c>
      <c r="K1257" t="s">
        <v>127</v>
      </c>
    </row>
    <row r="1258" spans="1:11" hidden="1" x14ac:dyDescent="0.35">
      <c r="A1258" t="s">
        <v>5722</v>
      </c>
      <c r="B1258" t="s">
        <v>5999</v>
      </c>
      <c r="C1258" t="s">
        <v>6000</v>
      </c>
      <c r="D1258" t="s">
        <v>6001</v>
      </c>
      <c r="E1258" t="s">
        <v>5274</v>
      </c>
      <c r="F1258" t="s">
        <v>10</v>
      </c>
      <c r="G1258" t="s">
        <v>1316</v>
      </c>
      <c r="H1258" t="s">
        <v>1359</v>
      </c>
      <c r="I1258" t="s">
        <v>1318</v>
      </c>
      <c r="J1258" t="s">
        <v>1319</v>
      </c>
      <c r="K1258" t="s">
        <v>28</v>
      </c>
    </row>
    <row r="1259" spans="1:11" hidden="1" x14ac:dyDescent="0.35">
      <c r="A1259" t="s">
        <v>5722</v>
      </c>
      <c r="B1259" t="s">
        <v>6002</v>
      </c>
      <c r="C1259" t="s">
        <v>6003</v>
      </c>
      <c r="D1259" t="s">
        <v>6004</v>
      </c>
      <c r="E1259" t="s">
        <v>5274</v>
      </c>
      <c r="F1259" t="s">
        <v>10</v>
      </c>
      <c r="G1259" t="s">
        <v>1389</v>
      </c>
      <c r="H1259" t="s">
        <v>3889</v>
      </c>
      <c r="I1259" t="s">
        <v>1809</v>
      </c>
      <c r="J1259" t="s">
        <v>1319</v>
      </c>
      <c r="K1259" t="s">
        <v>63</v>
      </c>
    </row>
    <row r="1260" spans="1:11" hidden="1" x14ac:dyDescent="0.35">
      <c r="A1260" t="s">
        <v>5722</v>
      </c>
      <c r="B1260" t="s">
        <v>6005</v>
      </c>
      <c r="C1260" t="s">
        <v>6006</v>
      </c>
      <c r="D1260" t="s">
        <v>6007</v>
      </c>
      <c r="E1260" t="s">
        <v>6008</v>
      </c>
      <c r="F1260" t="s">
        <v>20</v>
      </c>
      <c r="G1260" t="s">
        <v>2474</v>
      </c>
      <c r="H1260" t="s">
        <v>2083</v>
      </c>
      <c r="I1260" t="s">
        <v>1467</v>
      </c>
      <c r="J1260" t="s">
        <v>315</v>
      </c>
      <c r="K1260" t="s">
        <v>34</v>
      </c>
    </row>
    <row r="1261" spans="1:11" hidden="1" x14ac:dyDescent="0.35">
      <c r="A1261" t="s">
        <v>5722</v>
      </c>
      <c r="B1261" t="s">
        <v>6009</v>
      </c>
      <c r="C1261" t="s">
        <v>6010</v>
      </c>
      <c r="D1261" t="s">
        <v>6007</v>
      </c>
      <c r="E1261" t="s">
        <v>6008</v>
      </c>
      <c r="F1261" t="s">
        <v>10</v>
      </c>
      <c r="G1261" t="s">
        <v>5122</v>
      </c>
      <c r="H1261" t="s">
        <v>2083</v>
      </c>
      <c r="I1261" t="s">
        <v>6011</v>
      </c>
      <c r="J1261" t="s">
        <v>315</v>
      </c>
      <c r="K1261" t="s">
        <v>34</v>
      </c>
    </row>
    <row r="1262" spans="1:11" hidden="1" x14ac:dyDescent="0.35">
      <c r="A1262" t="s">
        <v>5722</v>
      </c>
      <c r="B1262" t="s">
        <v>6012</v>
      </c>
      <c r="C1262" t="s">
        <v>6013</v>
      </c>
      <c r="D1262" t="s">
        <v>6014</v>
      </c>
      <c r="E1262" t="s">
        <v>5274</v>
      </c>
      <c r="F1262" t="s">
        <v>10</v>
      </c>
      <c r="G1262" t="s">
        <v>1371</v>
      </c>
      <c r="H1262" t="s">
        <v>1466</v>
      </c>
      <c r="I1262" t="s">
        <v>1318</v>
      </c>
      <c r="J1262" t="s">
        <v>6015</v>
      </c>
      <c r="K1262" t="s">
        <v>155</v>
      </c>
    </row>
    <row r="1263" spans="1:11" hidden="1" x14ac:dyDescent="0.35">
      <c r="A1263" t="s">
        <v>5722</v>
      </c>
      <c r="B1263" t="s">
        <v>6016</v>
      </c>
      <c r="C1263" t="s">
        <v>6017</v>
      </c>
      <c r="D1263" t="s">
        <v>6018</v>
      </c>
      <c r="E1263" t="s">
        <v>3721</v>
      </c>
      <c r="F1263" t="s">
        <v>10</v>
      </c>
      <c r="G1263" t="s">
        <v>5185</v>
      </c>
      <c r="H1263" t="s">
        <v>6019</v>
      </c>
      <c r="I1263" t="s">
        <v>6020</v>
      </c>
      <c r="J1263" t="s">
        <v>315</v>
      </c>
      <c r="K1263" t="s">
        <v>154</v>
      </c>
    </row>
    <row r="1264" spans="1:11" hidden="1" x14ac:dyDescent="0.35">
      <c r="A1264" t="s">
        <v>5722</v>
      </c>
      <c r="B1264" t="s">
        <v>6021</v>
      </c>
      <c r="C1264" t="s">
        <v>6022</v>
      </c>
      <c r="D1264" t="s">
        <v>6023</v>
      </c>
      <c r="E1264" t="s">
        <v>3721</v>
      </c>
      <c r="F1264" t="s">
        <v>10</v>
      </c>
      <c r="G1264" t="s">
        <v>1254</v>
      </c>
      <c r="H1264" t="s">
        <v>6024</v>
      </c>
      <c r="I1264" t="s">
        <v>6025</v>
      </c>
      <c r="J1264" t="s">
        <v>315</v>
      </c>
      <c r="K1264" t="s">
        <v>154</v>
      </c>
    </row>
    <row r="1265" spans="1:11" hidden="1" x14ac:dyDescent="0.35">
      <c r="A1265" t="s">
        <v>5722</v>
      </c>
      <c r="B1265" t="s">
        <v>6026</v>
      </c>
      <c r="C1265" t="s">
        <v>6027</v>
      </c>
      <c r="D1265" t="s">
        <v>6028</v>
      </c>
      <c r="E1265" t="s">
        <v>4264</v>
      </c>
      <c r="F1265" t="s">
        <v>10</v>
      </c>
      <c r="G1265" t="s">
        <v>1808</v>
      </c>
      <c r="H1265" t="s">
        <v>3698</v>
      </c>
      <c r="I1265" t="s">
        <v>2833</v>
      </c>
      <c r="J1265" t="s">
        <v>313</v>
      </c>
      <c r="K1265" t="s">
        <v>64</v>
      </c>
    </row>
    <row r="1266" spans="1:11" hidden="1" x14ac:dyDescent="0.35">
      <c r="A1266" t="s">
        <v>5722</v>
      </c>
      <c r="B1266" t="s">
        <v>6029</v>
      </c>
      <c r="C1266" t="s">
        <v>6030</v>
      </c>
      <c r="D1266" t="s">
        <v>6031</v>
      </c>
      <c r="E1266" t="s">
        <v>4264</v>
      </c>
      <c r="F1266" t="s">
        <v>20</v>
      </c>
      <c r="G1266" t="s">
        <v>2474</v>
      </c>
      <c r="H1266" t="s">
        <v>1688</v>
      </c>
      <c r="I1266" t="s">
        <v>1219</v>
      </c>
      <c r="J1266" t="s">
        <v>313</v>
      </c>
      <c r="K1266" t="s">
        <v>49</v>
      </c>
    </row>
    <row r="1267" spans="1:11" hidden="1" x14ac:dyDescent="0.35">
      <c r="A1267" t="s">
        <v>5722</v>
      </c>
      <c r="B1267" t="s">
        <v>6032</v>
      </c>
      <c r="C1267" t="s">
        <v>6033</v>
      </c>
      <c r="D1267" t="s">
        <v>6031</v>
      </c>
      <c r="E1267" t="s">
        <v>4264</v>
      </c>
      <c r="F1267" t="s">
        <v>10</v>
      </c>
      <c r="G1267" t="s">
        <v>2239</v>
      </c>
      <c r="H1267" t="s">
        <v>1688</v>
      </c>
      <c r="I1267" t="s">
        <v>1219</v>
      </c>
      <c r="J1267" t="s">
        <v>313</v>
      </c>
      <c r="K1267" t="s">
        <v>49</v>
      </c>
    </row>
    <row r="1268" spans="1:11" hidden="1" x14ac:dyDescent="0.35">
      <c r="A1268" t="s">
        <v>5722</v>
      </c>
      <c r="B1268" t="s">
        <v>6034</v>
      </c>
      <c r="C1268" t="s">
        <v>6035</v>
      </c>
      <c r="D1268" t="s">
        <v>6036</v>
      </c>
      <c r="E1268" t="s">
        <v>4264</v>
      </c>
      <c r="F1268" t="s">
        <v>20</v>
      </c>
      <c r="G1268" t="s">
        <v>2474</v>
      </c>
      <c r="H1268" t="s">
        <v>1341</v>
      </c>
      <c r="I1268" t="s">
        <v>1219</v>
      </c>
      <c r="J1268" t="s">
        <v>313</v>
      </c>
      <c r="K1268" t="s">
        <v>56</v>
      </c>
    </row>
    <row r="1269" spans="1:11" hidden="1" x14ac:dyDescent="0.35">
      <c r="A1269" t="s">
        <v>5722</v>
      </c>
      <c r="B1269" t="s">
        <v>6037</v>
      </c>
      <c r="C1269" t="s">
        <v>6038</v>
      </c>
      <c r="D1269" t="s">
        <v>6039</v>
      </c>
      <c r="E1269" t="s">
        <v>4264</v>
      </c>
      <c r="F1269" t="s">
        <v>20</v>
      </c>
      <c r="G1269" t="s">
        <v>2474</v>
      </c>
      <c r="H1269" t="s">
        <v>3129</v>
      </c>
      <c r="I1269" t="s">
        <v>1266</v>
      </c>
      <c r="J1269" t="s">
        <v>313</v>
      </c>
      <c r="K1269" t="s">
        <v>97</v>
      </c>
    </row>
    <row r="1270" spans="1:11" hidden="1" x14ac:dyDescent="0.35">
      <c r="A1270" t="s">
        <v>5722</v>
      </c>
      <c r="B1270" t="s">
        <v>6040</v>
      </c>
      <c r="C1270" t="s">
        <v>6041</v>
      </c>
      <c r="D1270" t="s">
        <v>6039</v>
      </c>
      <c r="E1270" t="s">
        <v>4264</v>
      </c>
      <c r="F1270" t="s">
        <v>10</v>
      </c>
      <c r="G1270" t="s">
        <v>1446</v>
      </c>
      <c r="H1270" t="s">
        <v>3129</v>
      </c>
      <c r="I1270" t="s">
        <v>1266</v>
      </c>
      <c r="J1270" t="s">
        <v>313</v>
      </c>
      <c r="K1270" t="s">
        <v>97</v>
      </c>
    </row>
    <row r="1271" spans="1:11" hidden="1" x14ac:dyDescent="0.35">
      <c r="A1271" t="s">
        <v>5722</v>
      </c>
      <c r="B1271" t="s">
        <v>6042</v>
      </c>
      <c r="C1271" t="s">
        <v>6043</v>
      </c>
      <c r="D1271" t="s">
        <v>6036</v>
      </c>
      <c r="E1271" t="s">
        <v>4264</v>
      </c>
      <c r="F1271" t="s">
        <v>10</v>
      </c>
      <c r="G1271" t="s">
        <v>1192</v>
      </c>
      <c r="H1271" t="s">
        <v>1341</v>
      </c>
      <c r="I1271" t="s">
        <v>1219</v>
      </c>
      <c r="J1271" t="s">
        <v>313</v>
      </c>
      <c r="K1271" t="s">
        <v>56</v>
      </c>
    </row>
    <row r="1272" spans="1:11" hidden="1" x14ac:dyDescent="0.35">
      <c r="A1272" t="s">
        <v>5722</v>
      </c>
      <c r="B1272" t="s">
        <v>6044</v>
      </c>
      <c r="C1272" t="s">
        <v>6045</v>
      </c>
      <c r="D1272" t="s">
        <v>6046</v>
      </c>
      <c r="E1272" t="s">
        <v>4264</v>
      </c>
      <c r="F1272" t="s">
        <v>20</v>
      </c>
      <c r="G1272" t="s">
        <v>2474</v>
      </c>
      <c r="H1272" t="s">
        <v>1573</v>
      </c>
      <c r="I1272" t="s">
        <v>1203</v>
      </c>
      <c r="J1272" t="s">
        <v>314</v>
      </c>
      <c r="K1272" t="s">
        <v>97</v>
      </c>
    </row>
    <row r="1273" spans="1:11" hidden="1" x14ac:dyDescent="0.35">
      <c r="A1273" t="s">
        <v>5722</v>
      </c>
      <c r="B1273" t="s">
        <v>6047</v>
      </c>
      <c r="C1273" t="s">
        <v>6048</v>
      </c>
      <c r="D1273" t="s">
        <v>6046</v>
      </c>
      <c r="E1273" t="s">
        <v>4264</v>
      </c>
      <c r="F1273" t="s">
        <v>10</v>
      </c>
      <c r="G1273" t="s">
        <v>2500</v>
      </c>
      <c r="H1273" t="s">
        <v>1573</v>
      </c>
      <c r="I1273" t="s">
        <v>1203</v>
      </c>
      <c r="J1273" t="s">
        <v>314</v>
      </c>
      <c r="K1273" t="s">
        <v>97</v>
      </c>
    </row>
    <row r="1274" spans="1:11" hidden="1" x14ac:dyDescent="0.35">
      <c r="A1274" t="s">
        <v>5722</v>
      </c>
      <c r="B1274" t="s">
        <v>6049</v>
      </c>
      <c r="C1274" t="s">
        <v>6050</v>
      </c>
      <c r="D1274" t="s">
        <v>6051</v>
      </c>
      <c r="E1274" t="s">
        <v>3721</v>
      </c>
      <c r="F1274" t="s">
        <v>10</v>
      </c>
      <c r="G1274" t="s">
        <v>2699</v>
      </c>
      <c r="H1274" t="s">
        <v>2822</v>
      </c>
      <c r="I1274" t="s">
        <v>1519</v>
      </c>
      <c r="J1274" t="s">
        <v>315</v>
      </c>
      <c r="K1274" t="s">
        <v>154</v>
      </c>
    </row>
    <row r="1275" spans="1:11" hidden="1" x14ac:dyDescent="0.35">
      <c r="A1275" t="s">
        <v>5722</v>
      </c>
      <c r="B1275" t="s">
        <v>6052</v>
      </c>
      <c r="C1275" t="s">
        <v>6053</v>
      </c>
      <c r="D1275" t="s">
        <v>6054</v>
      </c>
      <c r="E1275" t="s">
        <v>3721</v>
      </c>
      <c r="F1275" t="s">
        <v>10</v>
      </c>
      <c r="G1275" t="s">
        <v>6055</v>
      </c>
      <c r="H1275" t="s">
        <v>1968</v>
      </c>
      <c r="I1275" t="s">
        <v>1219</v>
      </c>
      <c r="J1275" t="s">
        <v>314</v>
      </c>
      <c r="K1275" t="s">
        <v>63</v>
      </c>
    </row>
    <row r="1276" spans="1:11" hidden="1" x14ac:dyDescent="0.35">
      <c r="A1276" t="s">
        <v>5722</v>
      </c>
      <c r="B1276" t="s">
        <v>6056</v>
      </c>
      <c r="C1276" t="s">
        <v>6057</v>
      </c>
      <c r="D1276" t="s">
        <v>6058</v>
      </c>
      <c r="E1276" t="s">
        <v>4264</v>
      </c>
      <c r="F1276" t="s">
        <v>20</v>
      </c>
      <c r="G1276" t="s">
        <v>2474</v>
      </c>
      <c r="H1276" t="s">
        <v>1260</v>
      </c>
      <c r="I1276" t="s">
        <v>1250</v>
      </c>
      <c r="J1276" t="s">
        <v>313</v>
      </c>
      <c r="K1276" t="s">
        <v>88</v>
      </c>
    </row>
    <row r="1277" spans="1:11" hidden="1" x14ac:dyDescent="0.35">
      <c r="A1277" t="s">
        <v>5722</v>
      </c>
      <c r="B1277" t="s">
        <v>6059</v>
      </c>
      <c r="C1277" t="s">
        <v>6060</v>
      </c>
      <c r="D1277" t="s">
        <v>6058</v>
      </c>
      <c r="E1277" t="s">
        <v>4264</v>
      </c>
      <c r="F1277" t="s">
        <v>10</v>
      </c>
      <c r="G1277" t="s">
        <v>1476</v>
      </c>
      <c r="H1277" t="s">
        <v>1260</v>
      </c>
      <c r="I1277" t="s">
        <v>1250</v>
      </c>
      <c r="J1277" t="s">
        <v>313</v>
      </c>
      <c r="K1277" t="s">
        <v>88</v>
      </c>
    </row>
    <row r="1278" spans="1:11" hidden="1" x14ac:dyDescent="0.35">
      <c r="A1278" t="s">
        <v>5722</v>
      </c>
      <c r="B1278" t="s">
        <v>6061</v>
      </c>
      <c r="C1278" t="s">
        <v>6062</v>
      </c>
      <c r="D1278" t="s">
        <v>6063</v>
      </c>
      <c r="E1278" t="s">
        <v>5606</v>
      </c>
      <c r="F1278" t="s">
        <v>15</v>
      </c>
      <c r="G1278" t="s">
        <v>2500</v>
      </c>
      <c r="H1278" t="s">
        <v>1218</v>
      </c>
      <c r="I1278" t="s">
        <v>1250</v>
      </c>
      <c r="J1278" t="s">
        <v>1176</v>
      </c>
      <c r="K1278" t="s">
        <v>138</v>
      </c>
    </row>
    <row r="1279" spans="1:11" hidden="1" x14ac:dyDescent="0.35">
      <c r="A1279" t="s">
        <v>5722</v>
      </c>
      <c r="B1279" t="s">
        <v>6064</v>
      </c>
      <c r="C1279" t="s">
        <v>6065</v>
      </c>
      <c r="D1279" t="s">
        <v>6066</v>
      </c>
      <c r="E1279" t="s">
        <v>5117</v>
      </c>
      <c r="F1279" t="s">
        <v>12</v>
      </c>
      <c r="G1279" t="s">
        <v>1192</v>
      </c>
      <c r="H1279" t="s">
        <v>6067</v>
      </c>
      <c r="I1279" t="s">
        <v>1250</v>
      </c>
      <c r="J1279" t="s">
        <v>1176</v>
      </c>
      <c r="K1279" t="s">
        <v>90</v>
      </c>
    </row>
    <row r="1280" spans="1:11" hidden="1" x14ac:dyDescent="0.35">
      <c r="A1280" t="s">
        <v>5722</v>
      </c>
      <c r="B1280" t="s">
        <v>6068</v>
      </c>
      <c r="C1280" t="s">
        <v>6069</v>
      </c>
      <c r="D1280" t="s">
        <v>6070</v>
      </c>
      <c r="E1280" t="s">
        <v>3888</v>
      </c>
      <c r="F1280" t="s">
        <v>14</v>
      </c>
      <c r="G1280" t="s">
        <v>1487</v>
      </c>
      <c r="H1280" t="s">
        <v>1218</v>
      </c>
      <c r="I1280" t="s">
        <v>1309</v>
      </c>
      <c r="J1280" t="s">
        <v>313</v>
      </c>
      <c r="K1280" t="s">
        <v>31</v>
      </c>
    </row>
    <row r="1281" spans="1:11" hidden="1" x14ac:dyDescent="0.35">
      <c r="A1281" t="s">
        <v>5722</v>
      </c>
      <c r="B1281" t="s">
        <v>6071</v>
      </c>
      <c r="C1281" t="s">
        <v>6072</v>
      </c>
      <c r="D1281" t="s">
        <v>6073</v>
      </c>
      <c r="E1281" t="s">
        <v>3888</v>
      </c>
      <c r="F1281" t="s">
        <v>14</v>
      </c>
      <c r="G1281" t="s">
        <v>1397</v>
      </c>
      <c r="H1281" t="s">
        <v>1198</v>
      </c>
      <c r="I1281" t="s">
        <v>1266</v>
      </c>
      <c r="J1281" t="s">
        <v>314</v>
      </c>
      <c r="K1281" t="s">
        <v>59</v>
      </c>
    </row>
    <row r="1282" spans="1:11" hidden="1" x14ac:dyDescent="0.35">
      <c r="A1282" t="s">
        <v>5722</v>
      </c>
      <c r="B1282" t="s">
        <v>6074</v>
      </c>
      <c r="C1282" t="s">
        <v>6075</v>
      </c>
      <c r="D1282" t="s">
        <v>6076</v>
      </c>
      <c r="E1282" t="s">
        <v>3888</v>
      </c>
      <c r="F1282" t="s">
        <v>14</v>
      </c>
      <c r="G1282" t="s">
        <v>1416</v>
      </c>
      <c r="H1282" t="s">
        <v>1260</v>
      </c>
      <c r="I1282" t="s">
        <v>1649</v>
      </c>
      <c r="J1282" t="s">
        <v>315</v>
      </c>
      <c r="K1282" t="s">
        <v>61</v>
      </c>
    </row>
    <row r="1283" spans="1:11" hidden="1" x14ac:dyDescent="0.35">
      <c r="A1283" t="s">
        <v>5722</v>
      </c>
      <c r="B1283" t="s">
        <v>6077</v>
      </c>
      <c r="C1283" t="s">
        <v>6078</v>
      </c>
      <c r="D1283" t="s">
        <v>6079</v>
      </c>
      <c r="E1283" t="s">
        <v>3888</v>
      </c>
      <c r="F1283" t="s">
        <v>14</v>
      </c>
      <c r="G1283" t="s">
        <v>1173</v>
      </c>
      <c r="H1283" t="s">
        <v>1640</v>
      </c>
      <c r="I1283" t="s">
        <v>5745</v>
      </c>
      <c r="J1283" t="s">
        <v>316</v>
      </c>
      <c r="K1283" t="s">
        <v>62</v>
      </c>
    </row>
    <row r="1284" spans="1:11" hidden="1" x14ac:dyDescent="0.35">
      <c r="A1284" t="s">
        <v>5722</v>
      </c>
      <c r="B1284" t="s">
        <v>6080</v>
      </c>
      <c r="C1284" t="s">
        <v>6081</v>
      </c>
      <c r="D1284" t="s">
        <v>6082</v>
      </c>
      <c r="E1284" t="s">
        <v>3888</v>
      </c>
      <c r="F1284" t="s">
        <v>14</v>
      </c>
      <c r="G1284" t="s">
        <v>1270</v>
      </c>
      <c r="H1284" t="s">
        <v>6083</v>
      </c>
      <c r="I1284" t="s">
        <v>1309</v>
      </c>
      <c r="J1284" t="s">
        <v>313</v>
      </c>
      <c r="K1284" t="s">
        <v>59</v>
      </c>
    </row>
    <row r="1285" spans="1:11" hidden="1" x14ac:dyDescent="0.35">
      <c r="A1285" t="s">
        <v>5722</v>
      </c>
      <c r="B1285" t="s">
        <v>6084</v>
      </c>
      <c r="C1285" t="s">
        <v>6085</v>
      </c>
      <c r="D1285" t="s">
        <v>6086</v>
      </c>
      <c r="E1285" t="s">
        <v>3888</v>
      </c>
      <c r="F1285" t="s">
        <v>14</v>
      </c>
      <c r="G1285" t="s">
        <v>1173</v>
      </c>
      <c r="H1285" t="s">
        <v>2966</v>
      </c>
      <c r="I1285" t="s">
        <v>1250</v>
      </c>
      <c r="J1285" t="s">
        <v>314</v>
      </c>
      <c r="K1285" t="s">
        <v>60</v>
      </c>
    </row>
    <row r="1286" spans="1:11" hidden="1" x14ac:dyDescent="0.35">
      <c r="A1286" t="s">
        <v>5722</v>
      </c>
      <c r="B1286" t="s">
        <v>6087</v>
      </c>
      <c r="C1286" t="s">
        <v>6088</v>
      </c>
      <c r="D1286" t="s">
        <v>6089</v>
      </c>
      <c r="E1286" t="s">
        <v>3888</v>
      </c>
      <c r="F1286" t="s">
        <v>14</v>
      </c>
      <c r="G1286" t="s">
        <v>2200</v>
      </c>
      <c r="H1286" t="s">
        <v>1431</v>
      </c>
      <c r="I1286" t="s">
        <v>1241</v>
      </c>
      <c r="J1286" t="s">
        <v>315</v>
      </c>
      <c r="K1286" t="s">
        <v>62</v>
      </c>
    </row>
    <row r="1287" spans="1:11" hidden="1" x14ac:dyDescent="0.35">
      <c r="A1287" t="s">
        <v>5722</v>
      </c>
      <c r="B1287" t="s">
        <v>6090</v>
      </c>
      <c r="C1287" t="s">
        <v>6091</v>
      </c>
      <c r="D1287" t="s">
        <v>6092</v>
      </c>
      <c r="E1287" t="s">
        <v>3888</v>
      </c>
      <c r="F1287" t="s">
        <v>14</v>
      </c>
      <c r="G1287" t="s">
        <v>1508</v>
      </c>
      <c r="H1287" t="s">
        <v>1255</v>
      </c>
      <c r="I1287" t="s">
        <v>3817</v>
      </c>
      <c r="J1287" t="s">
        <v>316</v>
      </c>
      <c r="K1287" t="s">
        <v>201</v>
      </c>
    </row>
    <row r="1288" spans="1:11" hidden="1" x14ac:dyDescent="0.35">
      <c r="A1288" t="s">
        <v>5722</v>
      </c>
      <c r="B1288" t="s">
        <v>6093</v>
      </c>
      <c r="C1288" t="s">
        <v>6094</v>
      </c>
      <c r="D1288" t="s">
        <v>6095</v>
      </c>
      <c r="E1288" t="s">
        <v>4264</v>
      </c>
      <c r="F1288" t="s">
        <v>18</v>
      </c>
      <c r="G1288" t="s">
        <v>1416</v>
      </c>
      <c r="H1288" t="s">
        <v>2885</v>
      </c>
      <c r="I1288" t="s">
        <v>1175</v>
      </c>
      <c r="J1288" t="s">
        <v>1176</v>
      </c>
      <c r="K1288" t="s">
        <v>58</v>
      </c>
    </row>
    <row r="1289" spans="1:11" hidden="1" x14ac:dyDescent="0.35">
      <c r="A1289" t="s">
        <v>5722</v>
      </c>
      <c r="B1289" t="s">
        <v>6096</v>
      </c>
      <c r="C1289" t="s">
        <v>6097</v>
      </c>
      <c r="D1289" t="s">
        <v>6098</v>
      </c>
      <c r="E1289" t="s">
        <v>4264</v>
      </c>
      <c r="F1289" t="s">
        <v>18</v>
      </c>
      <c r="G1289" t="s">
        <v>6099</v>
      </c>
      <c r="H1289" t="s">
        <v>1922</v>
      </c>
      <c r="I1289" t="s">
        <v>4328</v>
      </c>
      <c r="J1289" t="s">
        <v>1176</v>
      </c>
      <c r="K1289" t="s">
        <v>58</v>
      </c>
    </row>
    <row r="1290" spans="1:11" hidden="1" x14ac:dyDescent="0.35">
      <c r="A1290" t="s">
        <v>5722</v>
      </c>
      <c r="B1290" t="s">
        <v>6100</v>
      </c>
      <c r="C1290" t="s">
        <v>6101</v>
      </c>
      <c r="D1290" t="s">
        <v>6102</v>
      </c>
      <c r="E1290" t="s">
        <v>4264</v>
      </c>
      <c r="F1290" t="s">
        <v>18</v>
      </c>
      <c r="G1290" t="s">
        <v>1416</v>
      </c>
      <c r="H1290" t="s">
        <v>2885</v>
      </c>
      <c r="I1290" t="s">
        <v>1175</v>
      </c>
      <c r="J1290" t="s">
        <v>1176</v>
      </c>
      <c r="K1290" t="s">
        <v>58</v>
      </c>
    </row>
    <row r="1291" spans="1:11" hidden="1" x14ac:dyDescent="0.35">
      <c r="A1291" t="s">
        <v>5722</v>
      </c>
      <c r="B1291" t="s">
        <v>6103</v>
      </c>
      <c r="C1291" t="s">
        <v>6104</v>
      </c>
      <c r="D1291" t="s">
        <v>6105</v>
      </c>
      <c r="E1291" t="s">
        <v>4264</v>
      </c>
      <c r="F1291" t="s">
        <v>18</v>
      </c>
      <c r="G1291" t="s">
        <v>6099</v>
      </c>
      <c r="H1291" t="s">
        <v>1922</v>
      </c>
      <c r="I1291" t="s">
        <v>4328</v>
      </c>
      <c r="J1291" t="s">
        <v>1176</v>
      </c>
      <c r="K1291" t="s">
        <v>58</v>
      </c>
    </row>
    <row r="1292" spans="1:11" hidden="1" x14ac:dyDescent="0.35">
      <c r="A1292" t="s">
        <v>5722</v>
      </c>
      <c r="B1292" t="s">
        <v>6106</v>
      </c>
      <c r="C1292" t="s">
        <v>6107</v>
      </c>
      <c r="D1292" t="s">
        <v>6108</v>
      </c>
      <c r="E1292" t="s">
        <v>4264</v>
      </c>
      <c r="F1292" t="s">
        <v>18</v>
      </c>
      <c r="G1292" t="s">
        <v>6109</v>
      </c>
      <c r="H1292" t="s">
        <v>1440</v>
      </c>
      <c r="I1292" t="s">
        <v>1544</v>
      </c>
      <c r="J1292" t="s">
        <v>1176</v>
      </c>
      <c r="K1292" t="s">
        <v>71</v>
      </c>
    </row>
    <row r="1293" spans="1:11" hidden="1" x14ac:dyDescent="0.35">
      <c r="A1293" t="s">
        <v>5722</v>
      </c>
      <c r="B1293" t="s">
        <v>6110</v>
      </c>
      <c r="C1293" t="s">
        <v>6111</v>
      </c>
      <c r="D1293" t="s">
        <v>6112</v>
      </c>
      <c r="E1293" t="s">
        <v>4264</v>
      </c>
      <c r="F1293" t="s">
        <v>18</v>
      </c>
      <c r="G1293" t="s">
        <v>6113</v>
      </c>
      <c r="H1293" t="s">
        <v>2009</v>
      </c>
      <c r="I1293" t="s">
        <v>1304</v>
      </c>
      <c r="J1293" t="s">
        <v>1176</v>
      </c>
      <c r="K1293" t="s">
        <v>56</v>
      </c>
    </row>
    <row r="1294" spans="1:11" hidden="1" x14ac:dyDescent="0.35">
      <c r="A1294" t="s">
        <v>5722</v>
      </c>
      <c r="B1294" t="s">
        <v>6114</v>
      </c>
      <c r="C1294" t="s">
        <v>6115</v>
      </c>
      <c r="D1294" t="s">
        <v>6116</v>
      </c>
      <c r="E1294" t="s">
        <v>2734</v>
      </c>
      <c r="F1294" t="s">
        <v>18</v>
      </c>
      <c r="G1294" t="s">
        <v>6117</v>
      </c>
      <c r="H1294" t="s">
        <v>6118</v>
      </c>
      <c r="I1294" t="s">
        <v>1912</v>
      </c>
      <c r="J1294" t="s">
        <v>2138</v>
      </c>
      <c r="K1294" t="s">
        <v>4121</v>
      </c>
    </row>
    <row r="1295" spans="1:11" hidden="1" x14ac:dyDescent="0.35">
      <c r="A1295" t="s">
        <v>5722</v>
      </c>
      <c r="B1295" t="s">
        <v>6119</v>
      </c>
      <c r="C1295" t="s">
        <v>6120</v>
      </c>
      <c r="D1295" t="s">
        <v>6121</v>
      </c>
      <c r="E1295" t="s">
        <v>4348</v>
      </c>
      <c r="F1295" t="s">
        <v>18</v>
      </c>
      <c r="G1295" t="s">
        <v>1573</v>
      </c>
      <c r="H1295" t="s">
        <v>1271</v>
      </c>
      <c r="I1295" t="s">
        <v>1304</v>
      </c>
      <c r="J1295" t="s">
        <v>1176</v>
      </c>
      <c r="K1295" t="s">
        <v>56</v>
      </c>
    </row>
    <row r="1296" spans="1:11" hidden="1" x14ac:dyDescent="0.35">
      <c r="A1296" t="s">
        <v>5722</v>
      </c>
      <c r="B1296" t="s">
        <v>6122</v>
      </c>
      <c r="C1296" t="s">
        <v>6123</v>
      </c>
      <c r="D1296" t="s">
        <v>6124</v>
      </c>
      <c r="E1296" t="s">
        <v>4348</v>
      </c>
      <c r="F1296" t="s">
        <v>18</v>
      </c>
      <c r="G1296" t="s">
        <v>5122</v>
      </c>
      <c r="H1296" t="s">
        <v>3722</v>
      </c>
      <c r="I1296" t="s">
        <v>1250</v>
      </c>
      <c r="J1296" t="s">
        <v>314</v>
      </c>
      <c r="K1296" t="s">
        <v>57</v>
      </c>
    </row>
    <row r="1297" spans="1:11" hidden="1" x14ac:dyDescent="0.35">
      <c r="A1297" t="s">
        <v>5722</v>
      </c>
      <c r="B1297" t="s">
        <v>6125</v>
      </c>
      <c r="C1297" t="s">
        <v>6126</v>
      </c>
      <c r="D1297" t="s">
        <v>6127</v>
      </c>
      <c r="E1297" t="s">
        <v>4348</v>
      </c>
      <c r="F1297" t="s">
        <v>18</v>
      </c>
      <c r="G1297" t="s">
        <v>1197</v>
      </c>
      <c r="H1297" t="s">
        <v>3698</v>
      </c>
      <c r="I1297" t="s">
        <v>1309</v>
      </c>
      <c r="J1297" t="s">
        <v>313</v>
      </c>
      <c r="K1297" t="s">
        <v>133</v>
      </c>
    </row>
    <row r="1298" spans="1:11" hidden="1" x14ac:dyDescent="0.35">
      <c r="A1298" t="s">
        <v>5722</v>
      </c>
      <c r="B1298" t="s">
        <v>6128</v>
      </c>
      <c r="C1298" t="s">
        <v>6129</v>
      </c>
      <c r="D1298" t="s">
        <v>6130</v>
      </c>
      <c r="E1298" t="s">
        <v>4348</v>
      </c>
      <c r="F1298" t="s">
        <v>18</v>
      </c>
      <c r="G1298" t="s">
        <v>1197</v>
      </c>
      <c r="H1298" t="s">
        <v>1279</v>
      </c>
      <c r="I1298" t="s">
        <v>1619</v>
      </c>
      <c r="J1298" t="s">
        <v>1176</v>
      </c>
      <c r="K1298" t="s">
        <v>58</v>
      </c>
    </row>
    <row r="1299" spans="1:11" hidden="1" x14ac:dyDescent="0.35">
      <c r="A1299" t="s">
        <v>5722</v>
      </c>
      <c r="B1299" t="s">
        <v>6131</v>
      </c>
      <c r="C1299" t="s">
        <v>6132</v>
      </c>
      <c r="D1299" t="s">
        <v>6133</v>
      </c>
      <c r="E1299" t="s">
        <v>4348</v>
      </c>
      <c r="F1299" t="s">
        <v>18</v>
      </c>
      <c r="G1299" t="s">
        <v>3104</v>
      </c>
      <c r="H1299" t="s">
        <v>1355</v>
      </c>
      <c r="I1299" t="s">
        <v>1447</v>
      </c>
      <c r="J1299" t="s">
        <v>315</v>
      </c>
      <c r="K1299" t="s">
        <v>153</v>
      </c>
    </row>
    <row r="1300" spans="1:11" hidden="1" x14ac:dyDescent="0.35">
      <c r="A1300" t="s">
        <v>5722</v>
      </c>
      <c r="B1300" t="s">
        <v>6134</v>
      </c>
      <c r="C1300" t="s">
        <v>6135</v>
      </c>
      <c r="D1300" t="s">
        <v>6136</v>
      </c>
      <c r="E1300" t="s">
        <v>2734</v>
      </c>
      <c r="F1300" t="s">
        <v>19</v>
      </c>
      <c r="G1300" t="s">
        <v>2215</v>
      </c>
      <c r="H1300" t="s">
        <v>6137</v>
      </c>
      <c r="I1300" t="s">
        <v>1203</v>
      </c>
      <c r="J1300" t="s">
        <v>313</v>
      </c>
      <c r="K1300" t="s">
        <v>135</v>
      </c>
    </row>
    <row r="1301" spans="1:11" hidden="1" x14ac:dyDescent="0.35">
      <c r="A1301" t="s">
        <v>5722</v>
      </c>
      <c r="B1301" t="s">
        <v>6138</v>
      </c>
      <c r="C1301" t="s">
        <v>6139</v>
      </c>
      <c r="D1301" t="s">
        <v>6140</v>
      </c>
      <c r="E1301" t="s">
        <v>5274</v>
      </c>
      <c r="F1301" t="s">
        <v>19</v>
      </c>
      <c r="G1301" t="s">
        <v>1451</v>
      </c>
      <c r="H1301" t="s">
        <v>1350</v>
      </c>
      <c r="I1301" t="s">
        <v>2153</v>
      </c>
      <c r="J1301" t="s">
        <v>314</v>
      </c>
      <c r="K1301" t="s">
        <v>95</v>
      </c>
    </row>
    <row r="1302" spans="1:11" hidden="1" x14ac:dyDescent="0.35">
      <c r="A1302" t="s">
        <v>5722</v>
      </c>
      <c r="B1302" t="s">
        <v>6141</v>
      </c>
      <c r="C1302" t="s">
        <v>6142</v>
      </c>
      <c r="D1302" t="s">
        <v>6143</v>
      </c>
      <c r="E1302" t="s">
        <v>5274</v>
      </c>
      <c r="F1302" t="s">
        <v>19</v>
      </c>
      <c r="G1302" t="s">
        <v>2083</v>
      </c>
      <c r="H1302" t="s">
        <v>1476</v>
      </c>
      <c r="I1302" t="s">
        <v>1497</v>
      </c>
      <c r="J1302" t="s">
        <v>314</v>
      </c>
      <c r="K1302" t="s">
        <v>91</v>
      </c>
    </row>
    <row r="1303" spans="1:11" hidden="1" x14ac:dyDescent="0.35">
      <c r="A1303" t="s">
        <v>5722</v>
      </c>
      <c r="B1303" t="s">
        <v>6144</v>
      </c>
      <c r="C1303" t="s">
        <v>6145</v>
      </c>
      <c r="D1303" t="s">
        <v>6146</v>
      </c>
      <c r="E1303" t="s">
        <v>5274</v>
      </c>
      <c r="F1303" t="s">
        <v>19</v>
      </c>
      <c r="G1303" t="s">
        <v>1254</v>
      </c>
      <c r="H1303" t="s">
        <v>1323</v>
      </c>
      <c r="I1303" t="s">
        <v>2930</v>
      </c>
      <c r="J1303" t="s">
        <v>1176</v>
      </c>
      <c r="K1303" t="s">
        <v>155</v>
      </c>
    </row>
    <row r="1304" spans="1:11" hidden="1" x14ac:dyDescent="0.35">
      <c r="A1304" t="s">
        <v>5722</v>
      </c>
      <c r="B1304" t="s">
        <v>6147</v>
      </c>
      <c r="C1304" t="s">
        <v>6148</v>
      </c>
      <c r="D1304" t="s">
        <v>6149</v>
      </c>
      <c r="E1304" t="s">
        <v>5274</v>
      </c>
      <c r="F1304" t="s">
        <v>19</v>
      </c>
      <c r="G1304" t="s">
        <v>2913</v>
      </c>
      <c r="H1304" t="s">
        <v>1968</v>
      </c>
      <c r="I1304" t="s">
        <v>2706</v>
      </c>
      <c r="J1304" t="s">
        <v>314</v>
      </c>
      <c r="K1304" t="s">
        <v>28</v>
      </c>
    </row>
    <row r="1305" spans="1:11" hidden="1" x14ac:dyDescent="0.35">
      <c r="A1305" t="s">
        <v>5722</v>
      </c>
      <c r="B1305" t="s">
        <v>6150</v>
      </c>
      <c r="C1305" t="s">
        <v>6151</v>
      </c>
      <c r="D1305" t="s">
        <v>6152</v>
      </c>
      <c r="E1305" t="s">
        <v>3904</v>
      </c>
      <c r="F1305" t="s">
        <v>20</v>
      </c>
      <c r="G1305" t="s">
        <v>2474</v>
      </c>
      <c r="H1305" t="s">
        <v>1431</v>
      </c>
      <c r="I1305" t="s">
        <v>1232</v>
      </c>
      <c r="J1305" t="s">
        <v>1176</v>
      </c>
      <c r="K1305" t="s">
        <v>196</v>
      </c>
    </row>
    <row r="1306" spans="1:11" hidden="1" x14ac:dyDescent="0.35">
      <c r="A1306" t="s">
        <v>5722</v>
      </c>
      <c r="B1306" t="s">
        <v>6153</v>
      </c>
      <c r="C1306" t="s">
        <v>6154</v>
      </c>
      <c r="D1306" t="s">
        <v>6152</v>
      </c>
      <c r="E1306" t="s">
        <v>3904</v>
      </c>
      <c r="F1306" t="s">
        <v>19</v>
      </c>
      <c r="G1306" t="s">
        <v>3807</v>
      </c>
      <c r="H1306" t="s">
        <v>1210</v>
      </c>
      <c r="I1306" t="s">
        <v>1912</v>
      </c>
      <c r="J1306" t="s">
        <v>1176</v>
      </c>
      <c r="K1306" t="s">
        <v>196</v>
      </c>
    </row>
    <row r="1307" spans="1:11" hidden="1" x14ac:dyDescent="0.35">
      <c r="A1307" t="s">
        <v>5722</v>
      </c>
      <c r="B1307" t="s">
        <v>6155</v>
      </c>
      <c r="C1307" t="s">
        <v>6156</v>
      </c>
      <c r="D1307" t="s">
        <v>6157</v>
      </c>
      <c r="E1307" t="s">
        <v>3904</v>
      </c>
      <c r="F1307" t="s">
        <v>20</v>
      </c>
      <c r="G1307" t="s">
        <v>2474</v>
      </c>
      <c r="H1307" t="s">
        <v>5727</v>
      </c>
      <c r="I1307" t="s">
        <v>1219</v>
      </c>
      <c r="J1307" t="s">
        <v>313</v>
      </c>
      <c r="K1307" t="s">
        <v>32</v>
      </c>
    </row>
    <row r="1308" spans="1:11" hidden="1" x14ac:dyDescent="0.35">
      <c r="A1308" t="s">
        <v>5722</v>
      </c>
      <c r="B1308" t="s">
        <v>6158</v>
      </c>
      <c r="C1308" t="s">
        <v>6159</v>
      </c>
      <c r="D1308" t="s">
        <v>6157</v>
      </c>
      <c r="E1308" t="s">
        <v>3904</v>
      </c>
      <c r="F1308" t="s">
        <v>19</v>
      </c>
      <c r="G1308" t="s">
        <v>1336</v>
      </c>
      <c r="H1308" t="s">
        <v>1431</v>
      </c>
      <c r="I1308" t="s">
        <v>2005</v>
      </c>
      <c r="J1308" t="s">
        <v>313</v>
      </c>
      <c r="K1308" t="s">
        <v>190</v>
      </c>
    </row>
    <row r="1309" spans="1:11" hidden="1" x14ac:dyDescent="0.35">
      <c r="A1309" t="s">
        <v>5722</v>
      </c>
      <c r="B1309" t="s">
        <v>6160</v>
      </c>
      <c r="C1309" t="s">
        <v>6161</v>
      </c>
      <c r="D1309" t="s">
        <v>6162</v>
      </c>
      <c r="E1309" t="s">
        <v>5274</v>
      </c>
      <c r="F1309" t="s">
        <v>19</v>
      </c>
      <c r="G1309" t="s">
        <v>3707</v>
      </c>
      <c r="H1309" t="s">
        <v>6163</v>
      </c>
      <c r="I1309" t="s">
        <v>1427</v>
      </c>
      <c r="J1309" t="s">
        <v>1623</v>
      </c>
      <c r="K1309" t="s">
        <v>170</v>
      </c>
    </row>
    <row r="1310" spans="1:11" hidden="1" x14ac:dyDescent="0.35">
      <c r="A1310" t="s">
        <v>5722</v>
      </c>
      <c r="B1310" t="s">
        <v>6164</v>
      </c>
      <c r="C1310" t="s">
        <v>6165</v>
      </c>
      <c r="D1310" t="s">
        <v>6166</v>
      </c>
      <c r="E1310" t="s">
        <v>5164</v>
      </c>
      <c r="F1310" t="s">
        <v>20</v>
      </c>
      <c r="G1310" t="s">
        <v>2474</v>
      </c>
      <c r="H1310" t="s">
        <v>3033</v>
      </c>
      <c r="I1310" t="s">
        <v>1619</v>
      </c>
      <c r="J1310" t="s">
        <v>2138</v>
      </c>
      <c r="K1310" t="s">
        <v>198</v>
      </c>
    </row>
    <row r="1311" spans="1:11" hidden="1" x14ac:dyDescent="0.35">
      <c r="A1311" t="s">
        <v>5722</v>
      </c>
      <c r="B1311" t="s">
        <v>6167</v>
      </c>
      <c r="C1311" t="s">
        <v>6168</v>
      </c>
      <c r="D1311" t="s">
        <v>6169</v>
      </c>
      <c r="E1311" t="s">
        <v>5164</v>
      </c>
      <c r="F1311" t="s">
        <v>20</v>
      </c>
      <c r="G1311" t="s">
        <v>2474</v>
      </c>
      <c r="H1311" t="s">
        <v>2945</v>
      </c>
      <c r="I1311" t="s">
        <v>1619</v>
      </c>
      <c r="J1311" t="s">
        <v>1176</v>
      </c>
      <c r="K1311" t="s">
        <v>196</v>
      </c>
    </row>
    <row r="1312" spans="1:11" hidden="1" x14ac:dyDescent="0.35">
      <c r="A1312" t="s">
        <v>5722</v>
      </c>
      <c r="B1312" t="s">
        <v>6170</v>
      </c>
      <c r="C1312" t="s">
        <v>6171</v>
      </c>
      <c r="D1312" t="s">
        <v>6169</v>
      </c>
      <c r="E1312" t="s">
        <v>5164</v>
      </c>
      <c r="F1312" t="s">
        <v>19</v>
      </c>
      <c r="G1312" t="s">
        <v>1367</v>
      </c>
      <c r="H1312" t="s">
        <v>2945</v>
      </c>
      <c r="I1312" t="s">
        <v>1619</v>
      </c>
      <c r="J1312" t="s">
        <v>1176</v>
      </c>
      <c r="K1312" t="s">
        <v>55</v>
      </c>
    </row>
    <row r="1313" spans="1:11" hidden="1" x14ac:dyDescent="0.35">
      <c r="A1313" t="s">
        <v>5722</v>
      </c>
      <c r="B1313" t="s">
        <v>6172</v>
      </c>
      <c r="C1313" t="s">
        <v>6173</v>
      </c>
      <c r="D1313" t="s">
        <v>6166</v>
      </c>
      <c r="E1313" t="s">
        <v>5164</v>
      </c>
      <c r="F1313" t="s">
        <v>19</v>
      </c>
      <c r="G1313" t="s">
        <v>1346</v>
      </c>
      <c r="H1313" t="s">
        <v>3033</v>
      </c>
      <c r="I1313" t="s">
        <v>1619</v>
      </c>
      <c r="J1313" t="s">
        <v>2138</v>
      </c>
      <c r="K1313" t="s">
        <v>55</v>
      </c>
    </row>
    <row r="1314" spans="1:11" hidden="1" x14ac:dyDescent="0.35">
      <c r="A1314" t="s">
        <v>5722</v>
      </c>
      <c r="B1314" t="s">
        <v>6174</v>
      </c>
      <c r="C1314" t="s">
        <v>6175</v>
      </c>
      <c r="D1314" t="s">
        <v>6176</v>
      </c>
      <c r="E1314" t="s">
        <v>5164</v>
      </c>
      <c r="F1314" t="s">
        <v>20</v>
      </c>
      <c r="G1314" t="s">
        <v>2474</v>
      </c>
      <c r="H1314" t="s">
        <v>4210</v>
      </c>
      <c r="I1314" t="s">
        <v>1519</v>
      </c>
      <c r="J1314" t="s">
        <v>314</v>
      </c>
      <c r="K1314" t="s">
        <v>161</v>
      </c>
    </row>
    <row r="1315" spans="1:11" hidden="1" x14ac:dyDescent="0.35">
      <c r="A1315" t="s">
        <v>5722</v>
      </c>
      <c r="B1315" t="s">
        <v>6177</v>
      </c>
      <c r="C1315" t="s">
        <v>6178</v>
      </c>
      <c r="D1315" t="s">
        <v>6176</v>
      </c>
      <c r="E1315" t="s">
        <v>5164</v>
      </c>
      <c r="F1315" t="s">
        <v>19</v>
      </c>
      <c r="G1315" t="s">
        <v>1445</v>
      </c>
      <c r="H1315" t="s">
        <v>1566</v>
      </c>
      <c r="I1315" t="s">
        <v>1519</v>
      </c>
      <c r="J1315" t="s">
        <v>1623</v>
      </c>
      <c r="K1315" t="s">
        <v>161</v>
      </c>
    </row>
    <row r="1316" spans="1:11" hidden="1" x14ac:dyDescent="0.35">
      <c r="A1316" t="s">
        <v>5722</v>
      </c>
      <c r="B1316" t="s">
        <v>6179</v>
      </c>
      <c r="C1316" t="s">
        <v>6180</v>
      </c>
      <c r="D1316" t="s">
        <v>6181</v>
      </c>
      <c r="E1316" t="s">
        <v>3904</v>
      </c>
      <c r="F1316" t="s">
        <v>19</v>
      </c>
      <c r="G1316" t="s">
        <v>6182</v>
      </c>
      <c r="H1316" t="s">
        <v>2078</v>
      </c>
      <c r="I1316" t="s">
        <v>1457</v>
      </c>
      <c r="J1316" t="s">
        <v>314</v>
      </c>
      <c r="K1316" t="s">
        <v>192</v>
      </c>
    </row>
    <row r="1317" spans="1:11" hidden="1" x14ac:dyDescent="0.35">
      <c r="A1317" t="s">
        <v>5722</v>
      </c>
      <c r="B1317" t="s">
        <v>6183</v>
      </c>
      <c r="C1317" t="s">
        <v>6184</v>
      </c>
      <c r="D1317" t="s">
        <v>6185</v>
      </c>
      <c r="E1317" t="s">
        <v>5164</v>
      </c>
      <c r="F1317" t="s">
        <v>19</v>
      </c>
      <c r="G1317" t="s">
        <v>1445</v>
      </c>
      <c r="H1317" t="s">
        <v>1240</v>
      </c>
      <c r="I1317" t="s">
        <v>1555</v>
      </c>
      <c r="J1317" t="s">
        <v>1623</v>
      </c>
      <c r="K1317" t="s">
        <v>151</v>
      </c>
    </row>
    <row r="1318" spans="1:11" hidden="1" x14ac:dyDescent="0.35">
      <c r="A1318" t="s">
        <v>5722</v>
      </c>
      <c r="B1318" t="s">
        <v>6186</v>
      </c>
      <c r="C1318" t="s">
        <v>6187</v>
      </c>
      <c r="D1318" t="s">
        <v>6188</v>
      </c>
      <c r="E1318" t="s">
        <v>5164</v>
      </c>
      <c r="F1318" t="s">
        <v>19</v>
      </c>
      <c r="G1318" t="s">
        <v>1445</v>
      </c>
      <c r="H1318" t="s">
        <v>1487</v>
      </c>
      <c r="I1318" t="s">
        <v>1497</v>
      </c>
      <c r="J1318" t="s">
        <v>1623</v>
      </c>
      <c r="K1318" t="s">
        <v>161</v>
      </c>
    </row>
    <row r="1319" spans="1:11" hidden="1" x14ac:dyDescent="0.35">
      <c r="A1319" t="s">
        <v>5722</v>
      </c>
      <c r="B1319" t="s">
        <v>6189</v>
      </c>
      <c r="C1319" t="s">
        <v>6190</v>
      </c>
      <c r="D1319" t="s">
        <v>6191</v>
      </c>
      <c r="E1319" t="s">
        <v>3904</v>
      </c>
      <c r="F1319" t="s">
        <v>20</v>
      </c>
      <c r="G1319" t="s">
        <v>2474</v>
      </c>
      <c r="H1319" t="s">
        <v>4034</v>
      </c>
      <c r="I1319" t="s">
        <v>4373</v>
      </c>
      <c r="J1319" t="s">
        <v>315</v>
      </c>
      <c r="K1319" t="s">
        <v>116</v>
      </c>
    </row>
    <row r="1320" spans="1:11" hidden="1" x14ac:dyDescent="0.35">
      <c r="A1320" t="s">
        <v>5722</v>
      </c>
      <c r="B1320" t="s">
        <v>6192</v>
      </c>
      <c r="C1320" t="s">
        <v>6193</v>
      </c>
      <c r="D1320" t="s">
        <v>6191</v>
      </c>
      <c r="E1320" t="s">
        <v>3904</v>
      </c>
      <c r="F1320" t="s">
        <v>19</v>
      </c>
      <c r="G1320" t="s">
        <v>4961</v>
      </c>
      <c r="H1320" t="s">
        <v>4034</v>
      </c>
      <c r="I1320" t="s">
        <v>4373</v>
      </c>
      <c r="J1320" t="s">
        <v>315</v>
      </c>
      <c r="K1320" t="s">
        <v>145</v>
      </c>
    </row>
    <row r="1321" spans="1:11" hidden="1" x14ac:dyDescent="0.35">
      <c r="A1321" t="s">
        <v>5722</v>
      </c>
      <c r="B1321" t="s">
        <v>6194</v>
      </c>
      <c r="C1321" t="s">
        <v>6195</v>
      </c>
      <c r="D1321" t="s">
        <v>6196</v>
      </c>
      <c r="E1321" t="s">
        <v>3904</v>
      </c>
      <c r="F1321" t="s">
        <v>19</v>
      </c>
      <c r="G1321" t="s">
        <v>1359</v>
      </c>
      <c r="H1321" t="s">
        <v>4381</v>
      </c>
      <c r="I1321" t="s">
        <v>2021</v>
      </c>
      <c r="J1321" t="s">
        <v>1176</v>
      </c>
      <c r="K1321" t="s">
        <v>170</v>
      </c>
    </row>
    <row r="1322" spans="1:11" hidden="1" x14ac:dyDescent="0.35">
      <c r="A1322" t="s">
        <v>5722</v>
      </c>
      <c r="B1322" t="s">
        <v>6197</v>
      </c>
      <c r="C1322" t="s">
        <v>6198</v>
      </c>
      <c r="D1322" t="s">
        <v>6199</v>
      </c>
      <c r="E1322" t="s">
        <v>3904</v>
      </c>
      <c r="F1322" t="s">
        <v>20</v>
      </c>
      <c r="G1322" t="s">
        <v>2474</v>
      </c>
      <c r="H1322" t="s">
        <v>1456</v>
      </c>
      <c r="I1322" t="s">
        <v>1788</v>
      </c>
      <c r="J1322" t="s">
        <v>315</v>
      </c>
      <c r="K1322" t="s">
        <v>151</v>
      </c>
    </row>
    <row r="1323" spans="1:11" hidden="1" x14ac:dyDescent="0.35">
      <c r="A1323" t="s">
        <v>5722</v>
      </c>
      <c r="B1323" t="s">
        <v>6200</v>
      </c>
      <c r="C1323" t="s">
        <v>6201</v>
      </c>
      <c r="D1323" t="s">
        <v>6199</v>
      </c>
      <c r="E1323" t="s">
        <v>3904</v>
      </c>
      <c r="F1323" t="s">
        <v>19</v>
      </c>
      <c r="G1323" t="s">
        <v>1451</v>
      </c>
      <c r="H1323" t="s">
        <v>1336</v>
      </c>
      <c r="I1323" t="s">
        <v>1788</v>
      </c>
      <c r="J1323" t="s">
        <v>315</v>
      </c>
      <c r="K1323" t="s">
        <v>151</v>
      </c>
    </row>
    <row r="1324" spans="1:11" hidden="1" x14ac:dyDescent="0.35">
      <c r="A1324" t="s">
        <v>5722</v>
      </c>
      <c r="B1324" t="s">
        <v>6200</v>
      </c>
      <c r="C1324" t="s">
        <v>6202</v>
      </c>
      <c r="D1324" t="s">
        <v>6203</v>
      </c>
      <c r="E1324" t="s">
        <v>3904</v>
      </c>
      <c r="F1324" t="s">
        <v>19</v>
      </c>
      <c r="G1324" t="s">
        <v>1492</v>
      </c>
      <c r="H1324" t="s">
        <v>1456</v>
      </c>
      <c r="I1324" t="s">
        <v>1788</v>
      </c>
      <c r="J1324" t="s">
        <v>315</v>
      </c>
      <c r="K1324" t="s">
        <v>151</v>
      </c>
    </row>
    <row r="1325" spans="1:11" hidden="1" x14ac:dyDescent="0.35">
      <c r="A1325" t="s">
        <v>5722</v>
      </c>
      <c r="B1325" t="s">
        <v>6204</v>
      </c>
      <c r="C1325" t="s">
        <v>6205</v>
      </c>
      <c r="D1325" t="s">
        <v>6206</v>
      </c>
      <c r="E1325" t="s">
        <v>3904</v>
      </c>
      <c r="F1325" t="s">
        <v>20</v>
      </c>
      <c r="G1325" t="s">
        <v>2474</v>
      </c>
      <c r="H1325" t="s">
        <v>4892</v>
      </c>
      <c r="I1325" t="s">
        <v>2177</v>
      </c>
      <c r="J1325" t="s">
        <v>315</v>
      </c>
      <c r="K1325" t="s">
        <v>151</v>
      </c>
    </row>
    <row r="1326" spans="1:11" hidden="1" x14ac:dyDescent="0.35">
      <c r="A1326" t="s">
        <v>5722</v>
      </c>
      <c r="B1326" t="s">
        <v>6207</v>
      </c>
      <c r="C1326" t="s">
        <v>6208</v>
      </c>
      <c r="D1326" t="s">
        <v>6209</v>
      </c>
      <c r="E1326" t="s">
        <v>3904</v>
      </c>
      <c r="F1326" t="s">
        <v>19</v>
      </c>
      <c r="G1326" t="s">
        <v>1371</v>
      </c>
      <c r="H1326" t="s">
        <v>1466</v>
      </c>
      <c r="I1326" t="s">
        <v>6210</v>
      </c>
      <c r="J1326" t="s">
        <v>315</v>
      </c>
      <c r="K1326" t="s">
        <v>148</v>
      </c>
    </row>
    <row r="1327" spans="1:11" hidden="1" x14ac:dyDescent="0.35">
      <c r="A1327" t="s">
        <v>5722</v>
      </c>
      <c r="B1327" t="s">
        <v>6211</v>
      </c>
      <c r="C1327" t="s">
        <v>6212</v>
      </c>
      <c r="D1327" t="s">
        <v>6213</v>
      </c>
      <c r="E1327" t="s">
        <v>2157</v>
      </c>
      <c r="F1327" t="s">
        <v>19</v>
      </c>
      <c r="G1327" t="s">
        <v>6182</v>
      </c>
      <c r="H1327" t="s">
        <v>2924</v>
      </c>
      <c r="I1327" t="s">
        <v>6214</v>
      </c>
      <c r="J1327" t="s">
        <v>6215</v>
      </c>
      <c r="K1327" t="s">
        <v>148</v>
      </c>
    </row>
    <row r="1328" spans="1:11" hidden="1" x14ac:dyDescent="0.35">
      <c r="A1328" t="s">
        <v>5722</v>
      </c>
      <c r="B1328" t="s">
        <v>6216</v>
      </c>
      <c r="C1328" t="s">
        <v>6217</v>
      </c>
      <c r="D1328" t="s">
        <v>6218</v>
      </c>
      <c r="E1328" t="s">
        <v>2157</v>
      </c>
      <c r="F1328" t="s">
        <v>19</v>
      </c>
      <c r="G1328" t="s">
        <v>3081</v>
      </c>
      <c r="H1328" t="s">
        <v>3889</v>
      </c>
      <c r="I1328" t="s">
        <v>2930</v>
      </c>
      <c r="J1328" t="s">
        <v>1458</v>
      </c>
      <c r="K1328" t="s">
        <v>114</v>
      </c>
    </row>
    <row r="1329" spans="1:11" hidden="1" x14ac:dyDescent="0.35">
      <c r="A1329" t="s">
        <v>5722</v>
      </c>
      <c r="B1329" t="s">
        <v>6219</v>
      </c>
      <c r="C1329" t="s">
        <v>6220</v>
      </c>
      <c r="D1329" t="s">
        <v>6221</v>
      </c>
      <c r="E1329" t="s">
        <v>5274</v>
      </c>
      <c r="F1329" t="s">
        <v>19</v>
      </c>
      <c r="G1329" t="s">
        <v>1350</v>
      </c>
      <c r="H1329" t="s">
        <v>1198</v>
      </c>
      <c r="I1329" t="s">
        <v>1751</v>
      </c>
      <c r="J1329" t="s">
        <v>313</v>
      </c>
      <c r="K1329" t="s">
        <v>88</v>
      </c>
    </row>
    <row r="1330" spans="1:11" hidden="1" x14ac:dyDescent="0.35">
      <c r="A1330" t="s">
        <v>5722</v>
      </c>
      <c r="B1330" t="s">
        <v>6222</v>
      </c>
      <c r="C1330" t="s">
        <v>6223</v>
      </c>
      <c r="D1330" t="s">
        <v>6224</v>
      </c>
      <c r="E1330" t="s">
        <v>5174</v>
      </c>
      <c r="F1330" t="s">
        <v>19</v>
      </c>
      <c r="G1330" t="s">
        <v>1336</v>
      </c>
      <c r="H1330" t="s">
        <v>1218</v>
      </c>
      <c r="I1330" t="s">
        <v>1232</v>
      </c>
      <c r="J1330" t="s">
        <v>1176</v>
      </c>
      <c r="K1330" t="s">
        <v>196</v>
      </c>
    </row>
    <row r="1331" spans="1:11" hidden="1" x14ac:dyDescent="0.35">
      <c r="A1331" t="s">
        <v>5722</v>
      </c>
      <c r="B1331" t="s">
        <v>6225</v>
      </c>
      <c r="C1331" t="s">
        <v>6226</v>
      </c>
      <c r="D1331" t="s">
        <v>6227</v>
      </c>
      <c r="E1331" t="s">
        <v>6228</v>
      </c>
      <c r="F1331" t="s">
        <v>19</v>
      </c>
      <c r="G1331" t="s">
        <v>6229</v>
      </c>
      <c r="H1331" t="s">
        <v>2661</v>
      </c>
      <c r="I1331" t="s">
        <v>1531</v>
      </c>
      <c r="J1331" t="s">
        <v>314</v>
      </c>
      <c r="K1331" t="s">
        <v>113</v>
      </c>
    </row>
    <row r="1332" spans="1:11" hidden="1" x14ac:dyDescent="0.35">
      <c r="A1332" t="s">
        <v>5722</v>
      </c>
      <c r="B1332" t="s">
        <v>6230</v>
      </c>
      <c r="C1332" t="s">
        <v>6231</v>
      </c>
      <c r="D1332" t="s">
        <v>6232</v>
      </c>
      <c r="E1332" t="s">
        <v>2596</v>
      </c>
      <c r="F1332" t="s">
        <v>19</v>
      </c>
      <c r="G1332" t="s">
        <v>1350</v>
      </c>
      <c r="H1332" t="s">
        <v>1431</v>
      </c>
      <c r="I1332" t="s">
        <v>2690</v>
      </c>
      <c r="J1332" t="s">
        <v>1458</v>
      </c>
      <c r="K1332" t="s">
        <v>142</v>
      </c>
    </row>
    <row r="1333" spans="1:11" hidden="1" x14ac:dyDescent="0.35">
      <c r="A1333" t="s">
        <v>5722</v>
      </c>
      <c r="B1333" t="s">
        <v>6233</v>
      </c>
      <c r="C1333" t="s">
        <v>6234</v>
      </c>
      <c r="D1333" t="s">
        <v>6235</v>
      </c>
      <c r="E1333" t="s">
        <v>2596</v>
      </c>
      <c r="F1333" t="s">
        <v>19</v>
      </c>
      <c r="G1333" t="s">
        <v>1487</v>
      </c>
      <c r="H1333" t="s">
        <v>1210</v>
      </c>
      <c r="I1333" t="s">
        <v>1934</v>
      </c>
      <c r="J1333" t="s">
        <v>1458</v>
      </c>
      <c r="K1333" t="s">
        <v>141</v>
      </c>
    </row>
    <row r="1334" spans="1:11" hidden="1" x14ac:dyDescent="0.35">
      <c r="A1334" t="s">
        <v>5722</v>
      </c>
      <c r="B1334" t="s">
        <v>6236</v>
      </c>
      <c r="C1334" t="s">
        <v>6237</v>
      </c>
      <c r="D1334" t="s">
        <v>6238</v>
      </c>
      <c r="E1334" t="s">
        <v>2157</v>
      </c>
      <c r="F1334" t="s">
        <v>20</v>
      </c>
      <c r="G1334" t="s">
        <v>2474</v>
      </c>
      <c r="H1334" t="s">
        <v>2639</v>
      </c>
      <c r="I1334" t="s">
        <v>2725</v>
      </c>
      <c r="J1334" t="s">
        <v>1761</v>
      </c>
      <c r="K1334" t="s">
        <v>140</v>
      </c>
    </row>
    <row r="1335" spans="1:11" hidden="1" x14ac:dyDescent="0.35">
      <c r="A1335" t="s">
        <v>5722</v>
      </c>
      <c r="B1335" t="s">
        <v>6239</v>
      </c>
      <c r="C1335" t="s">
        <v>6240</v>
      </c>
      <c r="D1335" t="s">
        <v>6238</v>
      </c>
      <c r="E1335" t="s">
        <v>2157</v>
      </c>
      <c r="F1335" t="s">
        <v>19</v>
      </c>
      <c r="G1335" t="s">
        <v>3791</v>
      </c>
      <c r="H1335" t="s">
        <v>2705</v>
      </c>
      <c r="I1335" t="s">
        <v>2725</v>
      </c>
      <c r="J1335" t="s">
        <v>1761</v>
      </c>
      <c r="K1335" t="s">
        <v>116</v>
      </c>
    </row>
    <row r="1336" spans="1:11" hidden="1" x14ac:dyDescent="0.35">
      <c r="A1336" t="s">
        <v>5722</v>
      </c>
      <c r="B1336" t="s">
        <v>6241</v>
      </c>
      <c r="C1336" t="s">
        <v>6242</v>
      </c>
      <c r="D1336" t="s">
        <v>6243</v>
      </c>
      <c r="E1336" t="s">
        <v>2157</v>
      </c>
      <c r="F1336" t="s">
        <v>19</v>
      </c>
      <c r="G1336" t="s">
        <v>2363</v>
      </c>
      <c r="H1336" t="s">
        <v>2661</v>
      </c>
      <c r="I1336" t="s">
        <v>6244</v>
      </c>
      <c r="J1336" t="s">
        <v>316</v>
      </c>
      <c r="K1336" t="s">
        <v>111</v>
      </c>
    </row>
    <row r="1337" spans="1:11" hidden="1" x14ac:dyDescent="0.35">
      <c r="A1337" t="s">
        <v>5722</v>
      </c>
      <c r="B1337" t="s">
        <v>6245</v>
      </c>
      <c r="C1337" t="s">
        <v>6246</v>
      </c>
      <c r="D1337" t="s">
        <v>6247</v>
      </c>
      <c r="E1337" t="s">
        <v>2157</v>
      </c>
      <c r="F1337" t="s">
        <v>19</v>
      </c>
      <c r="G1337" t="s">
        <v>2363</v>
      </c>
      <c r="H1337" t="s">
        <v>4604</v>
      </c>
      <c r="I1337" t="s">
        <v>6248</v>
      </c>
      <c r="J1337" t="s">
        <v>316</v>
      </c>
      <c r="K1337" t="s">
        <v>73</v>
      </c>
    </row>
    <row r="1338" spans="1:11" hidden="1" x14ac:dyDescent="0.35">
      <c r="A1338" t="s">
        <v>5722</v>
      </c>
      <c r="B1338" t="s">
        <v>6249</v>
      </c>
      <c r="C1338" t="s">
        <v>6250</v>
      </c>
      <c r="D1338" t="s">
        <v>6251</v>
      </c>
      <c r="E1338" t="s">
        <v>3904</v>
      </c>
      <c r="F1338" t="s">
        <v>19</v>
      </c>
      <c r="G1338" t="s">
        <v>1192</v>
      </c>
      <c r="H1338" t="s">
        <v>2903</v>
      </c>
      <c r="I1338" t="s">
        <v>1497</v>
      </c>
      <c r="J1338" t="s">
        <v>1458</v>
      </c>
      <c r="K1338" t="s">
        <v>142</v>
      </c>
    </row>
    <row r="1339" spans="1:11" hidden="1" x14ac:dyDescent="0.35">
      <c r="A1339" t="s">
        <v>5722</v>
      </c>
      <c r="B1339" t="s">
        <v>6252</v>
      </c>
      <c r="C1339" t="s">
        <v>6253</v>
      </c>
      <c r="D1339" t="s">
        <v>6232</v>
      </c>
      <c r="E1339" t="s">
        <v>2596</v>
      </c>
      <c r="F1339" t="s">
        <v>20</v>
      </c>
      <c r="G1339" t="s">
        <v>2474</v>
      </c>
      <c r="H1339" t="s">
        <v>1431</v>
      </c>
      <c r="I1339" t="s">
        <v>2690</v>
      </c>
      <c r="J1339" t="s">
        <v>1458</v>
      </c>
      <c r="K1339" t="s">
        <v>142</v>
      </c>
    </row>
    <row r="1340" spans="1:11" hidden="1" x14ac:dyDescent="0.35">
      <c r="A1340" t="s">
        <v>5722</v>
      </c>
      <c r="B1340" t="s">
        <v>6254</v>
      </c>
      <c r="C1340" t="s">
        <v>6255</v>
      </c>
      <c r="D1340" t="s">
        <v>6235</v>
      </c>
      <c r="E1340" t="s">
        <v>2596</v>
      </c>
      <c r="F1340" t="s">
        <v>20</v>
      </c>
      <c r="G1340" t="s">
        <v>2474</v>
      </c>
      <c r="H1340" t="s">
        <v>1198</v>
      </c>
      <c r="I1340" t="s">
        <v>1934</v>
      </c>
      <c r="J1340" t="s">
        <v>1458</v>
      </c>
      <c r="K1340" t="s">
        <v>141</v>
      </c>
    </row>
    <row r="1341" spans="1:11" hidden="1" x14ac:dyDescent="0.35">
      <c r="A1341" t="s">
        <v>5722</v>
      </c>
      <c r="B1341" t="s">
        <v>6256</v>
      </c>
      <c r="C1341" t="s">
        <v>6257</v>
      </c>
      <c r="D1341" t="s">
        <v>6258</v>
      </c>
      <c r="E1341" t="s">
        <v>2157</v>
      </c>
      <c r="F1341" t="s">
        <v>19</v>
      </c>
      <c r="G1341" t="s">
        <v>2419</v>
      </c>
      <c r="H1341" t="s">
        <v>1451</v>
      </c>
      <c r="I1341" t="s">
        <v>1187</v>
      </c>
      <c r="J1341" t="s">
        <v>1761</v>
      </c>
      <c r="K1341" t="s">
        <v>112</v>
      </c>
    </row>
    <row r="1342" spans="1:11" hidden="1" x14ac:dyDescent="0.35">
      <c r="A1342" t="s">
        <v>5722</v>
      </c>
      <c r="B1342" t="s">
        <v>6259</v>
      </c>
      <c r="C1342" t="s">
        <v>6260</v>
      </c>
      <c r="D1342" t="s">
        <v>6261</v>
      </c>
      <c r="E1342" t="s">
        <v>2157</v>
      </c>
      <c r="F1342" t="s">
        <v>19</v>
      </c>
      <c r="G1342" t="s">
        <v>2918</v>
      </c>
      <c r="H1342" t="s">
        <v>1639</v>
      </c>
      <c r="I1342" t="s">
        <v>6262</v>
      </c>
      <c r="J1342" t="s">
        <v>1761</v>
      </c>
      <c r="K1342" t="s">
        <v>72</v>
      </c>
    </row>
    <row r="1343" spans="1:11" hidden="1" x14ac:dyDescent="0.35">
      <c r="A1343" t="s">
        <v>5722</v>
      </c>
      <c r="B1343" t="s">
        <v>6263</v>
      </c>
      <c r="C1343" t="s">
        <v>6264</v>
      </c>
      <c r="D1343" t="s">
        <v>6265</v>
      </c>
      <c r="E1343" t="s">
        <v>6266</v>
      </c>
      <c r="F1343" t="s">
        <v>19</v>
      </c>
      <c r="G1343" t="s">
        <v>1332</v>
      </c>
      <c r="H1343" t="s">
        <v>2009</v>
      </c>
      <c r="I1343" t="s">
        <v>1614</v>
      </c>
      <c r="J1343" t="s">
        <v>1176</v>
      </c>
      <c r="K1343" t="s">
        <v>196</v>
      </c>
    </row>
    <row r="1344" spans="1:11" hidden="1" x14ac:dyDescent="0.35">
      <c r="A1344" t="s">
        <v>5722</v>
      </c>
      <c r="B1344" t="s">
        <v>6267</v>
      </c>
      <c r="C1344" t="s">
        <v>6268</v>
      </c>
      <c r="D1344" t="s">
        <v>6269</v>
      </c>
      <c r="E1344" t="s">
        <v>2157</v>
      </c>
      <c r="F1344" t="s">
        <v>19</v>
      </c>
      <c r="G1344" t="s">
        <v>1566</v>
      </c>
      <c r="H1344" t="s">
        <v>1218</v>
      </c>
      <c r="I1344" t="s">
        <v>1203</v>
      </c>
      <c r="J1344" t="s">
        <v>2138</v>
      </c>
      <c r="K1344" t="s">
        <v>141</v>
      </c>
    </row>
    <row r="1345" spans="1:11" hidden="1" x14ac:dyDescent="0.35">
      <c r="A1345" t="s">
        <v>5722</v>
      </c>
      <c r="B1345" t="s">
        <v>6270</v>
      </c>
      <c r="C1345" t="s">
        <v>6271</v>
      </c>
      <c r="D1345" t="s">
        <v>6272</v>
      </c>
      <c r="E1345" t="s">
        <v>2157</v>
      </c>
      <c r="F1345" t="s">
        <v>19</v>
      </c>
      <c r="G1345" t="s">
        <v>1487</v>
      </c>
      <c r="H1345" t="s">
        <v>6273</v>
      </c>
      <c r="I1345" t="s">
        <v>1223</v>
      </c>
      <c r="J1345" t="s">
        <v>2138</v>
      </c>
      <c r="K1345" t="s">
        <v>193</v>
      </c>
    </row>
    <row r="1346" spans="1:11" hidden="1" x14ac:dyDescent="0.35">
      <c r="A1346" t="s">
        <v>5722</v>
      </c>
      <c r="B1346" t="s">
        <v>6274</v>
      </c>
      <c r="C1346" t="s">
        <v>6275</v>
      </c>
      <c r="D1346" t="s">
        <v>6276</v>
      </c>
      <c r="E1346" t="s">
        <v>5274</v>
      </c>
      <c r="F1346" t="s">
        <v>15</v>
      </c>
      <c r="G1346" t="s">
        <v>5016</v>
      </c>
      <c r="H1346" t="s">
        <v>1416</v>
      </c>
      <c r="I1346" t="s">
        <v>6277</v>
      </c>
      <c r="J1346" t="s">
        <v>6278</v>
      </c>
      <c r="K1346" t="s">
        <v>121</v>
      </c>
    </row>
    <row r="1347" spans="1:11" hidden="1" x14ac:dyDescent="0.35">
      <c r="A1347" t="s">
        <v>5722</v>
      </c>
      <c r="B1347" t="s">
        <v>6279</v>
      </c>
      <c r="C1347" t="s">
        <v>6280</v>
      </c>
      <c r="D1347" t="s">
        <v>6281</v>
      </c>
      <c r="E1347" t="s">
        <v>5274</v>
      </c>
      <c r="F1347" t="s">
        <v>12</v>
      </c>
      <c r="G1347" t="s">
        <v>5016</v>
      </c>
      <c r="H1347" t="s">
        <v>1336</v>
      </c>
      <c r="I1347" t="s">
        <v>1256</v>
      </c>
      <c r="J1347" t="s">
        <v>6282</v>
      </c>
      <c r="K1347" t="s">
        <v>121</v>
      </c>
    </row>
    <row r="1348" spans="1:11" hidden="1" x14ac:dyDescent="0.35">
      <c r="A1348" t="s">
        <v>5722</v>
      </c>
      <c r="B1348" t="s">
        <v>6283</v>
      </c>
      <c r="C1348" t="s">
        <v>6284</v>
      </c>
      <c r="D1348" t="s">
        <v>6285</v>
      </c>
      <c r="E1348" t="s">
        <v>5274</v>
      </c>
      <c r="F1348" t="s">
        <v>15</v>
      </c>
      <c r="G1348" t="s">
        <v>5016</v>
      </c>
      <c r="H1348" t="s">
        <v>1336</v>
      </c>
      <c r="I1348" t="s">
        <v>6286</v>
      </c>
      <c r="J1348" t="s">
        <v>6287</v>
      </c>
      <c r="K1348" t="s">
        <v>121</v>
      </c>
    </row>
    <row r="1349" spans="1:11" hidden="1" x14ac:dyDescent="0.35">
      <c r="A1349" t="s">
        <v>5722</v>
      </c>
      <c r="B1349" t="s">
        <v>6288</v>
      </c>
      <c r="C1349" t="s">
        <v>6289</v>
      </c>
      <c r="D1349" t="s">
        <v>6290</v>
      </c>
      <c r="E1349" t="s">
        <v>5274</v>
      </c>
      <c r="F1349" t="s">
        <v>15</v>
      </c>
      <c r="G1349" t="s">
        <v>5016</v>
      </c>
      <c r="H1349" t="s">
        <v>1336</v>
      </c>
      <c r="I1349" t="s">
        <v>6286</v>
      </c>
      <c r="J1349" t="s">
        <v>6287</v>
      </c>
      <c r="K1349" t="s">
        <v>121</v>
      </c>
    </row>
    <row r="1350" spans="1:11" hidden="1" x14ac:dyDescent="0.35">
      <c r="A1350" t="s">
        <v>5722</v>
      </c>
      <c r="B1350" t="s">
        <v>6291</v>
      </c>
      <c r="C1350" t="s">
        <v>6292</v>
      </c>
      <c r="D1350" t="s">
        <v>6293</v>
      </c>
      <c r="E1350" t="s">
        <v>5274</v>
      </c>
      <c r="F1350" t="s">
        <v>15</v>
      </c>
      <c r="G1350" t="s">
        <v>2913</v>
      </c>
      <c r="H1350" t="s">
        <v>1573</v>
      </c>
      <c r="I1350" t="s">
        <v>6294</v>
      </c>
      <c r="J1350" t="s">
        <v>6295</v>
      </c>
      <c r="K1350" t="s">
        <v>25</v>
      </c>
    </row>
    <row r="1351" spans="1:11" hidden="1" x14ac:dyDescent="0.35">
      <c r="A1351" t="s">
        <v>5722</v>
      </c>
      <c r="B1351" t="s">
        <v>6296</v>
      </c>
      <c r="C1351" t="s">
        <v>6297</v>
      </c>
      <c r="D1351" t="s">
        <v>6298</v>
      </c>
      <c r="E1351" t="s">
        <v>5274</v>
      </c>
      <c r="F1351" t="s">
        <v>15</v>
      </c>
      <c r="G1351" t="s">
        <v>2913</v>
      </c>
      <c r="H1351" t="s">
        <v>1573</v>
      </c>
      <c r="I1351" t="s">
        <v>6294</v>
      </c>
      <c r="J1351" t="s">
        <v>6299</v>
      </c>
      <c r="K1351" t="s">
        <v>108</v>
      </c>
    </row>
    <row r="1352" spans="1:11" hidden="1" x14ac:dyDescent="0.35">
      <c r="A1352" t="s">
        <v>5722</v>
      </c>
      <c r="B1352" t="s">
        <v>6300</v>
      </c>
      <c r="C1352" t="s">
        <v>6301</v>
      </c>
      <c r="D1352" t="s">
        <v>6302</v>
      </c>
      <c r="E1352" t="s">
        <v>5274</v>
      </c>
      <c r="F1352" t="s">
        <v>15</v>
      </c>
      <c r="G1352" t="s">
        <v>2913</v>
      </c>
      <c r="H1352" t="s">
        <v>1573</v>
      </c>
      <c r="I1352" t="s">
        <v>6294</v>
      </c>
      <c r="J1352" t="s">
        <v>6299</v>
      </c>
      <c r="K1352" t="s">
        <v>108</v>
      </c>
    </row>
    <row r="1353" spans="1:11" hidden="1" x14ac:dyDescent="0.35">
      <c r="A1353" t="s">
        <v>5722</v>
      </c>
      <c r="B1353" t="s">
        <v>6303</v>
      </c>
      <c r="C1353" t="s">
        <v>6304</v>
      </c>
      <c r="D1353" t="s">
        <v>6305</v>
      </c>
      <c r="E1353" t="s">
        <v>5274</v>
      </c>
      <c r="F1353" t="s">
        <v>15</v>
      </c>
      <c r="G1353" t="s">
        <v>5016</v>
      </c>
      <c r="H1353" t="s">
        <v>1336</v>
      </c>
      <c r="I1353" t="s">
        <v>6286</v>
      </c>
      <c r="J1353" t="s">
        <v>6306</v>
      </c>
      <c r="K1353" t="s">
        <v>37</v>
      </c>
    </row>
    <row r="1354" spans="1:11" hidden="1" x14ac:dyDescent="0.35">
      <c r="A1354" t="s">
        <v>5722</v>
      </c>
      <c r="B1354" t="s">
        <v>6307</v>
      </c>
      <c r="C1354" t="s">
        <v>6308</v>
      </c>
      <c r="D1354" t="s">
        <v>6309</v>
      </c>
      <c r="E1354" t="s">
        <v>5606</v>
      </c>
      <c r="F1354" t="s">
        <v>15</v>
      </c>
      <c r="G1354" t="s">
        <v>1336</v>
      </c>
      <c r="H1354" t="s">
        <v>1283</v>
      </c>
      <c r="I1354" t="s">
        <v>1309</v>
      </c>
      <c r="J1354" t="s">
        <v>1176</v>
      </c>
      <c r="K1354" t="s">
        <v>138</v>
      </c>
    </row>
    <row r="1355" spans="1:11" hidden="1" x14ac:dyDescent="0.35">
      <c r="A1355" t="s">
        <v>5722</v>
      </c>
      <c r="B1355" t="s">
        <v>6310</v>
      </c>
      <c r="C1355" t="s">
        <v>6311</v>
      </c>
      <c r="D1355" t="s">
        <v>6312</v>
      </c>
      <c r="E1355" t="s">
        <v>5274</v>
      </c>
      <c r="F1355" t="s">
        <v>16</v>
      </c>
      <c r="G1355" t="s">
        <v>1346</v>
      </c>
      <c r="H1355" t="s">
        <v>1283</v>
      </c>
      <c r="I1355" t="s">
        <v>6313</v>
      </c>
      <c r="J1355" t="s">
        <v>1176</v>
      </c>
      <c r="K1355" t="s">
        <v>54</v>
      </c>
    </row>
    <row r="1356" spans="1:11" hidden="1" x14ac:dyDescent="0.35">
      <c r="A1356" t="s">
        <v>5722</v>
      </c>
      <c r="B1356" t="s">
        <v>6314</v>
      </c>
      <c r="C1356" t="s">
        <v>6315</v>
      </c>
      <c r="D1356" t="s">
        <v>6316</v>
      </c>
      <c r="E1356" t="s">
        <v>4264</v>
      </c>
      <c r="F1356" t="s">
        <v>16</v>
      </c>
      <c r="G1356" t="s">
        <v>1487</v>
      </c>
      <c r="H1356" t="s">
        <v>1283</v>
      </c>
      <c r="I1356" t="s">
        <v>6317</v>
      </c>
      <c r="J1356" t="s">
        <v>1176</v>
      </c>
      <c r="K1356" t="s">
        <v>54</v>
      </c>
    </row>
    <row r="1357" spans="1:11" hidden="1" x14ac:dyDescent="0.35">
      <c r="A1357" t="s">
        <v>5722</v>
      </c>
      <c r="B1357" t="s">
        <v>6318</v>
      </c>
      <c r="C1357" t="s">
        <v>6319</v>
      </c>
      <c r="D1357" t="s">
        <v>6320</v>
      </c>
      <c r="E1357" t="s">
        <v>4264</v>
      </c>
      <c r="F1357" t="s">
        <v>15</v>
      </c>
      <c r="G1357" t="s">
        <v>2083</v>
      </c>
      <c r="H1357" t="s">
        <v>6321</v>
      </c>
      <c r="I1357" t="s">
        <v>3727</v>
      </c>
      <c r="J1357" t="s">
        <v>1458</v>
      </c>
      <c r="K1357" t="s">
        <v>54</v>
      </c>
    </row>
    <row r="1358" spans="1:11" hidden="1" x14ac:dyDescent="0.35">
      <c r="A1358" t="s">
        <v>5722</v>
      </c>
      <c r="B1358" t="s">
        <v>6322</v>
      </c>
      <c r="C1358" t="s">
        <v>6323</v>
      </c>
      <c r="D1358" t="s">
        <v>6324</v>
      </c>
      <c r="E1358" t="s">
        <v>4264</v>
      </c>
      <c r="F1358" t="s">
        <v>15</v>
      </c>
      <c r="G1358" t="s">
        <v>1492</v>
      </c>
      <c r="H1358" t="s">
        <v>2351</v>
      </c>
      <c r="I1358" t="s">
        <v>5486</v>
      </c>
      <c r="J1358" t="s">
        <v>2138</v>
      </c>
      <c r="K1358" t="s">
        <v>137</v>
      </c>
    </row>
    <row r="1359" spans="1:11" hidden="1" x14ac:dyDescent="0.35">
      <c r="A1359" t="s">
        <v>5722</v>
      </c>
      <c r="B1359" t="s">
        <v>6325</v>
      </c>
      <c r="C1359" t="s">
        <v>6326</v>
      </c>
      <c r="D1359" t="s">
        <v>6327</v>
      </c>
      <c r="E1359" t="s">
        <v>5274</v>
      </c>
      <c r="F1359" t="s">
        <v>16</v>
      </c>
      <c r="G1359" t="s">
        <v>1440</v>
      </c>
      <c r="H1359" t="s">
        <v>1198</v>
      </c>
      <c r="I1359" t="s">
        <v>1175</v>
      </c>
      <c r="J1359" t="s">
        <v>313</v>
      </c>
      <c r="K1359" t="s">
        <v>88</v>
      </c>
    </row>
    <row r="1360" spans="1:11" hidden="1" x14ac:dyDescent="0.35">
      <c r="A1360" t="s">
        <v>5722</v>
      </c>
      <c r="B1360" t="s">
        <v>6328</v>
      </c>
      <c r="C1360" t="s">
        <v>6329</v>
      </c>
      <c r="D1360" t="s">
        <v>6330</v>
      </c>
      <c r="E1360" t="s">
        <v>5274</v>
      </c>
      <c r="F1360" t="s">
        <v>16</v>
      </c>
      <c r="G1360" t="s">
        <v>3080</v>
      </c>
      <c r="H1360" t="s">
        <v>6331</v>
      </c>
      <c r="I1360" t="s">
        <v>1727</v>
      </c>
      <c r="J1360" t="s">
        <v>1635</v>
      </c>
      <c r="K1360" t="s">
        <v>122</v>
      </c>
    </row>
    <row r="1361" spans="1:11" hidden="1" x14ac:dyDescent="0.35">
      <c r="A1361" t="s">
        <v>5722</v>
      </c>
      <c r="B1361" t="s">
        <v>6332</v>
      </c>
      <c r="C1361" t="s">
        <v>6333</v>
      </c>
      <c r="D1361" t="s">
        <v>6334</v>
      </c>
      <c r="E1361" t="s">
        <v>5274</v>
      </c>
      <c r="F1361" t="s">
        <v>16</v>
      </c>
      <c r="G1361" t="s">
        <v>2454</v>
      </c>
      <c r="H1361" t="s">
        <v>1933</v>
      </c>
      <c r="I1361" t="s">
        <v>6294</v>
      </c>
      <c r="J1361" t="s">
        <v>1635</v>
      </c>
      <c r="K1361" t="s">
        <v>25</v>
      </c>
    </row>
    <row r="1362" spans="1:11" hidden="1" x14ac:dyDescent="0.35">
      <c r="A1362" t="s">
        <v>5722</v>
      </c>
      <c r="B1362" t="s">
        <v>6335</v>
      </c>
      <c r="C1362" t="s">
        <v>6336</v>
      </c>
      <c r="D1362" t="s">
        <v>6337</v>
      </c>
      <c r="E1362" t="s">
        <v>5274</v>
      </c>
      <c r="F1362" t="s">
        <v>16</v>
      </c>
      <c r="G1362" t="s">
        <v>1634</v>
      </c>
      <c r="H1362" t="s">
        <v>1279</v>
      </c>
      <c r="I1362" t="s">
        <v>1727</v>
      </c>
      <c r="J1362" t="s">
        <v>1635</v>
      </c>
      <c r="K1362" t="s">
        <v>122</v>
      </c>
    </row>
    <row r="1363" spans="1:11" hidden="1" x14ac:dyDescent="0.35">
      <c r="A1363" t="s">
        <v>5722</v>
      </c>
      <c r="B1363" t="s">
        <v>6338</v>
      </c>
      <c r="C1363" t="s">
        <v>6339</v>
      </c>
      <c r="D1363" t="s">
        <v>6340</v>
      </c>
      <c r="E1363" t="s">
        <v>5274</v>
      </c>
      <c r="F1363" t="s">
        <v>16</v>
      </c>
      <c r="G1363" t="s">
        <v>1639</v>
      </c>
      <c r="H1363" t="s">
        <v>2190</v>
      </c>
      <c r="I1363" t="s">
        <v>6294</v>
      </c>
      <c r="J1363" t="s">
        <v>6341</v>
      </c>
      <c r="K1363" t="s">
        <v>25</v>
      </c>
    </row>
    <row r="1364" spans="1:11" hidden="1" x14ac:dyDescent="0.35">
      <c r="A1364" t="s">
        <v>5722</v>
      </c>
      <c r="B1364" t="s">
        <v>6342</v>
      </c>
      <c r="C1364" t="s">
        <v>6343</v>
      </c>
      <c r="D1364" t="s">
        <v>6344</v>
      </c>
      <c r="E1364" t="s">
        <v>5274</v>
      </c>
      <c r="F1364" t="s">
        <v>16</v>
      </c>
      <c r="G1364" t="s">
        <v>1639</v>
      </c>
      <c r="H1364" t="s">
        <v>2190</v>
      </c>
      <c r="I1364" t="s">
        <v>6294</v>
      </c>
      <c r="J1364" t="s">
        <v>6341</v>
      </c>
      <c r="K1364" t="s">
        <v>25</v>
      </c>
    </row>
    <row r="1365" spans="1:11" hidden="1" x14ac:dyDescent="0.35">
      <c r="A1365" t="s">
        <v>5722</v>
      </c>
      <c r="B1365" t="s">
        <v>6345</v>
      </c>
      <c r="C1365" t="s">
        <v>6346</v>
      </c>
      <c r="D1365" t="s">
        <v>6347</v>
      </c>
      <c r="E1365" t="s">
        <v>5274</v>
      </c>
      <c r="F1365" t="s">
        <v>16</v>
      </c>
      <c r="G1365" t="s">
        <v>1639</v>
      </c>
      <c r="H1365" t="s">
        <v>1566</v>
      </c>
      <c r="I1365" t="s">
        <v>1727</v>
      </c>
      <c r="J1365" t="s">
        <v>6341</v>
      </c>
      <c r="K1365" t="s">
        <v>122</v>
      </c>
    </row>
    <row r="1366" spans="1:11" hidden="1" x14ac:dyDescent="0.35">
      <c r="A1366" t="s">
        <v>5722</v>
      </c>
      <c r="B1366" t="s">
        <v>6348</v>
      </c>
      <c r="C1366" t="s">
        <v>6349</v>
      </c>
      <c r="D1366" t="s">
        <v>6350</v>
      </c>
      <c r="E1366" t="s">
        <v>5274</v>
      </c>
      <c r="F1366" t="s">
        <v>16</v>
      </c>
      <c r="G1366" t="s">
        <v>1639</v>
      </c>
      <c r="H1366" t="s">
        <v>1566</v>
      </c>
      <c r="I1366" t="s">
        <v>1727</v>
      </c>
      <c r="J1366" t="s">
        <v>6341</v>
      </c>
      <c r="K1366" t="s">
        <v>122</v>
      </c>
    </row>
    <row r="1367" spans="1:11" hidden="1" x14ac:dyDescent="0.35">
      <c r="A1367" t="s">
        <v>5722</v>
      </c>
      <c r="B1367" t="s">
        <v>6351</v>
      </c>
      <c r="C1367" t="s">
        <v>6352</v>
      </c>
      <c r="D1367" t="s">
        <v>6353</v>
      </c>
      <c r="E1367" t="s">
        <v>5274</v>
      </c>
      <c r="F1367" t="s">
        <v>16</v>
      </c>
      <c r="G1367" t="s">
        <v>1639</v>
      </c>
      <c r="H1367" t="s">
        <v>1566</v>
      </c>
      <c r="I1367" t="s">
        <v>1727</v>
      </c>
      <c r="J1367" t="s">
        <v>1319</v>
      </c>
      <c r="K1367" t="s">
        <v>25</v>
      </c>
    </row>
    <row r="1368" spans="1:11" hidden="1" x14ac:dyDescent="0.35">
      <c r="A1368" t="s">
        <v>5722</v>
      </c>
      <c r="B1368" t="s">
        <v>6354</v>
      </c>
      <c r="C1368" t="s">
        <v>6355</v>
      </c>
      <c r="D1368" t="s">
        <v>6356</v>
      </c>
      <c r="E1368" t="s">
        <v>5274</v>
      </c>
      <c r="F1368" t="s">
        <v>9</v>
      </c>
      <c r="G1368" t="s">
        <v>6357</v>
      </c>
      <c r="H1368" t="s">
        <v>6358</v>
      </c>
      <c r="I1368" t="s">
        <v>1318</v>
      </c>
      <c r="J1368" t="s">
        <v>1373</v>
      </c>
      <c r="K1368" t="s">
        <v>42</v>
      </c>
    </row>
    <row r="1369" spans="1:11" hidden="1" x14ac:dyDescent="0.35">
      <c r="A1369" t="s">
        <v>5722</v>
      </c>
      <c r="B1369" t="s">
        <v>6359</v>
      </c>
      <c r="C1369" t="s">
        <v>6360</v>
      </c>
      <c r="D1369" t="s">
        <v>6361</v>
      </c>
      <c r="E1369" t="s">
        <v>5274</v>
      </c>
      <c r="F1369" t="s">
        <v>15</v>
      </c>
      <c r="G1369" t="s">
        <v>6362</v>
      </c>
      <c r="H1369" t="s">
        <v>1466</v>
      </c>
      <c r="I1369" t="s">
        <v>6363</v>
      </c>
      <c r="J1369" t="s">
        <v>6282</v>
      </c>
      <c r="K1369" t="s">
        <v>37</v>
      </c>
    </row>
    <row r="1370" spans="1:11" hidden="1" x14ac:dyDescent="0.35">
      <c r="A1370" t="s">
        <v>5722</v>
      </c>
      <c r="B1370" t="s">
        <v>6364</v>
      </c>
      <c r="C1370" t="s">
        <v>6365</v>
      </c>
      <c r="D1370" t="s">
        <v>6366</v>
      </c>
      <c r="E1370" t="s">
        <v>5274</v>
      </c>
      <c r="F1370" t="s">
        <v>15</v>
      </c>
      <c r="G1370" t="s">
        <v>5053</v>
      </c>
      <c r="H1370" t="s">
        <v>1336</v>
      </c>
      <c r="I1370" t="s">
        <v>6286</v>
      </c>
      <c r="J1370" t="s">
        <v>6282</v>
      </c>
      <c r="K1370" t="s">
        <v>121</v>
      </c>
    </row>
    <row r="1371" spans="1:11" hidden="1" x14ac:dyDescent="0.35">
      <c r="A1371" t="s">
        <v>5722</v>
      </c>
      <c r="B1371" t="s">
        <v>6367</v>
      </c>
      <c r="C1371" t="s">
        <v>6368</v>
      </c>
      <c r="D1371" t="s">
        <v>6369</v>
      </c>
      <c r="E1371" t="s">
        <v>5274</v>
      </c>
      <c r="F1371" t="s">
        <v>15</v>
      </c>
      <c r="G1371" t="s">
        <v>5016</v>
      </c>
      <c r="H1371" t="s">
        <v>1445</v>
      </c>
      <c r="I1371" t="s">
        <v>6370</v>
      </c>
      <c r="J1371" t="s">
        <v>6282</v>
      </c>
      <c r="K1371" t="s">
        <v>121</v>
      </c>
    </row>
    <row r="1372" spans="1:11" hidden="1" x14ac:dyDescent="0.35">
      <c r="A1372" t="s">
        <v>5722</v>
      </c>
      <c r="B1372" t="s">
        <v>6371</v>
      </c>
      <c r="C1372" t="s">
        <v>6372</v>
      </c>
      <c r="D1372" t="s">
        <v>6373</v>
      </c>
      <c r="E1372" t="s">
        <v>5274</v>
      </c>
      <c r="F1372" t="s">
        <v>15</v>
      </c>
      <c r="G1372" t="s">
        <v>6362</v>
      </c>
      <c r="H1372" t="s">
        <v>3626</v>
      </c>
      <c r="I1372" t="s">
        <v>6363</v>
      </c>
      <c r="J1372" t="s">
        <v>6282</v>
      </c>
      <c r="K1372" t="s">
        <v>37</v>
      </c>
    </row>
    <row r="1373" spans="1:11" hidden="1" x14ac:dyDescent="0.35">
      <c r="A1373" t="s">
        <v>5722</v>
      </c>
      <c r="B1373" t="s">
        <v>6374</v>
      </c>
      <c r="C1373" t="s">
        <v>6375</v>
      </c>
      <c r="D1373" t="s">
        <v>6376</v>
      </c>
      <c r="E1373" t="s">
        <v>5274</v>
      </c>
      <c r="F1373" t="s">
        <v>15</v>
      </c>
      <c r="G1373" t="s">
        <v>5053</v>
      </c>
      <c r="H1373" t="s">
        <v>1202</v>
      </c>
      <c r="I1373" t="s">
        <v>6286</v>
      </c>
      <c r="J1373" t="s">
        <v>6282</v>
      </c>
      <c r="K1373" t="s">
        <v>121</v>
      </c>
    </row>
    <row r="1374" spans="1:11" hidden="1" x14ac:dyDescent="0.35">
      <c r="A1374" t="s">
        <v>5722</v>
      </c>
      <c r="B1374" t="s">
        <v>6377</v>
      </c>
      <c r="C1374" t="s">
        <v>6378</v>
      </c>
      <c r="D1374" t="s">
        <v>6379</v>
      </c>
      <c r="E1374" t="s">
        <v>5274</v>
      </c>
      <c r="F1374" t="s">
        <v>15</v>
      </c>
      <c r="G1374" t="s">
        <v>5016</v>
      </c>
      <c r="H1374" t="s">
        <v>2923</v>
      </c>
      <c r="I1374" t="s">
        <v>6370</v>
      </c>
      <c r="J1374" t="s">
        <v>6282</v>
      </c>
      <c r="K1374" t="s">
        <v>121</v>
      </c>
    </row>
    <row r="1375" spans="1:11" hidden="1" x14ac:dyDescent="0.35">
      <c r="A1375" t="s">
        <v>5722</v>
      </c>
      <c r="B1375" t="s">
        <v>6380</v>
      </c>
      <c r="C1375" t="s">
        <v>6381</v>
      </c>
      <c r="D1375" t="s">
        <v>6382</v>
      </c>
      <c r="E1375" t="s">
        <v>5274</v>
      </c>
      <c r="F1375" t="s">
        <v>15</v>
      </c>
      <c r="G1375" t="s">
        <v>1695</v>
      </c>
      <c r="H1375" t="s">
        <v>6383</v>
      </c>
      <c r="I1375" t="s">
        <v>1417</v>
      </c>
      <c r="J1375" t="s">
        <v>1373</v>
      </c>
      <c r="K1375" t="s">
        <v>121</v>
      </c>
    </row>
    <row r="1376" spans="1:11" hidden="1" x14ac:dyDescent="0.35">
      <c r="A1376" t="s">
        <v>5722</v>
      </c>
      <c r="B1376" t="s">
        <v>6384</v>
      </c>
      <c r="C1376" t="s">
        <v>6385</v>
      </c>
      <c r="D1376" t="s">
        <v>6386</v>
      </c>
      <c r="E1376" t="s">
        <v>5164</v>
      </c>
      <c r="F1376" t="s">
        <v>15</v>
      </c>
      <c r="G1376" t="s">
        <v>4013</v>
      </c>
      <c r="H1376" t="s">
        <v>1270</v>
      </c>
      <c r="I1376" t="s">
        <v>1747</v>
      </c>
      <c r="J1376" t="s">
        <v>315</v>
      </c>
      <c r="K1376" t="s">
        <v>165</v>
      </c>
    </row>
    <row r="1377" spans="1:11" hidden="1" x14ac:dyDescent="0.35">
      <c r="A1377" t="s">
        <v>5722</v>
      </c>
      <c r="B1377" t="s">
        <v>6387</v>
      </c>
      <c r="C1377" t="s">
        <v>6388</v>
      </c>
      <c r="D1377" t="s">
        <v>6389</v>
      </c>
      <c r="E1377" t="s">
        <v>5164</v>
      </c>
      <c r="F1377" t="s">
        <v>15</v>
      </c>
      <c r="G1377" t="s">
        <v>1355</v>
      </c>
      <c r="H1377" t="s">
        <v>1198</v>
      </c>
      <c r="I1377" t="s">
        <v>1619</v>
      </c>
      <c r="J1377" t="s">
        <v>2138</v>
      </c>
      <c r="K1377" t="s">
        <v>55</v>
      </c>
    </row>
    <row r="1378" spans="1:11" hidden="1" x14ac:dyDescent="0.35">
      <c r="A1378" t="s">
        <v>5722</v>
      </c>
      <c r="B1378" t="s">
        <v>6390</v>
      </c>
      <c r="C1378" t="s">
        <v>6391</v>
      </c>
      <c r="D1378" t="s">
        <v>6392</v>
      </c>
      <c r="E1378" t="s">
        <v>5164</v>
      </c>
      <c r="F1378" t="s">
        <v>15</v>
      </c>
      <c r="G1378" t="s">
        <v>1236</v>
      </c>
      <c r="H1378" t="s">
        <v>6393</v>
      </c>
      <c r="I1378" t="s">
        <v>1912</v>
      </c>
      <c r="J1378" t="s">
        <v>314</v>
      </c>
      <c r="K1378" t="s">
        <v>33</v>
      </c>
    </row>
    <row r="1379" spans="1:11" hidden="1" x14ac:dyDescent="0.35">
      <c r="A1379" t="s">
        <v>5722</v>
      </c>
      <c r="B1379" t="s">
        <v>6394</v>
      </c>
      <c r="C1379" t="s">
        <v>6395</v>
      </c>
      <c r="D1379" t="s">
        <v>6396</v>
      </c>
      <c r="E1379" t="s">
        <v>5595</v>
      </c>
      <c r="F1379" t="s">
        <v>15</v>
      </c>
      <c r="G1379" t="s">
        <v>2500</v>
      </c>
      <c r="H1379" t="s">
        <v>1198</v>
      </c>
      <c r="I1379" t="s">
        <v>1619</v>
      </c>
      <c r="J1379" t="s">
        <v>1176</v>
      </c>
      <c r="K1379" t="s">
        <v>55</v>
      </c>
    </row>
    <row r="1380" spans="1:11" hidden="1" x14ac:dyDescent="0.35">
      <c r="A1380" t="s">
        <v>5722</v>
      </c>
      <c r="B1380" t="s">
        <v>6397</v>
      </c>
      <c r="C1380" t="s">
        <v>6398</v>
      </c>
      <c r="D1380" t="s">
        <v>6399</v>
      </c>
      <c r="E1380" t="s">
        <v>5595</v>
      </c>
      <c r="F1380" t="s">
        <v>15</v>
      </c>
      <c r="G1380" t="s">
        <v>4641</v>
      </c>
      <c r="H1380" t="s">
        <v>1210</v>
      </c>
      <c r="I1380" t="s">
        <v>1852</v>
      </c>
      <c r="J1380" t="s">
        <v>1176</v>
      </c>
      <c r="K1380" t="s">
        <v>33</v>
      </c>
    </row>
    <row r="1381" spans="1:11" hidden="1" x14ac:dyDescent="0.35">
      <c r="A1381" t="s">
        <v>5722</v>
      </c>
      <c r="B1381" t="s">
        <v>6400</v>
      </c>
      <c r="C1381" t="s">
        <v>6401</v>
      </c>
      <c r="D1381" t="s">
        <v>6402</v>
      </c>
      <c r="E1381" t="s">
        <v>3904</v>
      </c>
      <c r="F1381" t="s">
        <v>15</v>
      </c>
      <c r="G1381" t="s">
        <v>5122</v>
      </c>
      <c r="H1381" t="s">
        <v>1412</v>
      </c>
      <c r="I1381" t="s">
        <v>2770</v>
      </c>
      <c r="J1381" t="s">
        <v>1761</v>
      </c>
      <c r="K1381" t="s">
        <v>107</v>
      </c>
    </row>
    <row r="1382" spans="1:11" hidden="1" x14ac:dyDescent="0.35">
      <c r="A1382" t="s">
        <v>5722</v>
      </c>
      <c r="B1382" t="s">
        <v>6403</v>
      </c>
      <c r="C1382" t="s">
        <v>6404</v>
      </c>
      <c r="D1382" t="s">
        <v>6405</v>
      </c>
      <c r="E1382" t="s">
        <v>3904</v>
      </c>
      <c r="F1382" t="s">
        <v>15</v>
      </c>
      <c r="G1382" t="s">
        <v>2786</v>
      </c>
      <c r="H1382" t="s">
        <v>1440</v>
      </c>
      <c r="I1382" t="s">
        <v>2455</v>
      </c>
      <c r="J1382" t="s">
        <v>1761</v>
      </c>
      <c r="K1382" t="s">
        <v>106</v>
      </c>
    </row>
    <row r="1383" spans="1:11" hidden="1" x14ac:dyDescent="0.35">
      <c r="A1383" t="s">
        <v>5722</v>
      </c>
      <c r="B1383" t="s">
        <v>6406</v>
      </c>
      <c r="C1383" t="s">
        <v>6407</v>
      </c>
      <c r="D1383" t="s">
        <v>6408</v>
      </c>
      <c r="E1383" t="s">
        <v>3904</v>
      </c>
      <c r="F1383" t="s">
        <v>15</v>
      </c>
      <c r="G1383" t="s">
        <v>5007</v>
      </c>
      <c r="H1383" t="s">
        <v>4512</v>
      </c>
      <c r="I1383" t="s">
        <v>2201</v>
      </c>
      <c r="J1383" t="s">
        <v>1761</v>
      </c>
      <c r="K1383" t="s">
        <v>105</v>
      </c>
    </row>
    <row r="1384" spans="1:11" hidden="1" x14ac:dyDescent="0.35">
      <c r="A1384" t="s">
        <v>5722</v>
      </c>
      <c r="B1384" t="s">
        <v>6409</v>
      </c>
      <c r="C1384" t="s">
        <v>6410</v>
      </c>
      <c r="D1384" t="s">
        <v>6411</v>
      </c>
      <c r="E1384" t="s">
        <v>3904</v>
      </c>
      <c r="F1384" t="s">
        <v>15</v>
      </c>
      <c r="G1384" t="s">
        <v>2822</v>
      </c>
      <c r="H1384" t="s">
        <v>1573</v>
      </c>
      <c r="I1384" t="s">
        <v>1519</v>
      </c>
      <c r="J1384" t="s">
        <v>1761</v>
      </c>
      <c r="K1384" t="s">
        <v>108</v>
      </c>
    </row>
    <row r="1385" spans="1:11" hidden="1" x14ac:dyDescent="0.35">
      <c r="A1385" t="s">
        <v>5722</v>
      </c>
      <c r="B1385" t="s">
        <v>6412</v>
      </c>
      <c r="C1385" t="s">
        <v>6413</v>
      </c>
      <c r="D1385" t="s">
        <v>6414</v>
      </c>
      <c r="E1385" t="s">
        <v>5164</v>
      </c>
      <c r="F1385" t="s">
        <v>15</v>
      </c>
      <c r="G1385" t="s">
        <v>2551</v>
      </c>
      <c r="H1385" t="s">
        <v>1218</v>
      </c>
      <c r="I1385" t="s">
        <v>1856</v>
      </c>
      <c r="J1385" t="s">
        <v>1458</v>
      </c>
      <c r="K1385" t="s">
        <v>137</v>
      </c>
    </row>
    <row r="1386" spans="1:11" hidden="1" x14ac:dyDescent="0.35">
      <c r="A1386" t="s">
        <v>5722</v>
      </c>
      <c r="B1386" t="s">
        <v>6415</v>
      </c>
      <c r="C1386" t="s">
        <v>6416</v>
      </c>
      <c r="D1386" t="s">
        <v>6417</v>
      </c>
      <c r="E1386" t="s">
        <v>5164</v>
      </c>
      <c r="F1386" t="s">
        <v>15</v>
      </c>
      <c r="G1386" t="s">
        <v>1396</v>
      </c>
      <c r="H1386" t="s">
        <v>2966</v>
      </c>
      <c r="I1386" t="s">
        <v>1211</v>
      </c>
      <c r="J1386" t="s">
        <v>1458</v>
      </c>
      <c r="K1386" t="s">
        <v>109</v>
      </c>
    </row>
    <row r="1387" spans="1:11" hidden="1" x14ac:dyDescent="0.35">
      <c r="A1387" t="s">
        <v>5722</v>
      </c>
      <c r="B1387" t="s">
        <v>6418</v>
      </c>
      <c r="C1387" t="s">
        <v>6419</v>
      </c>
      <c r="D1387" t="s">
        <v>6420</v>
      </c>
      <c r="E1387" t="s">
        <v>5164</v>
      </c>
      <c r="F1387" t="s">
        <v>15</v>
      </c>
      <c r="G1387" t="s">
        <v>3075</v>
      </c>
      <c r="H1387" t="s">
        <v>1255</v>
      </c>
      <c r="I1387" t="s">
        <v>1751</v>
      </c>
      <c r="J1387" t="s">
        <v>1458</v>
      </c>
      <c r="K1387" t="s">
        <v>108</v>
      </c>
    </row>
    <row r="1388" spans="1:11" hidden="1" x14ac:dyDescent="0.35">
      <c r="A1388" t="s">
        <v>5722</v>
      </c>
      <c r="B1388" t="s">
        <v>6421</v>
      </c>
      <c r="C1388" t="s">
        <v>6422</v>
      </c>
      <c r="D1388" t="s">
        <v>6423</v>
      </c>
      <c r="E1388" t="s">
        <v>5164</v>
      </c>
      <c r="F1388" t="s">
        <v>15</v>
      </c>
      <c r="G1388" t="s">
        <v>2078</v>
      </c>
      <c r="H1388" t="s">
        <v>1573</v>
      </c>
      <c r="I1388" t="s">
        <v>1519</v>
      </c>
      <c r="J1388" t="s">
        <v>1458</v>
      </c>
      <c r="K1388" t="s">
        <v>107</v>
      </c>
    </row>
    <row r="1389" spans="1:11" hidden="1" x14ac:dyDescent="0.35">
      <c r="A1389" t="s">
        <v>5722</v>
      </c>
      <c r="B1389" t="s">
        <v>6424</v>
      </c>
      <c r="C1389" t="s">
        <v>6425</v>
      </c>
      <c r="D1389" t="s">
        <v>6426</v>
      </c>
      <c r="E1389" t="s">
        <v>2157</v>
      </c>
      <c r="F1389" t="s">
        <v>16</v>
      </c>
      <c r="G1389" t="s">
        <v>6427</v>
      </c>
      <c r="H1389" t="s">
        <v>4034</v>
      </c>
      <c r="I1389" t="s">
        <v>3633</v>
      </c>
      <c r="J1389" t="s">
        <v>2171</v>
      </c>
      <c r="K1389" t="s">
        <v>105</v>
      </c>
    </row>
    <row r="1390" spans="1:11" hidden="1" x14ac:dyDescent="0.35">
      <c r="A1390" t="s">
        <v>5722</v>
      </c>
      <c r="B1390" t="s">
        <v>6428</v>
      </c>
      <c r="C1390" t="s">
        <v>6429</v>
      </c>
      <c r="D1390" t="s">
        <v>6430</v>
      </c>
      <c r="E1390" t="s">
        <v>2157</v>
      </c>
      <c r="F1390" t="s">
        <v>16</v>
      </c>
      <c r="G1390" t="s">
        <v>2929</v>
      </c>
      <c r="H1390" t="s">
        <v>1526</v>
      </c>
      <c r="I1390" t="s">
        <v>2930</v>
      </c>
      <c r="J1390" t="s">
        <v>2171</v>
      </c>
      <c r="K1390" t="s">
        <v>106</v>
      </c>
    </row>
    <row r="1391" spans="1:11" hidden="1" x14ac:dyDescent="0.35">
      <c r="A1391" t="s">
        <v>5722</v>
      </c>
      <c r="B1391" t="s">
        <v>6431</v>
      </c>
      <c r="C1391" t="s">
        <v>6432</v>
      </c>
      <c r="D1391" t="s">
        <v>6433</v>
      </c>
      <c r="E1391" t="s">
        <v>2157</v>
      </c>
      <c r="F1391" t="s">
        <v>16</v>
      </c>
      <c r="G1391" t="s">
        <v>6434</v>
      </c>
      <c r="H1391" t="s">
        <v>1324</v>
      </c>
      <c r="I1391" t="s">
        <v>1457</v>
      </c>
      <c r="J1391" t="s">
        <v>2171</v>
      </c>
      <c r="K1391" t="s">
        <v>107</v>
      </c>
    </row>
    <row r="1392" spans="1:11" hidden="1" x14ac:dyDescent="0.35">
      <c r="A1392" t="s">
        <v>5722</v>
      </c>
      <c r="B1392" t="s">
        <v>6435</v>
      </c>
      <c r="C1392" t="s">
        <v>6436</v>
      </c>
      <c r="D1392" t="s">
        <v>6437</v>
      </c>
      <c r="E1392" t="s">
        <v>4264</v>
      </c>
      <c r="F1392" t="s">
        <v>15</v>
      </c>
      <c r="G1392" t="s">
        <v>1264</v>
      </c>
      <c r="H1392" t="s">
        <v>6438</v>
      </c>
      <c r="I1392" t="s">
        <v>2631</v>
      </c>
      <c r="J1392" t="s">
        <v>313</v>
      </c>
      <c r="K1392" t="s">
        <v>136</v>
      </c>
    </row>
    <row r="1393" spans="1:11" hidden="1" x14ac:dyDescent="0.35">
      <c r="A1393" t="s">
        <v>5722</v>
      </c>
      <c r="B1393" t="s">
        <v>6439</v>
      </c>
      <c r="C1393" t="s">
        <v>6440</v>
      </c>
      <c r="D1393" t="s">
        <v>6441</v>
      </c>
      <c r="E1393" t="s">
        <v>4264</v>
      </c>
      <c r="F1393" t="s">
        <v>15</v>
      </c>
      <c r="G1393" t="s">
        <v>6442</v>
      </c>
      <c r="H1393" t="s">
        <v>6443</v>
      </c>
      <c r="I1393" t="s">
        <v>1597</v>
      </c>
      <c r="J1393" t="s">
        <v>314</v>
      </c>
      <c r="K1393" t="s">
        <v>136</v>
      </c>
    </row>
    <row r="1394" spans="1:11" hidden="1" x14ac:dyDescent="0.35">
      <c r="A1394" t="s">
        <v>5722</v>
      </c>
      <c r="B1394" t="s">
        <v>6444</v>
      </c>
      <c r="C1394" t="s">
        <v>6445</v>
      </c>
      <c r="D1394" t="s">
        <v>6446</v>
      </c>
      <c r="E1394" t="s">
        <v>2596</v>
      </c>
      <c r="F1394" t="s">
        <v>15</v>
      </c>
      <c r="G1394" t="s">
        <v>5680</v>
      </c>
      <c r="H1394" t="s">
        <v>6447</v>
      </c>
      <c r="I1394" t="s">
        <v>6448</v>
      </c>
      <c r="J1394" t="s">
        <v>1176</v>
      </c>
      <c r="K1394" t="s">
        <v>135</v>
      </c>
    </row>
    <row r="1395" spans="1:11" hidden="1" x14ac:dyDescent="0.35">
      <c r="A1395" t="s">
        <v>5722</v>
      </c>
      <c r="B1395" t="s">
        <v>6449</v>
      </c>
      <c r="C1395" t="s">
        <v>6450</v>
      </c>
      <c r="D1395" t="s">
        <v>6451</v>
      </c>
      <c r="E1395" t="s">
        <v>5637</v>
      </c>
      <c r="F1395" t="s">
        <v>17</v>
      </c>
      <c r="G1395" t="s">
        <v>1451</v>
      </c>
      <c r="H1395" t="s">
        <v>1355</v>
      </c>
      <c r="I1395" t="s">
        <v>1219</v>
      </c>
      <c r="J1395" t="s">
        <v>314</v>
      </c>
      <c r="K1395" t="s">
        <v>51</v>
      </c>
    </row>
    <row r="1396" spans="1:11" hidden="1" x14ac:dyDescent="0.35">
      <c r="A1396" t="s">
        <v>5722</v>
      </c>
      <c r="B1396" t="s">
        <v>6452</v>
      </c>
      <c r="C1396" t="s">
        <v>6453</v>
      </c>
      <c r="D1396" t="s">
        <v>6454</v>
      </c>
      <c r="E1396" t="s">
        <v>4264</v>
      </c>
      <c r="F1396" t="s">
        <v>10</v>
      </c>
      <c r="G1396" t="s">
        <v>5059</v>
      </c>
      <c r="H1396" t="s">
        <v>1446</v>
      </c>
      <c r="I1396" t="s">
        <v>1447</v>
      </c>
      <c r="J1396" t="s">
        <v>314</v>
      </c>
      <c r="K1396" t="s">
        <v>134</v>
      </c>
    </row>
    <row r="1397" spans="1:11" hidden="1" x14ac:dyDescent="0.35">
      <c r="A1397" t="s">
        <v>5722</v>
      </c>
      <c r="B1397" t="s">
        <v>6455</v>
      </c>
      <c r="C1397" t="s">
        <v>6456</v>
      </c>
      <c r="D1397" t="s">
        <v>6457</v>
      </c>
      <c r="E1397" t="s">
        <v>2734</v>
      </c>
      <c r="F1397" t="s">
        <v>21</v>
      </c>
      <c r="G1397" t="s">
        <v>2159</v>
      </c>
      <c r="H1397" t="s">
        <v>1173</v>
      </c>
      <c r="I1397" t="s">
        <v>1223</v>
      </c>
      <c r="J1397" t="s">
        <v>1176</v>
      </c>
      <c r="K1397" t="s">
        <v>117</v>
      </c>
    </row>
    <row r="1398" spans="1:11" hidden="1" x14ac:dyDescent="0.35">
      <c r="A1398" t="s">
        <v>5722</v>
      </c>
      <c r="B1398" t="s">
        <v>6458</v>
      </c>
      <c r="C1398" t="s">
        <v>6459</v>
      </c>
      <c r="D1398" t="s">
        <v>6460</v>
      </c>
      <c r="E1398" t="s">
        <v>4264</v>
      </c>
      <c r="F1398" t="s">
        <v>18</v>
      </c>
      <c r="G1398" t="s">
        <v>1548</v>
      </c>
      <c r="H1398" t="s">
        <v>1245</v>
      </c>
      <c r="I1398" t="s">
        <v>1266</v>
      </c>
      <c r="J1398" t="s">
        <v>1176</v>
      </c>
      <c r="K1398" t="s">
        <v>133</v>
      </c>
    </row>
    <row r="1399" spans="1:11" hidden="1" x14ac:dyDescent="0.35">
      <c r="A1399" t="s">
        <v>5722</v>
      </c>
      <c r="B1399" t="s">
        <v>6461</v>
      </c>
      <c r="C1399" t="s">
        <v>6462</v>
      </c>
      <c r="D1399" t="s">
        <v>6463</v>
      </c>
      <c r="E1399" t="s">
        <v>6464</v>
      </c>
      <c r="F1399" t="s">
        <v>20</v>
      </c>
      <c r="G1399" t="s">
        <v>2474</v>
      </c>
      <c r="H1399" t="s">
        <v>2474</v>
      </c>
      <c r="I1399" t="s">
        <v>1218</v>
      </c>
      <c r="J1399" t="s">
        <v>2596</v>
      </c>
      <c r="K1399" t="s">
        <v>6465</v>
      </c>
    </row>
    <row r="1400" spans="1:11" hidden="1" x14ac:dyDescent="0.35">
      <c r="A1400" t="s">
        <v>5722</v>
      </c>
      <c r="B1400" t="s">
        <v>6466</v>
      </c>
      <c r="C1400" t="s">
        <v>6467</v>
      </c>
      <c r="D1400" t="s">
        <v>6468</v>
      </c>
      <c r="E1400" t="s">
        <v>6464</v>
      </c>
      <c r="F1400" t="s">
        <v>20</v>
      </c>
      <c r="G1400" t="s">
        <v>2474</v>
      </c>
      <c r="H1400" t="s">
        <v>2474</v>
      </c>
      <c r="I1400" t="s">
        <v>1218</v>
      </c>
      <c r="J1400" t="s">
        <v>2596</v>
      </c>
      <c r="K1400" t="s">
        <v>6465</v>
      </c>
    </row>
    <row r="1401" spans="1:11" hidden="1" x14ac:dyDescent="0.35">
      <c r="A1401" t="s">
        <v>5722</v>
      </c>
      <c r="B1401" t="s">
        <v>6469</v>
      </c>
      <c r="C1401" t="s">
        <v>6470</v>
      </c>
      <c r="D1401" t="s">
        <v>2596</v>
      </c>
      <c r="E1401" t="s">
        <v>2596</v>
      </c>
      <c r="F1401" t="s">
        <v>2596</v>
      </c>
      <c r="G1401" t="s">
        <v>2596</v>
      </c>
      <c r="H1401" t="s">
        <v>2596</v>
      </c>
      <c r="I1401" t="s">
        <v>2596</v>
      </c>
      <c r="J1401" t="s">
        <v>2596</v>
      </c>
      <c r="K1401" t="s">
        <v>2596</v>
      </c>
    </row>
    <row r="1402" spans="1:11" hidden="1" x14ac:dyDescent="0.35">
      <c r="A1402" t="s">
        <v>5722</v>
      </c>
      <c r="B1402" t="s">
        <v>6471</v>
      </c>
      <c r="C1402" t="s">
        <v>6472</v>
      </c>
      <c r="D1402" t="s">
        <v>2596</v>
      </c>
      <c r="E1402" t="s">
        <v>2596</v>
      </c>
      <c r="F1402" t="s">
        <v>2596</v>
      </c>
      <c r="G1402" t="s">
        <v>2596</v>
      </c>
      <c r="H1402" t="s">
        <v>2596</v>
      </c>
      <c r="I1402" t="s">
        <v>2596</v>
      </c>
      <c r="J1402" t="s">
        <v>2596</v>
      </c>
      <c r="K1402" t="s">
        <v>2596</v>
      </c>
    </row>
    <row r="1403" spans="1:11" hidden="1" x14ac:dyDescent="0.35">
      <c r="A1403" t="s">
        <v>5722</v>
      </c>
      <c r="B1403" t="s">
        <v>6473</v>
      </c>
      <c r="C1403" t="s">
        <v>6474</v>
      </c>
      <c r="D1403" t="s">
        <v>2596</v>
      </c>
      <c r="E1403" t="s">
        <v>2596</v>
      </c>
      <c r="F1403" t="s">
        <v>2596</v>
      </c>
      <c r="G1403" t="s">
        <v>2596</v>
      </c>
      <c r="H1403" t="s">
        <v>2596</v>
      </c>
      <c r="I1403" t="s">
        <v>2596</v>
      </c>
      <c r="J1403" t="s">
        <v>2596</v>
      </c>
      <c r="K1403" t="s">
        <v>2596</v>
      </c>
    </row>
    <row r="1404" spans="1:11" hidden="1" x14ac:dyDescent="0.35">
      <c r="A1404" t="s">
        <v>5722</v>
      </c>
      <c r="B1404" t="s">
        <v>6475</v>
      </c>
      <c r="C1404" t="s">
        <v>6476</v>
      </c>
      <c r="D1404" t="s">
        <v>6477</v>
      </c>
      <c r="E1404" t="s">
        <v>4348</v>
      </c>
      <c r="F1404" t="s">
        <v>18</v>
      </c>
      <c r="G1404" t="s">
        <v>1968</v>
      </c>
      <c r="H1404" t="s">
        <v>1566</v>
      </c>
      <c r="I1404" t="s">
        <v>1250</v>
      </c>
      <c r="J1404" t="s">
        <v>1176</v>
      </c>
      <c r="K1404" t="s">
        <v>128</v>
      </c>
    </row>
    <row r="1405" spans="1:11" hidden="1" x14ac:dyDescent="0.35">
      <c r="A1405" t="s">
        <v>5722</v>
      </c>
      <c r="B1405" t="s">
        <v>6478</v>
      </c>
      <c r="C1405" t="s">
        <v>6479</v>
      </c>
      <c r="D1405" t="s">
        <v>6480</v>
      </c>
      <c r="E1405" t="s">
        <v>4348</v>
      </c>
      <c r="F1405" t="s">
        <v>18</v>
      </c>
      <c r="G1405" t="s">
        <v>4091</v>
      </c>
      <c r="H1405" t="s">
        <v>1355</v>
      </c>
      <c r="I1405" t="s">
        <v>4642</v>
      </c>
      <c r="J1405" t="s">
        <v>1176</v>
      </c>
      <c r="K1405" t="s">
        <v>58</v>
      </c>
    </row>
    <row r="1406" spans="1:11" hidden="1" x14ac:dyDescent="0.35">
      <c r="A1406" t="s">
        <v>5722</v>
      </c>
      <c r="B1406" t="s">
        <v>6481</v>
      </c>
      <c r="C1406" t="s">
        <v>6482</v>
      </c>
      <c r="D1406" t="s">
        <v>6483</v>
      </c>
      <c r="E1406" t="s">
        <v>2157</v>
      </c>
      <c r="F1406" t="s">
        <v>9</v>
      </c>
      <c r="G1406" t="s">
        <v>3748</v>
      </c>
      <c r="H1406" t="s">
        <v>3081</v>
      </c>
      <c r="I1406" t="s">
        <v>6484</v>
      </c>
      <c r="J1406" t="s">
        <v>1761</v>
      </c>
      <c r="K1406" t="s">
        <v>131</v>
      </c>
    </row>
    <row r="1407" spans="1:11" hidden="1" x14ac:dyDescent="0.35">
      <c r="A1407" t="s">
        <v>5722</v>
      </c>
      <c r="B1407" t="s">
        <v>6485</v>
      </c>
      <c r="C1407" t="s">
        <v>6486</v>
      </c>
      <c r="D1407" t="s">
        <v>6487</v>
      </c>
      <c r="E1407" t="s">
        <v>5164</v>
      </c>
      <c r="F1407" t="s">
        <v>15</v>
      </c>
      <c r="G1407" t="s">
        <v>1451</v>
      </c>
      <c r="H1407" t="s">
        <v>1440</v>
      </c>
      <c r="I1407" t="s">
        <v>1531</v>
      </c>
      <c r="J1407" t="s">
        <v>1761</v>
      </c>
      <c r="K1407" t="s">
        <v>131</v>
      </c>
    </row>
    <row r="1408" spans="1:11" hidden="1" x14ac:dyDescent="0.35">
      <c r="A1408" t="s">
        <v>5722</v>
      </c>
      <c r="B1408" t="s">
        <v>6488</v>
      </c>
      <c r="C1408" t="s">
        <v>6489</v>
      </c>
      <c r="D1408" t="s">
        <v>6490</v>
      </c>
      <c r="E1408" t="s">
        <v>2157</v>
      </c>
      <c r="F1408" t="s">
        <v>9</v>
      </c>
      <c r="G1408" t="s">
        <v>1440</v>
      </c>
      <c r="H1408" t="s">
        <v>1240</v>
      </c>
      <c r="I1408" t="s">
        <v>1751</v>
      </c>
      <c r="J1408" t="s">
        <v>1176</v>
      </c>
      <c r="K1408" t="s">
        <v>130</v>
      </c>
    </row>
    <row r="1409" spans="1:11" hidden="1" x14ac:dyDescent="0.35">
      <c r="A1409" t="s">
        <v>5722</v>
      </c>
      <c r="B1409" t="s">
        <v>6491</v>
      </c>
      <c r="C1409" t="s">
        <v>6492</v>
      </c>
      <c r="D1409" t="s">
        <v>6493</v>
      </c>
      <c r="E1409" t="s">
        <v>2157</v>
      </c>
      <c r="F1409" t="s">
        <v>9</v>
      </c>
      <c r="G1409" t="s">
        <v>2083</v>
      </c>
      <c r="H1409" t="s">
        <v>1240</v>
      </c>
      <c r="I1409" t="s">
        <v>1555</v>
      </c>
      <c r="J1409" t="s">
        <v>314</v>
      </c>
      <c r="K1409" t="s">
        <v>130</v>
      </c>
    </row>
    <row r="1410" spans="1:11" hidden="1" x14ac:dyDescent="0.35">
      <c r="A1410" t="s">
        <v>5722</v>
      </c>
      <c r="B1410" t="s">
        <v>6494</v>
      </c>
      <c r="C1410" t="s">
        <v>6495</v>
      </c>
      <c r="D1410" t="s">
        <v>6496</v>
      </c>
      <c r="E1410" t="s">
        <v>5637</v>
      </c>
      <c r="F1410" t="s">
        <v>17</v>
      </c>
      <c r="G1410" t="s">
        <v>1316</v>
      </c>
      <c r="H1410" t="s">
        <v>1254</v>
      </c>
      <c r="I1410" t="s">
        <v>1219</v>
      </c>
      <c r="J1410" t="s">
        <v>2138</v>
      </c>
      <c r="K1410" t="s">
        <v>51</v>
      </c>
    </row>
    <row r="1411" spans="1:11" hidden="1" x14ac:dyDescent="0.35">
      <c r="A1411" t="s">
        <v>5722</v>
      </c>
      <c r="B1411" t="s">
        <v>6497</v>
      </c>
      <c r="C1411" t="s">
        <v>6498</v>
      </c>
      <c r="D1411" t="s">
        <v>6499</v>
      </c>
      <c r="E1411" t="s">
        <v>2157</v>
      </c>
      <c r="F1411" t="s">
        <v>9</v>
      </c>
      <c r="G1411" t="s">
        <v>2913</v>
      </c>
      <c r="H1411" t="s">
        <v>1548</v>
      </c>
      <c r="I1411" t="s">
        <v>1555</v>
      </c>
      <c r="J1411" t="s">
        <v>1176</v>
      </c>
      <c r="K1411" t="s">
        <v>131</v>
      </c>
    </row>
    <row r="1412" spans="1:11" hidden="1" x14ac:dyDescent="0.35">
      <c r="A1412" t="s">
        <v>5722</v>
      </c>
      <c r="B1412" t="s">
        <v>6500</v>
      </c>
      <c r="C1412" t="s">
        <v>6501</v>
      </c>
      <c r="D1412" t="s">
        <v>6502</v>
      </c>
      <c r="E1412" t="s">
        <v>5164</v>
      </c>
      <c r="F1412" t="s">
        <v>15</v>
      </c>
      <c r="G1412" t="s">
        <v>1240</v>
      </c>
      <c r="H1412" t="s">
        <v>1260</v>
      </c>
      <c r="I1412" t="s">
        <v>1211</v>
      </c>
      <c r="J1412" t="s">
        <v>1176</v>
      </c>
      <c r="K1412" t="s">
        <v>130</v>
      </c>
    </row>
    <row r="1413" spans="1:11" hidden="1" x14ac:dyDescent="0.35">
      <c r="A1413" t="s">
        <v>5722</v>
      </c>
      <c r="B1413" t="s">
        <v>6503</v>
      </c>
      <c r="C1413" t="s">
        <v>6504</v>
      </c>
      <c r="D1413" t="s">
        <v>6505</v>
      </c>
      <c r="E1413" t="s">
        <v>5164</v>
      </c>
      <c r="F1413" t="s">
        <v>15</v>
      </c>
      <c r="G1413" t="s">
        <v>1440</v>
      </c>
      <c r="H1413" t="s">
        <v>1240</v>
      </c>
      <c r="I1413" t="s">
        <v>6506</v>
      </c>
      <c r="J1413" t="s">
        <v>1458</v>
      </c>
      <c r="K1413" t="s">
        <v>130</v>
      </c>
    </row>
    <row r="1414" spans="1:11" hidden="1" x14ac:dyDescent="0.35">
      <c r="A1414" t="s">
        <v>5722</v>
      </c>
      <c r="B1414" t="s">
        <v>6507</v>
      </c>
      <c r="C1414" t="s">
        <v>6508</v>
      </c>
      <c r="D1414" t="s">
        <v>6509</v>
      </c>
      <c r="E1414" t="s">
        <v>5637</v>
      </c>
      <c r="F1414" t="s">
        <v>17</v>
      </c>
      <c r="G1414" t="s">
        <v>1173</v>
      </c>
      <c r="H1414" t="s">
        <v>1445</v>
      </c>
      <c r="I1414" t="s">
        <v>1304</v>
      </c>
      <c r="J1414" t="s">
        <v>1176</v>
      </c>
      <c r="K1414" t="s">
        <v>129</v>
      </c>
    </row>
    <row r="1415" spans="1:11" hidden="1" x14ac:dyDescent="0.35">
      <c r="A1415" t="s">
        <v>5722</v>
      </c>
      <c r="B1415" t="s">
        <v>6510</v>
      </c>
      <c r="C1415" t="s">
        <v>6511</v>
      </c>
      <c r="D1415" t="s">
        <v>6512</v>
      </c>
      <c r="E1415" t="s">
        <v>5637</v>
      </c>
      <c r="F1415" t="s">
        <v>17</v>
      </c>
      <c r="G1415" t="s">
        <v>1254</v>
      </c>
      <c r="H1415" t="s">
        <v>1451</v>
      </c>
      <c r="I1415" t="s">
        <v>1447</v>
      </c>
      <c r="J1415" t="s">
        <v>1458</v>
      </c>
      <c r="K1415" t="s">
        <v>52</v>
      </c>
    </row>
    <row r="1416" spans="1:11" hidden="1" x14ac:dyDescent="0.35">
      <c r="A1416" t="s">
        <v>5722</v>
      </c>
      <c r="B1416" t="s">
        <v>6513</v>
      </c>
      <c r="C1416" t="s">
        <v>6514</v>
      </c>
      <c r="D1416" t="s">
        <v>6515</v>
      </c>
      <c r="E1416" t="s">
        <v>4264</v>
      </c>
      <c r="F1416" t="s">
        <v>17</v>
      </c>
      <c r="G1416" t="s">
        <v>3104</v>
      </c>
      <c r="H1416" t="s">
        <v>1526</v>
      </c>
      <c r="I1416" t="s">
        <v>1304</v>
      </c>
      <c r="J1416" t="s">
        <v>1176</v>
      </c>
      <c r="K1416" t="s">
        <v>50</v>
      </c>
    </row>
    <row r="1417" spans="1:11" hidden="1" x14ac:dyDescent="0.35">
      <c r="A1417" t="s">
        <v>5722</v>
      </c>
      <c r="B1417" t="s">
        <v>6516</v>
      </c>
      <c r="C1417" t="s">
        <v>6517</v>
      </c>
      <c r="D1417" t="s">
        <v>6518</v>
      </c>
      <c r="E1417" t="s">
        <v>5606</v>
      </c>
      <c r="F1417" t="s">
        <v>17</v>
      </c>
      <c r="G1417" t="s">
        <v>1440</v>
      </c>
      <c r="H1417" t="s">
        <v>1350</v>
      </c>
      <c r="I1417" t="s">
        <v>1250</v>
      </c>
      <c r="J1417" t="s">
        <v>1176</v>
      </c>
      <c r="K1417" t="s">
        <v>128</v>
      </c>
    </row>
    <row r="1418" spans="1:11" hidden="1" x14ac:dyDescent="0.35">
      <c r="A1418" t="s">
        <v>5722</v>
      </c>
      <c r="B1418" t="s">
        <v>6519</v>
      </c>
      <c r="C1418" t="s">
        <v>6520</v>
      </c>
      <c r="D1418" t="s">
        <v>6521</v>
      </c>
      <c r="E1418" t="s">
        <v>6522</v>
      </c>
      <c r="F1418" t="s">
        <v>17</v>
      </c>
      <c r="G1418" t="s">
        <v>5225</v>
      </c>
      <c r="H1418" t="s">
        <v>2083</v>
      </c>
      <c r="I1418" t="s">
        <v>2775</v>
      </c>
      <c r="J1418" t="s">
        <v>315</v>
      </c>
      <c r="K1418" t="s">
        <v>79</v>
      </c>
    </row>
    <row r="1419" spans="1:11" hidden="1" x14ac:dyDescent="0.35">
      <c r="A1419" t="s">
        <v>5722</v>
      </c>
      <c r="B1419" t="s">
        <v>6523</v>
      </c>
      <c r="C1419" t="s">
        <v>6524</v>
      </c>
      <c r="D1419" t="s">
        <v>6525</v>
      </c>
      <c r="E1419" t="s">
        <v>5637</v>
      </c>
      <c r="F1419" t="s">
        <v>17</v>
      </c>
      <c r="G1419" t="s">
        <v>1446</v>
      </c>
      <c r="H1419" t="s">
        <v>1416</v>
      </c>
      <c r="I1419" t="s">
        <v>1250</v>
      </c>
      <c r="J1419" t="s">
        <v>313</v>
      </c>
      <c r="K1419" t="s">
        <v>49</v>
      </c>
    </row>
    <row r="1420" spans="1:11" hidden="1" x14ac:dyDescent="0.35">
      <c r="A1420" t="s">
        <v>5722</v>
      </c>
      <c r="B1420" t="s">
        <v>6526</v>
      </c>
      <c r="C1420" t="s">
        <v>6527</v>
      </c>
      <c r="D1420" t="s">
        <v>6528</v>
      </c>
      <c r="E1420" t="s">
        <v>5637</v>
      </c>
      <c r="F1420" t="s">
        <v>17</v>
      </c>
      <c r="G1420" t="s">
        <v>1466</v>
      </c>
      <c r="H1420" t="s">
        <v>3081</v>
      </c>
      <c r="I1420" t="s">
        <v>1447</v>
      </c>
      <c r="J1420" t="s">
        <v>1458</v>
      </c>
      <c r="K1420" t="s">
        <v>49</v>
      </c>
    </row>
    <row r="1421" spans="1:11" hidden="1" x14ac:dyDescent="0.35">
      <c r="A1421" t="s">
        <v>5722</v>
      </c>
      <c r="B1421" t="s">
        <v>6529</v>
      </c>
      <c r="C1421" t="s">
        <v>6530</v>
      </c>
      <c r="D1421" t="s">
        <v>6531</v>
      </c>
      <c r="E1421" t="s">
        <v>5637</v>
      </c>
      <c r="F1421" t="s">
        <v>17</v>
      </c>
      <c r="G1421" t="s">
        <v>1416</v>
      </c>
      <c r="H1421" t="s">
        <v>1240</v>
      </c>
      <c r="I1421" t="s">
        <v>1250</v>
      </c>
      <c r="J1421" t="s">
        <v>313</v>
      </c>
      <c r="K1421" t="s">
        <v>49</v>
      </c>
    </row>
    <row r="1422" spans="1:11" hidden="1" x14ac:dyDescent="0.35">
      <c r="A1422" t="s">
        <v>5722</v>
      </c>
      <c r="B1422" t="s">
        <v>6532</v>
      </c>
      <c r="C1422" t="s">
        <v>6533</v>
      </c>
      <c r="D1422" t="s">
        <v>6534</v>
      </c>
      <c r="E1422" t="s">
        <v>4264</v>
      </c>
      <c r="F1422" t="s">
        <v>17</v>
      </c>
      <c r="G1422" t="s">
        <v>5122</v>
      </c>
      <c r="H1422" t="s">
        <v>1548</v>
      </c>
      <c r="I1422" t="s">
        <v>1304</v>
      </c>
      <c r="J1422" t="s">
        <v>1176</v>
      </c>
      <c r="K1422" t="s">
        <v>56</v>
      </c>
    </row>
    <row r="1423" spans="1:11" hidden="1" x14ac:dyDescent="0.35">
      <c r="A1423" t="s">
        <v>5722</v>
      </c>
      <c r="B1423" t="s">
        <v>6535</v>
      </c>
      <c r="C1423" t="s">
        <v>6536</v>
      </c>
      <c r="D1423" t="s">
        <v>6537</v>
      </c>
      <c r="E1423" t="s">
        <v>4264</v>
      </c>
      <c r="F1423" t="s">
        <v>17</v>
      </c>
      <c r="G1423" t="s">
        <v>1416</v>
      </c>
      <c r="H1423" t="s">
        <v>3722</v>
      </c>
      <c r="I1423" t="s">
        <v>1304</v>
      </c>
      <c r="J1423" t="s">
        <v>1176</v>
      </c>
      <c r="K1423" t="s">
        <v>88</v>
      </c>
    </row>
    <row r="1424" spans="1:11" hidden="1" x14ac:dyDescent="0.35">
      <c r="A1424" t="s">
        <v>5722</v>
      </c>
      <c r="B1424" t="s">
        <v>6538</v>
      </c>
      <c r="C1424" t="s">
        <v>6539</v>
      </c>
      <c r="D1424" t="s">
        <v>6540</v>
      </c>
      <c r="E1424" t="s">
        <v>4264</v>
      </c>
      <c r="F1424" t="s">
        <v>17</v>
      </c>
      <c r="G1424" t="s">
        <v>3104</v>
      </c>
      <c r="H1424" t="s">
        <v>1264</v>
      </c>
      <c r="I1424" t="s">
        <v>1304</v>
      </c>
      <c r="J1424" t="s">
        <v>1176</v>
      </c>
      <c r="K1424" t="s">
        <v>50</v>
      </c>
    </row>
    <row r="1425" spans="1:11" hidden="1" x14ac:dyDescent="0.35">
      <c r="A1425" t="s">
        <v>5722</v>
      </c>
      <c r="B1425" t="s">
        <v>6541</v>
      </c>
      <c r="C1425" t="s">
        <v>6542</v>
      </c>
      <c r="D1425" t="s">
        <v>6543</v>
      </c>
      <c r="E1425" t="s">
        <v>4264</v>
      </c>
      <c r="F1425" t="s">
        <v>17</v>
      </c>
      <c r="G1425" t="s">
        <v>1336</v>
      </c>
      <c r="H1425" t="s">
        <v>1735</v>
      </c>
      <c r="I1425" t="s">
        <v>1304</v>
      </c>
      <c r="J1425" t="s">
        <v>1176</v>
      </c>
      <c r="K1425" t="s">
        <v>88</v>
      </c>
    </row>
    <row r="1426" spans="1:11" hidden="1" x14ac:dyDescent="0.35">
      <c r="A1426" t="s">
        <v>5722</v>
      </c>
      <c r="B1426" t="s">
        <v>6544</v>
      </c>
      <c r="C1426" t="s">
        <v>6545</v>
      </c>
      <c r="D1426" t="s">
        <v>6546</v>
      </c>
      <c r="E1426" t="s">
        <v>5164</v>
      </c>
      <c r="F1426" t="s">
        <v>12</v>
      </c>
      <c r="G1426" t="s">
        <v>2551</v>
      </c>
      <c r="H1426" t="s">
        <v>1297</v>
      </c>
      <c r="I1426" t="s">
        <v>1266</v>
      </c>
      <c r="J1426" t="s">
        <v>1351</v>
      </c>
      <c r="K1426" t="s">
        <v>31</v>
      </c>
    </row>
    <row r="1427" spans="1:11" hidden="1" x14ac:dyDescent="0.35">
      <c r="A1427" t="s">
        <v>5722</v>
      </c>
      <c r="B1427" t="s">
        <v>6547</v>
      </c>
      <c r="C1427" t="s">
        <v>6548</v>
      </c>
      <c r="D1427" t="s">
        <v>6549</v>
      </c>
      <c r="E1427" t="s">
        <v>5164</v>
      </c>
      <c r="F1427" t="s">
        <v>12</v>
      </c>
      <c r="G1427" t="s">
        <v>1421</v>
      </c>
      <c r="H1427" t="s">
        <v>1218</v>
      </c>
      <c r="I1427" t="s">
        <v>1250</v>
      </c>
      <c r="J1427" t="s">
        <v>1351</v>
      </c>
      <c r="K1427" t="s">
        <v>88</v>
      </c>
    </row>
    <row r="1428" spans="1:11" hidden="1" x14ac:dyDescent="0.35">
      <c r="A1428" t="s">
        <v>5722</v>
      </c>
      <c r="B1428" t="s">
        <v>6550</v>
      </c>
      <c r="C1428" t="s">
        <v>6551</v>
      </c>
      <c r="D1428" t="s">
        <v>6552</v>
      </c>
      <c r="E1428" t="s">
        <v>5274</v>
      </c>
      <c r="F1428" t="s">
        <v>6</v>
      </c>
      <c r="G1428" t="s">
        <v>2500</v>
      </c>
      <c r="H1428" t="s">
        <v>1363</v>
      </c>
      <c r="I1428" t="s">
        <v>1203</v>
      </c>
      <c r="J1428" t="s">
        <v>1458</v>
      </c>
      <c r="K1428" t="s">
        <v>28</v>
      </c>
    </row>
    <row r="1429" spans="1:11" hidden="1" x14ac:dyDescent="0.35">
      <c r="A1429" t="s">
        <v>5722</v>
      </c>
      <c r="B1429" t="s">
        <v>6553</v>
      </c>
      <c r="C1429" t="s">
        <v>6554</v>
      </c>
      <c r="D1429" t="s">
        <v>6555</v>
      </c>
      <c r="E1429" t="s">
        <v>5274</v>
      </c>
      <c r="F1429" t="s">
        <v>6</v>
      </c>
      <c r="G1429" t="s">
        <v>1526</v>
      </c>
      <c r="H1429" t="s">
        <v>1245</v>
      </c>
      <c r="I1429" t="s">
        <v>1203</v>
      </c>
      <c r="J1429" t="s">
        <v>1458</v>
      </c>
      <c r="K1429" t="s">
        <v>127</v>
      </c>
    </row>
    <row r="1430" spans="1:11" hidden="1" x14ac:dyDescent="0.35">
      <c r="A1430" t="s">
        <v>5722</v>
      </c>
      <c r="B1430" t="s">
        <v>6556</v>
      </c>
      <c r="C1430" t="s">
        <v>6557</v>
      </c>
      <c r="D1430" t="s">
        <v>6558</v>
      </c>
      <c r="E1430" t="s">
        <v>5274</v>
      </c>
      <c r="F1430" t="s">
        <v>15</v>
      </c>
      <c r="G1430" t="s">
        <v>1323</v>
      </c>
      <c r="H1430" t="s">
        <v>1279</v>
      </c>
      <c r="I1430" t="s">
        <v>1751</v>
      </c>
      <c r="J1430" t="s">
        <v>1458</v>
      </c>
      <c r="K1430" t="s">
        <v>88</v>
      </c>
    </row>
    <row r="1431" spans="1:11" hidden="1" x14ac:dyDescent="0.35">
      <c r="A1431" t="s">
        <v>5722</v>
      </c>
      <c r="B1431" t="s">
        <v>6559</v>
      </c>
      <c r="C1431" t="s">
        <v>6560</v>
      </c>
      <c r="D1431" t="s">
        <v>6561</v>
      </c>
      <c r="E1431" t="s">
        <v>5274</v>
      </c>
      <c r="F1431" t="s">
        <v>6</v>
      </c>
      <c r="G1431" t="s">
        <v>1492</v>
      </c>
      <c r="H1431" t="s">
        <v>5027</v>
      </c>
      <c r="I1431" t="s">
        <v>1607</v>
      </c>
      <c r="J1431" t="s">
        <v>1458</v>
      </c>
      <c r="K1431" t="s">
        <v>95</v>
      </c>
    </row>
    <row r="1432" spans="1:11" hidden="1" x14ac:dyDescent="0.35">
      <c r="A1432" t="s">
        <v>5722</v>
      </c>
      <c r="B1432" t="s">
        <v>6562</v>
      </c>
      <c r="C1432" t="s">
        <v>6563</v>
      </c>
      <c r="D1432" t="s">
        <v>6564</v>
      </c>
      <c r="E1432" t="s">
        <v>5274</v>
      </c>
      <c r="F1432" t="s">
        <v>12</v>
      </c>
      <c r="G1432" t="s">
        <v>1336</v>
      </c>
      <c r="H1432" t="s">
        <v>1922</v>
      </c>
      <c r="I1432" t="s">
        <v>1219</v>
      </c>
      <c r="J1432" t="s">
        <v>1458</v>
      </c>
      <c r="K1432" t="s">
        <v>31</v>
      </c>
    </row>
    <row r="1433" spans="1:11" hidden="1" x14ac:dyDescent="0.35">
      <c r="A1433" t="s">
        <v>5722</v>
      </c>
      <c r="B1433" t="s">
        <v>6565</v>
      </c>
      <c r="C1433" t="s">
        <v>6566</v>
      </c>
      <c r="D1433" t="s">
        <v>6567</v>
      </c>
      <c r="E1433" t="s">
        <v>2157</v>
      </c>
      <c r="F1433" t="s">
        <v>20</v>
      </c>
      <c r="G1433" t="s">
        <v>2474</v>
      </c>
      <c r="H1433" t="s">
        <v>1323</v>
      </c>
      <c r="I1433" t="s">
        <v>1447</v>
      </c>
      <c r="J1433" t="s">
        <v>2814</v>
      </c>
      <c r="K1433" t="s">
        <v>107</v>
      </c>
    </row>
    <row r="1434" spans="1:11" hidden="1" x14ac:dyDescent="0.35">
      <c r="A1434" t="s">
        <v>5722</v>
      </c>
      <c r="B1434" t="s">
        <v>6568</v>
      </c>
      <c r="C1434" t="s">
        <v>6569</v>
      </c>
      <c r="D1434" t="s">
        <v>6567</v>
      </c>
      <c r="E1434" t="s">
        <v>2157</v>
      </c>
      <c r="F1434" t="s">
        <v>15</v>
      </c>
      <c r="G1434" t="s">
        <v>2078</v>
      </c>
      <c r="H1434" t="s">
        <v>6570</v>
      </c>
      <c r="I1434" t="s">
        <v>6571</v>
      </c>
      <c r="J1434" t="s">
        <v>2814</v>
      </c>
      <c r="K1434" t="s">
        <v>107</v>
      </c>
    </row>
    <row r="1435" spans="1:11" hidden="1" x14ac:dyDescent="0.35">
      <c r="A1435" t="s">
        <v>5722</v>
      </c>
      <c r="B1435" t="s">
        <v>6568</v>
      </c>
      <c r="C1435" t="s">
        <v>6572</v>
      </c>
      <c r="D1435" t="s">
        <v>6573</v>
      </c>
      <c r="E1435" t="s">
        <v>2157</v>
      </c>
      <c r="F1435" t="s">
        <v>15</v>
      </c>
      <c r="G1435" t="s">
        <v>1359</v>
      </c>
      <c r="H1435" t="s">
        <v>1573</v>
      </c>
      <c r="I1435" t="s">
        <v>1747</v>
      </c>
      <c r="J1435" t="s">
        <v>318</v>
      </c>
      <c r="K1435" t="s">
        <v>109</v>
      </c>
    </row>
    <row r="1436" spans="1:11" hidden="1" x14ac:dyDescent="0.35">
      <c r="A1436" t="s">
        <v>5722</v>
      </c>
      <c r="B1436" t="s">
        <v>6574</v>
      </c>
      <c r="C1436" t="s">
        <v>6575</v>
      </c>
      <c r="D1436" t="s">
        <v>6576</v>
      </c>
      <c r="E1436" t="s">
        <v>3888</v>
      </c>
      <c r="F1436" t="s">
        <v>12</v>
      </c>
      <c r="G1436" t="s">
        <v>5680</v>
      </c>
      <c r="H1436" t="s">
        <v>1431</v>
      </c>
      <c r="I1436" t="s">
        <v>1219</v>
      </c>
      <c r="J1436" t="s">
        <v>5132</v>
      </c>
      <c r="K1436" t="s">
        <v>80</v>
      </c>
    </row>
    <row r="1437" spans="1:11" hidden="1" x14ac:dyDescent="0.35">
      <c r="A1437" t="s">
        <v>5722</v>
      </c>
      <c r="B1437" t="s">
        <v>6577</v>
      </c>
      <c r="C1437" t="s">
        <v>6578</v>
      </c>
      <c r="D1437" t="s">
        <v>6579</v>
      </c>
      <c r="E1437" t="s">
        <v>3888</v>
      </c>
      <c r="F1437" t="s">
        <v>12</v>
      </c>
      <c r="G1437" t="s">
        <v>2048</v>
      </c>
      <c r="H1437" t="s">
        <v>1573</v>
      </c>
      <c r="I1437" t="s">
        <v>1447</v>
      </c>
      <c r="J1437" t="s">
        <v>5132</v>
      </c>
      <c r="K1437" t="s">
        <v>80</v>
      </c>
    </row>
    <row r="1438" spans="1:11" hidden="1" x14ac:dyDescent="0.35">
      <c r="A1438" t="s">
        <v>5722</v>
      </c>
      <c r="B1438" t="s">
        <v>6580</v>
      </c>
      <c r="C1438" t="s">
        <v>6581</v>
      </c>
      <c r="D1438" t="s">
        <v>6582</v>
      </c>
      <c r="E1438" t="s">
        <v>3888</v>
      </c>
      <c r="F1438" t="s">
        <v>12</v>
      </c>
      <c r="G1438" t="s">
        <v>2557</v>
      </c>
      <c r="H1438" t="s">
        <v>1245</v>
      </c>
      <c r="I1438" t="s">
        <v>1203</v>
      </c>
      <c r="J1438" t="s">
        <v>5132</v>
      </c>
      <c r="K1438" t="s">
        <v>80</v>
      </c>
    </row>
    <row r="1439" spans="1:11" hidden="1" x14ac:dyDescent="0.35">
      <c r="A1439" t="s">
        <v>5722</v>
      </c>
      <c r="B1439" t="s">
        <v>6583</v>
      </c>
      <c r="C1439" t="s">
        <v>6584</v>
      </c>
      <c r="D1439" t="s">
        <v>6585</v>
      </c>
      <c r="E1439" t="s">
        <v>3904</v>
      </c>
      <c r="F1439" t="s">
        <v>12</v>
      </c>
      <c r="G1439" t="s">
        <v>4416</v>
      </c>
      <c r="H1439" t="s">
        <v>1735</v>
      </c>
      <c r="I1439" t="s">
        <v>1497</v>
      </c>
      <c r="J1439" t="s">
        <v>314</v>
      </c>
      <c r="K1439" t="s">
        <v>82</v>
      </c>
    </row>
    <row r="1440" spans="1:11" hidden="1" x14ac:dyDescent="0.35">
      <c r="A1440" t="s">
        <v>5722</v>
      </c>
      <c r="B1440" t="s">
        <v>6586</v>
      </c>
      <c r="C1440" t="s">
        <v>6587</v>
      </c>
      <c r="D1440" t="s">
        <v>6588</v>
      </c>
      <c r="E1440" t="s">
        <v>6589</v>
      </c>
      <c r="F1440" t="s">
        <v>12</v>
      </c>
      <c r="G1440" t="s">
        <v>5827</v>
      </c>
      <c r="H1440" t="s">
        <v>1174</v>
      </c>
      <c r="I1440" t="s">
        <v>4060</v>
      </c>
      <c r="J1440" t="s">
        <v>2138</v>
      </c>
      <c r="K1440" t="s">
        <v>70</v>
      </c>
    </row>
    <row r="1441" spans="1:11" hidden="1" x14ac:dyDescent="0.35">
      <c r="A1441" t="s">
        <v>5722</v>
      </c>
      <c r="B1441" t="s">
        <v>6590</v>
      </c>
      <c r="C1441" t="s">
        <v>6591</v>
      </c>
      <c r="D1441" t="s">
        <v>6592</v>
      </c>
      <c r="E1441" t="s">
        <v>6589</v>
      </c>
      <c r="F1441" t="s">
        <v>12</v>
      </c>
      <c r="G1441" t="s">
        <v>2500</v>
      </c>
      <c r="H1441" t="s">
        <v>2424</v>
      </c>
      <c r="I1441" t="s">
        <v>3238</v>
      </c>
      <c r="J1441" t="s">
        <v>2138</v>
      </c>
      <c r="K1441" t="s">
        <v>82</v>
      </c>
    </row>
    <row r="1442" spans="1:11" hidden="1" x14ac:dyDescent="0.35">
      <c r="A1442" t="s">
        <v>5722</v>
      </c>
      <c r="B1442" t="s">
        <v>6593</v>
      </c>
      <c r="C1442" t="s">
        <v>6594</v>
      </c>
      <c r="D1442" t="s">
        <v>6595</v>
      </c>
      <c r="E1442" t="s">
        <v>6589</v>
      </c>
      <c r="F1442" t="s">
        <v>12</v>
      </c>
      <c r="G1442" t="s">
        <v>5680</v>
      </c>
      <c r="H1442" t="s">
        <v>1283</v>
      </c>
      <c r="I1442" t="s">
        <v>1912</v>
      </c>
      <c r="J1442" t="s">
        <v>2138</v>
      </c>
      <c r="K1442" t="s">
        <v>82</v>
      </c>
    </row>
    <row r="1443" spans="1:11" hidden="1" x14ac:dyDescent="0.35">
      <c r="A1443" t="s">
        <v>5722</v>
      </c>
      <c r="B1443" t="s">
        <v>6596</v>
      </c>
      <c r="C1443" t="s">
        <v>6597</v>
      </c>
      <c r="D1443" t="s">
        <v>6598</v>
      </c>
      <c r="E1443" t="s">
        <v>6589</v>
      </c>
      <c r="F1443" t="s">
        <v>12</v>
      </c>
      <c r="G1443" t="s">
        <v>6442</v>
      </c>
      <c r="H1443" t="s">
        <v>1174</v>
      </c>
      <c r="I1443" t="s">
        <v>1203</v>
      </c>
      <c r="J1443" t="s">
        <v>313</v>
      </c>
      <c r="K1443" t="s">
        <v>99</v>
      </c>
    </row>
    <row r="1444" spans="1:11" hidden="1" x14ac:dyDescent="0.35">
      <c r="A1444" t="s">
        <v>5722</v>
      </c>
      <c r="B1444" t="s">
        <v>6599</v>
      </c>
      <c r="C1444" t="s">
        <v>6600</v>
      </c>
      <c r="D1444" t="s">
        <v>6601</v>
      </c>
      <c r="E1444" t="s">
        <v>6589</v>
      </c>
      <c r="F1444" t="s">
        <v>12</v>
      </c>
      <c r="G1444" t="s">
        <v>1396</v>
      </c>
      <c r="H1444" t="s">
        <v>3165</v>
      </c>
      <c r="I1444" t="s">
        <v>1223</v>
      </c>
      <c r="J1444" t="s">
        <v>2138</v>
      </c>
      <c r="K1444" t="s">
        <v>82</v>
      </c>
    </row>
    <row r="1445" spans="1:11" hidden="1" x14ac:dyDescent="0.35">
      <c r="A1445" t="s">
        <v>5722</v>
      </c>
      <c r="B1445" t="s">
        <v>6602</v>
      </c>
      <c r="C1445" t="s">
        <v>6603</v>
      </c>
      <c r="D1445" t="s">
        <v>6604</v>
      </c>
      <c r="E1445" t="s">
        <v>6589</v>
      </c>
      <c r="F1445" t="s">
        <v>12</v>
      </c>
      <c r="G1445" t="s">
        <v>6442</v>
      </c>
      <c r="H1445" t="s">
        <v>1670</v>
      </c>
      <c r="I1445" t="s">
        <v>1544</v>
      </c>
      <c r="J1445" t="s">
        <v>2138</v>
      </c>
      <c r="K1445" t="s">
        <v>70</v>
      </c>
    </row>
    <row r="1446" spans="1:11" hidden="1" x14ac:dyDescent="0.35">
      <c r="A1446" t="s">
        <v>5722</v>
      </c>
      <c r="B1446" t="s">
        <v>6605</v>
      </c>
      <c r="C1446" t="s">
        <v>6606</v>
      </c>
      <c r="D1446" t="s">
        <v>6607</v>
      </c>
      <c r="E1446" t="s">
        <v>5274</v>
      </c>
      <c r="F1446" t="s">
        <v>12</v>
      </c>
      <c r="G1446" t="s">
        <v>5827</v>
      </c>
      <c r="H1446" t="s">
        <v>2962</v>
      </c>
      <c r="I1446" t="s">
        <v>1250</v>
      </c>
      <c r="J1446" t="s">
        <v>1176</v>
      </c>
      <c r="K1446" t="s">
        <v>25</v>
      </c>
    </row>
    <row r="1447" spans="1:11" hidden="1" x14ac:dyDescent="0.35">
      <c r="A1447" t="s">
        <v>5722</v>
      </c>
      <c r="B1447" t="s">
        <v>6608</v>
      </c>
      <c r="C1447" t="s">
        <v>6609</v>
      </c>
      <c r="D1447" t="s">
        <v>6610</v>
      </c>
      <c r="E1447" t="s">
        <v>5274</v>
      </c>
      <c r="F1447" t="s">
        <v>12</v>
      </c>
      <c r="G1447" t="s">
        <v>5827</v>
      </c>
      <c r="H1447" t="s">
        <v>1293</v>
      </c>
      <c r="I1447" t="s">
        <v>1447</v>
      </c>
      <c r="J1447" t="s">
        <v>1176</v>
      </c>
      <c r="K1447" t="s">
        <v>25</v>
      </c>
    </row>
    <row r="1448" spans="1:11" hidden="1" x14ac:dyDescent="0.35">
      <c r="A1448" t="s">
        <v>5722</v>
      </c>
      <c r="B1448" t="s">
        <v>6611</v>
      </c>
      <c r="C1448" t="s">
        <v>6612</v>
      </c>
      <c r="D1448" t="s">
        <v>6613</v>
      </c>
      <c r="E1448" t="s">
        <v>3969</v>
      </c>
      <c r="F1448" t="s">
        <v>12</v>
      </c>
      <c r="G1448" t="s">
        <v>1346</v>
      </c>
      <c r="H1448" t="s">
        <v>2335</v>
      </c>
      <c r="I1448" t="s">
        <v>3154</v>
      </c>
      <c r="J1448" t="s">
        <v>2138</v>
      </c>
      <c r="K1448" t="s">
        <v>32</v>
      </c>
    </row>
    <row r="1449" spans="1:11" hidden="1" x14ac:dyDescent="0.35">
      <c r="A1449" t="s">
        <v>5722</v>
      </c>
      <c r="B1449" t="s">
        <v>6614</v>
      </c>
      <c r="C1449" t="s">
        <v>6615</v>
      </c>
      <c r="D1449" t="s">
        <v>6616</v>
      </c>
      <c r="E1449" t="s">
        <v>3969</v>
      </c>
      <c r="F1449" t="s">
        <v>12</v>
      </c>
      <c r="G1449" t="s">
        <v>2557</v>
      </c>
      <c r="H1449" t="s">
        <v>2391</v>
      </c>
      <c r="I1449" t="s">
        <v>3154</v>
      </c>
      <c r="J1449" t="s">
        <v>313</v>
      </c>
      <c r="K1449" t="s">
        <v>31</v>
      </c>
    </row>
    <row r="1450" spans="1:11" hidden="1" x14ac:dyDescent="0.35">
      <c r="A1450" t="s">
        <v>5722</v>
      </c>
      <c r="B1450" t="s">
        <v>6617</v>
      </c>
      <c r="C1450" t="s">
        <v>6618</v>
      </c>
      <c r="D1450" t="s">
        <v>6619</v>
      </c>
      <c r="E1450" t="s">
        <v>5654</v>
      </c>
      <c r="F1450" t="s">
        <v>12</v>
      </c>
      <c r="G1450" t="s">
        <v>2551</v>
      </c>
      <c r="H1450" t="s">
        <v>1283</v>
      </c>
      <c r="I1450" t="s">
        <v>1751</v>
      </c>
      <c r="J1450" t="s">
        <v>314</v>
      </c>
      <c r="K1450" t="s">
        <v>82</v>
      </c>
    </row>
    <row r="1451" spans="1:11" hidden="1" x14ac:dyDescent="0.35">
      <c r="A1451" t="s">
        <v>5722</v>
      </c>
      <c r="B1451" t="s">
        <v>6620</v>
      </c>
      <c r="C1451" t="s">
        <v>6621</v>
      </c>
      <c r="D1451" t="s">
        <v>6622</v>
      </c>
      <c r="E1451" t="s">
        <v>5654</v>
      </c>
      <c r="F1451" t="s">
        <v>12</v>
      </c>
      <c r="G1451" t="s">
        <v>1350</v>
      </c>
      <c r="H1451" t="s">
        <v>1283</v>
      </c>
      <c r="I1451" t="s">
        <v>1211</v>
      </c>
      <c r="J1451" t="s">
        <v>2138</v>
      </c>
      <c r="K1451" t="s">
        <v>90</v>
      </c>
    </row>
    <row r="1452" spans="1:11" hidden="1" x14ac:dyDescent="0.35">
      <c r="A1452" t="s">
        <v>5722</v>
      </c>
      <c r="B1452" t="s">
        <v>6623</v>
      </c>
      <c r="C1452" t="s">
        <v>6624</v>
      </c>
      <c r="D1452" t="s">
        <v>6625</v>
      </c>
      <c r="E1452" t="s">
        <v>5654</v>
      </c>
      <c r="F1452" t="s">
        <v>12</v>
      </c>
      <c r="G1452" t="s">
        <v>5680</v>
      </c>
      <c r="H1452" t="s">
        <v>2009</v>
      </c>
      <c r="I1452" t="s">
        <v>4060</v>
      </c>
      <c r="J1452" t="s">
        <v>2138</v>
      </c>
      <c r="K1452" t="s">
        <v>82</v>
      </c>
    </row>
    <row r="1453" spans="1:11" hidden="1" x14ac:dyDescent="0.35">
      <c r="A1453" t="s">
        <v>5722</v>
      </c>
      <c r="B1453" t="s">
        <v>6626</v>
      </c>
      <c r="C1453" t="s">
        <v>6627</v>
      </c>
      <c r="D1453" t="s">
        <v>6628</v>
      </c>
      <c r="E1453" t="s">
        <v>4264</v>
      </c>
      <c r="F1453" t="s">
        <v>8</v>
      </c>
      <c r="G1453" t="s">
        <v>4961</v>
      </c>
      <c r="H1453" t="s">
        <v>1451</v>
      </c>
      <c r="I1453" t="s">
        <v>1427</v>
      </c>
      <c r="J1453" t="s">
        <v>1176</v>
      </c>
      <c r="K1453" t="s">
        <v>126</v>
      </c>
    </row>
    <row r="1454" spans="1:11" hidden="1" x14ac:dyDescent="0.35">
      <c r="A1454" t="s">
        <v>5722</v>
      </c>
      <c r="B1454" t="s">
        <v>6629</v>
      </c>
      <c r="C1454" t="s">
        <v>6630</v>
      </c>
      <c r="D1454" t="s">
        <v>6631</v>
      </c>
      <c r="E1454" t="s">
        <v>4264</v>
      </c>
      <c r="F1454" t="s">
        <v>8</v>
      </c>
      <c r="G1454" t="s">
        <v>2096</v>
      </c>
      <c r="H1454" t="s">
        <v>1968</v>
      </c>
      <c r="I1454" t="s">
        <v>1751</v>
      </c>
      <c r="J1454" t="s">
        <v>1176</v>
      </c>
      <c r="K1454" t="s">
        <v>125</v>
      </c>
    </row>
    <row r="1455" spans="1:11" hidden="1" x14ac:dyDescent="0.35">
      <c r="A1455" t="s">
        <v>5722</v>
      </c>
      <c r="B1455" t="s">
        <v>6632</v>
      </c>
      <c r="C1455" t="s">
        <v>6633</v>
      </c>
      <c r="D1455" t="s">
        <v>6634</v>
      </c>
      <c r="E1455" t="s">
        <v>4264</v>
      </c>
      <c r="F1455" t="s">
        <v>8</v>
      </c>
      <c r="G1455" t="s">
        <v>1416</v>
      </c>
      <c r="H1455" t="s">
        <v>1341</v>
      </c>
      <c r="I1455" t="s">
        <v>1250</v>
      </c>
      <c r="J1455" t="s">
        <v>1176</v>
      </c>
      <c r="K1455" t="s">
        <v>58</v>
      </c>
    </row>
    <row r="1456" spans="1:11" hidden="1" x14ac:dyDescent="0.35">
      <c r="A1456" t="s">
        <v>5722</v>
      </c>
      <c r="B1456" t="s">
        <v>6635</v>
      </c>
      <c r="C1456" t="s">
        <v>6636</v>
      </c>
      <c r="D1456" t="s">
        <v>6637</v>
      </c>
      <c r="E1456" t="s">
        <v>4264</v>
      </c>
      <c r="F1456" t="s">
        <v>8</v>
      </c>
      <c r="G1456" t="s">
        <v>1416</v>
      </c>
      <c r="H1456" t="s">
        <v>1341</v>
      </c>
      <c r="I1456" t="s">
        <v>1852</v>
      </c>
      <c r="J1456" t="s">
        <v>1176</v>
      </c>
      <c r="K1456" t="s">
        <v>49</v>
      </c>
    </row>
    <row r="1457" spans="1:11" hidden="1" x14ac:dyDescent="0.35">
      <c r="A1457" t="s">
        <v>5722</v>
      </c>
      <c r="B1457" t="s">
        <v>6638</v>
      </c>
      <c r="C1457" t="s">
        <v>6639</v>
      </c>
      <c r="D1457" t="s">
        <v>6640</v>
      </c>
      <c r="E1457" t="s">
        <v>4264</v>
      </c>
      <c r="F1457" t="s">
        <v>8</v>
      </c>
      <c r="G1457" t="s">
        <v>1416</v>
      </c>
      <c r="H1457" t="s">
        <v>1341</v>
      </c>
      <c r="I1457" t="s">
        <v>1250</v>
      </c>
      <c r="J1457" t="s">
        <v>1176</v>
      </c>
      <c r="K1457" t="s">
        <v>49</v>
      </c>
    </row>
    <row r="1458" spans="1:11" hidden="1" x14ac:dyDescent="0.35">
      <c r="A1458" t="s">
        <v>5722</v>
      </c>
      <c r="B1458" t="s">
        <v>6641</v>
      </c>
      <c r="C1458" t="s">
        <v>6642</v>
      </c>
      <c r="D1458" t="s">
        <v>6643</v>
      </c>
      <c r="E1458" t="s">
        <v>4264</v>
      </c>
      <c r="F1458" t="s">
        <v>8</v>
      </c>
      <c r="G1458" t="s">
        <v>1346</v>
      </c>
      <c r="H1458" t="s">
        <v>1218</v>
      </c>
      <c r="I1458" t="s">
        <v>1309</v>
      </c>
      <c r="J1458" t="s">
        <v>1176</v>
      </c>
      <c r="K1458" t="s">
        <v>124</v>
      </c>
    </row>
    <row r="1459" spans="1:11" hidden="1" x14ac:dyDescent="0.35">
      <c r="A1459" t="s">
        <v>5722</v>
      </c>
      <c r="B1459" t="s">
        <v>6644</v>
      </c>
      <c r="C1459" t="s">
        <v>6645</v>
      </c>
      <c r="D1459" t="s">
        <v>6646</v>
      </c>
      <c r="E1459" t="s">
        <v>2734</v>
      </c>
      <c r="F1459" t="s">
        <v>21</v>
      </c>
      <c r="G1459" t="s">
        <v>6647</v>
      </c>
      <c r="H1459" t="s">
        <v>1492</v>
      </c>
      <c r="I1459" t="s">
        <v>1219</v>
      </c>
      <c r="J1459" t="s">
        <v>2138</v>
      </c>
      <c r="K1459" t="s">
        <v>119</v>
      </c>
    </row>
    <row r="1460" spans="1:11" hidden="1" x14ac:dyDescent="0.35">
      <c r="A1460" t="s">
        <v>5722</v>
      </c>
      <c r="B1460" t="s">
        <v>6648</v>
      </c>
      <c r="C1460" t="s">
        <v>6649</v>
      </c>
      <c r="D1460" t="s">
        <v>6650</v>
      </c>
      <c r="E1460" t="s">
        <v>2734</v>
      </c>
      <c r="F1460" t="s">
        <v>21</v>
      </c>
      <c r="G1460" t="s">
        <v>2239</v>
      </c>
      <c r="H1460" t="s">
        <v>1735</v>
      </c>
      <c r="I1460" t="s">
        <v>1250</v>
      </c>
      <c r="J1460" t="s">
        <v>1176</v>
      </c>
      <c r="K1460" t="s">
        <v>118</v>
      </c>
    </row>
    <row r="1461" spans="1:11" hidden="1" x14ac:dyDescent="0.35">
      <c r="A1461" t="s">
        <v>5722</v>
      </c>
      <c r="B1461" t="s">
        <v>6651</v>
      </c>
      <c r="C1461" t="s">
        <v>6652</v>
      </c>
      <c r="D1461" t="s">
        <v>6653</v>
      </c>
      <c r="E1461" t="s">
        <v>2734</v>
      </c>
      <c r="F1461" t="s">
        <v>21</v>
      </c>
      <c r="G1461" t="s">
        <v>1566</v>
      </c>
      <c r="H1461" t="s">
        <v>1260</v>
      </c>
      <c r="I1461" t="s">
        <v>1304</v>
      </c>
      <c r="J1461" t="s">
        <v>2138</v>
      </c>
      <c r="K1461" t="s">
        <v>56</v>
      </c>
    </row>
    <row r="1462" spans="1:11" hidden="1" x14ac:dyDescent="0.35">
      <c r="A1462" t="s">
        <v>5722</v>
      </c>
      <c r="B1462" t="s">
        <v>6654</v>
      </c>
      <c r="C1462" t="s">
        <v>6655</v>
      </c>
      <c r="D1462" t="s">
        <v>6656</v>
      </c>
      <c r="E1462" t="s">
        <v>3888</v>
      </c>
      <c r="F1462" t="s">
        <v>14</v>
      </c>
      <c r="G1462" t="s">
        <v>1492</v>
      </c>
      <c r="H1462" t="s">
        <v>4429</v>
      </c>
      <c r="I1462" t="s">
        <v>1747</v>
      </c>
      <c r="J1462" t="s">
        <v>1176</v>
      </c>
      <c r="K1462" t="s">
        <v>61</v>
      </c>
    </row>
    <row r="1463" spans="1:11" hidden="1" x14ac:dyDescent="0.35">
      <c r="A1463" t="s">
        <v>5722</v>
      </c>
      <c r="B1463" t="s">
        <v>6657</v>
      </c>
      <c r="C1463" t="s">
        <v>6658</v>
      </c>
      <c r="D1463" t="s">
        <v>6659</v>
      </c>
      <c r="E1463" t="s">
        <v>3888</v>
      </c>
      <c r="F1463" t="s">
        <v>14</v>
      </c>
      <c r="G1463" t="s">
        <v>1487</v>
      </c>
      <c r="H1463" t="s">
        <v>1245</v>
      </c>
      <c r="I1463" t="s">
        <v>1175</v>
      </c>
      <c r="J1463" t="s">
        <v>1176</v>
      </c>
      <c r="K1463" t="s">
        <v>59</v>
      </c>
    </row>
    <row r="1464" spans="1:11" hidden="1" x14ac:dyDescent="0.35">
      <c r="A1464" t="s">
        <v>5722</v>
      </c>
      <c r="B1464" t="s">
        <v>6660</v>
      </c>
      <c r="C1464" t="s">
        <v>6661</v>
      </c>
      <c r="D1464" t="s">
        <v>6662</v>
      </c>
      <c r="E1464" t="s">
        <v>3888</v>
      </c>
      <c r="F1464" t="s">
        <v>14</v>
      </c>
      <c r="G1464" t="s">
        <v>3043</v>
      </c>
      <c r="H1464" t="s">
        <v>1462</v>
      </c>
      <c r="I1464" t="s">
        <v>1250</v>
      </c>
      <c r="J1464" t="s">
        <v>1176</v>
      </c>
      <c r="K1464" t="s">
        <v>60</v>
      </c>
    </row>
    <row r="1465" spans="1:11" hidden="1" x14ac:dyDescent="0.35">
      <c r="A1465" t="s">
        <v>5722</v>
      </c>
      <c r="B1465" t="s">
        <v>6663</v>
      </c>
      <c r="C1465" t="s">
        <v>6664</v>
      </c>
      <c r="D1465" t="s">
        <v>6665</v>
      </c>
      <c r="E1465" t="s">
        <v>2734</v>
      </c>
      <c r="F1465" t="s">
        <v>21</v>
      </c>
      <c r="G1465" t="s">
        <v>1255</v>
      </c>
      <c r="H1465" t="s">
        <v>1260</v>
      </c>
      <c r="I1465" t="s">
        <v>2589</v>
      </c>
      <c r="J1465" t="s">
        <v>1176</v>
      </c>
      <c r="K1465" t="s">
        <v>56</v>
      </c>
    </row>
    <row r="1466" spans="1:11" hidden="1" x14ac:dyDescent="0.35">
      <c r="A1466" t="s">
        <v>5722</v>
      </c>
      <c r="B1466" t="s">
        <v>6666</v>
      </c>
      <c r="C1466" t="s">
        <v>6667</v>
      </c>
      <c r="D1466" t="s">
        <v>6668</v>
      </c>
      <c r="E1466" t="s">
        <v>2734</v>
      </c>
      <c r="F1466" t="s">
        <v>20</v>
      </c>
      <c r="G1466" t="s">
        <v>2474</v>
      </c>
      <c r="H1466" t="s">
        <v>1245</v>
      </c>
      <c r="I1466" t="s">
        <v>2833</v>
      </c>
      <c r="J1466" t="s">
        <v>1176</v>
      </c>
      <c r="K1466" t="s">
        <v>97</v>
      </c>
    </row>
    <row r="1467" spans="1:11" hidden="1" x14ac:dyDescent="0.35">
      <c r="A1467" t="s">
        <v>5722</v>
      </c>
      <c r="B1467" t="s">
        <v>6669</v>
      </c>
      <c r="C1467" t="s">
        <v>6670</v>
      </c>
      <c r="D1467" t="s">
        <v>6668</v>
      </c>
      <c r="E1467" t="s">
        <v>2734</v>
      </c>
      <c r="F1467" t="s">
        <v>21</v>
      </c>
      <c r="G1467" t="s">
        <v>1346</v>
      </c>
      <c r="H1467" t="s">
        <v>1245</v>
      </c>
      <c r="I1467" t="s">
        <v>2833</v>
      </c>
      <c r="J1467" t="s">
        <v>1176</v>
      </c>
      <c r="K1467" t="s">
        <v>49</v>
      </c>
    </row>
    <row r="1468" spans="1:11" hidden="1" x14ac:dyDescent="0.35">
      <c r="A1468" t="s">
        <v>5722</v>
      </c>
      <c r="B1468" t="s">
        <v>6671</v>
      </c>
      <c r="C1468" t="s">
        <v>6672</v>
      </c>
      <c r="D1468" t="s">
        <v>6673</v>
      </c>
      <c r="E1468" t="s">
        <v>2596</v>
      </c>
      <c r="F1468" t="s">
        <v>14</v>
      </c>
      <c r="G1468" t="s">
        <v>2895</v>
      </c>
      <c r="H1468" t="s">
        <v>1245</v>
      </c>
      <c r="I1468" t="s">
        <v>1250</v>
      </c>
      <c r="J1468" t="s">
        <v>1458</v>
      </c>
      <c r="K1468" t="s">
        <v>61</v>
      </c>
    </row>
    <row r="1469" spans="1:11" hidden="1" x14ac:dyDescent="0.35">
      <c r="A1469" t="s">
        <v>5722</v>
      </c>
      <c r="B1469" t="s">
        <v>6674</v>
      </c>
      <c r="C1469" t="s">
        <v>6675</v>
      </c>
      <c r="D1469" t="s">
        <v>6676</v>
      </c>
      <c r="E1469" t="s">
        <v>5274</v>
      </c>
      <c r="F1469" t="s">
        <v>14</v>
      </c>
      <c r="G1469" t="s">
        <v>6442</v>
      </c>
      <c r="H1469" t="s">
        <v>1566</v>
      </c>
      <c r="I1469" t="s">
        <v>1544</v>
      </c>
      <c r="J1469" t="s">
        <v>314</v>
      </c>
      <c r="K1469" t="s">
        <v>62</v>
      </c>
    </row>
    <row r="1470" spans="1:11" hidden="1" x14ac:dyDescent="0.35">
      <c r="A1470" t="s">
        <v>5722</v>
      </c>
      <c r="B1470" t="s">
        <v>6677</v>
      </c>
      <c r="C1470" t="s">
        <v>6678</v>
      </c>
      <c r="D1470" t="s">
        <v>6679</v>
      </c>
      <c r="E1470" t="s">
        <v>2596</v>
      </c>
      <c r="F1470" t="s">
        <v>14</v>
      </c>
      <c r="G1470" t="s">
        <v>2048</v>
      </c>
      <c r="H1470" t="s">
        <v>1341</v>
      </c>
      <c r="I1470" t="s">
        <v>1619</v>
      </c>
      <c r="J1470" t="s">
        <v>2138</v>
      </c>
      <c r="K1470" t="s">
        <v>60</v>
      </c>
    </row>
    <row r="1471" spans="1:11" hidden="1" x14ac:dyDescent="0.35">
      <c r="A1471" t="s">
        <v>5722</v>
      </c>
      <c r="B1471" t="s">
        <v>6680</v>
      </c>
      <c r="C1471" t="s">
        <v>6681</v>
      </c>
      <c r="D1471" t="s">
        <v>6682</v>
      </c>
      <c r="E1471" t="s">
        <v>2596</v>
      </c>
      <c r="F1471" t="s">
        <v>14</v>
      </c>
      <c r="G1471" t="s">
        <v>2865</v>
      </c>
      <c r="H1471" t="s">
        <v>1566</v>
      </c>
      <c r="I1471" t="s">
        <v>1219</v>
      </c>
      <c r="J1471" t="s">
        <v>314</v>
      </c>
      <c r="K1471" t="s">
        <v>62</v>
      </c>
    </row>
    <row r="1472" spans="1:11" hidden="1" x14ac:dyDescent="0.35">
      <c r="A1472" t="s">
        <v>5722</v>
      </c>
      <c r="B1472" t="s">
        <v>6683</v>
      </c>
      <c r="C1472" t="s">
        <v>6684</v>
      </c>
      <c r="D1472" t="s">
        <v>6685</v>
      </c>
      <c r="E1472" t="s">
        <v>2596</v>
      </c>
      <c r="F1472" t="s">
        <v>14</v>
      </c>
      <c r="G1472" t="s">
        <v>1372</v>
      </c>
      <c r="H1472" t="s">
        <v>6686</v>
      </c>
      <c r="I1472" t="s">
        <v>1447</v>
      </c>
      <c r="J1472" t="s">
        <v>315</v>
      </c>
      <c r="K1472" t="s">
        <v>62</v>
      </c>
    </row>
    <row r="1473" spans="1:11" hidden="1" x14ac:dyDescent="0.35">
      <c r="A1473" t="s">
        <v>5722</v>
      </c>
      <c r="B1473" t="s">
        <v>6687</v>
      </c>
      <c r="C1473" t="s">
        <v>6688</v>
      </c>
      <c r="D1473" t="s">
        <v>6689</v>
      </c>
      <c r="E1473" t="s">
        <v>5382</v>
      </c>
      <c r="F1473" t="s">
        <v>9</v>
      </c>
      <c r="G1473" t="s">
        <v>1350</v>
      </c>
      <c r="H1473" t="s">
        <v>1218</v>
      </c>
      <c r="I1473" t="s">
        <v>2635</v>
      </c>
      <c r="J1473" t="s">
        <v>1176</v>
      </c>
      <c r="K1473" t="s">
        <v>70</v>
      </c>
    </row>
    <row r="1474" spans="1:11" hidden="1" x14ac:dyDescent="0.35">
      <c r="A1474" t="s">
        <v>5722</v>
      </c>
      <c r="B1474" t="s">
        <v>6690</v>
      </c>
      <c r="C1474" t="s">
        <v>6691</v>
      </c>
      <c r="D1474" t="s">
        <v>6692</v>
      </c>
      <c r="E1474" t="s">
        <v>5382</v>
      </c>
      <c r="F1474" t="s">
        <v>9</v>
      </c>
      <c r="G1474" t="s">
        <v>1566</v>
      </c>
      <c r="H1474" t="s">
        <v>1283</v>
      </c>
      <c r="I1474" t="s">
        <v>6693</v>
      </c>
      <c r="J1474" t="s">
        <v>6694</v>
      </c>
      <c r="K1474" t="s">
        <v>99</v>
      </c>
    </row>
    <row r="1475" spans="1:11" hidden="1" x14ac:dyDescent="0.35">
      <c r="A1475" t="s">
        <v>5722</v>
      </c>
      <c r="B1475" t="s">
        <v>6695</v>
      </c>
      <c r="C1475" t="s">
        <v>6696</v>
      </c>
      <c r="D1475" t="s">
        <v>6697</v>
      </c>
      <c r="E1475" t="s">
        <v>5382</v>
      </c>
      <c r="F1475" t="s">
        <v>9</v>
      </c>
      <c r="G1475" t="s">
        <v>1255</v>
      </c>
      <c r="H1475" t="s">
        <v>1283</v>
      </c>
      <c r="I1475" t="s">
        <v>3154</v>
      </c>
      <c r="J1475" t="s">
        <v>6698</v>
      </c>
      <c r="K1475" t="s">
        <v>90</v>
      </c>
    </row>
    <row r="1476" spans="1:11" hidden="1" x14ac:dyDescent="0.35">
      <c r="A1476" t="s">
        <v>5722</v>
      </c>
      <c r="B1476" t="s">
        <v>6699</v>
      </c>
      <c r="C1476" t="s">
        <v>6700</v>
      </c>
      <c r="D1476" t="s">
        <v>6701</v>
      </c>
      <c r="E1476" t="s">
        <v>5382</v>
      </c>
      <c r="F1476" t="s">
        <v>9</v>
      </c>
      <c r="G1476" t="s">
        <v>1456</v>
      </c>
      <c r="H1476" t="s">
        <v>1297</v>
      </c>
      <c r="I1476" t="s">
        <v>2635</v>
      </c>
      <c r="J1476" t="s">
        <v>6702</v>
      </c>
      <c r="K1476" t="s">
        <v>82</v>
      </c>
    </row>
    <row r="1477" spans="1:11" hidden="1" x14ac:dyDescent="0.35">
      <c r="A1477" t="s">
        <v>5722</v>
      </c>
      <c r="B1477" t="s">
        <v>6703</v>
      </c>
      <c r="C1477" t="s">
        <v>6704</v>
      </c>
      <c r="D1477" t="s">
        <v>6705</v>
      </c>
      <c r="E1477" t="s">
        <v>5382</v>
      </c>
      <c r="F1477" t="s">
        <v>9</v>
      </c>
      <c r="G1477" t="s">
        <v>1270</v>
      </c>
      <c r="H1477" t="s">
        <v>1218</v>
      </c>
      <c r="I1477" t="s">
        <v>3192</v>
      </c>
      <c r="J1477" t="s">
        <v>6706</v>
      </c>
      <c r="K1477" t="s">
        <v>70</v>
      </c>
    </row>
    <row r="1478" spans="1:11" hidden="1" x14ac:dyDescent="0.35">
      <c r="A1478" t="s">
        <v>5722</v>
      </c>
      <c r="B1478" t="s">
        <v>6707</v>
      </c>
      <c r="C1478" t="s">
        <v>6708</v>
      </c>
      <c r="D1478" t="s">
        <v>6709</v>
      </c>
      <c r="E1478" t="s">
        <v>5599</v>
      </c>
      <c r="F1478" t="s">
        <v>14</v>
      </c>
      <c r="G1478" t="s">
        <v>2822</v>
      </c>
      <c r="H1478" t="s">
        <v>1341</v>
      </c>
      <c r="I1478" t="s">
        <v>1223</v>
      </c>
      <c r="J1478" t="s">
        <v>1458</v>
      </c>
      <c r="K1478" t="s">
        <v>43</v>
      </c>
    </row>
    <row r="1479" spans="1:11" hidden="1" x14ac:dyDescent="0.35">
      <c r="A1479" t="s">
        <v>5722</v>
      </c>
      <c r="B1479" t="s">
        <v>6710</v>
      </c>
      <c r="C1479" t="s">
        <v>6711</v>
      </c>
      <c r="D1479" t="s">
        <v>6712</v>
      </c>
      <c r="E1479" t="s">
        <v>5382</v>
      </c>
      <c r="F1479" t="s">
        <v>9</v>
      </c>
      <c r="G1479" t="s">
        <v>1255</v>
      </c>
      <c r="H1479" t="s">
        <v>1297</v>
      </c>
      <c r="I1479" t="s">
        <v>1304</v>
      </c>
      <c r="J1479" t="s">
        <v>1176</v>
      </c>
      <c r="K1479" t="s">
        <v>98</v>
      </c>
    </row>
    <row r="1480" spans="1:11" hidden="1" x14ac:dyDescent="0.35">
      <c r="A1480" t="s">
        <v>5722</v>
      </c>
      <c r="B1480" t="s">
        <v>6713</v>
      </c>
      <c r="C1480" t="s">
        <v>6714</v>
      </c>
      <c r="D1480" t="s">
        <v>6715</v>
      </c>
      <c r="E1480" t="s">
        <v>5382</v>
      </c>
      <c r="F1480" t="s">
        <v>9</v>
      </c>
      <c r="G1480" t="s">
        <v>2200</v>
      </c>
      <c r="H1480" t="s">
        <v>1231</v>
      </c>
      <c r="I1480" t="s">
        <v>1304</v>
      </c>
      <c r="J1480" t="s">
        <v>1176</v>
      </c>
      <c r="K1480" t="s">
        <v>46</v>
      </c>
    </row>
    <row r="1481" spans="1:11" hidden="1" x14ac:dyDescent="0.35">
      <c r="A1481" t="s">
        <v>5722</v>
      </c>
      <c r="B1481" t="s">
        <v>6716</v>
      </c>
      <c r="C1481" t="s">
        <v>6717</v>
      </c>
      <c r="D1481" t="s">
        <v>6718</v>
      </c>
      <c r="E1481" t="s">
        <v>5382</v>
      </c>
      <c r="F1481" t="s">
        <v>9</v>
      </c>
      <c r="G1481" t="s">
        <v>2083</v>
      </c>
      <c r="H1481" t="s">
        <v>2885</v>
      </c>
      <c r="I1481" t="s">
        <v>1304</v>
      </c>
      <c r="J1481" t="s">
        <v>1176</v>
      </c>
      <c r="K1481" t="s">
        <v>46</v>
      </c>
    </row>
    <row r="1482" spans="1:11" hidden="1" x14ac:dyDescent="0.35">
      <c r="A1482" t="s">
        <v>5722</v>
      </c>
      <c r="B1482" t="s">
        <v>6719</v>
      </c>
      <c r="C1482" t="s">
        <v>6720</v>
      </c>
      <c r="D1482" t="s">
        <v>6721</v>
      </c>
      <c r="E1482" t="s">
        <v>4380</v>
      </c>
      <c r="F1482" t="s">
        <v>7</v>
      </c>
      <c r="G1482" t="s">
        <v>1538</v>
      </c>
      <c r="H1482" t="s">
        <v>2885</v>
      </c>
      <c r="I1482" t="s">
        <v>1250</v>
      </c>
      <c r="J1482" t="s">
        <v>1176</v>
      </c>
      <c r="K1482" t="s">
        <v>26</v>
      </c>
    </row>
    <row r="1483" spans="1:11" hidden="1" x14ac:dyDescent="0.35">
      <c r="A1483" t="s">
        <v>5722</v>
      </c>
      <c r="B1483" t="s">
        <v>6722</v>
      </c>
      <c r="C1483" t="s">
        <v>6723</v>
      </c>
      <c r="D1483" t="s">
        <v>6724</v>
      </c>
      <c r="E1483" t="s">
        <v>4380</v>
      </c>
      <c r="F1483" t="s">
        <v>7</v>
      </c>
      <c r="G1483" t="s">
        <v>2137</v>
      </c>
      <c r="H1483" t="s">
        <v>4248</v>
      </c>
      <c r="I1483" t="s">
        <v>1219</v>
      </c>
      <c r="J1483" t="s">
        <v>1176</v>
      </c>
      <c r="K1483" t="s">
        <v>68</v>
      </c>
    </row>
    <row r="1484" spans="1:11" hidden="1" x14ac:dyDescent="0.35">
      <c r="A1484" t="s">
        <v>5722</v>
      </c>
      <c r="B1484" t="s">
        <v>6725</v>
      </c>
      <c r="C1484" t="s">
        <v>6726</v>
      </c>
      <c r="D1484" t="s">
        <v>6727</v>
      </c>
      <c r="E1484" t="s">
        <v>4380</v>
      </c>
      <c r="F1484" t="s">
        <v>7</v>
      </c>
      <c r="G1484" t="s">
        <v>4381</v>
      </c>
      <c r="H1484" t="s">
        <v>1198</v>
      </c>
      <c r="I1484" t="s">
        <v>2589</v>
      </c>
      <c r="J1484" t="s">
        <v>1176</v>
      </c>
      <c r="K1484" t="s">
        <v>91</v>
      </c>
    </row>
    <row r="1485" spans="1:11" hidden="1" x14ac:dyDescent="0.35">
      <c r="A1485" t="s">
        <v>5722</v>
      </c>
      <c r="B1485" t="s">
        <v>6728</v>
      </c>
      <c r="C1485" t="s">
        <v>6729</v>
      </c>
      <c r="D1485" t="s">
        <v>6730</v>
      </c>
      <c r="E1485" t="s">
        <v>3888</v>
      </c>
      <c r="F1485" t="s">
        <v>12</v>
      </c>
      <c r="G1485" t="s">
        <v>1270</v>
      </c>
      <c r="H1485" t="s">
        <v>1198</v>
      </c>
      <c r="I1485" t="s">
        <v>1219</v>
      </c>
      <c r="J1485" t="s">
        <v>1176</v>
      </c>
      <c r="K1485" t="s">
        <v>31</v>
      </c>
    </row>
    <row r="1486" spans="1:11" hidden="1" x14ac:dyDescent="0.35">
      <c r="A1486" t="s">
        <v>5722</v>
      </c>
      <c r="B1486" t="s">
        <v>6731</v>
      </c>
      <c r="C1486" t="s">
        <v>6732</v>
      </c>
      <c r="D1486" t="s">
        <v>6733</v>
      </c>
      <c r="E1486" t="s">
        <v>2157</v>
      </c>
      <c r="F1486" t="s">
        <v>9</v>
      </c>
      <c r="G1486" t="s">
        <v>1355</v>
      </c>
      <c r="H1486" t="s">
        <v>1240</v>
      </c>
      <c r="I1486" t="s">
        <v>2021</v>
      </c>
      <c r="J1486" t="s">
        <v>314</v>
      </c>
      <c r="K1486" t="s">
        <v>33</v>
      </c>
    </row>
    <row r="1487" spans="1:11" hidden="1" x14ac:dyDescent="0.35">
      <c r="A1487" t="s">
        <v>5722</v>
      </c>
      <c r="B1487" t="s">
        <v>6734</v>
      </c>
      <c r="C1487" t="s">
        <v>6735</v>
      </c>
      <c r="D1487" t="s">
        <v>6736</v>
      </c>
      <c r="E1487" t="s">
        <v>5382</v>
      </c>
      <c r="F1487" t="s">
        <v>9</v>
      </c>
      <c r="G1487" t="s">
        <v>1462</v>
      </c>
      <c r="H1487" t="s">
        <v>1283</v>
      </c>
      <c r="I1487" t="s">
        <v>3543</v>
      </c>
      <c r="J1487" t="s">
        <v>1176</v>
      </c>
      <c r="K1487" t="s">
        <v>58</v>
      </c>
    </row>
    <row r="1488" spans="1:11" hidden="1" x14ac:dyDescent="0.35">
      <c r="A1488" t="s">
        <v>5722</v>
      </c>
      <c r="B1488" t="s">
        <v>6737</v>
      </c>
      <c r="C1488" t="s">
        <v>6738</v>
      </c>
      <c r="D1488" t="s">
        <v>6739</v>
      </c>
      <c r="E1488" t="s">
        <v>5164</v>
      </c>
      <c r="F1488" t="s">
        <v>2745</v>
      </c>
      <c r="G1488" t="s">
        <v>1255</v>
      </c>
      <c r="H1488" t="s">
        <v>1174</v>
      </c>
      <c r="I1488" t="s">
        <v>3543</v>
      </c>
      <c r="J1488" t="s">
        <v>2596</v>
      </c>
      <c r="K1488" t="s">
        <v>98</v>
      </c>
    </row>
    <row r="1489" spans="1:11" hidden="1" x14ac:dyDescent="0.35">
      <c r="A1489" t="s">
        <v>5722</v>
      </c>
      <c r="B1489" t="s">
        <v>6740</v>
      </c>
      <c r="C1489" t="s">
        <v>6741</v>
      </c>
      <c r="D1489" t="s">
        <v>6742</v>
      </c>
      <c r="E1489" t="s">
        <v>5164</v>
      </c>
      <c r="F1489" t="s">
        <v>2745</v>
      </c>
      <c r="G1489" t="s">
        <v>1462</v>
      </c>
      <c r="H1489" t="s">
        <v>2753</v>
      </c>
      <c r="I1489" t="s">
        <v>2635</v>
      </c>
      <c r="J1489" t="s">
        <v>2596</v>
      </c>
      <c r="K1489" t="s">
        <v>98</v>
      </c>
    </row>
    <row r="1490" spans="1:11" hidden="1" x14ac:dyDescent="0.35">
      <c r="A1490" t="s">
        <v>5722</v>
      </c>
      <c r="B1490" t="s">
        <v>6743</v>
      </c>
      <c r="C1490" t="s">
        <v>6744</v>
      </c>
      <c r="D1490" t="s">
        <v>6745</v>
      </c>
      <c r="E1490" t="s">
        <v>5274</v>
      </c>
      <c r="F1490" t="s">
        <v>9</v>
      </c>
      <c r="G1490" t="s">
        <v>1566</v>
      </c>
      <c r="H1490" t="s">
        <v>2803</v>
      </c>
      <c r="I1490" t="s">
        <v>3154</v>
      </c>
      <c r="J1490" t="s">
        <v>1176</v>
      </c>
      <c r="K1490" t="s">
        <v>95</v>
      </c>
    </row>
    <row r="1491" spans="1:11" hidden="1" x14ac:dyDescent="0.35">
      <c r="A1491" t="s">
        <v>5722</v>
      </c>
      <c r="B1491" t="s">
        <v>6746</v>
      </c>
      <c r="C1491" t="s">
        <v>6747</v>
      </c>
      <c r="D1491" t="s">
        <v>6748</v>
      </c>
      <c r="E1491" t="s">
        <v>5382</v>
      </c>
      <c r="F1491" t="s">
        <v>9</v>
      </c>
      <c r="G1491" t="s">
        <v>1573</v>
      </c>
      <c r="H1491" t="s">
        <v>2009</v>
      </c>
      <c r="I1491" t="s">
        <v>1304</v>
      </c>
      <c r="J1491" t="s">
        <v>1176</v>
      </c>
      <c r="K1491" t="s">
        <v>58</v>
      </c>
    </row>
    <row r="1492" spans="1:11" hidden="1" x14ac:dyDescent="0.35">
      <c r="A1492" t="s">
        <v>5722</v>
      </c>
      <c r="B1492" t="s">
        <v>6749</v>
      </c>
      <c r="C1492" t="s">
        <v>6750</v>
      </c>
      <c r="D1492" t="s">
        <v>6751</v>
      </c>
      <c r="E1492" t="s">
        <v>5382</v>
      </c>
      <c r="F1492" t="s">
        <v>9</v>
      </c>
      <c r="G1492" t="s">
        <v>1240</v>
      </c>
      <c r="H1492" t="s">
        <v>2803</v>
      </c>
      <c r="I1492" t="s">
        <v>3154</v>
      </c>
      <c r="J1492" t="s">
        <v>1176</v>
      </c>
      <c r="K1492" t="s">
        <v>57</v>
      </c>
    </row>
    <row r="1493" spans="1:11" hidden="1" x14ac:dyDescent="0.35">
      <c r="A1493" t="s">
        <v>5722</v>
      </c>
      <c r="B1493" t="s">
        <v>6752</v>
      </c>
      <c r="C1493" t="s">
        <v>6753</v>
      </c>
      <c r="D1493" t="s">
        <v>6754</v>
      </c>
      <c r="E1493" t="s">
        <v>5174</v>
      </c>
      <c r="F1493" t="s">
        <v>13</v>
      </c>
      <c r="G1493" t="s">
        <v>1573</v>
      </c>
      <c r="H1493" t="s">
        <v>1174</v>
      </c>
      <c r="I1493" t="s">
        <v>1619</v>
      </c>
      <c r="J1493" t="s">
        <v>1176</v>
      </c>
      <c r="K1493" t="s">
        <v>55</v>
      </c>
    </row>
    <row r="1494" spans="1:11" hidden="1" x14ac:dyDescent="0.35">
      <c r="A1494" t="s">
        <v>5722</v>
      </c>
      <c r="B1494" t="s">
        <v>6755</v>
      </c>
      <c r="C1494" t="s">
        <v>6756</v>
      </c>
      <c r="D1494" t="s">
        <v>6757</v>
      </c>
      <c r="E1494" t="s">
        <v>5174</v>
      </c>
      <c r="F1494" t="s">
        <v>13</v>
      </c>
      <c r="G1494" t="s">
        <v>1270</v>
      </c>
      <c r="H1494" t="s">
        <v>1218</v>
      </c>
      <c r="I1494" t="s">
        <v>1912</v>
      </c>
      <c r="J1494" t="s">
        <v>1176</v>
      </c>
      <c r="K1494" t="s">
        <v>110</v>
      </c>
    </row>
    <row r="1495" spans="1:11" hidden="1" x14ac:dyDescent="0.35">
      <c r="A1495" t="s">
        <v>5722</v>
      </c>
      <c r="B1495" t="s">
        <v>6758</v>
      </c>
      <c r="C1495" t="s">
        <v>6759</v>
      </c>
      <c r="D1495" t="s">
        <v>6760</v>
      </c>
      <c r="E1495" t="s">
        <v>5274</v>
      </c>
      <c r="F1495" t="s">
        <v>11</v>
      </c>
      <c r="G1495" t="s">
        <v>3626</v>
      </c>
      <c r="H1495" t="s">
        <v>1255</v>
      </c>
      <c r="I1495" t="s">
        <v>1519</v>
      </c>
      <c r="J1495" t="s">
        <v>1319</v>
      </c>
      <c r="K1495" t="s">
        <v>25</v>
      </c>
    </row>
    <row r="1496" spans="1:11" hidden="1" x14ac:dyDescent="0.35">
      <c r="A1496" t="s">
        <v>5722</v>
      </c>
      <c r="B1496" t="s">
        <v>6761</v>
      </c>
      <c r="C1496" t="s">
        <v>6762</v>
      </c>
      <c r="D1496" t="s">
        <v>6763</v>
      </c>
      <c r="E1496" t="s">
        <v>5274</v>
      </c>
      <c r="F1496" t="s">
        <v>11</v>
      </c>
      <c r="G1496" t="s">
        <v>4507</v>
      </c>
      <c r="H1496" t="s">
        <v>1954</v>
      </c>
      <c r="I1496" t="s">
        <v>1751</v>
      </c>
      <c r="J1496" t="s">
        <v>1319</v>
      </c>
      <c r="K1496" t="s">
        <v>122</v>
      </c>
    </row>
    <row r="1497" spans="1:11" hidden="1" x14ac:dyDescent="0.35">
      <c r="A1497" t="s">
        <v>5722</v>
      </c>
      <c r="B1497" t="s">
        <v>6764</v>
      </c>
      <c r="C1497" t="s">
        <v>6765</v>
      </c>
      <c r="D1497" t="s">
        <v>6766</v>
      </c>
      <c r="E1497" t="s">
        <v>5274</v>
      </c>
      <c r="F1497" t="s">
        <v>9</v>
      </c>
      <c r="G1497" t="s">
        <v>2078</v>
      </c>
      <c r="H1497" t="s">
        <v>1492</v>
      </c>
      <c r="I1497" t="s">
        <v>1318</v>
      </c>
      <c r="J1497" t="s">
        <v>1319</v>
      </c>
      <c r="K1497" t="s">
        <v>28</v>
      </c>
    </row>
    <row r="1498" spans="1:11" hidden="1" x14ac:dyDescent="0.35">
      <c r="A1498" t="s">
        <v>5722</v>
      </c>
      <c r="B1498" t="s">
        <v>6767</v>
      </c>
      <c r="C1498" t="s">
        <v>6768</v>
      </c>
      <c r="D1498" t="s">
        <v>6769</v>
      </c>
      <c r="E1498" t="s">
        <v>5274</v>
      </c>
      <c r="F1498" t="s">
        <v>14</v>
      </c>
      <c r="G1498" t="s">
        <v>2096</v>
      </c>
      <c r="H1498" t="s">
        <v>2903</v>
      </c>
      <c r="I1498" t="s">
        <v>4786</v>
      </c>
      <c r="J1498" t="s">
        <v>6770</v>
      </c>
      <c r="K1498" t="s">
        <v>25</v>
      </c>
    </row>
    <row r="1499" spans="1:11" hidden="1" x14ac:dyDescent="0.35">
      <c r="A1499" t="s">
        <v>5722</v>
      </c>
      <c r="B1499" t="s">
        <v>6771</v>
      </c>
      <c r="C1499" t="s">
        <v>6772</v>
      </c>
      <c r="D1499" t="s">
        <v>6773</v>
      </c>
      <c r="E1499" t="s">
        <v>5274</v>
      </c>
      <c r="F1499" t="s">
        <v>11</v>
      </c>
      <c r="G1499" t="s">
        <v>1562</v>
      </c>
      <c r="H1499" t="s">
        <v>1440</v>
      </c>
      <c r="I1499" t="s">
        <v>4373</v>
      </c>
      <c r="J1499" t="s">
        <v>1373</v>
      </c>
      <c r="K1499" t="s">
        <v>121</v>
      </c>
    </row>
    <row r="1500" spans="1:11" hidden="1" x14ac:dyDescent="0.35">
      <c r="A1500" t="s">
        <v>5722</v>
      </c>
      <c r="B1500" t="s">
        <v>6774</v>
      </c>
      <c r="C1500" t="s">
        <v>6775</v>
      </c>
      <c r="D1500" t="s">
        <v>6776</v>
      </c>
      <c r="E1500" t="s">
        <v>5274</v>
      </c>
      <c r="F1500" t="s">
        <v>11</v>
      </c>
      <c r="G1500" t="s">
        <v>1562</v>
      </c>
      <c r="H1500" t="s">
        <v>1346</v>
      </c>
      <c r="I1500" t="s">
        <v>2177</v>
      </c>
      <c r="J1500" t="s">
        <v>1373</v>
      </c>
      <c r="K1500" t="s">
        <v>121</v>
      </c>
    </row>
    <row r="1501" spans="1:11" hidden="1" x14ac:dyDescent="0.35">
      <c r="A1501" t="s">
        <v>5722</v>
      </c>
      <c r="B1501" t="s">
        <v>6777</v>
      </c>
      <c r="C1501" t="s">
        <v>6778</v>
      </c>
      <c r="D1501" t="s">
        <v>6779</v>
      </c>
      <c r="E1501" t="s">
        <v>5274</v>
      </c>
      <c r="F1501" t="s">
        <v>11</v>
      </c>
      <c r="G1501" t="s">
        <v>1562</v>
      </c>
      <c r="H1501" t="s">
        <v>1440</v>
      </c>
      <c r="I1501" t="s">
        <v>2201</v>
      </c>
      <c r="J1501" t="s">
        <v>1373</v>
      </c>
      <c r="K1501" t="s">
        <v>121</v>
      </c>
    </row>
    <row r="1502" spans="1:11" hidden="1" x14ac:dyDescent="0.35">
      <c r="A1502" t="s">
        <v>5722</v>
      </c>
      <c r="B1502" t="s">
        <v>6780</v>
      </c>
      <c r="C1502" t="s">
        <v>6781</v>
      </c>
      <c r="D1502" t="s">
        <v>6782</v>
      </c>
      <c r="E1502" t="s">
        <v>5274</v>
      </c>
      <c r="F1502" t="s">
        <v>11</v>
      </c>
      <c r="G1502" t="s">
        <v>1562</v>
      </c>
      <c r="H1502" t="s">
        <v>1566</v>
      </c>
      <c r="I1502" t="s">
        <v>1497</v>
      </c>
      <c r="J1502" t="s">
        <v>1373</v>
      </c>
      <c r="K1502" t="s">
        <v>121</v>
      </c>
    </row>
    <row r="1503" spans="1:11" hidden="1" x14ac:dyDescent="0.35">
      <c r="A1503" t="s">
        <v>5722</v>
      </c>
      <c r="B1503" t="s">
        <v>6783</v>
      </c>
      <c r="C1503" t="s">
        <v>6784</v>
      </c>
      <c r="D1503" t="s">
        <v>6785</v>
      </c>
      <c r="E1503" t="s">
        <v>2596</v>
      </c>
      <c r="F1503" t="s">
        <v>9</v>
      </c>
      <c r="G1503" t="s">
        <v>1359</v>
      </c>
      <c r="H1503" t="s">
        <v>6786</v>
      </c>
      <c r="I1503" t="s">
        <v>1219</v>
      </c>
      <c r="J1503" t="s">
        <v>2138</v>
      </c>
      <c r="K1503" t="s">
        <v>124</v>
      </c>
    </row>
    <row r="1504" spans="1:11" hidden="1" x14ac:dyDescent="0.35">
      <c r="A1504" t="s">
        <v>5722</v>
      </c>
      <c r="B1504" t="s">
        <v>6787</v>
      </c>
      <c r="C1504" t="s">
        <v>6788</v>
      </c>
      <c r="D1504" t="s">
        <v>6789</v>
      </c>
      <c r="E1504" t="s">
        <v>2596</v>
      </c>
      <c r="F1504" t="s">
        <v>9</v>
      </c>
      <c r="G1504" t="s">
        <v>1245</v>
      </c>
      <c r="H1504" t="s">
        <v>1218</v>
      </c>
      <c r="I1504" t="s">
        <v>1223</v>
      </c>
      <c r="J1504" t="s">
        <v>1176</v>
      </c>
      <c r="K1504" t="s">
        <v>120</v>
      </c>
    </row>
    <row r="1505" spans="1:11" hidden="1" x14ac:dyDescent="0.35">
      <c r="A1505" t="s">
        <v>5722</v>
      </c>
      <c r="B1505" t="s">
        <v>6790</v>
      </c>
      <c r="C1505" t="s">
        <v>6791</v>
      </c>
      <c r="D1505" t="s">
        <v>6792</v>
      </c>
      <c r="E1505" t="s">
        <v>2596</v>
      </c>
      <c r="F1505" t="s">
        <v>9</v>
      </c>
      <c r="G1505" t="s">
        <v>1236</v>
      </c>
      <c r="H1505" t="s">
        <v>2903</v>
      </c>
      <c r="I1505" t="s">
        <v>1544</v>
      </c>
      <c r="J1505" t="s">
        <v>1458</v>
      </c>
      <c r="K1505" t="s">
        <v>120</v>
      </c>
    </row>
    <row r="1506" spans="1:11" hidden="1" x14ac:dyDescent="0.35">
      <c r="A1506" t="s">
        <v>5722</v>
      </c>
      <c r="B1506" t="s">
        <v>6793</v>
      </c>
      <c r="C1506" t="s">
        <v>6794</v>
      </c>
      <c r="D1506" t="s">
        <v>6795</v>
      </c>
      <c r="E1506" t="s">
        <v>2596</v>
      </c>
      <c r="F1506" t="s">
        <v>9</v>
      </c>
      <c r="G1506" t="s">
        <v>1192</v>
      </c>
      <c r="H1506" t="s">
        <v>1431</v>
      </c>
      <c r="I1506" t="s">
        <v>1219</v>
      </c>
      <c r="J1506" t="s">
        <v>1176</v>
      </c>
      <c r="K1506" t="s">
        <v>120</v>
      </c>
    </row>
    <row r="1507" spans="1:11" hidden="1" x14ac:dyDescent="0.35">
      <c r="A1507" t="s">
        <v>5722</v>
      </c>
      <c r="B1507" t="s">
        <v>6796</v>
      </c>
      <c r="C1507" t="s">
        <v>6797</v>
      </c>
      <c r="D1507" t="s">
        <v>6798</v>
      </c>
      <c r="E1507" t="s">
        <v>2596</v>
      </c>
      <c r="F1507" t="s">
        <v>9</v>
      </c>
      <c r="G1507" t="s">
        <v>1359</v>
      </c>
      <c r="H1507" t="s">
        <v>1431</v>
      </c>
      <c r="I1507" t="s">
        <v>1447</v>
      </c>
      <c r="J1507" t="s">
        <v>1458</v>
      </c>
      <c r="K1507" t="s">
        <v>120</v>
      </c>
    </row>
    <row r="1508" spans="1:11" hidden="1" x14ac:dyDescent="0.35">
      <c r="A1508" t="s">
        <v>5722</v>
      </c>
      <c r="B1508" t="s">
        <v>6799</v>
      </c>
      <c r="C1508" t="s">
        <v>6800</v>
      </c>
      <c r="D1508" t="s">
        <v>6801</v>
      </c>
      <c r="E1508" t="s">
        <v>6802</v>
      </c>
      <c r="F1508" t="s">
        <v>12</v>
      </c>
      <c r="G1508" t="s">
        <v>1487</v>
      </c>
      <c r="H1508" t="s">
        <v>1210</v>
      </c>
      <c r="I1508" t="s">
        <v>1266</v>
      </c>
      <c r="J1508" t="s">
        <v>1458</v>
      </c>
      <c r="K1508" t="s">
        <v>99</v>
      </c>
    </row>
    <row r="1509" spans="1:11" hidden="1" x14ac:dyDescent="0.35">
      <c r="A1509" t="s">
        <v>5722</v>
      </c>
      <c r="B1509" t="s">
        <v>6803</v>
      </c>
      <c r="C1509" t="s">
        <v>6804</v>
      </c>
      <c r="D1509" t="s">
        <v>6805</v>
      </c>
      <c r="E1509" t="s">
        <v>3721</v>
      </c>
      <c r="F1509" t="s">
        <v>20</v>
      </c>
      <c r="G1509" t="s">
        <v>2474</v>
      </c>
      <c r="H1509" t="s">
        <v>3883</v>
      </c>
      <c r="I1509" t="s">
        <v>1250</v>
      </c>
      <c r="J1509" t="s">
        <v>1176</v>
      </c>
      <c r="K1509" t="s">
        <v>33</v>
      </c>
    </row>
    <row r="1510" spans="1:11" hidden="1" x14ac:dyDescent="0.35">
      <c r="A1510" t="s">
        <v>5722</v>
      </c>
      <c r="B1510" t="s">
        <v>6806</v>
      </c>
      <c r="C1510" t="s">
        <v>6807</v>
      </c>
      <c r="D1510" t="s">
        <v>6805</v>
      </c>
      <c r="E1510" t="s">
        <v>3721</v>
      </c>
      <c r="F1510" t="s">
        <v>13</v>
      </c>
      <c r="G1510" t="s">
        <v>1487</v>
      </c>
      <c r="H1510" t="s">
        <v>1902</v>
      </c>
      <c r="I1510" t="s">
        <v>1266</v>
      </c>
      <c r="J1510" t="s">
        <v>1176</v>
      </c>
      <c r="K1510" t="s">
        <v>33</v>
      </c>
    </row>
    <row r="1511" spans="1:11" hidden="1" x14ac:dyDescent="0.35">
      <c r="A1511" t="s">
        <v>5722</v>
      </c>
      <c r="B1511" t="s">
        <v>6808</v>
      </c>
      <c r="C1511" t="s">
        <v>6809</v>
      </c>
      <c r="D1511" t="s">
        <v>6810</v>
      </c>
      <c r="E1511" t="s">
        <v>5174</v>
      </c>
      <c r="F1511" t="s">
        <v>13</v>
      </c>
      <c r="G1511" t="s">
        <v>1245</v>
      </c>
      <c r="H1511" t="s">
        <v>3165</v>
      </c>
      <c r="I1511" t="s">
        <v>1304</v>
      </c>
      <c r="J1511" t="s">
        <v>1176</v>
      </c>
      <c r="K1511" t="s">
        <v>33</v>
      </c>
    </row>
    <row r="1512" spans="1:11" hidden="1" x14ac:dyDescent="0.35">
      <c r="A1512" t="s">
        <v>5722</v>
      </c>
      <c r="B1512" t="s">
        <v>6811</v>
      </c>
      <c r="C1512" t="s">
        <v>6812</v>
      </c>
      <c r="D1512" t="s">
        <v>6813</v>
      </c>
      <c r="E1512" t="s">
        <v>5174</v>
      </c>
      <c r="F1512" t="s">
        <v>13</v>
      </c>
      <c r="G1512" t="s">
        <v>1431</v>
      </c>
      <c r="H1512" t="s">
        <v>1180</v>
      </c>
      <c r="I1512" t="s">
        <v>4349</v>
      </c>
      <c r="J1512" t="s">
        <v>1176</v>
      </c>
      <c r="K1512" t="s">
        <v>33</v>
      </c>
    </row>
    <row r="1513" spans="1:11" hidden="1" x14ac:dyDescent="0.35">
      <c r="A1513" t="s">
        <v>5722</v>
      </c>
      <c r="B1513" t="s">
        <v>6814</v>
      </c>
      <c r="C1513" t="s">
        <v>6815</v>
      </c>
      <c r="D1513" t="s">
        <v>6816</v>
      </c>
      <c r="E1513" t="s">
        <v>2734</v>
      </c>
      <c r="F1513" t="s">
        <v>21</v>
      </c>
      <c r="G1513" t="s">
        <v>2704</v>
      </c>
      <c r="H1513" t="s">
        <v>2551</v>
      </c>
      <c r="I1513" t="s">
        <v>1501</v>
      </c>
      <c r="J1513" t="s">
        <v>313</v>
      </c>
      <c r="K1513" t="s">
        <v>119</v>
      </c>
    </row>
    <row r="1514" spans="1:11" hidden="1" x14ac:dyDescent="0.35">
      <c r="A1514" t="s">
        <v>5722</v>
      </c>
      <c r="B1514" t="s">
        <v>6817</v>
      </c>
      <c r="C1514" t="s">
        <v>6818</v>
      </c>
      <c r="D1514" t="s">
        <v>6819</v>
      </c>
      <c r="E1514" t="s">
        <v>2734</v>
      </c>
      <c r="F1514" t="s">
        <v>21</v>
      </c>
      <c r="G1514" t="s">
        <v>3075</v>
      </c>
      <c r="H1514" t="s">
        <v>1384</v>
      </c>
      <c r="I1514" t="s">
        <v>1203</v>
      </c>
      <c r="J1514" t="s">
        <v>313</v>
      </c>
      <c r="K1514" t="s">
        <v>118</v>
      </c>
    </row>
    <row r="1515" spans="1:11" hidden="1" x14ac:dyDescent="0.35">
      <c r="A1515" t="s">
        <v>5722</v>
      </c>
      <c r="B1515" t="s">
        <v>6820</v>
      </c>
      <c r="C1515" t="s">
        <v>6821</v>
      </c>
      <c r="D1515" t="s">
        <v>6822</v>
      </c>
      <c r="E1515" t="s">
        <v>2734</v>
      </c>
      <c r="F1515" t="s">
        <v>21</v>
      </c>
      <c r="G1515" t="s">
        <v>6823</v>
      </c>
      <c r="H1515" t="s">
        <v>1359</v>
      </c>
      <c r="I1515" t="s">
        <v>1544</v>
      </c>
      <c r="J1515" t="s">
        <v>313</v>
      </c>
      <c r="K1515" t="s">
        <v>117</v>
      </c>
    </row>
    <row r="1516" spans="1:11" hidden="1" x14ac:dyDescent="0.35">
      <c r="A1516" t="s">
        <v>5722</v>
      </c>
      <c r="B1516" t="s">
        <v>6824</v>
      </c>
      <c r="C1516" t="s">
        <v>6825</v>
      </c>
      <c r="D1516" t="s">
        <v>6826</v>
      </c>
      <c r="E1516" t="s">
        <v>3904</v>
      </c>
      <c r="F1516" t="s">
        <v>12</v>
      </c>
      <c r="G1516" t="s">
        <v>3900</v>
      </c>
      <c r="H1516" t="s">
        <v>1255</v>
      </c>
      <c r="I1516" t="s">
        <v>1219</v>
      </c>
      <c r="J1516" t="s">
        <v>2793</v>
      </c>
      <c r="K1516" t="s">
        <v>99</v>
      </c>
    </row>
    <row r="1517" spans="1:11" hidden="1" x14ac:dyDescent="0.35">
      <c r="A1517" t="s">
        <v>5722</v>
      </c>
      <c r="B1517" t="s">
        <v>6827</v>
      </c>
      <c r="C1517" t="s">
        <v>6828</v>
      </c>
      <c r="D1517" t="s">
        <v>6829</v>
      </c>
      <c r="E1517" t="s">
        <v>3904</v>
      </c>
      <c r="F1517" t="s">
        <v>12</v>
      </c>
      <c r="G1517" t="s">
        <v>1440</v>
      </c>
      <c r="H1517" t="s">
        <v>1341</v>
      </c>
      <c r="I1517" t="s">
        <v>1912</v>
      </c>
      <c r="J1517" t="s">
        <v>5132</v>
      </c>
      <c r="K1517" t="s">
        <v>99</v>
      </c>
    </row>
    <row r="1518" spans="1:11" hidden="1" x14ac:dyDescent="0.35">
      <c r="A1518" t="s">
        <v>5722</v>
      </c>
      <c r="B1518" t="s">
        <v>6830</v>
      </c>
      <c r="C1518" t="s">
        <v>6831</v>
      </c>
      <c r="D1518" t="s">
        <v>6832</v>
      </c>
      <c r="E1518" t="s">
        <v>2596</v>
      </c>
      <c r="F1518" t="s">
        <v>20</v>
      </c>
      <c r="G1518" t="s">
        <v>2474</v>
      </c>
      <c r="H1518" t="s">
        <v>1255</v>
      </c>
      <c r="I1518" t="s">
        <v>1219</v>
      </c>
      <c r="J1518" t="s">
        <v>314</v>
      </c>
      <c r="K1518" t="s">
        <v>30</v>
      </c>
    </row>
    <row r="1519" spans="1:11" hidden="1" x14ac:dyDescent="0.35">
      <c r="A1519" t="s">
        <v>5722</v>
      </c>
      <c r="B1519" t="s">
        <v>6833</v>
      </c>
      <c r="C1519" t="s">
        <v>6834</v>
      </c>
      <c r="D1519" t="s">
        <v>6835</v>
      </c>
      <c r="E1519" t="s">
        <v>2596</v>
      </c>
      <c r="F1519" t="s">
        <v>20</v>
      </c>
      <c r="G1519" t="s">
        <v>2474</v>
      </c>
      <c r="H1519" t="s">
        <v>1255</v>
      </c>
      <c r="I1519" t="s">
        <v>1544</v>
      </c>
      <c r="J1519" t="s">
        <v>315</v>
      </c>
      <c r="K1519" t="s">
        <v>47</v>
      </c>
    </row>
    <row r="1520" spans="1:11" hidden="1" x14ac:dyDescent="0.35">
      <c r="A1520" t="s">
        <v>5722</v>
      </c>
      <c r="B1520" t="s">
        <v>6836</v>
      </c>
      <c r="C1520" t="s">
        <v>6837</v>
      </c>
      <c r="D1520" t="s">
        <v>6832</v>
      </c>
      <c r="E1520" t="s">
        <v>2596</v>
      </c>
      <c r="F1520" t="s">
        <v>11</v>
      </c>
      <c r="G1520" t="s">
        <v>1240</v>
      </c>
      <c r="H1520" t="s">
        <v>1255</v>
      </c>
      <c r="I1520" t="s">
        <v>1219</v>
      </c>
      <c r="J1520" t="s">
        <v>314</v>
      </c>
      <c r="K1520" t="s">
        <v>30</v>
      </c>
    </row>
    <row r="1521" spans="1:11" hidden="1" x14ac:dyDescent="0.35">
      <c r="A1521" t="s">
        <v>5722</v>
      </c>
      <c r="B1521" t="s">
        <v>6838</v>
      </c>
      <c r="C1521" t="s">
        <v>6839</v>
      </c>
      <c r="D1521" t="s">
        <v>6835</v>
      </c>
      <c r="E1521" t="s">
        <v>2596</v>
      </c>
      <c r="F1521" t="s">
        <v>11</v>
      </c>
      <c r="G1521" t="s">
        <v>1240</v>
      </c>
      <c r="H1521" t="s">
        <v>1255</v>
      </c>
      <c r="I1521" t="s">
        <v>1544</v>
      </c>
      <c r="J1521" t="s">
        <v>315</v>
      </c>
      <c r="K1521" t="s">
        <v>47</v>
      </c>
    </row>
    <row r="1522" spans="1:11" hidden="1" x14ac:dyDescent="0.35">
      <c r="A1522" t="s">
        <v>5722</v>
      </c>
      <c r="B1522" t="s">
        <v>6840</v>
      </c>
      <c r="C1522" t="s">
        <v>6841</v>
      </c>
      <c r="D1522" t="s">
        <v>6842</v>
      </c>
      <c r="E1522" t="s">
        <v>5599</v>
      </c>
      <c r="F1522" t="s">
        <v>14</v>
      </c>
      <c r="G1522" t="s">
        <v>2137</v>
      </c>
      <c r="H1522" t="s">
        <v>6843</v>
      </c>
      <c r="I1522" t="s">
        <v>1852</v>
      </c>
      <c r="J1522" t="s">
        <v>2138</v>
      </c>
      <c r="K1522" t="s">
        <v>43</v>
      </c>
    </row>
    <row r="1523" spans="1:11" hidden="1" x14ac:dyDescent="0.35">
      <c r="A1523" t="s">
        <v>5722</v>
      </c>
      <c r="B1523" t="s">
        <v>6844</v>
      </c>
      <c r="C1523" t="s">
        <v>6845</v>
      </c>
      <c r="D1523" t="s">
        <v>6846</v>
      </c>
      <c r="E1523" t="s">
        <v>5382</v>
      </c>
      <c r="F1523" t="s">
        <v>20</v>
      </c>
      <c r="G1523" t="s">
        <v>2474</v>
      </c>
      <c r="H1523" t="s">
        <v>1297</v>
      </c>
      <c r="I1523" t="s">
        <v>2589</v>
      </c>
      <c r="J1523" t="s">
        <v>1176</v>
      </c>
      <c r="K1523" t="s">
        <v>98</v>
      </c>
    </row>
    <row r="1524" spans="1:11" hidden="1" x14ac:dyDescent="0.35">
      <c r="A1524" t="s">
        <v>5722</v>
      </c>
      <c r="B1524" t="s">
        <v>6847</v>
      </c>
      <c r="C1524" t="s">
        <v>6848</v>
      </c>
      <c r="D1524" t="s">
        <v>6846</v>
      </c>
      <c r="E1524" t="s">
        <v>5382</v>
      </c>
      <c r="F1524" t="s">
        <v>9</v>
      </c>
      <c r="G1524" t="s">
        <v>1573</v>
      </c>
      <c r="H1524" t="s">
        <v>1297</v>
      </c>
      <c r="I1524" t="s">
        <v>2589</v>
      </c>
      <c r="J1524" t="s">
        <v>1176</v>
      </c>
      <c r="K1524" t="s">
        <v>58</v>
      </c>
    </row>
    <row r="1525" spans="1:11" hidden="1" x14ac:dyDescent="0.35">
      <c r="A1525" t="s">
        <v>5722</v>
      </c>
      <c r="B1525" t="s">
        <v>6849</v>
      </c>
      <c r="C1525" t="s">
        <v>6850</v>
      </c>
      <c r="D1525" t="s">
        <v>6851</v>
      </c>
      <c r="E1525" t="s">
        <v>5382</v>
      </c>
      <c r="F1525" t="s">
        <v>20</v>
      </c>
      <c r="G1525" t="s">
        <v>2474</v>
      </c>
      <c r="H1525" t="s">
        <v>1297</v>
      </c>
      <c r="I1525" t="s">
        <v>2589</v>
      </c>
      <c r="J1525" t="s">
        <v>1176</v>
      </c>
      <c r="K1525" t="s">
        <v>98</v>
      </c>
    </row>
    <row r="1526" spans="1:11" hidden="1" x14ac:dyDescent="0.35">
      <c r="A1526" t="s">
        <v>5722</v>
      </c>
      <c r="B1526" t="s">
        <v>6852</v>
      </c>
      <c r="C1526" t="s">
        <v>6853</v>
      </c>
      <c r="D1526" t="s">
        <v>6851</v>
      </c>
      <c r="E1526" t="s">
        <v>5382</v>
      </c>
      <c r="F1526" t="s">
        <v>9</v>
      </c>
      <c r="G1526" t="s">
        <v>1573</v>
      </c>
      <c r="H1526" t="s">
        <v>1297</v>
      </c>
      <c r="I1526" t="s">
        <v>2589</v>
      </c>
      <c r="J1526" t="s">
        <v>1176</v>
      </c>
      <c r="K1526" t="s">
        <v>58</v>
      </c>
    </row>
    <row r="1527" spans="1:11" hidden="1" x14ac:dyDescent="0.35">
      <c r="A1527" t="s">
        <v>5722</v>
      </c>
      <c r="B1527" t="s">
        <v>6854</v>
      </c>
      <c r="C1527" t="s">
        <v>6855</v>
      </c>
      <c r="D1527" t="s">
        <v>6856</v>
      </c>
      <c r="E1527" t="s">
        <v>3888</v>
      </c>
      <c r="F1527" t="s">
        <v>20</v>
      </c>
      <c r="G1527" t="s">
        <v>2474</v>
      </c>
      <c r="H1527" t="s">
        <v>1431</v>
      </c>
      <c r="I1527" t="s">
        <v>1219</v>
      </c>
      <c r="J1527" t="s">
        <v>314</v>
      </c>
      <c r="K1527" t="s">
        <v>99</v>
      </c>
    </row>
    <row r="1528" spans="1:11" hidden="1" x14ac:dyDescent="0.35">
      <c r="A1528" t="s">
        <v>5722</v>
      </c>
      <c r="B1528" t="s">
        <v>6857</v>
      </c>
      <c r="C1528" t="s">
        <v>6858</v>
      </c>
      <c r="D1528" t="s">
        <v>6856</v>
      </c>
      <c r="E1528" t="s">
        <v>3888</v>
      </c>
      <c r="F1528" t="s">
        <v>12</v>
      </c>
      <c r="G1528" t="s">
        <v>1197</v>
      </c>
      <c r="H1528" t="s">
        <v>1431</v>
      </c>
      <c r="I1528" t="s">
        <v>1219</v>
      </c>
      <c r="J1528" t="s">
        <v>314</v>
      </c>
      <c r="K1528" t="s">
        <v>99</v>
      </c>
    </row>
    <row r="1529" spans="1:11" hidden="1" x14ac:dyDescent="0.35">
      <c r="A1529" t="s">
        <v>5722</v>
      </c>
      <c r="B1529" t="s">
        <v>6859</v>
      </c>
      <c r="C1529" t="s">
        <v>6860</v>
      </c>
      <c r="D1529" t="s">
        <v>6861</v>
      </c>
      <c r="E1529" t="s">
        <v>3888</v>
      </c>
      <c r="F1529" t="s">
        <v>12</v>
      </c>
      <c r="G1529" t="s">
        <v>1492</v>
      </c>
      <c r="H1529" t="s">
        <v>1350</v>
      </c>
      <c r="I1529" t="s">
        <v>1584</v>
      </c>
      <c r="J1529" t="s">
        <v>314</v>
      </c>
      <c r="K1529" t="s">
        <v>82</v>
      </c>
    </row>
    <row r="1530" spans="1:11" hidden="1" x14ac:dyDescent="0.35">
      <c r="A1530" t="s">
        <v>5722</v>
      </c>
      <c r="B1530" t="s">
        <v>6862</v>
      </c>
      <c r="C1530" t="s">
        <v>6863</v>
      </c>
      <c r="D1530" t="s">
        <v>6864</v>
      </c>
      <c r="E1530" t="s">
        <v>3888</v>
      </c>
      <c r="F1530" t="s">
        <v>12</v>
      </c>
      <c r="G1530" t="s">
        <v>2685</v>
      </c>
      <c r="H1530" t="s">
        <v>1265</v>
      </c>
      <c r="I1530" t="s">
        <v>1203</v>
      </c>
      <c r="J1530" t="s">
        <v>314</v>
      </c>
      <c r="K1530" t="s">
        <v>82</v>
      </c>
    </row>
    <row r="1531" spans="1:11" hidden="1" x14ac:dyDescent="0.35">
      <c r="A1531" t="s">
        <v>5722</v>
      </c>
      <c r="B1531" t="s">
        <v>6865</v>
      </c>
      <c r="C1531" t="s">
        <v>6866</v>
      </c>
      <c r="D1531" t="s">
        <v>6864</v>
      </c>
      <c r="E1531" t="s">
        <v>3888</v>
      </c>
      <c r="F1531" t="s">
        <v>20</v>
      </c>
      <c r="G1531" t="s">
        <v>2474</v>
      </c>
      <c r="H1531" t="s">
        <v>1265</v>
      </c>
      <c r="I1531" t="s">
        <v>1203</v>
      </c>
      <c r="J1531" t="s">
        <v>314</v>
      </c>
      <c r="K1531" t="s">
        <v>82</v>
      </c>
    </row>
    <row r="1532" spans="1:11" hidden="1" x14ac:dyDescent="0.35">
      <c r="A1532" t="s">
        <v>5722</v>
      </c>
      <c r="B1532" t="s">
        <v>6867</v>
      </c>
      <c r="C1532" t="s">
        <v>6868</v>
      </c>
      <c r="D1532" t="s">
        <v>6869</v>
      </c>
      <c r="E1532" t="s">
        <v>6870</v>
      </c>
      <c r="F1532" t="s">
        <v>7</v>
      </c>
      <c r="G1532" t="s">
        <v>3081</v>
      </c>
      <c r="H1532" t="s">
        <v>1422</v>
      </c>
      <c r="I1532" t="s">
        <v>1527</v>
      </c>
      <c r="J1532" t="s">
        <v>1176</v>
      </c>
      <c r="K1532" t="s">
        <v>68</v>
      </c>
    </row>
    <row r="1533" spans="1:11" hidden="1" x14ac:dyDescent="0.35">
      <c r="A1533" t="s">
        <v>5722</v>
      </c>
      <c r="B1533" t="s">
        <v>6871</v>
      </c>
      <c r="C1533" t="s">
        <v>6872</v>
      </c>
      <c r="D1533" t="s">
        <v>6873</v>
      </c>
      <c r="E1533" t="s">
        <v>6870</v>
      </c>
      <c r="F1533" t="s">
        <v>7</v>
      </c>
      <c r="G1533" t="s">
        <v>1255</v>
      </c>
      <c r="H1533" t="s">
        <v>1297</v>
      </c>
      <c r="I1533" t="s">
        <v>2826</v>
      </c>
      <c r="J1533" t="s">
        <v>1176</v>
      </c>
      <c r="K1533" t="s">
        <v>88</v>
      </c>
    </row>
    <row r="1534" spans="1:11" hidden="1" x14ac:dyDescent="0.35">
      <c r="A1534" t="s">
        <v>5722</v>
      </c>
      <c r="B1534" t="s">
        <v>6871</v>
      </c>
      <c r="C1534" t="s">
        <v>6874</v>
      </c>
      <c r="D1534" t="s">
        <v>6875</v>
      </c>
      <c r="E1534" t="s">
        <v>6870</v>
      </c>
      <c r="F1534" t="s">
        <v>7</v>
      </c>
      <c r="G1534" t="s">
        <v>1255</v>
      </c>
      <c r="H1534" t="s">
        <v>1297</v>
      </c>
      <c r="I1534" t="s">
        <v>2826</v>
      </c>
      <c r="J1534" t="s">
        <v>1176</v>
      </c>
      <c r="K1534" t="s">
        <v>88</v>
      </c>
    </row>
    <row r="1535" spans="1:11" hidden="1" x14ac:dyDescent="0.35">
      <c r="A1535" t="s">
        <v>5722</v>
      </c>
      <c r="B1535" t="s">
        <v>6876</v>
      </c>
      <c r="C1535" t="s">
        <v>6877</v>
      </c>
      <c r="D1535" t="s">
        <v>6878</v>
      </c>
      <c r="E1535" t="s">
        <v>6870</v>
      </c>
      <c r="F1535" t="s">
        <v>7</v>
      </c>
      <c r="G1535" t="s">
        <v>1346</v>
      </c>
      <c r="H1535" t="s">
        <v>1218</v>
      </c>
      <c r="I1535" t="s">
        <v>2589</v>
      </c>
      <c r="J1535" t="s">
        <v>1176</v>
      </c>
      <c r="K1535" t="s">
        <v>88</v>
      </c>
    </row>
    <row r="1536" spans="1:11" hidden="1" x14ac:dyDescent="0.35">
      <c r="A1536" t="s">
        <v>5722</v>
      </c>
      <c r="B1536" t="s">
        <v>6879</v>
      </c>
      <c r="C1536" t="s">
        <v>6880</v>
      </c>
      <c r="D1536" t="s">
        <v>6881</v>
      </c>
      <c r="E1536" t="s">
        <v>6870</v>
      </c>
      <c r="F1536" t="s">
        <v>7</v>
      </c>
      <c r="G1536" t="s">
        <v>2557</v>
      </c>
      <c r="H1536" t="s">
        <v>1487</v>
      </c>
      <c r="I1536" t="s">
        <v>1747</v>
      </c>
      <c r="J1536" t="s">
        <v>1176</v>
      </c>
      <c r="K1536" t="s">
        <v>85</v>
      </c>
    </row>
    <row r="1537" spans="1:11" hidden="1" x14ac:dyDescent="0.35">
      <c r="A1537" t="s">
        <v>5722</v>
      </c>
      <c r="B1537" t="s">
        <v>6882</v>
      </c>
      <c r="C1537" t="s">
        <v>6883</v>
      </c>
      <c r="D1537" t="s">
        <v>6884</v>
      </c>
      <c r="E1537" t="s">
        <v>6870</v>
      </c>
      <c r="F1537" t="s">
        <v>7</v>
      </c>
      <c r="G1537" t="s">
        <v>2551</v>
      </c>
      <c r="H1537" t="s">
        <v>1462</v>
      </c>
      <c r="I1537" t="s">
        <v>1751</v>
      </c>
      <c r="J1537" t="s">
        <v>1176</v>
      </c>
      <c r="K1537" t="s">
        <v>26</v>
      </c>
    </row>
    <row r="1538" spans="1:11" hidden="1" x14ac:dyDescent="0.35">
      <c r="A1538" t="s">
        <v>5722</v>
      </c>
      <c r="B1538" t="s">
        <v>6885</v>
      </c>
      <c r="C1538" t="s">
        <v>6886</v>
      </c>
      <c r="D1538" t="s">
        <v>6887</v>
      </c>
      <c r="E1538" t="s">
        <v>6870</v>
      </c>
      <c r="F1538" t="s">
        <v>7</v>
      </c>
      <c r="G1538" t="s">
        <v>1808</v>
      </c>
      <c r="H1538" t="s">
        <v>1245</v>
      </c>
      <c r="I1538" t="s">
        <v>1942</v>
      </c>
      <c r="J1538" t="s">
        <v>1176</v>
      </c>
      <c r="K1538" t="s">
        <v>91</v>
      </c>
    </row>
    <row r="1539" spans="1:11" hidden="1" x14ac:dyDescent="0.35">
      <c r="A1539" t="s">
        <v>5722</v>
      </c>
      <c r="B1539" t="s">
        <v>6888</v>
      </c>
      <c r="C1539" t="s">
        <v>6889</v>
      </c>
      <c r="D1539" t="s">
        <v>6890</v>
      </c>
      <c r="E1539" t="s">
        <v>5599</v>
      </c>
      <c r="F1539" t="s">
        <v>7</v>
      </c>
      <c r="G1539" t="s">
        <v>2822</v>
      </c>
      <c r="H1539" t="s">
        <v>1341</v>
      </c>
      <c r="I1539" t="s">
        <v>1223</v>
      </c>
      <c r="J1539" t="s">
        <v>1176</v>
      </c>
      <c r="K1539" t="s">
        <v>85</v>
      </c>
    </row>
    <row r="1540" spans="1:11" hidden="1" x14ac:dyDescent="0.35">
      <c r="A1540" t="s">
        <v>5722</v>
      </c>
      <c r="B1540" t="s">
        <v>6891</v>
      </c>
      <c r="C1540" t="s">
        <v>6892</v>
      </c>
      <c r="D1540" t="s">
        <v>6893</v>
      </c>
      <c r="E1540" t="s">
        <v>5599</v>
      </c>
      <c r="F1540" t="s">
        <v>7</v>
      </c>
      <c r="G1540" t="s">
        <v>2200</v>
      </c>
      <c r="H1540" t="s">
        <v>1260</v>
      </c>
      <c r="I1540" t="s">
        <v>1250</v>
      </c>
      <c r="J1540" t="s">
        <v>1176</v>
      </c>
      <c r="K1540" t="s">
        <v>26</v>
      </c>
    </row>
    <row r="1541" spans="1:11" hidden="1" x14ac:dyDescent="0.35">
      <c r="A1541" t="s">
        <v>5722</v>
      </c>
      <c r="B1541" t="s">
        <v>6894</v>
      </c>
      <c r="C1541" t="s">
        <v>6895</v>
      </c>
      <c r="D1541" t="s">
        <v>6896</v>
      </c>
      <c r="E1541" t="s">
        <v>5599</v>
      </c>
      <c r="F1541" t="s">
        <v>7</v>
      </c>
      <c r="G1541" t="s">
        <v>2048</v>
      </c>
      <c r="H1541" t="s">
        <v>6897</v>
      </c>
      <c r="I1541" t="s">
        <v>6898</v>
      </c>
      <c r="J1541" t="s">
        <v>1176</v>
      </c>
      <c r="K1541" t="s">
        <v>38</v>
      </c>
    </row>
    <row r="1542" spans="1:11" hidden="1" x14ac:dyDescent="0.35">
      <c r="A1542" t="s">
        <v>5722</v>
      </c>
      <c r="B1542" t="s">
        <v>6899</v>
      </c>
      <c r="C1542" t="s">
        <v>6900</v>
      </c>
      <c r="D1542" t="s">
        <v>6901</v>
      </c>
      <c r="E1542" t="s">
        <v>5599</v>
      </c>
      <c r="F1542" t="s">
        <v>7</v>
      </c>
      <c r="G1542" t="s">
        <v>3923</v>
      </c>
      <c r="H1542" t="s">
        <v>1487</v>
      </c>
      <c r="I1542" t="s">
        <v>1555</v>
      </c>
      <c r="J1542" t="s">
        <v>1176</v>
      </c>
      <c r="K1542" t="s">
        <v>38</v>
      </c>
    </row>
    <row r="1543" spans="1:11" hidden="1" x14ac:dyDescent="0.35">
      <c r="A1543" t="s">
        <v>6902</v>
      </c>
      <c r="B1543" t="s">
        <v>6903</v>
      </c>
      <c r="C1543" t="s">
        <v>6904</v>
      </c>
      <c r="D1543" t="s">
        <v>6905</v>
      </c>
      <c r="E1543" t="s">
        <v>5726</v>
      </c>
      <c r="F1543" t="s">
        <v>6</v>
      </c>
      <c r="G1543" t="s">
        <v>1526</v>
      </c>
      <c r="H1543" t="s">
        <v>1422</v>
      </c>
      <c r="I1543" t="s">
        <v>1436</v>
      </c>
      <c r="J1543" t="s">
        <v>317</v>
      </c>
      <c r="K1543" t="s">
        <v>80</v>
      </c>
    </row>
    <row r="1544" spans="1:11" hidden="1" x14ac:dyDescent="0.35">
      <c r="A1544" t="s">
        <v>6902</v>
      </c>
      <c r="B1544" t="s">
        <v>6906</v>
      </c>
      <c r="C1544" t="s">
        <v>6907</v>
      </c>
      <c r="D1544" t="s">
        <v>6908</v>
      </c>
      <c r="E1544" t="s">
        <v>5726</v>
      </c>
      <c r="F1544" t="s">
        <v>6</v>
      </c>
      <c r="G1544" t="s">
        <v>1336</v>
      </c>
      <c r="H1544" t="s">
        <v>1308</v>
      </c>
      <c r="I1544" t="s">
        <v>1845</v>
      </c>
      <c r="J1544" t="s">
        <v>318</v>
      </c>
      <c r="K1544" t="s">
        <v>99</v>
      </c>
    </row>
    <row r="1545" spans="1:11" hidden="1" x14ac:dyDescent="0.35">
      <c r="A1545" t="s">
        <v>6902</v>
      </c>
      <c r="B1545" t="s">
        <v>6909</v>
      </c>
      <c r="C1545" t="s">
        <v>6910</v>
      </c>
      <c r="D1545" t="s">
        <v>5385</v>
      </c>
      <c r="E1545" t="s">
        <v>3888</v>
      </c>
      <c r="F1545" t="s">
        <v>14</v>
      </c>
      <c r="G1545" t="s">
        <v>1384</v>
      </c>
      <c r="H1545" t="s">
        <v>1210</v>
      </c>
      <c r="I1545" t="s">
        <v>1232</v>
      </c>
      <c r="J1545" t="s">
        <v>318</v>
      </c>
      <c r="K1545" t="s">
        <v>60</v>
      </c>
    </row>
    <row r="1546" spans="1:11" hidden="1" x14ac:dyDescent="0.35">
      <c r="A1546" t="s">
        <v>6902</v>
      </c>
      <c r="B1546" t="s">
        <v>6911</v>
      </c>
      <c r="C1546" t="s">
        <v>6912</v>
      </c>
      <c r="D1546" t="s">
        <v>5407</v>
      </c>
      <c r="E1546" t="s">
        <v>3888</v>
      </c>
      <c r="F1546" t="s">
        <v>20</v>
      </c>
      <c r="G1546" t="s">
        <v>2474</v>
      </c>
      <c r="H1546" t="s">
        <v>1341</v>
      </c>
      <c r="I1546" t="s">
        <v>6913</v>
      </c>
      <c r="J1546" t="s">
        <v>317</v>
      </c>
      <c r="K1546" t="s">
        <v>201</v>
      </c>
    </row>
    <row r="1547" spans="1:11" hidden="1" x14ac:dyDescent="0.35">
      <c r="A1547" t="s">
        <v>6902</v>
      </c>
      <c r="B1547" t="s">
        <v>6914</v>
      </c>
      <c r="C1547" t="s">
        <v>6915</v>
      </c>
      <c r="D1547" t="s">
        <v>5392</v>
      </c>
      <c r="E1547" t="s">
        <v>5382</v>
      </c>
      <c r="F1547" t="s">
        <v>14</v>
      </c>
      <c r="G1547" t="s">
        <v>1440</v>
      </c>
      <c r="H1547" t="s">
        <v>1255</v>
      </c>
      <c r="I1547" t="s">
        <v>1574</v>
      </c>
      <c r="J1547" t="s">
        <v>318</v>
      </c>
      <c r="K1547" t="s">
        <v>61</v>
      </c>
    </row>
    <row r="1548" spans="1:11" hidden="1" x14ac:dyDescent="0.35">
      <c r="A1548" t="s">
        <v>6902</v>
      </c>
      <c r="B1548" t="s">
        <v>6916</v>
      </c>
      <c r="C1548" t="s">
        <v>6917</v>
      </c>
      <c r="D1548" t="s">
        <v>5398</v>
      </c>
      <c r="E1548" t="s">
        <v>5382</v>
      </c>
      <c r="F1548" t="s">
        <v>14</v>
      </c>
      <c r="G1548" t="s">
        <v>1445</v>
      </c>
      <c r="H1548" t="s">
        <v>1573</v>
      </c>
      <c r="I1548" t="s">
        <v>1751</v>
      </c>
      <c r="J1548" t="s">
        <v>315</v>
      </c>
      <c r="K1548" t="s">
        <v>62</v>
      </c>
    </row>
    <row r="1549" spans="1:11" hidden="1" x14ac:dyDescent="0.35">
      <c r="A1549" t="s">
        <v>6902</v>
      </c>
      <c r="B1549" t="s">
        <v>6918</v>
      </c>
      <c r="C1549" t="s">
        <v>6919</v>
      </c>
      <c r="D1549" t="s">
        <v>5404</v>
      </c>
      <c r="E1549" t="s">
        <v>5382</v>
      </c>
      <c r="F1549" t="s">
        <v>14</v>
      </c>
      <c r="G1549" t="s">
        <v>1466</v>
      </c>
      <c r="H1549" t="s">
        <v>1346</v>
      </c>
      <c r="I1549" t="s">
        <v>1717</v>
      </c>
      <c r="J1549" t="s">
        <v>316</v>
      </c>
      <c r="K1549" t="s">
        <v>201</v>
      </c>
    </row>
    <row r="1550" spans="1:11" hidden="1" x14ac:dyDescent="0.35">
      <c r="A1550" t="s">
        <v>6902</v>
      </c>
      <c r="B1550" t="s">
        <v>6920</v>
      </c>
      <c r="C1550" t="s">
        <v>6921</v>
      </c>
      <c r="D1550" t="s">
        <v>5410</v>
      </c>
      <c r="E1550" t="s">
        <v>5606</v>
      </c>
      <c r="F1550" t="s">
        <v>14</v>
      </c>
      <c r="G1550" t="s">
        <v>1254</v>
      </c>
      <c r="H1550" t="s">
        <v>1350</v>
      </c>
      <c r="I1550" t="s">
        <v>1427</v>
      </c>
      <c r="J1550" t="s">
        <v>317</v>
      </c>
      <c r="K1550" t="s">
        <v>200</v>
      </c>
    </row>
    <row r="1551" spans="1:11" hidden="1" x14ac:dyDescent="0.35">
      <c r="A1551" t="s">
        <v>6902</v>
      </c>
      <c r="B1551" t="s">
        <v>6922</v>
      </c>
      <c r="C1551" t="s">
        <v>6923</v>
      </c>
      <c r="D1551" t="s">
        <v>6924</v>
      </c>
      <c r="E1551" t="s">
        <v>5164</v>
      </c>
      <c r="F1551" t="s">
        <v>14</v>
      </c>
      <c r="G1551" t="s">
        <v>1471</v>
      </c>
      <c r="H1551" t="s">
        <v>1566</v>
      </c>
      <c r="I1551" t="s">
        <v>1219</v>
      </c>
      <c r="J1551" t="s">
        <v>313</v>
      </c>
      <c r="K1551" t="s">
        <v>61</v>
      </c>
    </row>
    <row r="1552" spans="1:11" hidden="1" x14ac:dyDescent="0.35">
      <c r="A1552" t="s">
        <v>6902</v>
      </c>
      <c r="B1552" t="s">
        <v>6922</v>
      </c>
      <c r="C1552" t="s">
        <v>6925</v>
      </c>
      <c r="D1552" t="s">
        <v>6926</v>
      </c>
      <c r="E1552" t="s">
        <v>5164</v>
      </c>
      <c r="F1552" t="s">
        <v>14</v>
      </c>
      <c r="G1552" t="s">
        <v>2078</v>
      </c>
      <c r="H1552" t="s">
        <v>2903</v>
      </c>
      <c r="I1552" t="s">
        <v>1845</v>
      </c>
      <c r="J1552" t="s">
        <v>313</v>
      </c>
      <c r="K1552" t="s">
        <v>62</v>
      </c>
    </row>
    <row r="1553" spans="1:11" hidden="1" x14ac:dyDescent="0.35">
      <c r="A1553" t="s">
        <v>6902</v>
      </c>
      <c r="B1553" t="s">
        <v>6927</v>
      </c>
      <c r="C1553" t="s">
        <v>6928</v>
      </c>
      <c r="D1553" t="s">
        <v>6929</v>
      </c>
      <c r="E1553" t="s">
        <v>3888</v>
      </c>
      <c r="F1553" t="s">
        <v>14</v>
      </c>
      <c r="G1553" t="s">
        <v>6930</v>
      </c>
      <c r="H1553" t="s">
        <v>1275</v>
      </c>
      <c r="I1553" t="s">
        <v>1845</v>
      </c>
      <c r="J1553" t="s">
        <v>318</v>
      </c>
      <c r="K1553" t="s">
        <v>61</v>
      </c>
    </row>
    <row r="1554" spans="1:11" hidden="1" x14ac:dyDescent="0.35">
      <c r="A1554" t="s">
        <v>6902</v>
      </c>
      <c r="B1554" t="s">
        <v>6931</v>
      </c>
      <c r="C1554" t="s">
        <v>6932</v>
      </c>
      <c r="D1554" t="s">
        <v>6933</v>
      </c>
      <c r="E1554" t="s">
        <v>3888</v>
      </c>
      <c r="F1554" t="s">
        <v>20</v>
      </c>
      <c r="G1554" t="s">
        <v>2474</v>
      </c>
      <c r="H1554" t="s">
        <v>1688</v>
      </c>
      <c r="I1554" t="s">
        <v>4018</v>
      </c>
      <c r="J1554" t="s">
        <v>317</v>
      </c>
      <c r="K1554" t="s">
        <v>200</v>
      </c>
    </row>
    <row r="1555" spans="1:11" hidden="1" x14ac:dyDescent="0.35">
      <c r="A1555" t="s">
        <v>6902</v>
      </c>
      <c r="B1555" t="s">
        <v>6934</v>
      </c>
      <c r="C1555" t="s">
        <v>6935</v>
      </c>
      <c r="D1555" t="s">
        <v>6936</v>
      </c>
      <c r="E1555" t="s">
        <v>5274</v>
      </c>
      <c r="F1555" t="s">
        <v>14</v>
      </c>
      <c r="G1555" t="s">
        <v>1384</v>
      </c>
      <c r="H1555" t="s">
        <v>5386</v>
      </c>
      <c r="I1555" t="s">
        <v>1232</v>
      </c>
      <c r="J1555" t="s">
        <v>2149</v>
      </c>
      <c r="K1555" t="s">
        <v>61</v>
      </c>
    </row>
    <row r="1556" spans="1:11" hidden="1" x14ac:dyDescent="0.35">
      <c r="A1556" t="s">
        <v>6902</v>
      </c>
      <c r="B1556" t="s">
        <v>6937</v>
      </c>
      <c r="C1556" t="s">
        <v>6938</v>
      </c>
      <c r="D1556" t="s">
        <v>6939</v>
      </c>
      <c r="E1556" t="s">
        <v>2157</v>
      </c>
      <c r="F1556" t="s">
        <v>19</v>
      </c>
      <c r="G1556" t="s">
        <v>2610</v>
      </c>
      <c r="H1556" t="s">
        <v>2096</v>
      </c>
      <c r="I1556" t="s">
        <v>5160</v>
      </c>
      <c r="J1556" t="s">
        <v>5453</v>
      </c>
      <c r="K1556" t="s">
        <v>145</v>
      </c>
    </row>
    <row r="1557" spans="1:11" hidden="1" x14ac:dyDescent="0.35">
      <c r="A1557" t="s">
        <v>6902</v>
      </c>
      <c r="B1557" t="s">
        <v>6940</v>
      </c>
      <c r="C1557" t="s">
        <v>6941</v>
      </c>
      <c r="D1557" t="s">
        <v>6942</v>
      </c>
      <c r="E1557" t="s">
        <v>5164</v>
      </c>
      <c r="F1557" t="s">
        <v>19</v>
      </c>
      <c r="G1557" t="s">
        <v>2048</v>
      </c>
      <c r="H1557" t="s">
        <v>2903</v>
      </c>
      <c r="I1557" t="s">
        <v>1427</v>
      </c>
      <c r="J1557" t="s">
        <v>2149</v>
      </c>
      <c r="K1557" t="s">
        <v>151</v>
      </c>
    </row>
    <row r="1558" spans="1:11" hidden="1" x14ac:dyDescent="0.35">
      <c r="A1558" t="s">
        <v>6902</v>
      </c>
      <c r="B1558" t="s">
        <v>6943</v>
      </c>
      <c r="C1558" t="s">
        <v>6944</v>
      </c>
      <c r="D1558" t="s">
        <v>6945</v>
      </c>
      <c r="E1558" t="s">
        <v>5164</v>
      </c>
      <c r="F1558" t="s">
        <v>19</v>
      </c>
      <c r="G1558" t="s">
        <v>1451</v>
      </c>
      <c r="H1558" t="s">
        <v>1350</v>
      </c>
      <c r="I1558" t="s">
        <v>2455</v>
      </c>
      <c r="J1558" t="s">
        <v>2149</v>
      </c>
      <c r="K1558" t="s">
        <v>151</v>
      </c>
    </row>
    <row r="1559" spans="1:11" hidden="1" x14ac:dyDescent="0.35">
      <c r="A1559" t="s">
        <v>6902</v>
      </c>
      <c r="B1559" t="s">
        <v>6946</v>
      </c>
      <c r="C1559" t="s">
        <v>6947</v>
      </c>
      <c r="D1559" t="s">
        <v>6948</v>
      </c>
      <c r="E1559" t="s">
        <v>3904</v>
      </c>
      <c r="F1559" t="s">
        <v>19</v>
      </c>
      <c r="G1559" t="s">
        <v>2078</v>
      </c>
      <c r="H1559" t="s">
        <v>1359</v>
      </c>
      <c r="I1559" t="s">
        <v>1423</v>
      </c>
      <c r="J1559" t="s">
        <v>5449</v>
      </c>
      <c r="K1559" t="s">
        <v>169</v>
      </c>
    </row>
    <row r="1560" spans="1:11" hidden="1" x14ac:dyDescent="0.35">
      <c r="A1560" t="s">
        <v>6902</v>
      </c>
      <c r="B1560" t="s">
        <v>6949</v>
      </c>
      <c r="C1560" t="s">
        <v>6950</v>
      </c>
      <c r="D1560" t="s">
        <v>6951</v>
      </c>
      <c r="E1560" t="s">
        <v>3904</v>
      </c>
      <c r="F1560" t="s">
        <v>19</v>
      </c>
      <c r="G1560" t="s">
        <v>4961</v>
      </c>
      <c r="H1560" t="s">
        <v>2822</v>
      </c>
      <c r="I1560" t="s">
        <v>6952</v>
      </c>
      <c r="J1560" t="s">
        <v>5449</v>
      </c>
      <c r="K1560" t="s">
        <v>145</v>
      </c>
    </row>
    <row r="1561" spans="1:11" hidden="1" x14ac:dyDescent="0.35">
      <c r="A1561" t="s">
        <v>6902</v>
      </c>
      <c r="B1561" t="s">
        <v>6953</v>
      </c>
      <c r="C1561" t="s">
        <v>6954</v>
      </c>
      <c r="D1561" t="s">
        <v>6955</v>
      </c>
      <c r="E1561" t="s">
        <v>5174</v>
      </c>
      <c r="F1561" t="s">
        <v>19</v>
      </c>
      <c r="G1561" t="s">
        <v>2048</v>
      </c>
      <c r="H1561" t="s">
        <v>1422</v>
      </c>
      <c r="I1561" t="s">
        <v>1555</v>
      </c>
      <c r="J1561" t="s">
        <v>5449</v>
      </c>
      <c r="K1561" t="s">
        <v>161</v>
      </c>
    </row>
    <row r="1562" spans="1:11" hidden="1" x14ac:dyDescent="0.35">
      <c r="A1562" t="s">
        <v>6902</v>
      </c>
      <c r="B1562" t="s">
        <v>6956</v>
      </c>
      <c r="C1562" t="s">
        <v>6957</v>
      </c>
      <c r="D1562" t="s">
        <v>6958</v>
      </c>
      <c r="E1562" t="s">
        <v>5174</v>
      </c>
      <c r="F1562" t="s">
        <v>19</v>
      </c>
      <c r="G1562" t="s">
        <v>1197</v>
      </c>
      <c r="H1562" t="s">
        <v>1245</v>
      </c>
      <c r="I1562" t="s">
        <v>1477</v>
      </c>
      <c r="J1562" t="s">
        <v>2138</v>
      </c>
      <c r="K1562" t="s">
        <v>196</v>
      </c>
    </row>
    <row r="1563" spans="1:11" hidden="1" x14ac:dyDescent="0.35">
      <c r="A1563" t="s">
        <v>6902</v>
      </c>
      <c r="B1563" t="s">
        <v>6959</v>
      </c>
      <c r="C1563" t="s">
        <v>6960</v>
      </c>
      <c r="D1563" t="s">
        <v>6961</v>
      </c>
      <c r="E1563" t="s">
        <v>2157</v>
      </c>
      <c r="F1563" t="s">
        <v>19</v>
      </c>
      <c r="G1563" t="s">
        <v>1254</v>
      </c>
      <c r="H1563" t="s">
        <v>1548</v>
      </c>
      <c r="I1563" t="s">
        <v>2925</v>
      </c>
      <c r="J1563" t="s">
        <v>2149</v>
      </c>
      <c r="K1563" t="s">
        <v>139</v>
      </c>
    </row>
    <row r="1564" spans="1:11" hidden="1" x14ac:dyDescent="0.35">
      <c r="A1564" t="s">
        <v>6902</v>
      </c>
      <c r="B1564" t="s">
        <v>6962</v>
      </c>
      <c r="C1564" t="s">
        <v>6963</v>
      </c>
      <c r="D1564" t="s">
        <v>6964</v>
      </c>
      <c r="E1564" t="s">
        <v>5595</v>
      </c>
      <c r="F1564" t="s">
        <v>16</v>
      </c>
      <c r="G1564" t="s">
        <v>1508</v>
      </c>
      <c r="H1564" t="s">
        <v>3165</v>
      </c>
      <c r="I1564" t="s">
        <v>1309</v>
      </c>
      <c r="J1564" t="s">
        <v>1176</v>
      </c>
      <c r="K1564" t="s">
        <v>55</v>
      </c>
    </row>
    <row r="1565" spans="1:11" hidden="1" x14ac:dyDescent="0.35">
      <c r="A1565" t="s">
        <v>6902</v>
      </c>
      <c r="B1565" t="s">
        <v>6965</v>
      </c>
      <c r="C1565" t="s">
        <v>6966</v>
      </c>
      <c r="D1565" t="s">
        <v>6967</v>
      </c>
      <c r="E1565" t="s">
        <v>5595</v>
      </c>
      <c r="F1565" t="s">
        <v>15</v>
      </c>
      <c r="G1565" t="s">
        <v>3726</v>
      </c>
      <c r="H1565" t="s">
        <v>4113</v>
      </c>
      <c r="I1565" t="s">
        <v>1751</v>
      </c>
      <c r="J1565" t="s">
        <v>318</v>
      </c>
      <c r="K1565" t="s">
        <v>110</v>
      </c>
    </row>
    <row r="1566" spans="1:11" hidden="1" x14ac:dyDescent="0.35">
      <c r="A1566" t="s">
        <v>6902</v>
      </c>
      <c r="B1566" t="s">
        <v>6968</v>
      </c>
      <c r="C1566" t="s">
        <v>6969</v>
      </c>
      <c r="D1566" t="s">
        <v>6970</v>
      </c>
      <c r="E1566" t="s">
        <v>5164</v>
      </c>
      <c r="F1566" t="s">
        <v>15</v>
      </c>
      <c r="G1566" t="s">
        <v>1412</v>
      </c>
      <c r="H1566" t="s">
        <v>1308</v>
      </c>
      <c r="I1566" t="s">
        <v>1219</v>
      </c>
      <c r="J1566" t="s">
        <v>5539</v>
      </c>
      <c r="K1566" t="s">
        <v>109</v>
      </c>
    </row>
    <row r="1567" spans="1:11" hidden="1" x14ac:dyDescent="0.35">
      <c r="A1567" t="s">
        <v>6902</v>
      </c>
      <c r="B1567" t="s">
        <v>6971</v>
      </c>
      <c r="C1567" t="s">
        <v>6972</v>
      </c>
      <c r="D1567" t="s">
        <v>6973</v>
      </c>
      <c r="E1567" t="s">
        <v>5164</v>
      </c>
      <c r="F1567" t="s">
        <v>15</v>
      </c>
      <c r="G1567" t="s">
        <v>2200</v>
      </c>
      <c r="H1567" t="s">
        <v>1245</v>
      </c>
      <c r="I1567" t="s">
        <v>4060</v>
      </c>
      <c r="J1567" t="s">
        <v>5543</v>
      </c>
      <c r="K1567" t="s">
        <v>109</v>
      </c>
    </row>
    <row r="1568" spans="1:11" hidden="1" x14ac:dyDescent="0.35">
      <c r="A1568" t="s">
        <v>6902</v>
      </c>
      <c r="B1568" t="s">
        <v>6974</v>
      </c>
      <c r="C1568" t="s">
        <v>6975</v>
      </c>
      <c r="D1568" t="s">
        <v>6976</v>
      </c>
      <c r="E1568" t="s">
        <v>5164</v>
      </c>
      <c r="F1568" t="s">
        <v>15</v>
      </c>
      <c r="G1568" t="s">
        <v>1412</v>
      </c>
      <c r="H1568" t="s">
        <v>1308</v>
      </c>
      <c r="I1568" t="s">
        <v>1219</v>
      </c>
      <c r="J1568" t="s">
        <v>5449</v>
      </c>
      <c r="K1568" t="s">
        <v>109</v>
      </c>
    </row>
    <row r="1569" spans="1:11" hidden="1" x14ac:dyDescent="0.35">
      <c r="A1569" t="s">
        <v>6902</v>
      </c>
      <c r="B1569" t="s">
        <v>6977</v>
      </c>
      <c r="C1569" t="s">
        <v>6978</v>
      </c>
      <c r="D1569" t="s">
        <v>6979</v>
      </c>
      <c r="E1569" t="s">
        <v>5164</v>
      </c>
      <c r="F1569" t="s">
        <v>15</v>
      </c>
      <c r="G1569" t="s">
        <v>2195</v>
      </c>
      <c r="H1569" t="s">
        <v>1487</v>
      </c>
      <c r="I1569" t="s">
        <v>2690</v>
      </c>
      <c r="J1569" t="s">
        <v>4481</v>
      </c>
      <c r="K1569" t="s">
        <v>107</v>
      </c>
    </row>
    <row r="1570" spans="1:11" hidden="1" x14ac:dyDescent="0.35">
      <c r="A1570" t="s">
        <v>6902</v>
      </c>
      <c r="B1570" t="s">
        <v>6980</v>
      </c>
      <c r="C1570" t="s">
        <v>6981</v>
      </c>
      <c r="D1570" t="s">
        <v>6982</v>
      </c>
      <c r="E1570" t="s">
        <v>5164</v>
      </c>
      <c r="F1570" t="s">
        <v>15</v>
      </c>
      <c r="G1570" t="s">
        <v>2557</v>
      </c>
      <c r="H1570" t="s">
        <v>2944</v>
      </c>
      <c r="I1570" t="s">
        <v>3028</v>
      </c>
      <c r="J1570" t="s">
        <v>2149</v>
      </c>
      <c r="K1570" t="s">
        <v>109</v>
      </c>
    </row>
    <row r="1571" spans="1:11" hidden="1" x14ac:dyDescent="0.35">
      <c r="A1571" t="s">
        <v>6902</v>
      </c>
      <c r="B1571" t="s">
        <v>6983</v>
      </c>
      <c r="C1571" t="s">
        <v>6984</v>
      </c>
      <c r="D1571" t="s">
        <v>6985</v>
      </c>
      <c r="E1571" t="s">
        <v>5164</v>
      </c>
      <c r="F1571" t="s">
        <v>15</v>
      </c>
      <c r="G1571" t="s">
        <v>3075</v>
      </c>
      <c r="H1571" t="s">
        <v>2885</v>
      </c>
      <c r="I1571" t="s">
        <v>5529</v>
      </c>
      <c r="J1571" t="s">
        <v>2149</v>
      </c>
      <c r="K1571" t="s">
        <v>108</v>
      </c>
    </row>
    <row r="1572" spans="1:11" hidden="1" x14ac:dyDescent="0.35">
      <c r="A1572" t="s">
        <v>6902</v>
      </c>
      <c r="B1572" t="s">
        <v>6986</v>
      </c>
      <c r="C1572" t="s">
        <v>6987</v>
      </c>
      <c r="D1572" t="s">
        <v>6988</v>
      </c>
      <c r="E1572" t="s">
        <v>5164</v>
      </c>
      <c r="F1572" t="s">
        <v>15</v>
      </c>
      <c r="G1572" t="s">
        <v>2550</v>
      </c>
      <c r="H1572" t="s">
        <v>1735</v>
      </c>
      <c r="I1572" t="s">
        <v>5525</v>
      </c>
      <c r="J1572" t="s">
        <v>2149</v>
      </c>
      <c r="K1572" t="s">
        <v>107</v>
      </c>
    </row>
    <row r="1573" spans="1:11" hidden="1" x14ac:dyDescent="0.35">
      <c r="A1573" t="s">
        <v>6902</v>
      </c>
      <c r="B1573" t="s">
        <v>6989</v>
      </c>
      <c r="C1573" t="s">
        <v>6990</v>
      </c>
      <c r="D1573" t="s">
        <v>6991</v>
      </c>
      <c r="E1573" t="s">
        <v>5164</v>
      </c>
      <c r="F1573" t="s">
        <v>15</v>
      </c>
      <c r="G1573" t="s">
        <v>2924</v>
      </c>
      <c r="H1573" t="s">
        <v>1270</v>
      </c>
      <c r="I1573" t="s">
        <v>3086</v>
      </c>
      <c r="J1573" t="s">
        <v>2149</v>
      </c>
      <c r="K1573" t="s">
        <v>106</v>
      </c>
    </row>
    <row r="1574" spans="1:11" hidden="1" x14ac:dyDescent="0.35">
      <c r="A1574" t="s">
        <v>6902</v>
      </c>
      <c r="B1574" t="s">
        <v>6992</v>
      </c>
      <c r="C1574" t="s">
        <v>6993</v>
      </c>
      <c r="D1574" t="s">
        <v>6994</v>
      </c>
      <c r="E1574" t="s">
        <v>5164</v>
      </c>
      <c r="F1574" t="s">
        <v>15</v>
      </c>
      <c r="G1574" t="s">
        <v>1548</v>
      </c>
      <c r="H1574" t="s">
        <v>1476</v>
      </c>
      <c r="I1574" t="s">
        <v>2690</v>
      </c>
      <c r="J1574" t="s">
        <v>2149</v>
      </c>
      <c r="K1574" t="s">
        <v>107</v>
      </c>
    </row>
    <row r="1575" spans="1:11" hidden="1" x14ac:dyDescent="0.35">
      <c r="A1575" t="s">
        <v>6902</v>
      </c>
      <c r="B1575" t="s">
        <v>6995</v>
      </c>
      <c r="C1575" t="s">
        <v>6996</v>
      </c>
      <c r="D1575" t="s">
        <v>6997</v>
      </c>
      <c r="E1575" t="s">
        <v>2157</v>
      </c>
      <c r="F1575" t="s">
        <v>20</v>
      </c>
      <c r="G1575" t="s">
        <v>2474</v>
      </c>
      <c r="H1575" t="s">
        <v>2557</v>
      </c>
      <c r="I1575" t="s">
        <v>2201</v>
      </c>
      <c r="J1575" t="s">
        <v>5586</v>
      </c>
      <c r="K1575" t="s">
        <v>106</v>
      </c>
    </row>
    <row r="1576" spans="1:11" hidden="1" x14ac:dyDescent="0.35">
      <c r="A1576" t="s">
        <v>6902</v>
      </c>
      <c r="B1576" t="s">
        <v>6998</v>
      </c>
      <c r="C1576" t="s">
        <v>6999</v>
      </c>
      <c r="D1576" t="s">
        <v>7000</v>
      </c>
      <c r="E1576" t="s">
        <v>2157</v>
      </c>
      <c r="F1576" t="s">
        <v>15</v>
      </c>
      <c r="G1576" t="s">
        <v>7001</v>
      </c>
      <c r="H1576" t="s">
        <v>1451</v>
      </c>
      <c r="I1576" t="s">
        <v>5590</v>
      </c>
      <c r="J1576" t="s">
        <v>5591</v>
      </c>
      <c r="K1576" t="s">
        <v>105</v>
      </c>
    </row>
    <row r="1577" spans="1:11" hidden="1" x14ac:dyDescent="0.35">
      <c r="A1577" t="s">
        <v>6902</v>
      </c>
      <c r="B1577" t="s">
        <v>7002</v>
      </c>
      <c r="C1577" t="s">
        <v>7003</v>
      </c>
      <c r="D1577" t="s">
        <v>7004</v>
      </c>
      <c r="E1577" t="s">
        <v>2157</v>
      </c>
      <c r="F1577" t="s">
        <v>20</v>
      </c>
      <c r="G1577" t="s">
        <v>2474</v>
      </c>
      <c r="H1577" t="s">
        <v>2557</v>
      </c>
      <c r="I1577" t="s">
        <v>2201</v>
      </c>
      <c r="J1577" t="s">
        <v>2301</v>
      </c>
      <c r="K1577" t="s">
        <v>106</v>
      </c>
    </row>
    <row r="1578" spans="1:11" hidden="1" x14ac:dyDescent="0.35">
      <c r="A1578" t="s">
        <v>6902</v>
      </c>
      <c r="B1578" t="s">
        <v>7005</v>
      </c>
      <c r="C1578" t="s">
        <v>7006</v>
      </c>
      <c r="D1578" t="s">
        <v>7007</v>
      </c>
      <c r="E1578" t="s">
        <v>2157</v>
      </c>
      <c r="F1578" t="s">
        <v>20</v>
      </c>
      <c r="G1578" t="s">
        <v>2474</v>
      </c>
      <c r="H1578" t="s">
        <v>2550</v>
      </c>
      <c r="I1578" t="s">
        <v>2925</v>
      </c>
      <c r="J1578" t="s">
        <v>2301</v>
      </c>
      <c r="K1578" t="s">
        <v>105</v>
      </c>
    </row>
    <row r="1579" spans="1:11" hidden="1" x14ac:dyDescent="0.35">
      <c r="A1579" t="s">
        <v>6902</v>
      </c>
      <c r="B1579" t="s">
        <v>7008</v>
      </c>
      <c r="C1579" t="s">
        <v>7009</v>
      </c>
      <c r="D1579" t="s">
        <v>7010</v>
      </c>
      <c r="E1579" t="s">
        <v>2157</v>
      </c>
      <c r="F1579" t="s">
        <v>20</v>
      </c>
      <c r="G1579" t="s">
        <v>2474</v>
      </c>
      <c r="H1579" t="s">
        <v>5576</v>
      </c>
      <c r="I1579" t="s">
        <v>2716</v>
      </c>
      <c r="J1579" t="s">
        <v>2301</v>
      </c>
      <c r="K1579" t="s">
        <v>104</v>
      </c>
    </row>
    <row r="1580" spans="1:11" hidden="1" x14ac:dyDescent="0.35">
      <c r="A1580" t="s">
        <v>6902</v>
      </c>
      <c r="B1580" t="s">
        <v>7011</v>
      </c>
      <c r="C1580" t="s">
        <v>7012</v>
      </c>
      <c r="D1580" t="s">
        <v>7013</v>
      </c>
      <c r="E1580" t="s">
        <v>2157</v>
      </c>
      <c r="F1580" t="s">
        <v>20</v>
      </c>
      <c r="G1580" t="s">
        <v>2474</v>
      </c>
      <c r="H1580" t="s">
        <v>5572</v>
      </c>
      <c r="I1580" t="s">
        <v>2335</v>
      </c>
      <c r="J1580" t="s">
        <v>2301</v>
      </c>
      <c r="K1580" t="s">
        <v>103</v>
      </c>
    </row>
    <row r="1581" spans="1:11" hidden="1" x14ac:dyDescent="0.35">
      <c r="A1581" t="s">
        <v>6902</v>
      </c>
      <c r="B1581" t="s">
        <v>7014</v>
      </c>
      <c r="C1581" t="s">
        <v>7015</v>
      </c>
      <c r="D1581" t="s">
        <v>7016</v>
      </c>
      <c r="E1581" t="s">
        <v>5599</v>
      </c>
      <c r="F1581" t="s">
        <v>7</v>
      </c>
      <c r="G1581" t="s">
        <v>2048</v>
      </c>
      <c r="H1581" t="s">
        <v>1255</v>
      </c>
      <c r="I1581" t="s">
        <v>1175</v>
      </c>
      <c r="J1581" t="s">
        <v>1176</v>
      </c>
      <c r="K1581" t="s">
        <v>85</v>
      </c>
    </row>
    <row r="1582" spans="1:11" hidden="1" x14ac:dyDescent="0.35">
      <c r="A1582" t="s">
        <v>6902</v>
      </c>
      <c r="B1582" t="s">
        <v>7017</v>
      </c>
      <c r="C1582" t="s">
        <v>7018</v>
      </c>
      <c r="D1582" t="s">
        <v>7019</v>
      </c>
      <c r="E1582" t="s">
        <v>5606</v>
      </c>
      <c r="F1582" t="s">
        <v>11</v>
      </c>
      <c r="G1582" t="s">
        <v>1355</v>
      </c>
      <c r="H1582" t="s">
        <v>1341</v>
      </c>
      <c r="I1582" t="s">
        <v>1203</v>
      </c>
      <c r="J1582" t="s">
        <v>318</v>
      </c>
      <c r="K1582" t="s">
        <v>99</v>
      </c>
    </row>
    <row r="1583" spans="1:11" hidden="1" x14ac:dyDescent="0.35">
      <c r="A1583" t="s">
        <v>6902</v>
      </c>
      <c r="B1583" t="s">
        <v>7020</v>
      </c>
      <c r="C1583" t="s">
        <v>7021</v>
      </c>
      <c r="D1583" t="s">
        <v>7022</v>
      </c>
      <c r="E1583" t="s">
        <v>5606</v>
      </c>
      <c r="F1583" t="s">
        <v>20</v>
      </c>
      <c r="G1583" t="s">
        <v>2474</v>
      </c>
      <c r="H1583" t="s">
        <v>1487</v>
      </c>
      <c r="I1583" t="s">
        <v>1436</v>
      </c>
      <c r="J1583" t="s">
        <v>317</v>
      </c>
      <c r="K1583" t="s">
        <v>77</v>
      </c>
    </row>
    <row r="1584" spans="1:11" hidden="1" x14ac:dyDescent="0.35">
      <c r="A1584" t="s">
        <v>6902</v>
      </c>
      <c r="B1584" t="s">
        <v>7023</v>
      </c>
      <c r="C1584" t="s">
        <v>7024</v>
      </c>
      <c r="D1584" t="s">
        <v>7025</v>
      </c>
      <c r="E1584" t="s">
        <v>5606</v>
      </c>
      <c r="F1584" t="s">
        <v>11</v>
      </c>
      <c r="G1584" t="s">
        <v>1440</v>
      </c>
      <c r="H1584" t="s">
        <v>1260</v>
      </c>
      <c r="I1584" t="s">
        <v>1223</v>
      </c>
      <c r="J1584" t="s">
        <v>314</v>
      </c>
      <c r="K1584" t="s">
        <v>30</v>
      </c>
    </row>
    <row r="1585" spans="1:11" hidden="1" x14ac:dyDescent="0.35">
      <c r="A1585" t="s">
        <v>6902</v>
      </c>
      <c r="B1585" t="s">
        <v>7026</v>
      </c>
      <c r="C1585" t="s">
        <v>7027</v>
      </c>
      <c r="D1585" t="s">
        <v>7028</v>
      </c>
      <c r="E1585" t="s">
        <v>5606</v>
      </c>
      <c r="F1585" t="s">
        <v>11</v>
      </c>
      <c r="G1585" t="s">
        <v>1440</v>
      </c>
      <c r="H1585" t="s">
        <v>1260</v>
      </c>
      <c r="I1585" t="s">
        <v>1203</v>
      </c>
      <c r="J1585" t="s">
        <v>318</v>
      </c>
      <c r="K1585" t="s">
        <v>30</v>
      </c>
    </row>
    <row r="1586" spans="1:11" hidden="1" x14ac:dyDescent="0.35">
      <c r="A1586" t="s">
        <v>6902</v>
      </c>
      <c r="B1586" t="s">
        <v>7029</v>
      </c>
      <c r="C1586" t="s">
        <v>7030</v>
      </c>
      <c r="D1586" t="s">
        <v>7031</v>
      </c>
      <c r="E1586" t="s">
        <v>5606</v>
      </c>
      <c r="F1586" t="s">
        <v>11</v>
      </c>
      <c r="G1586" t="s">
        <v>1445</v>
      </c>
      <c r="H1586" t="s">
        <v>1255</v>
      </c>
      <c r="I1586" t="s">
        <v>1519</v>
      </c>
      <c r="J1586" t="s">
        <v>315</v>
      </c>
      <c r="K1586" t="s">
        <v>47</v>
      </c>
    </row>
    <row r="1587" spans="1:11" hidden="1" x14ac:dyDescent="0.35">
      <c r="A1587" t="s">
        <v>6902</v>
      </c>
      <c r="B1587" t="s">
        <v>7032</v>
      </c>
      <c r="C1587" t="s">
        <v>7033</v>
      </c>
      <c r="D1587" t="s">
        <v>7034</v>
      </c>
      <c r="E1587" t="s">
        <v>4264</v>
      </c>
      <c r="F1587" t="s">
        <v>10</v>
      </c>
      <c r="G1587" t="s">
        <v>7035</v>
      </c>
      <c r="H1587" t="s">
        <v>1390</v>
      </c>
      <c r="I1587" t="s">
        <v>2690</v>
      </c>
      <c r="J1587" t="s">
        <v>314</v>
      </c>
      <c r="K1587" t="s">
        <v>102</v>
      </c>
    </row>
    <row r="1588" spans="1:11" hidden="1" x14ac:dyDescent="0.35">
      <c r="A1588" t="s">
        <v>6902</v>
      </c>
      <c r="B1588" t="s">
        <v>7036</v>
      </c>
      <c r="C1588" t="s">
        <v>7037</v>
      </c>
      <c r="D1588" t="s">
        <v>7038</v>
      </c>
      <c r="E1588" t="s">
        <v>4264</v>
      </c>
      <c r="F1588" t="s">
        <v>10</v>
      </c>
      <c r="G1588" t="s">
        <v>7039</v>
      </c>
      <c r="H1588" t="s">
        <v>1350</v>
      </c>
      <c r="I1588" t="s">
        <v>1497</v>
      </c>
      <c r="J1588" t="s">
        <v>314</v>
      </c>
      <c r="K1588" t="s">
        <v>101</v>
      </c>
    </row>
    <row r="1589" spans="1:11" hidden="1" x14ac:dyDescent="0.35">
      <c r="A1589" t="s">
        <v>6902</v>
      </c>
      <c r="B1589" t="s">
        <v>7040</v>
      </c>
      <c r="C1589" t="s">
        <v>7041</v>
      </c>
      <c r="D1589" t="s">
        <v>7042</v>
      </c>
      <c r="E1589" t="s">
        <v>4264</v>
      </c>
      <c r="F1589" t="s">
        <v>10</v>
      </c>
      <c r="G1589" t="s">
        <v>7043</v>
      </c>
      <c r="H1589" t="s">
        <v>1440</v>
      </c>
      <c r="I1589" t="s">
        <v>1457</v>
      </c>
      <c r="J1589" t="s">
        <v>314</v>
      </c>
      <c r="K1589" t="s">
        <v>100</v>
      </c>
    </row>
    <row r="1590" spans="1:11" hidden="1" x14ac:dyDescent="0.35">
      <c r="A1590" t="s">
        <v>6902</v>
      </c>
      <c r="B1590" t="s">
        <v>7044</v>
      </c>
      <c r="C1590" t="s">
        <v>7045</v>
      </c>
      <c r="D1590" t="s">
        <v>7046</v>
      </c>
      <c r="E1590" t="s">
        <v>5274</v>
      </c>
      <c r="F1590" t="s">
        <v>10</v>
      </c>
      <c r="G1590" t="s">
        <v>1446</v>
      </c>
      <c r="H1590" t="s">
        <v>7047</v>
      </c>
      <c r="I1590" t="s">
        <v>5311</v>
      </c>
      <c r="J1590" t="s">
        <v>318</v>
      </c>
      <c r="K1590" t="s">
        <v>36</v>
      </c>
    </row>
    <row r="1591" spans="1:11" hidden="1" x14ac:dyDescent="0.35">
      <c r="A1591" t="s">
        <v>6902</v>
      </c>
      <c r="B1591" t="s">
        <v>7048</v>
      </c>
      <c r="C1591" t="s">
        <v>7049</v>
      </c>
      <c r="D1591" t="s">
        <v>7050</v>
      </c>
      <c r="E1591" t="s">
        <v>6008</v>
      </c>
      <c r="F1591" t="s">
        <v>10</v>
      </c>
      <c r="G1591" t="s">
        <v>7051</v>
      </c>
      <c r="H1591" t="s">
        <v>1359</v>
      </c>
      <c r="I1591" t="s">
        <v>6011</v>
      </c>
      <c r="J1591" t="s">
        <v>7052</v>
      </c>
      <c r="K1591" t="s">
        <v>34</v>
      </c>
    </row>
    <row r="1592" spans="1:11" hidden="1" x14ac:dyDescent="0.35">
      <c r="A1592" t="s">
        <v>6902</v>
      </c>
      <c r="B1592" t="s">
        <v>7053</v>
      </c>
      <c r="C1592" t="s">
        <v>7054</v>
      </c>
      <c r="D1592" t="s">
        <v>2596</v>
      </c>
      <c r="E1592" t="s">
        <v>2596</v>
      </c>
      <c r="F1592" t="s">
        <v>2596</v>
      </c>
      <c r="G1592" t="s">
        <v>2596</v>
      </c>
      <c r="H1592" t="s">
        <v>2596</v>
      </c>
      <c r="I1592" t="s">
        <v>2596</v>
      </c>
      <c r="J1592" t="s">
        <v>2596</v>
      </c>
      <c r="K1592" t="s">
        <v>2596</v>
      </c>
    </row>
    <row r="1593" spans="1:11" hidden="1" x14ac:dyDescent="0.35">
      <c r="A1593" t="s">
        <v>6902</v>
      </c>
      <c r="B1593" t="s">
        <v>7055</v>
      </c>
      <c r="C1593" t="s">
        <v>7056</v>
      </c>
      <c r="D1593" t="s">
        <v>2596</v>
      </c>
      <c r="E1593" t="s">
        <v>2596</v>
      </c>
      <c r="F1593" t="s">
        <v>2596</v>
      </c>
      <c r="G1593" t="s">
        <v>2596</v>
      </c>
      <c r="H1593" t="s">
        <v>2596</v>
      </c>
      <c r="I1593" t="s">
        <v>2596</v>
      </c>
      <c r="J1593" t="s">
        <v>2596</v>
      </c>
      <c r="K1593" t="s">
        <v>2596</v>
      </c>
    </row>
    <row r="1594" spans="1:11" hidden="1" x14ac:dyDescent="0.35">
      <c r="A1594" t="s">
        <v>6902</v>
      </c>
      <c r="B1594" t="s">
        <v>7057</v>
      </c>
      <c r="C1594" t="s">
        <v>7058</v>
      </c>
      <c r="D1594" t="s">
        <v>7059</v>
      </c>
      <c r="E1594" t="s">
        <v>6589</v>
      </c>
      <c r="F1594" t="s">
        <v>12</v>
      </c>
      <c r="G1594" t="s">
        <v>1445</v>
      </c>
      <c r="H1594" t="s">
        <v>1187</v>
      </c>
      <c r="I1594" t="s">
        <v>1309</v>
      </c>
      <c r="J1594" t="s">
        <v>2138</v>
      </c>
      <c r="K1594" t="s">
        <v>82</v>
      </c>
    </row>
    <row r="1595" spans="1:11" hidden="1" x14ac:dyDescent="0.35">
      <c r="A1595" t="s">
        <v>6902</v>
      </c>
      <c r="B1595" t="s">
        <v>7060</v>
      </c>
      <c r="C1595" t="s">
        <v>7061</v>
      </c>
      <c r="D1595" t="s">
        <v>7062</v>
      </c>
      <c r="E1595" t="s">
        <v>6589</v>
      </c>
      <c r="F1595" t="s">
        <v>12</v>
      </c>
      <c r="G1595" t="s">
        <v>5827</v>
      </c>
      <c r="H1595" t="s">
        <v>2391</v>
      </c>
      <c r="I1595" t="s">
        <v>1266</v>
      </c>
      <c r="J1595" t="s">
        <v>1458</v>
      </c>
      <c r="K1595" t="s">
        <v>82</v>
      </c>
    </row>
    <row r="1596" spans="1:11" hidden="1" x14ac:dyDescent="0.35">
      <c r="A1596" t="s">
        <v>6902</v>
      </c>
      <c r="B1596" t="s">
        <v>7063</v>
      </c>
      <c r="C1596" t="s">
        <v>7064</v>
      </c>
      <c r="D1596" t="s">
        <v>7065</v>
      </c>
      <c r="E1596" t="s">
        <v>6589</v>
      </c>
      <c r="F1596" t="s">
        <v>12</v>
      </c>
      <c r="G1596" t="s">
        <v>3081</v>
      </c>
      <c r="H1596" t="s">
        <v>1902</v>
      </c>
      <c r="I1596" t="s">
        <v>1602</v>
      </c>
      <c r="J1596" t="s">
        <v>2149</v>
      </c>
      <c r="K1596" t="s">
        <v>70</v>
      </c>
    </row>
    <row r="1597" spans="1:11" hidden="1" x14ac:dyDescent="0.35">
      <c r="A1597" t="s">
        <v>6902</v>
      </c>
      <c r="B1597" t="s">
        <v>7066</v>
      </c>
      <c r="C1597" t="s">
        <v>7067</v>
      </c>
      <c r="D1597" t="s">
        <v>7068</v>
      </c>
      <c r="E1597" t="s">
        <v>6589</v>
      </c>
      <c r="F1597" t="s">
        <v>12</v>
      </c>
      <c r="G1597" t="s">
        <v>1451</v>
      </c>
      <c r="H1597" t="s">
        <v>2962</v>
      </c>
      <c r="I1597" t="s">
        <v>1203</v>
      </c>
      <c r="J1597" t="s">
        <v>1761</v>
      </c>
      <c r="K1597" t="s">
        <v>70</v>
      </c>
    </row>
    <row r="1598" spans="1:11" hidden="1" x14ac:dyDescent="0.35">
      <c r="A1598" t="s">
        <v>6902</v>
      </c>
      <c r="B1598" t="s">
        <v>7069</v>
      </c>
      <c r="C1598" t="s">
        <v>7070</v>
      </c>
      <c r="D1598" t="s">
        <v>7071</v>
      </c>
      <c r="E1598" t="s">
        <v>6589</v>
      </c>
      <c r="F1598" t="s">
        <v>12</v>
      </c>
      <c r="G1598" t="s">
        <v>4892</v>
      </c>
      <c r="H1598" t="s">
        <v>1180</v>
      </c>
      <c r="I1598" t="s">
        <v>1619</v>
      </c>
      <c r="J1598" t="s">
        <v>2138</v>
      </c>
      <c r="K1598" t="s">
        <v>82</v>
      </c>
    </row>
    <row r="1599" spans="1:11" hidden="1" x14ac:dyDescent="0.35">
      <c r="A1599" t="s">
        <v>6902</v>
      </c>
      <c r="B1599" t="s">
        <v>7072</v>
      </c>
      <c r="C1599" t="s">
        <v>7073</v>
      </c>
      <c r="D1599" t="s">
        <v>7074</v>
      </c>
      <c r="E1599" t="s">
        <v>6589</v>
      </c>
      <c r="F1599" t="s">
        <v>12</v>
      </c>
      <c r="G1599" t="s">
        <v>1396</v>
      </c>
      <c r="H1599" t="s">
        <v>3165</v>
      </c>
      <c r="I1599" t="s">
        <v>1223</v>
      </c>
      <c r="J1599" t="s">
        <v>1458</v>
      </c>
      <c r="K1599" t="s">
        <v>82</v>
      </c>
    </row>
    <row r="1600" spans="1:11" hidden="1" x14ac:dyDescent="0.35">
      <c r="A1600" t="s">
        <v>6902</v>
      </c>
      <c r="B1600" t="s">
        <v>7075</v>
      </c>
      <c r="C1600" t="s">
        <v>7076</v>
      </c>
      <c r="D1600" t="s">
        <v>7077</v>
      </c>
      <c r="E1600" t="s">
        <v>6589</v>
      </c>
      <c r="F1600" t="s">
        <v>12</v>
      </c>
      <c r="G1600" t="s">
        <v>4634</v>
      </c>
      <c r="H1600" t="s">
        <v>2962</v>
      </c>
      <c r="I1600" t="s">
        <v>1607</v>
      </c>
      <c r="J1600" t="s">
        <v>2149</v>
      </c>
      <c r="K1600" t="s">
        <v>70</v>
      </c>
    </row>
    <row r="1601" spans="1:11" hidden="1" x14ac:dyDescent="0.35">
      <c r="A1601" t="s">
        <v>6902</v>
      </c>
      <c r="B1601" t="s">
        <v>7078</v>
      </c>
      <c r="C1601" t="s">
        <v>7079</v>
      </c>
      <c r="D1601" t="s">
        <v>7080</v>
      </c>
      <c r="E1601" t="s">
        <v>6589</v>
      </c>
      <c r="F1601" t="s">
        <v>12</v>
      </c>
      <c r="G1601" t="s">
        <v>6442</v>
      </c>
      <c r="H1601" t="s">
        <v>1670</v>
      </c>
      <c r="I1601" t="s">
        <v>1544</v>
      </c>
      <c r="J1601" t="s">
        <v>1761</v>
      </c>
      <c r="K1601" t="s">
        <v>70</v>
      </c>
    </row>
    <row r="1602" spans="1:11" hidden="1" x14ac:dyDescent="0.35">
      <c r="A1602" t="s">
        <v>6902</v>
      </c>
      <c r="B1602" t="s">
        <v>7081</v>
      </c>
      <c r="C1602" t="s">
        <v>7082</v>
      </c>
      <c r="D1602" t="s">
        <v>7083</v>
      </c>
      <c r="E1602" t="s">
        <v>6589</v>
      </c>
      <c r="F1602" t="s">
        <v>12</v>
      </c>
      <c r="G1602" t="s">
        <v>1445</v>
      </c>
      <c r="H1602" t="s">
        <v>1187</v>
      </c>
      <c r="I1602" t="s">
        <v>1309</v>
      </c>
      <c r="J1602" t="s">
        <v>2138</v>
      </c>
      <c r="K1602" t="s">
        <v>82</v>
      </c>
    </row>
    <row r="1603" spans="1:11" hidden="1" x14ac:dyDescent="0.35">
      <c r="A1603" t="s">
        <v>6902</v>
      </c>
      <c r="B1603" t="s">
        <v>7084</v>
      </c>
      <c r="C1603" t="s">
        <v>7085</v>
      </c>
      <c r="D1603" t="s">
        <v>7086</v>
      </c>
      <c r="E1603" t="s">
        <v>6589</v>
      </c>
      <c r="F1603" t="s">
        <v>12</v>
      </c>
      <c r="G1603" t="s">
        <v>5827</v>
      </c>
      <c r="H1603" t="s">
        <v>2391</v>
      </c>
      <c r="I1603" t="s">
        <v>1266</v>
      </c>
      <c r="J1603" t="s">
        <v>1458</v>
      </c>
      <c r="K1603" t="s">
        <v>82</v>
      </c>
    </row>
    <row r="1604" spans="1:11" hidden="1" x14ac:dyDescent="0.35">
      <c r="A1604" t="s">
        <v>6902</v>
      </c>
      <c r="B1604" t="s">
        <v>7087</v>
      </c>
      <c r="C1604" t="s">
        <v>7088</v>
      </c>
      <c r="D1604" t="s">
        <v>7089</v>
      </c>
      <c r="E1604" t="s">
        <v>6589</v>
      </c>
      <c r="F1604" t="s">
        <v>12</v>
      </c>
      <c r="G1604" t="s">
        <v>3081</v>
      </c>
      <c r="H1604" t="s">
        <v>1902</v>
      </c>
      <c r="I1604" t="s">
        <v>1602</v>
      </c>
      <c r="J1604" t="s">
        <v>2149</v>
      </c>
      <c r="K1604" t="s">
        <v>70</v>
      </c>
    </row>
    <row r="1605" spans="1:11" hidden="1" x14ac:dyDescent="0.35">
      <c r="A1605" t="s">
        <v>6902</v>
      </c>
      <c r="B1605" t="s">
        <v>7090</v>
      </c>
      <c r="C1605" t="s">
        <v>7091</v>
      </c>
      <c r="D1605" t="s">
        <v>7092</v>
      </c>
      <c r="E1605" t="s">
        <v>6589</v>
      </c>
      <c r="F1605" t="s">
        <v>12</v>
      </c>
      <c r="G1605" t="s">
        <v>1451</v>
      </c>
      <c r="H1605" t="s">
        <v>2962</v>
      </c>
      <c r="I1605" t="s">
        <v>1203</v>
      </c>
      <c r="J1605" t="s">
        <v>1761</v>
      </c>
      <c r="K1605" t="s">
        <v>70</v>
      </c>
    </row>
    <row r="1606" spans="1:11" hidden="1" x14ac:dyDescent="0.35">
      <c r="A1606" t="s">
        <v>6902</v>
      </c>
      <c r="B1606" t="s">
        <v>7093</v>
      </c>
      <c r="C1606" t="s">
        <v>7094</v>
      </c>
      <c r="D1606" t="s">
        <v>7095</v>
      </c>
      <c r="E1606" t="s">
        <v>5382</v>
      </c>
      <c r="F1606" t="s">
        <v>12</v>
      </c>
      <c r="G1606" t="s">
        <v>1440</v>
      </c>
      <c r="H1606" t="s">
        <v>1260</v>
      </c>
      <c r="I1606" t="s">
        <v>1223</v>
      </c>
      <c r="J1606" t="s">
        <v>314</v>
      </c>
      <c r="K1606" t="s">
        <v>31</v>
      </c>
    </row>
    <row r="1607" spans="1:11" hidden="1" x14ac:dyDescent="0.35">
      <c r="A1607" t="s">
        <v>6902</v>
      </c>
      <c r="B1607" t="s">
        <v>7093</v>
      </c>
      <c r="C1607" t="s">
        <v>7096</v>
      </c>
      <c r="D1607" t="s">
        <v>7097</v>
      </c>
      <c r="E1607" t="s">
        <v>5382</v>
      </c>
      <c r="F1607" t="s">
        <v>12</v>
      </c>
      <c r="G1607" t="s">
        <v>1548</v>
      </c>
      <c r="H1607" t="s">
        <v>1260</v>
      </c>
      <c r="I1607" t="s">
        <v>1223</v>
      </c>
      <c r="J1607" t="s">
        <v>314</v>
      </c>
      <c r="K1607" t="s">
        <v>99</v>
      </c>
    </row>
    <row r="1608" spans="1:11" hidden="1" x14ac:dyDescent="0.35">
      <c r="A1608" t="s">
        <v>6902</v>
      </c>
      <c r="B1608" t="s">
        <v>7098</v>
      </c>
      <c r="C1608" t="s">
        <v>7099</v>
      </c>
      <c r="D1608" t="s">
        <v>7100</v>
      </c>
      <c r="E1608" t="s">
        <v>5382</v>
      </c>
      <c r="F1608" t="s">
        <v>12</v>
      </c>
      <c r="G1608" t="s">
        <v>1355</v>
      </c>
      <c r="H1608" t="s">
        <v>1260</v>
      </c>
      <c r="I1608" t="s">
        <v>1223</v>
      </c>
      <c r="J1608" t="s">
        <v>318</v>
      </c>
      <c r="K1608" t="s">
        <v>90</v>
      </c>
    </row>
    <row r="1609" spans="1:11" hidden="1" x14ac:dyDescent="0.35">
      <c r="A1609" t="s">
        <v>6902</v>
      </c>
      <c r="B1609" t="s">
        <v>7098</v>
      </c>
      <c r="C1609" t="s">
        <v>7101</v>
      </c>
      <c r="D1609" t="s">
        <v>7102</v>
      </c>
      <c r="E1609" t="s">
        <v>5382</v>
      </c>
      <c r="F1609" t="s">
        <v>12</v>
      </c>
      <c r="G1609" t="s">
        <v>1451</v>
      </c>
      <c r="H1609" t="s">
        <v>1260</v>
      </c>
      <c r="I1609" t="s">
        <v>1223</v>
      </c>
      <c r="J1609" t="s">
        <v>318</v>
      </c>
      <c r="K1609" t="s">
        <v>82</v>
      </c>
    </row>
    <row r="1610" spans="1:11" hidden="1" x14ac:dyDescent="0.35">
      <c r="A1610" t="s">
        <v>6902</v>
      </c>
      <c r="B1610" t="s">
        <v>7103</v>
      </c>
      <c r="C1610" t="s">
        <v>7104</v>
      </c>
      <c r="D1610" t="s">
        <v>7105</v>
      </c>
      <c r="E1610" t="s">
        <v>5382</v>
      </c>
      <c r="F1610" t="s">
        <v>12</v>
      </c>
      <c r="G1610" t="s">
        <v>1548</v>
      </c>
      <c r="H1610" t="s">
        <v>1260</v>
      </c>
      <c r="I1610" t="s">
        <v>1223</v>
      </c>
      <c r="J1610" t="s">
        <v>315</v>
      </c>
      <c r="K1610" t="s">
        <v>99</v>
      </c>
    </row>
    <row r="1611" spans="1:11" hidden="1" x14ac:dyDescent="0.35">
      <c r="A1611" t="s">
        <v>6902</v>
      </c>
      <c r="B1611" t="s">
        <v>7103</v>
      </c>
      <c r="C1611" t="s">
        <v>7106</v>
      </c>
      <c r="D1611" t="s">
        <v>7107</v>
      </c>
      <c r="E1611" t="s">
        <v>5382</v>
      </c>
      <c r="F1611" t="s">
        <v>12</v>
      </c>
      <c r="G1611" t="s">
        <v>2078</v>
      </c>
      <c r="H1611" t="s">
        <v>1260</v>
      </c>
      <c r="I1611" t="s">
        <v>1223</v>
      </c>
      <c r="J1611" t="s">
        <v>315</v>
      </c>
      <c r="K1611" t="s">
        <v>70</v>
      </c>
    </row>
    <row r="1612" spans="1:11" hidden="1" x14ac:dyDescent="0.35">
      <c r="A1612" t="s">
        <v>6902</v>
      </c>
      <c r="B1612" t="s">
        <v>7108</v>
      </c>
      <c r="C1612" t="s">
        <v>7109</v>
      </c>
      <c r="D1612" t="s">
        <v>7110</v>
      </c>
      <c r="E1612" t="s">
        <v>5382</v>
      </c>
      <c r="F1612" t="s">
        <v>12</v>
      </c>
      <c r="G1612" t="s">
        <v>1451</v>
      </c>
      <c r="H1612" t="s">
        <v>1260</v>
      </c>
      <c r="I1612" t="s">
        <v>1223</v>
      </c>
      <c r="J1612" t="s">
        <v>316</v>
      </c>
      <c r="K1612" t="s">
        <v>82</v>
      </c>
    </row>
    <row r="1613" spans="1:11" hidden="1" x14ac:dyDescent="0.35">
      <c r="A1613" t="s">
        <v>6902</v>
      </c>
      <c r="B1613" t="s">
        <v>7108</v>
      </c>
      <c r="C1613" t="s">
        <v>7111</v>
      </c>
      <c r="D1613" t="s">
        <v>7112</v>
      </c>
      <c r="E1613" t="s">
        <v>5382</v>
      </c>
      <c r="F1613" t="s">
        <v>12</v>
      </c>
      <c r="G1613" t="s">
        <v>2913</v>
      </c>
      <c r="H1613" t="s">
        <v>1260</v>
      </c>
      <c r="I1613" t="s">
        <v>1223</v>
      </c>
      <c r="J1613" t="s">
        <v>316</v>
      </c>
      <c r="K1613" t="s">
        <v>78</v>
      </c>
    </row>
    <row r="1614" spans="1:11" hidden="1" x14ac:dyDescent="0.35">
      <c r="A1614" t="s">
        <v>6902</v>
      </c>
      <c r="B1614" t="s">
        <v>7113</v>
      </c>
      <c r="C1614" t="s">
        <v>7114</v>
      </c>
      <c r="D1614" t="s">
        <v>7115</v>
      </c>
      <c r="E1614" t="s">
        <v>5382</v>
      </c>
      <c r="F1614" t="s">
        <v>12</v>
      </c>
      <c r="G1614" t="s">
        <v>2078</v>
      </c>
      <c r="H1614" t="s">
        <v>1260</v>
      </c>
      <c r="I1614" t="s">
        <v>1223</v>
      </c>
      <c r="J1614" t="s">
        <v>317</v>
      </c>
      <c r="K1614" t="s">
        <v>70</v>
      </c>
    </row>
    <row r="1615" spans="1:11" hidden="1" x14ac:dyDescent="0.35">
      <c r="A1615" t="s">
        <v>6902</v>
      </c>
      <c r="B1615" t="s">
        <v>7113</v>
      </c>
      <c r="C1615" t="s">
        <v>7116</v>
      </c>
      <c r="D1615" t="s">
        <v>7117</v>
      </c>
      <c r="E1615" t="s">
        <v>5382</v>
      </c>
      <c r="F1615" t="s">
        <v>12</v>
      </c>
      <c r="G1615" t="s">
        <v>3748</v>
      </c>
      <c r="H1615" t="s">
        <v>1260</v>
      </c>
      <c r="I1615" t="s">
        <v>1223</v>
      </c>
      <c r="J1615" t="s">
        <v>317</v>
      </c>
      <c r="K1615" t="s">
        <v>74</v>
      </c>
    </row>
    <row r="1616" spans="1:11" hidden="1" x14ac:dyDescent="0.35">
      <c r="A1616" t="s">
        <v>6902</v>
      </c>
      <c r="B1616" t="s">
        <v>7118</v>
      </c>
      <c r="C1616" t="s">
        <v>7119</v>
      </c>
      <c r="D1616" t="s">
        <v>5284</v>
      </c>
      <c r="E1616" t="s">
        <v>3888</v>
      </c>
      <c r="F1616" t="s">
        <v>8</v>
      </c>
      <c r="G1616" t="s">
        <v>1735</v>
      </c>
      <c r="H1616" t="s">
        <v>1255</v>
      </c>
      <c r="I1616" t="s">
        <v>1544</v>
      </c>
      <c r="J1616" t="s">
        <v>318</v>
      </c>
      <c r="K1616" t="s">
        <v>58</v>
      </c>
    </row>
    <row r="1617" spans="1:11" hidden="1" x14ac:dyDescent="0.35">
      <c r="A1617" t="s">
        <v>6902</v>
      </c>
      <c r="B1617" t="s">
        <v>7120</v>
      </c>
      <c r="C1617" t="s">
        <v>7121</v>
      </c>
      <c r="D1617" t="s">
        <v>7122</v>
      </c>
      <c r="E1617" t="s">
        <v>5382</v>
      </c>
      <c r="F1617" t="s">
        <v>9</v>
      </c>
      <c r="G1617" t="s">
        <v>2903</v>
      </c>
      <c r="H1617" t="s">
        <v>2009</v>
      </c>
      <c r="I1617" t="s">
        <v>3543</v>
      </c>
      <c r="J1617" t="s">
        <v>7123</v>
      </c>
      <c r="K1617" t="s">
        <v>99</v>
      </c>
    </row>
    <row r="1618" spans="1:11" hidden="1" x14ac:dyDescent="0.35">
      <c r="A1618" t="s">
        <v>6902</v>
      </c>
      <c r="B1618" t="s">
        <v>7124</v>
      </c>
      <c r="C1618" t="s">
        <v>7125</v>
      </c>
      <c r="D1618" t="s">
        <v>7126</v>
      </c>
      <c r="E1618" t="s">
        <v>5382</v>
      </c>
      <c r="F1618" t="s">
        <v>9</v>
      </c>
      <c r="G1618" t="s">
        <v>1350</v>
      </c>
      <c r="H1618" t="s">
        <v>1198</v>
      </c>
      <c r="I1618" t="s">
        <v>1246</v>
      </c>
      <c r="J1618" t="s">
        <v>7127</v>
      </c>
      <c r="K1618" t="s">
        <v>78</v>
      </c>
    </row>
    <row r="1619" spans="1:11" hidden="1" x14ac:dyDescent="0.35">
      <c r="A1619" t="s">
        <v>6902</v>
      </c>
      <c r="B1619" t="s">
        <v>7128</v>
      </c>
      <c r="C1619" t="s">
        <v>7129</v>
      </c>
      <c r="D1619" t="s">
        <v>7130</v>
      </c>
      <c r="E1619" t="s">
        <v>5738</v>
      </c>
      <c r="F1619" t="s">
        <v>6</v>
      </c>
      <c r="G1619" t="s">
        <v>1933</v>
      </c>
      <c r="H1619" t="s">
        <v>6273</v>
      </c>
      <c r="I1619" t="s">
        <v>1266</v>
      </c>
      <c r="J1619" t="s">
        <v>2138</v>
      </c>
      <c r="K1619" t="s">
        <v>91</v>
      </c>
    </row>
    <row r="1620" spans="1:11" hidden="1" x14ac:dyDescent="0.35">
      <c r="A1620" t="s">
        <v>6902</v>
      </c>
      <c r="B1620" t="s">
        <v>7131</v>
      </c>
      <c r="C1620" t="s">
        <v>7132</v>
      </c>
      <c r="D1620" t="s">
        <v>7133</v>
      </c>
      <c r="E1620" t="s">
        <v>5738</v>
      </c>
      <c r="F1620" t="s">
        <v>6</v>
      </c>
      <c r="G1620" t="s">
        <v>1367</v>
      </c>
      <c r="H1620" t="s">
        <v>5761</v>
      </c>
      <c r="I1620" t="s">
        <v>2005</v>
      </c>
      <c r="J1620" t="s">
        <v>1458</v>
      </c>
      <c r="K1620" t="s">
        <v>95</v>
      </c>
    </row>
    <row r="1621" spans="1:11" hidden="1" x14ac:dyDescent="0.35">
      <c r="A1621" t="s">
        <v>6902</v>
      </c>
      <c r="B1621" t="s">
        <v>7134</v>
      </c>
      <c r="C1621" t="s">
        <v>7135</v>
      </c>
      <c r="D1621" t="s">
        <v>7136</v>
      </c>
      <c r="E1621" t="s">
        <v>5738</v>
      </c>
      <c r="F1621" t="s">
        <v>6</v>
      </c>
      <c r="G1621" t="s">
        <v>7137</v>
      </c>
      <c r="H1621" t="s">
        <v>1275</v>
      </c>
      <c r="I1621" t="s">
        <v>3228</v>
      </c>
      <c r="J1621" t="s">
        <v>1761</v>
      </c>
      <c r="K1621" t="s">
        <v>96</v>
      </c>
    </row>
    <row r="1622" spans="1:11" hidden="1" x14ac:dyDescent="0.35">
      <c r="A1622" t="s">
        <v>6902</v>
      </c>
      <c r="B1622" t="s">
        <v>7138</v>
      </c>
      <c r="C1622" t="s">
        <v>7139</v>
      </c>
      <c r="D1622" t="s">
        <v>7140</v>
      </c>
      <c r="E1622" t="s">
        <v>5274</v>
      </c>
      <c r="F1622" t="s">
        <v>6</v>
      </c>
      <c r="G1622" t="s">
        <v>1487</v>
      </c>
      <c r="H1622" t="s">
        <v>2803</v>
      </c>
      <c r="I1622" t="s">
        <v>3154</v>
      </c>
      <c r="J1622" t="s">
        <v>313</v>
      </c>
      <c r="K1622" t="s">
        <v>95</v>
      </c>
    </row>
    <row r="1623" spans="1:11" hidden="1" x14ac:dyDescent="0.35">
      <c r="A1623" t="s">
        <v>6902</v>
      </c>
      <c r="B1623" t="s">
        <v>7141</v>
      </c>
      <c r="C1623" t="s">
        <v>7142</v>
      </c>
      <c r="D1623" t="s">
        <v>7143</v>
      </c>
      <c r="E1623" t="s">
        <v>5274</v>
      </c>
      <c r="F1623" t="s">
        <v>6</v>
      </c>
      <c r="G1623" t="s">
        <v>1476</v>
      </c>
      <c r="H1623" t="s">
        <v>1271</v>
      </c>
      <c r="I1623" t="s">
        <v>3192</v>
      </c>
      <c r="J1623" t="s">
        <v>313</v>
      </c>
      <c r="K1623" t="s">
        <v>95</v>
      </c>
    </row>
    <row r="1624" spans="1:11" hidden="1" x14ac:dyDescent="0.35">
      <c r="A1624" t="s">
        <v>6902</v>
      </c>
      <c r="B1624" t="s">
        <v>7144</v>
      </c>
      <c r="C1624" t="s">
        <v>7145</v>
      </c>
      <c r="D1624" t="s">
        <v>7146</v>
      </c>
      <c r="E1624" t="s">
        <v>4264</v>
      </c>
      <c r="F1624" t="s">
        <v>2745</v>
      </c>
      <c r="G1624" t="s">
        <v>1440</v>
      </c>
      <c r="H1624" t="s">
        <v>1573</v>
      </c>
      <c r="I1624" t="s">
        <v>1250</v>
      </c>
      <c r="J1624" t="s">
        <v>2596</v>
      </c>
      <c r="K1624" t="s">
        <v>370</v>
      </c>
    </row>
    <row r="1625" spans="1:11" hidden="1" x14ac:dyDescent="0.35">
      <c r="A1625" t="s">
        <v>6902</v>
      </c>
      <c r="B1625" t="s">
        <v>7147</v>
      </c>
      <c r="C1625" t="s">
        <v>7148</v>
      </c>
      <c r="D1625" t="s">
        <v>7149</v>
      </c>
      <c r="E1625" t="s">
        <v>5606</v>
      </c>
      <c r="F1625" t="s">
        <v>2745</v>
      </c>
      <c r="G1625" t="s">
        <v>1359</v>
      </c>
      <c r="H1625" t="s">
        <v>1240</v>
      </c>
      <c r="I1625" t="s">
        <v>1266</v>
      </c>
      <c r="J1625" t="s">
        <v>2596</v>
      </c>
      <c r="K1625" t="s">
        <v>370</v>
      </c>
    </row>
    <row r="1626" spans="1:11" hidden="1" x14ac:dyDescent="0.35">
      <c r="A1626" t="s">
        <v>6902</v>
      </c>
      <c r="B1626" t="s">
        <v>7150</v>
      </c>
      <c r="C1626" t="s">
        <v>7151</v>
      </c>
      <c r="D1626" t="s">
        <v>7152</v>
      </c>
      <c r="E1626" t="s">
        <v>2734</v>
      </c>
      <c r="F1626" t="s">
        <v>2745</v>
      </c>
      <c r="G1626" t="s">
        <v>1316</v>
      </c>
      <c r="H1626" t="s">
        <v>2048</v>
      </c>
      <c r="I1626" t="s">
        <v>1175</v>
      </c>
      <c r="J1626" t="s">
        <v>2596</v>
      </c>
      <c r="K1626" t="s">
        <v>41</v>
      </c>
    </row>
    <row r="1627" spans="1:11" hidden="1" x14ac:dyDescent="0.35">
      <c r="A1627" t="s">
        <v>6902</v>
      </c>
      <c r="B1627" t="s">
        <v>7153</v>
      </c>
      <c r="C1627" t="s">
        <v>7154</v>
      </c>
      <c r="D1627" t="s">
        <v>7155</v>
      </c>
      <c r="E1627" t="s">
        <v>2734</v>
      </c>
      <c r="F1627" t="s">
        <v>2745</v>
      </c>
      <c r="G1627" t="s">
        <v>7001</v>
      </c>
      <c r="H1627" t="s">
        <v>1466</v>
      </c>
      <c r="I1627" t="s">
        <v>1266</v>
      </c>
      <c r="J1627" t="s">
        <v>2596</v>
      </c>
      <c r="K1627" t="s">
        <v>4121</v>
      </c>
    </row>
    <row r="1628" spans="1:11" hidden="1" x14ac:dyDescent="0.35">
      <c r="A1628" t="s">
        <v>6902</v>
      </c>
      <c r="B1628" t="s">
        <v>7156</v>
      </c>
      <c r="C1628" t="s">
        <v>7157</v>
      </c>
      <c r="D1628" t="s">
        <v>7158</v>
      </c>
      <c r="E1628" t="s">
        <v>2734</v>
      </c>
      <c r="F1628" t="s">
        <v>2745</v>
      </c>
      <c r="G1628" t="s">
        <v>2048</v>
      </c>
      <c r="H1628" t="s">
        <v>1350</v>
      </c>
      <c r="I1628" t="s">
        <v>1835</v>
      </c>
      <c r="J1628" t="s">
        <v>2596</v>
      </c>
      <c r="K1628" t="s">
        <v>369</v>
      </c>
    </row>
    <row r="1629" spans="1:11" hidden="1" x14ac:dyDescent="0.35">
      <c r="A1629" t="s">
        <v>6902</v>
      </c>
      <c r="B1629" t="s">
        <v>7159</v>
      </c>
      <c r="C1629" t="s">
        <v>7160</v>
      </c>
      <c r="D1629" t="s">
        <v>7161</v>
      </c>
      <c r="E1629" t="s">
        <v>4264</v>
      </c>
      <c r="F1629" t="s">
        <v>2745</v>
      </c>
      <c r="G1629" t="s">
        <v>2078</v>
      </c>
      <c r="H1629" t="s">
        <v>2083</v>
      </c>
      <c r="I1629" t="s">
        <v>1835</v>
      </c>
      <c r="J1629" t="s">
        <v>2596</v>
      </c>
      <c r="K1629" t="s">
        <v>203</v>
      </c>
    </row>
    <row r="1630" spans="1:11" hidden="1" x14ac:dyDescent="0.35">
      <c r="A1630" t="s">
        <v>6902</v>
      </c>
      <c r="B1630" t="s">
        <v>7162</v>
      </c>
      <c r="C1630" t="s">
        <v>7163</v>
      </c>
      <c r="D1630" t="s">
        <v>7164</v>
      </c>
      <c r="E1630" t="s">
        <v>4264</v>
      </c>
      <c r="F1630" t="s">
        <v>2745</v>
      </c>
      <c r="G1630" t="s">
        <v>1240</v>
      </c>
      <c r="H1630" t="s">
        <v>1260</v>
      </c>
      <c r="I1630" t="s">
        <v>2589</v>
      </c>
      <c r="J1630" t="s">
        <v>2596</v>
      </c>
      <c r="K1630" t="s">
        <v>370</v>
      </c>
    </row>
    <row r="1631" spans="1:11" hidden="1" x14ac:dyDescent="0.35">
      <c r="A1631" t="s">
        <v>6902</v>
      </c>
      <c r="B1631" t="s">
        <v>7165</v>
      </c>
      <c r="C1631" t="s">
        <v>7166</v>
      </c>
      <c r="D1631" t="s">
        <v>7167</v>
      </c>
      <c r="E1631" t="s">
        <v>5606</v>
      </c>
      <c r="F1631" t="s">
        <v>2745</v>
      </c>
      <c r="G1631" t="s">
        <v>1492</v>
      </c>
      <c r="H1631" t="s">
        <v>1456</v>
      </c>
      <c r="I1631" t="s">
        <v>1246</v>
      </c>
      <c r="J1631" t="s">
        <v>2596</v>
      </c>
      <c r="K1631" t="s">
        <v>369</v>
      </c>
    </row>
    <row r="1632" spans="1:11" hidden="1" x14ac:dyDescent="0.35">
      <c r="A1632" t="s">
        <v>6902</v>
      </c>
      <c r="B1632" t="s">
        <v>7168</v>
      </c>
      <c r="C1632" t="s">
        <v>6472</v>
      </c>
      <c r="D1632" t="s">
        <v>2596</v>
      </c>
      <c r="E1632" t="s">
        <v>2596</v>
      </c>
      <c r="F1632" t="s">
        <v>2596</v>
      </c>
      <c r="G1632" t="s">
        <v>2596</v>
      </c>
      <c r="H1632" t="s">
        <v>2596</v>
      </c>
      <c r="I1632" t="s">
        <v>2596</v>
      </c>
      <c r="J1632" t="s">
        <v>2596</v>
      </c>
      <c r="K1632" t="s">
        <v>2596</v>
      </c>
    </row>
    <row r="1633" spans="1:11" hidden="1" x14ac:dyDescent="0.35">
      <c r="A1633" t="s">
        <v>6902</v>
      </c>
      <c r="B1633" t="s">
        <v>7169</v>
      </c>
      <c r="C1633" t="s">
        <v>6474</v>
      </c>
      <c r="D1633" t="s">
        <v>2596</v>
      </c>
      <c r="E1633" t="s">
        <v>2596</v>
      </c>
      <c r="F1633" t="s">
        <v>2596</v>
      </c>
      <c r="G1633" t="s">
        <v>2596</v>
      </c>
      <c r="H1633" t="s">
        <v>2596</v>
      </c>
      <c r="I1633" t="s">
        <v>2596</v>
      </c>
      <c r="J1633" t="s">
        <v>2596</v>
      </c>
      <c r="K1633" t="s">
        <v>2596</v>
      </c>
    </row>
    <row r="1634" spans="1:11" hidden="1" x14ac:dyDescent="0.35">
      <c r="A1634" t="s">
        <v>6902</v>
      </c>
      <c r="B1634" t="s">
        <v>7170</v>
      </c>
      <c r="C1634" t="s">
        <v>7171</v>
      </c>
      <c r="D1634" t="s">
        <v>2596</v>
      </c>
      <c r="E1634" t="s">
        <v>2596</v>
      </c>
      <c r="F1634" t="s">
        <v>2596</v>
      </c>
      <c r="G1634" t="s">
        <v>2596</v>
      </c>
      <c r="H1634" t="s">
        <v>2596</v>
      </c>
      <c r="I1634" t="s">
        <v>2596</v>
      </c>
      <c r="J1634" t="s">
        <v>2596</v>
      </c>
      <c r="K1634" t="s">
        <v>2596</v>
      </c>
    </row>
    <row r="1635" spans="1:11" hidden="1" x14ac:dyDescent="0.35">
      <c r="A1635" t="s">
        <v>6902</v>
      </c>
      <c r="B1635" t="s">
        <v>7172</v>
      </c>
      <c r="C1635" t="s">
        <v>7054</v>
      </c>
      <c r="D1635" t="s">
        <v>2596</v>
      </c>
      <c r="E1635" t="s">
        <v>2596</v>
      </c>
      <c r="F1635" t="s">
        <v>2596</v>
      </c>
      <c r="G1635" t="s">
        <v>2596</v>
      </c>
      <c r="H1635" t="s">
        <v>2596</v>
      </c>
      <c r="I1635" t="s">
        <v>2596</v>
      </c>
      <c r="J1635" t="s">
        <v>2596</v>
      </c>
      <c r="K1635" t="s">
        <v>2596</v>
      </c>
    </row>
    <row r="1636" spans="1:11" hidden="1" x14ac:dyDescent="0.35">
      <c r="A1636" t="s">
        <v>6902</v>
      </c>
      <c r="B1636" t="s">
        <v>7173</v>
      </c>
      <c r="C1636" t="s">
        <v>7174</v>
      </c>
      <c r="D1636" t="s">
        <v>2596</v>
      </c>
      <c r="E1636" t="s">
        <v>2596</v>
      </c>
      <c r="F1636" t="s">
        <v>2596</v>
      </c>
      <c r="G1636" t="s">
        <v>2596</v>
      </c>
      <c r="H1636" t="s">
        <v>2596</v>
      </c>
      <c r="I1636" t="s">
        <v>2596</v>
      </c>
      <c r="J1636" t="s">
        <v>2596</v>
      </c>
      <c r="K1636" t="s">
        <v>2596</v>
      </c>
    </row>
    <row r="1637" spans="1:11" hidden="1" x14ac:dyDescent="0.35">
      <c r="A1637" t="s">
        <v>6902</v>
      </c>
      <c r="B1637" t="s">
        <v>7175</v>
      </c>
      <c r="C1637" t="s">
        <v>7056</v>
      </c>
      <c r="D1637" t="s">
        <v>2596</v>
      </c>
      <c r="E1637" t="s">
        <v>2596</v>
      </c>
      <c r="F1637" t="s">
        <v>2596</v>
      </c>
      <c r="G1637" t="s">
        <v>2596</v>
      </c>
      <c r="H1637" t="s">
        <v>2596</v>
      </c>
      <c r="I1637" t="s">
        <v>2596</v>
      </c>
      <c r="J1637" t="s">
        <v>2596</v>
      </c>
      <c r="K1637" t="s">
        <v>2596</v>
      </c>
    </row>
    <row r="1638" spans="1:11" hidden="1" x14ac:dyDescent="0.35">
      <c r="A1638" t="s">
        <v>6902</v>
      </c>
      <c r="B1638" t="s">
        <v>7176</v>
      </c>
      <c r="C1638" t="s">
        <v>7177</v>
      </c>
      <c r="D1638" t="s">
        <v>7178</v>
      </c>
      <c r="E1638" t="s">
        <v>5738</v>
      </c>
      <c r="F1638" t="s">
        <v>6</v>
      </c>
      <c r="G1638" t="s">
        <v>2822</v>
      </c>
      <c r="H1638" t="s">
        <v>1279</v>
      </c>
      <c r="I1638" t="s">
        <v>1845</v>
      </c>
      <c r="J1638" t="s">
        <v>1176</v>
      </c>
      <c r="K1638" t="s">
        <v>95</v>
      </c>
    </row>
    <row r="1639" spans="1:11" hidden="1" x14ac:dyDescent="0.35">
      <c r="A1639" t="s">
        <v>6902</v>
      </c>
      <c r="B1639" t="s">
        <v>7179</v>
      </c>
      <c r="C1639" t="s">
        <v>7180</v>
      </c>
      <c r="D1639" t="s">
        <v>7181</v>
      </c>
      <c r="E1639" t="s">
        <v>5738</v>
      </c>
      <c r="F1639" t="s">
        <v>6</v>
      </c>
      <c r="G1639" t="s">
        <v>2083</v>
      </c>
      <c r="H1639" t="s">
        <v>1255</v>
      </c>
      <c r="I1639" t="s">
        <v>1477</v>
      </c>
      <c r="J1639" t="s">
        <v>1176</v>
      </c>
      <c r="K1639" t="s">
        <v>95</v>
      </c>
    </row>
    <row r="1640" spans="1:11" hidden="1" x14ac:dyDescent="0.35">
      <c r="A1640" t="s">
        <v>6902</v>
      </c>
      <c r="B1640" t="s">
        <v>7182</v>
      </c>
      <c r="C1640" t="s">
        <v>7183</v>
      </c>
      <c r="D1640" t="s">
        <v>7184</v>
      </c>
      <c r="E1640" t="s">
        <v>5738</v>
      </c>
      <c r="F1640" t="s">
        <v>6</v>
      </c>
      <c r="G1640" t="s">
        <v>1359</v>
      </c>
      <c r="H1640" t="s">
        <v>1431</v>
      </c>
      <c r="I1640" t="s">
        <v>1845</v>
      </c>
      <c r="J1640" t="s">
        <v>1176</v>
      </c>
      <c r="K1640" t="s">
        <v>95</v>
      </c>
    </row>
    <row r="1641" spans="1:11" hidden="1" x14ac:dyDescent="0.35">
      <c r="A1641" t="s">
        <v>6902</v>
      </c>
      <c r="B1641" t="s">
        <v>7185</v>
      </c>
      <c r="C1641" t="s">
        <v>7186</v>
      </c>
      <c r="D1641" t="s">
        <v>7187</v>
      </c>
      <c r="E1641" t="s">
        <v>5738</v>
      </c>
      <c r="F1641" t="s">
        <v>6</v>
      </c>
      <c r="G1641" t="s">
        <v>2746</v>
      </c>
      <c r="H1641" t="s">
        <v>2966</v>
      </c>
      <c r="I1641" t="s">
        <v>1835</v>
      </c>
      <c r="J1641" t="s">
        <v>1176</v>
      </c>
      <c r="K1641" t="s">
        <v>91</v>
      </c>
    </row>
    <row r="1642" spans="1:11" hidden="1" x14ac:dyDescent="0.35">
      <c r="A1642" t="s">
        <v>6902</v>
      </c>
      <c r="B1642" t="s">
        <v>7188</v>
      </c>
      <c r="C1642" t="s">
        <v>7189</v>
      </c>
      <c r="D1642" t="s">
        <v>7190</v>
      </c>
      <c r="E1642" t="s">
        <v>5738</v>
      </c>
      <c r="F1642" t="s">
        <v>6</v>
      </c>
      <c r="G1642" t="s">
        <v>1336</v>
      </c>
      <c r="H1642" t="s">
        <v>1901</v>
      </c>
      <c r="I1642" t="s">
        <v>1250</v>
      </c>
      <c r="J1642" t="s">
        <v>1176</v>
      </c>
      <c r="K1642" t="s">
        <v>91</v>
      </c>
    </row>
    <row r="1643" spans="1:11" hidden="1" x14ac:dyDescent="0.35">
      <c r="A1643" t="s">
        <v>6902</v>
      </c>
      <c r="B1643" t="s">
        <v>7191</v>
      </c>
      <c r="C1643" t="s">
        <v>7192</v>
      </c>
      <c r="D1643" t="s">
        <v>7193</v>
      </c>
      <c r="E1643" t="s">
        <v>5738</v>
      </c>
      <c r="F1643" t="s">
        <v>6</v>
      </c>
      <c r="G1643" t="s">
        <v>1350</v>
      </c>
      <c r="H1643" t="s">
        <v>5761</v>
      </c>
      <c r="I1643" t="s">
        <v>1835</v>
      </c>
      <c r="J1643" t="s">
        <v>1176</v>
      </c>
      <c r="K1643" t="s">
        <v>91</v>
      </c>
    </row>
    <row r="1644" spans="1:11" hidden="1" x14ac:dyDescent="0.35">
      <c r="A1644" t="s">
        <v>6902</v>
      </c>
      <c r="B1644" t="s">
        <v>7194</v>
      </c>
      <c r="C1644" t="s">
        <v>7195</v>
      </c>
      <c r="D1644" t="s">
        <v>7196</v>
      </c>
      <c r="E1644" t="s">
        <v>5738</v>
      </c>
      <c r="F1644" t="s">
        <v>6</v>
      </c>
      <c r="G1644" t="s">
        <v>2685</v>
      </c>
      <c r="H1644" t="s">
        <v>2009</v>
      </c>
      <c r="I1644" t="s">
        <v>1309</v>
      </c>
      <c r="J1644" t="s">
        <v>1176</v>
      </c>
      <c r="K1644" t="s">
        <v>88</v>
      </c>
    </row>
    <row r="1645" spans="1:11" hidden="1" x14ac:dyDescent="0.35">
      <c r="A1645" t="s">
        <v>6902</v>
      </c>
      <c r="B1645" t="s">
        <v>7197</v>
      </c>
      <c r="C1645" t="s">
        <v>7198</v>
      </c>
      <c r="D1645" t="s">
        <v>7199</v>
      </c>
      <c r="E1645" t="s">
        <v>5738</v>
      </c>
      <c r="F1645" t="s">
        <v>6</v>
      </c>
      <c r="G1645" t="s">
        <v>1346</v>
      </c>
      <c r="H1645" t="s">
        <v>1297</v>
      </c>
      <c r="I1645" t="s">
        <v>2589</v>
      </c>
      <c r="J1645" t="s">
        <v>1176</v>
      </c>
      <c r="K1645" t="s">
        <v>91</v>
      </c>
    </row>
    <row r="1646" spans="1:11" hidden="1" x14ac:dyDescent="0.35">
      <c r="A1646" t="s">
        <v>6902</v>
      </c>
      <c r="B1646" t="s">
        <v>7200</v>
      </c>
      <c r="C1646" t="s">
        <v>7201</v>
      </c>
      <c r="D1646" t="s">
        <v>7202</v>
      </c>
      <c r="E1646" t="s">
        <v>5738</v>
      </c>
      <c r="F1646" t="s">
        <v>6</v>
      </c>
      <c r="G1646" t="s">
        <v>1487</v>
      </c>
      <c r="H1646" t="s">
        <v>2009</v>
      </c>
      <c r="I1646" t="s">
        <v>1309</v>
      </c>
      <c r="J1646" t="s">
        <v>1176</v>
      </c>
      <c r="K1646" t="s">
        <v>88</v>
      </c>
    </row>
    <row r="1647" spans="1:11" hidden="1" x14ac:dyDescent="0.35">
      <c r="A1647" t="s">
        <v>6902</v>
      </c>
      <c r="B1647" t="s">
        <v>7203</v>
      </c>
      <c r="C1647" t="s">
        <v>7204</v>
      </c>
      <c r="D1647" t="s">
        <v>7205</v>
      </c>
      <c r="E1647" t="s">
        <v>4380</v>
      </c>
      <c r="F1647" t="s">
        <v>7206</v>
      </c>
      <c r="G1647" t="s">
        <v>1336</v>
      </c>
      <c r="H1647" t="s">
        <v>2945</v>
      </c>
      <c r="I1647" t="s">
        <v>1912</v>
      </c>
      <c r="J1647" t="s">
        <v>313</v>
      </c>
      <c r="K1647" t="s">
        <v>84</v>
      </c>
    </row>
    <row r="1648" spans="1:11" hidden="1" x14ac:dyDescent="0.35">
      <c r="A1648" t="s">
        <v>6902</v>
      </c>
      <c r="B1648" t="s">
        <v>7207</v>
      </c>
      <c r="C1648" t="s">
        <v>7208</v>
      </c>
      <c r="D1648" t="s">
        <v>7209</v>
      </c>
      <c r="E1648" t="s">
        <v>4380</v>
      </c>
      <c r="F1648" t="s">
        <v>7206</v>
      </c>
      <c r="G1648" t="s">
        <v>1240</v>
      </c>
      <c r="H1648" t="s">
        <v>1283</v>
      </c>
      <c r="I1648" t="s">
        <v>1309</v>
      </c>
      <c r="J1648" t="s">
        <v>313</v>
      </c>
      <c r="K1648" t="s">
        <v>43</v>
      </c>
    </row>
    <row r="1649" spans="1:11" hidden="1" x14ac:dyDescent="0.35">
      <c r="A1649" t="s">
        <v>6902</v>
      </c>
      <c r="B1649" t="s">
        <v>7210</v>
      </c>
      <c r="C1649" t="s">
        <v>7211</v>
      </c>
      <c r="D1649" t="s">
        <v>7212</v>
      </c>
      <c r="E1649" t="s">
        <v>4380</v>
      </c>
      <c r="F1649" t="s">
        <v>7206</v>
      </c>
      <c r="G1649" t="s">
        <v>1508</v>
      </c>
      <c r="H1649" t="s">
        <v>3698</v>
      </c>
      <c r="I1649" t="s">
        <v>1447</v>
      </c>
      <c r="J1649" t="s">
        <v>315</v>
      </c>
      <c r="K1649" t="s">
        <v>84</v>
      </c>
    </row>
    <row r="1650" spans="1:11" hidden="1" x14ac:dyDescent="0.35">
      <c r="A1650" t="s">
        <v>6902</v>
      </c>
      <c r="B1650" t="s">
        <v>7213</v>
      </c>
      <c r="C1650" t="s">
        <v>7214</v>
      </c>
      <c r="D1650" t="s">
        <v>7215</v>
      </c>
      <c r="E1650" t="s">
        <v>4380</v>
      </c>
      <c r="F1650" t="s">
        <v>7206</v>
      </c>
      <c r="G1650" t="s">
        <v>2685</v>
      </c>
      <c r="H1650" t="s">
        <v>2945</v>
      </c>
      <c r="I1650" t="s">
        <v>1912</v>
      </c>
      <c r="J1650" t="s">
        <v>314</v>
      </c>
      <c r="K1650" t="s">
        <v>43</v>
      </c>
    </row>
    <row r="1651" spans="1:11" hidden="1" x14ac:dyDescent="0.35">
      <c r="A1651" t="s">
        <v>6902</v>
      </c>
      <c r="B1651" t="s">
        <v>7216</v>
      </c>
      <c r="C1651" t="s">
        <v>7217</v>
      </c>
      <c r="D1651" t="s">
        <v>7218</v>
      </c>
      <c r="E1651" t="s">
        <v>4380</v>
      </c>
      <c r="F1651" t="s">
        <v>7206</v>
      </c>
      <c r="G1651" t="s">
        <v>2083</v>
      </c>
      <c r="H1651" t="s">
        <v>4977</v>
      </c>
      <c r="I1651" t="s">
        <v>1747</v>
      </c>
      <c r="J1651" t="s">
        <v>315</v>
      </c>
      <c r="K1651" t="s">
        <v>92</v>
      </c>
    </row>
    <row r="1652" spans="1:11" hidden="1" x14ac:dyDescent="0.35">
      <c r="A1652" t="s">
        <v>6902</v>
      </c>
      <c r="B1652" t="s">
        <v>7219</v>
      </c>
      <c r="C1652" t="s">
        <v>7220</v>
      </c>
      <c r="D1652" t="s">
        <v>7221</v>
      </c>
      <c r="E1652" t="s">
        <v>4380</v>
      </c>
      <c r="F1652" t="s">
        <v>7206</v>
      </c>
      <c r="G1652" t="s">
        <v>1336</v>
      </c>
      <c r="H1652" t="s">
        <v>1260</v>
      </c>
      <c r="I1652" t="s">
        <v>1649</v>
      </c>
      <c r="J1652" t="s">
        <v>313</v>
      </c>
      <c r="K1652" t="s">
        <v>84</v>
      </c>
    </row>
    <row r="1653" spans="1:11" hidden="1" x14ac:dyDescent="0.35">
      <c r="A1653" t="s">
        <v>6902</v>
      </c>
      <c r="B1653" t="s">
        <v>7222</v>
      </c>
      <c r="C1653" t="s">
        <v>7223</v>
      </c>
      <c r="D1653" t="s">
        <v>7224</v>
      </c>
      <c r="E1653" t="s">
        <v>4380</v>
      </c>
      <c r="F1653" t="s">
        <v>7206</v>
      </c>
      <c r="G1653" t="s">
        <v>1240</v>
      </c>
      <c r="H1653" t="s">
        <v>1283</v>
      </c>
      <c r="I1653" t="s">
        <v>7225</v>
      </c>
      <c r="J1653" t="s">
        <v>313</v>
      </c>
      <c r="K1653" t="s">
        <v>43</v>
      </c>
    </row>
    <row r="1654" spans="1:11" hidden="1" x14ac:dyDescent="0.35">
      <c r="A1654" t="s">
        <v>6902</v>
      </c>
      <c r="B1654" t="s">
        <v>7226</v>
      </c>
      <c r="C1654" t="s">
        <v>7227</v>
      </c>
      <c r="D1654" t="s">
        <v>7228</v>
      </c>
      <c r="E1654" t="s">
        <v>4380</v>
      </c>
      <c r="F1654" t="s">
        <v>7206</v>
      </c>
      <c r="G1654" t="s">
        <v>1355</v>
      </c>
      <c r="H1654" t="s">
        <v>1255</v>
      </c>
      <c r="I1654" t="s">
        <v>1544</v>
      </c>
      <c r="J1654" t="s">
        <v>313</v>
      </c>
      <c r="K1654" t="s">
        <v>92</v>
      </c>
    </row>
    <row r="1655" spans="1:11" hidden="1" x14ac:dyDescent="0.35">
      <c r="A1655" t="s">
        <v>6902</v>
      </c>
      <c r="B1655" t="s">
        <v>7229</v>
      </c>
      <c r="C1655" t="s">
        <v>7230</v>
      </c>
      <c r="D1655" t="s">
        <v>7231</v>
      </c>
      <c r="E1655" t="s">
        <v>4380</v>
      </c>
      <c r="F1655" t="s">
        <v>7206</v>
      </c>
      <c r="G1655" t="s">
        <v>1416</v>
      </c>
      <c r="H1655" t="s">
        <v>1297</v>
      </c>
      <c r="I1655" t="s">
        <v>7232</v>
      </c>
      <c r="J1655" t="s">
        <v>313</v>
      </c>
      <c r="K1655" t="s">
        <v>84</v>
      </c>
    </row>
    <row r="1656" spans="1:11" hidden="1" x14ac:dyDescent="0.35">
      <c r="A1656" t="s">
        <v>6902</v>
      </c>
      <c r="B1656" t="s">
        <v>7233</v>
      </c>
      <c r="C1656" t="s">
        <v>7234</v>
      </c>
      <c r="D1656" t="s">
        <v>7235</v>
      </c>
      <c r="E1656" t="s">
        <v>5274</v>
      </c>
      <c r="F1656" t="s">
        <v>7206</v>
      </c>
      <c r="G1656" t="s">
        <v>1487</v>
      </c>
      <c r="H1656" t="s">
        <v>1198</v>
      </c>
      <c r="I1656" t="s">
        <v>1527</v>
      </c>
      <c r="J1656" t="s">
        <v>313</v>
      </c>
      <c r="K1656" t="s">
        <v>91</v>
      </c>
    </row>
    <row r="1657" spans="1:11" hidden="1" x14ac:dyDescent="0.35">
      <c r="A1657" t="s">
        <v>6902</v>
      </c>
      <c r="B1657" t="s">
        <v>7233</v>
      </c>
      <c r="C1657" t="s">
        <v>7236</v>
      </c>
      <c r="D1657" t="s">
        <v>7237</v>
      </c>
      <c r="E1657" t="s">
        <v>5274</v>
      </c>
      <c r="F1657" t="s">
        <v>7206</v>
      </c>
      <c r="G1657" t="s">
        <v>1462</v>
      </c>
      <c r="H1657" t="s">
        <v>1293</v>
      </c>
      <c r="I1657" t="s">
        <v>1751</v>
      </c>
      <c r="J1657" t="s">
        <v>313</v>
      </c>
      <c r="K1657" t="s">
        <v>88</v>
      </c>
    </row>
    <row r="1658" spans="1:11" hidden="1" x14ac:dyDescent="0.35">
      <c r="A1658" t="s">
        <v>6902</v>
      </c>
      <c r="B1658" t="s">
        <v>7238</v>
      </c>
      <c r="C1658" t="s">
        <v>7239</v>
      </c>
      <c r="D1658" t="s">
        <v>7240</v>
      </c>
      <c r="E1658" t="s">
        <v>5274</v>
      </c>
      <c r="F1658" t="s">
        <v>7206</v>
      </c>
      <c r="G1658" t="s">
        <v>1445</v>
      </c>
      <c r="H1658" t="s">
        <v>1279</v>
      </c>
      <c r="I1658" t="s">
        <v>2153</v>
      </c>
      <c r="J1658" t="s">
        <v>313</v>
      </c>
      <c r="K1658" t="s">
        <v>95</v>
      </c>
    </row>
    <row r="1659" spans="1:11" hidden="1" x14ac:dyDescent="0.35">
      <c r="A1659" t="s">
        <v>6902</v>
      </c>
      <c r="B1659" t="s">
        <v>7241</v>
      </c>
      <c r="C1659" t="s">
        <v>7242</v>
      </c>
      <c r="D1659" t="s">
        <v>7243</v>
      </c>
      <c r="E1659" t="s">
        <v>5599</v>
      </c>
      <c r="F1659" t="s">
        <v>7206</v>
      </c>
      <c r="G1659" t="s">
        <v>1476</v>
      </c>
      <c r="H1659" t="s">
        <v>1297</v>
      </c>
      <c r="I1659" t="s">
        <v>1619</v>
      </c>
      <c r="J1659" t="s">
        <v>313</v>
      </c>
      <c r="K1659" t="s">
        <v>88</v>
      </c>
    </row>
    <row r="1660" spans="1:11" hidden="1" x14ac:dyDescent="0.35">
      <c r="A1660" t="s">
        <v>6902</v>
      </c>
      <c r="B1660" t="s">
        <v>7244</v>
      </c>
      <c r="C1660" t="s">
        <v>7245</v>
      </c>
      <c r="D1660" t="s">
        <v>7246</v>
      </c>
      <c r="E1660" t="s">
        <v>5599</v>
      </c>
      <c r="F1660" t="s">
        <v>7206</v>
      </c>
      <c r="G1660" t="s">
        <v>1476</v>
      </c>
      <c r="H1660" t="s">
        <v>1297</v>
      </c>
      <c r="I1660" t="s">
        <v>1659</v>
      </c>
      <c r="J1660" t="s">
        <v>313</v>
      </c>
      <c r="K1660" t="s">
        <v>88</v>
      </c>
    </row>
    <row r="1661" spans="1:11" hidden="1" x14ac:dyDescent="0.35">
      <c r="A1661" t="s">
        <v>6902</v>
      </c>
      <c r="B1661" t="s">
        <v>7247</v>
      </c>
      <c r="C1661" t="s">
        <v>7248</v>
      </c>
      <c r="D1661" t="s">
        <v>7249</v>
      </c>
      <c r="E1661" t="s">
        <v>5599</v>
      </c>
      <c r="F1661" t="s">
        <v>7206</v>
      </c>
      <c r="G1661" t="s">
        <v>2083</v>
      </c>
      <c r="H1661" t="s">
        <v>1198</v>
      </c>
      <c r="I1661" t="s">
        <v>1219</v>
      </c>
      <c r="J1661" t="s">
        <v>313</v>
      </c>
      <c r="K1661" t="s">
        <v>91</v>
      </c>
    </row>
    <row r="1662" spans="1:11" hidden="1" x14ac:dyDescent="0.35">
      <c r="A1662" t="s">
        <v>6902</v>
      </c>
      <c r="B1662" t="s">
        <v>7250</v>
      </c>
      <c r="C1662" t="s">
        <v>7251</v>
      </c>
      <c r="D1662" t="s">
        <v>7252</v>
      </c>
      <c r="E1662" t="s">
        <v>5599</v>
      </c>
      <c r="F1662" t="s">
        <v>7206</v>
      </c>
      <c r="G1662" t="s">
        <v>2083</v>
      </c>
      <c r="H1662" t="s">
        <v>1218</v>
      </c>
      <c r="I1662" t="s">
        <v>1232</v>
      </c>
      <c r="J1662" t="s">
        <v>313</v>
      </c>
      <c r="K1662" t="s">
        <v>91</v>
      </c>
    </row>
    <row r="1663" spans="1:11" hidden="1" x14ac:dyDescent="0.35">
      <c r="A1663" t="s">
        <v>6902</v>
      </c>
      <c r="B1663" t="s">
        <v>7253</v>
      </c>
      <c r="C1663" t="s">
        <v>7254</v>
      </c>
      <c r="D1663" t="s">
        <v>7255</v>
      </c>
      <c r="E1663" t="s">
        <v>5599</v>
      </c>
      <c r="F1663" t="s">
        <v>7206</v>
      </c>
      <c r="G1663" t="s">
        <v>5122</v>
      </c>
      <c r="H1663" t="s">
        <v>1245</v>
      </c>
      <c r="I1663" t="s">
        <v>1527</v>
      </c>
      <c r="J1663" t="s">
        <v>314</v>
      </c>
      <c r="K1663" t="s">
        <v>96</v>
      </c>
    </row>
    <row r="1664" spans="1:11" hidden="1" x14ac:dyDescent="0.35">
      <c r="A1664" t="s">
        <v>6902</v>
      </c>
      <c r="B1664" t="s">
        <v>7256</v>
      </c>
      <c r="C1664" t="s">
        <v>7257</v>
      </c>
      <c r="D1664" t="s">
        <v>7258</v>
      </c>
      <c r="E1664" t="s">
        <v>5599</v>
      </c>
      <c r="F1664" t="s">
        <v>7206</v>
      </c>
      <c r="G1664" t="s">
        <v>5122</v>
      </c>
      <c r="H1664" t="s">
        <v>1245</v>
      </c>
      <c r="I1664" t="s">
        <v>1488</v>
      </c>
      <c r="J1664" t="s">
        <v>314</v>
      </c>
      <c r="K1664" t="s">
        <v>96</v>
      </c>
    </row>
    <row r="1665" spans="1:11" hidden="1" x14ac:dyDescent="0.35">
      <c r="A1665" t="s">
        <v>6902</v>
      </c>
      <c r="B1665" t="s">
        <v>7259</v>
      </c>
      <c r="C1665" t="s">
        <v>7260</v>
      </c>
      <c r="D1665" t="s">
        <v>7261</v>
      </c>
      <c r="E1665" t="s">
        <v>5599</v>
      </c>
      <c r="F1665" t="s">
        <v>7206</v>
      </c>
      <c r="G1665" t="s">
        <v>1240</v>
      </c>
      <c r="H1665" t="s">
        <v>2962</v>
      </c>
      <c r="I1665" t="s">
        <v>7262</v>
      </c>
      <c r="J1665" t="s">
        <v>313</v>
      </c>
      <c r="K1665" t="s">
        <v>43</v>
      </c>
    </row>
    <row r="1666" spans="1:11" hidden="1" x14ac:dyDescent="0.35">
      <c r="A1666" t="s">
        <v>6902</v>
      </c>
      <c r="B1666" t="s">
        <v>7263</v>
      </c>
      <c r="C1666" t="s">
        <v>7264</v>
      </c>
      <c r="D1666" t="s">
        <v>7265</v>
      </c>
      <c r="E1666" t="s">
        <v>5599</v>
      </c>
      <c r="F1666" t="s">
        <v>7206</v>
      </c>
      <c r="G1666" t="s">
        <v>1336</v>
      </c>
      <c r="H1666" t="s">
        <v>1297</v>
      </c>
      <c r="I1666" t="s">
        <v>1246</v>
      </c>
      <c r="J1666" t="s">
        <v>313</v>
      </c>
      <c r="K1666" t="s">
        <v>84</v>
      </c>
    </row>
    <row r="1667" spans="1:11" hidden="1" x14ac:dyDescent="0.35">
      <c r="A1667" t="s">
        <v>6902</v>
      </c>
      <c r="B1667" t="s">
        <v>7266</v>
      </c>
      <c r="C1667" t="s">
        <v>7267</v>
      </c>
      <c r="D1667" t="s">
        <v>7268</v>
      </c>
      <c r="E1667" t="s">
        <v>5599</v>
      </c>
      <c r="F1667" t="s">
        <v>7206</v>
      </c>
      <c r="G1667" t="s">
        <v>1359</v>
      </c>
      <c r="H1667" t="s">
        <v>2945</v>
      </c>
      <c r="I1667" t="s">
        <v>1912</v>
      </c>
      <c r="J1667" t="s">
        <v>313</v>
      </c>
      <c r="K1667" t="s">
        <v>84</v>
      </c>
    </row>
    <row r="1668" spans="1:11" hidden="1" x14ac:dyDescent="0.35">
      <c r="A1668" t="s">
        <v>6902</v>
      </c>
      <c r="B1668" t="s">
        <v>7269</v>
      </c>
      <c r="C1668" t="s">
        <v>7270</v>
      </c>
      <c r="D1668" t="s">
        <v>7271</v>
      </c>
      <c r="E1668" t="s">
        <v>5599</v>
      </c>
      <c r="F1668" t="s">
        <v>7206</v>
      </c>
      <c r="G1668" t="s">
        <v>2557</v>
      </c>
      <c r="H1668" t="s">
        <v>1255</v>
      </c>
      <c r="I1668" t="s">
        <v>3817</v>
      </c>
      <c r="J1668" t="s">
        <v>314</v>
      </c>
      <c r="K1668" t="s">
        <v>92</v>
      </c>
    </row>
    <row r="1669" spans="1:11" hidden="1" x14ac:dyDescent="0.35">
      <c r="A1669" t="s">
        <v>6902</v>
      </c>
      <c r="B1669" t="s">
        <v>7272</v>
      </c>
      <c r="C1669" t="s">
        <v>7273</v>
      </c>
      <c r="D1669" t="s">
        <v>7274</v>
      </c>
      <c r="E1669" t="s">
        <v>4380</v>
      </c>
      <c r="F1669" t="s">
        <v>7206</v>
      </c>
      <c r="G1669" t="s">
        <v>3081</v>
      </c>
      <c r="H1669" t="s">
        <v>1240</v>
      </c>
      <c r="I1669" t="s">
        <v>1309</v>
      </c>
      <c r="J1669" t="s">
        <v>1176</v>
      </c>
      <c r="K1669" t="s">
        <v>84</v>
      </c>
    </row>
    <row r="1670" spans="1:11" hidden="1" x14ac:dyDescent="0.35">
      <c r="A1670" t="s">
        <v>6902</v>
      </c>
      <c r="B1670" t="s">
        <v>7275</v>
      </c>
      <c r="C1670" t="s">
        <v>7276</v>
      </c>
      <c r="D1670" t="s">
        <v>7277</v>
      </c>
      <c r="E1670" t="s">
        <v>5637</v>
      </c>
      <c r="F1670" t="s">
        <v>17</v>
      </c>
      <c r="G1670" t="s">
        <v>1492</v>
      </c>
      <c r="H1670" t="s">
        <v>1431</v>
      </c>
      <c r="I1670" t="s">
        <v>1246</v>
      </c>
      <c r="J1670" t="s">
        <v>1176</v>
      </c>
      <c r="K1670" t="s">
        <v>369</v>
      </c>
    </row>
    <row r="1671" spans="1:11" hidden="1" x14ac:dyDescent="0.35">
      <c r="A1671" t="s">
        <v>6902</v>
      </c>
      <c r="B1671" t="s">
        <v>7278</v>
      </c>
      <c r="C1671" t="s">
        <v>7279</v>
      </c>
      <c r="D1671" t="s">
        <v>7280</v>
      </c>
      <c r="E1671" t="s">
        <v>5637</v>
      </c>
      <c r="F1671" t="s">
        <v>17</v>
      </c>
      <c r="G1671" t="s">
        <v>1526</v>
      </c>
      <c r="H1671" t="s">
        <v>1245</v>
      </c>
      <c r="I1671" t="s">
        <v>1574</v>
      </c>
      <c r="J1671" t="s">
        <v>1176</v>
      </c>
      <c r="K1671" t="s">
        <v>203</v>
      </c>
    </row>
    <row r="1672" spans="1:11" hidden="1" x14ac:dyDescent="0.35">
      <c r="A1672" t="s">
        <v>6902</v>
      </c>
      <c r="B1672" t="s">
        <v>7281</v>
      </c>
      <c r="C1672" t="s">
        <v>7282</v>
      </c>
      <c r="D1672" t="s">
        <v>7283</v>
      </c>
      <c r="E1672" t="s">
        <v>5637</v>
      </c>
      <c r="F1672" t="s">
        <v>17</v>
      </c>
      <c r="G1672" t="s">
        <v>3081</v>
      </c>
      <c r="H1672" t="s">
        <v>1573</v>
      </c>
      <c r="I1672" t="s">
        <v>1544</v>
      </c>
      <c r="J1672" t="s">
        <v>1176</v>
      </c>
      <c r="K1672" t="s">
        <v>41</v>
      </c>
    </row>
    <row r="1673" spans="1:11" hidden="1" x14ac:dyDescent="0.35">
      <c r="A1673" t="s">
        <v>6902</v>
      </c>
      <c r="B1673" t="s">
        <v>7284</v>
      </c>
      <c r="C1673" t="s">
        <v>7285</v>
      </c>
      <c r="D1673" t="s">
        <v>7286</v>
      </c>
      <c r="E1673" t="s">
        <v>6589</v>
      </c>
      <c r="F1673" t="s">
        <v>12</v>
      </c>
      <c r="G1673" t="s">
        <v>1317</v>
      </c>
      <c r="H1673" t="s">
        <v>1260</v>
      </c>
      <c r="I1673" t="s">
        <v>5863</v>
      </c>
      <c r="J1673" t="s">
        <v>1176</v>
      </c>
      <c r="K1673" t="s">
        <v>92</v>
      </c>
    </row>
    <row r="1674" spans="1:11" hidden="1" x14ac:dyDescent="0.35">
      <c r="A1674" t="s">
        <v>6902</v>
      </c>
      <c r="B1674" t="s">
        <v>7287</v>
      </c>
      <c r="C1674" t="s">
        <v>7288</v>
      </c>
      <c r="D1674" t="s">
        <v>7289</v>
      </c>
      <c r="E1674" t="s">
        <v>6589</v>
      </c>
      <c r="F1674" t="s">
        <v>12</v>
      </c>
      <c r="G1674" t="s">
        <v>1317</v>
      </c>
      <c r="H1674" t="s">
        <v>1260</v>
      </c>
      <c r="I1674" t="s">
        <v>5863</v>
      </c>
      <c r="J1674" t="s">
        <v>1176</v>
      </c>
      <c r="K1674" t="s">
        <v>92</v>
      </c>
    </row>
    <row r="1675" spans="1:11" hidden="1" x14ac:dyDescent="0.35">
      <c r="A1675" t="s">
        <v>6902</v>
      </c>
      <c r="B1675" t="s">
        <v>7290</v>
      </c>
      <c r="C1675" t="s">
        <v>7291</v>
      </c>
      <c r="D1675" t="s">
        <v>7292</v>
      </c>
      <c r="E1675" t="s">
        <v>6589</v>
      </c>
      <c r="F1675" t="s">
        <v>12</v>
      </c>
      <c r="G1675" t="s">
        <v>1323</v>
      </c>
      <c r="H1675" t="s">
        <v>2009</v>
      </c>
      <c r="I1675" t="s">
        <v>1659</v>
      </c>
      <c r="J1675" t="s">
        <v>1176</v>
      </c>
      <c r="K1675" t="s">
        <v>84</v>
      </c>
    </row>
    <row r="1676" spans="1:11" hidden="1" x14ac:dyDescent="0.35">
      <c r="A1676" t="s">
        <v>6902</v>
      </c>
      <c r="B1676" t="s">
        <v>7293</v>
      </c>
      <c r="C1676" t="s">
        <v>7294</v>
      </c>
      <c r="D1676" t="s">
        <v>7295</v>
      </c>
      <c r="E1676" t="s">
        <v>6589</v>
      </c>
      <c r="F1676" t="s">
        <v>12</v>
      </c>
      <c r="G1676" t="s">
        <v>1332</v>
      </c>
      <c r="H1676" t="s">
        <v>3165</v>
      </c>
      <c r="I1676" t="s">
        <v>3543</v>
      </c>
      <c r="J1676" t="s">
        <v>1176</v>
      </c>
      <c r="K1676" t="s">
        <v>43</v>
      </c>
    </row>
    <row r="1677" spans="1:11" hidden="1" x14ac:dyDescent="0.35">
      <c r="A1677" t="s">
        <v>6902</v>
      </c>
      <c r="B1677" t="s">
        <v>7296</v>
      </c>
      <c r="C1677" t="s">
        <v>7297</v>
      </c>
      <c r="D1677" t="s">
        <v>7298</v>
      </c>
      <c r="E1677" t="s">
        <v>6589</v>
      </c>
      <c r="F1677" t="s">
        <v>12</v>
      </c>
      <c r="G1677" t="s">
        <v>1346</v>
      </c>
      <c r="H1677" t="s">
        <v>1283</v>
      </c>
      <c r="I1677" t="s">
        <v>3161</v>
      </c>
      <c r="J1677" t="s">
        <v>1176</v>
      </c>
      <c r="K1677" t="s">
        <v>84</v>
      </c>
    </row>
    <row r="1678" spans="1:11" hidden="1" x14ac:dyDescent="0.35">
      <c r="A1678" t="s">
        <v>7299</v>
      </c>
      <c r="B1678" t="s">
        <v>7300</v>
      </c>
      <c r="C1678" t="s">
        <v>7301</v>
      </c>
      <c r="D1678" t="s">
        <v>7302</v>
      </c>
      <c r="E1678" t="s">
        <v>7303</v>
      </c>
      <c r="F1678" t="s">
        <v>11</v>
      </c>
      <c r="G1678" t="s">
        <v>3104</v>
      </c>
      <c r="H1678" t="s">
        <v>1548</v>
      </c>
      <c r="I1678" t="s">
        <v>2201</v>
      </c>
      <c r="J1678" t="s">
        <v>315</v>
      </c>
      <c r="K1678" t="s">
        <v>130</v>
      </c>
    </row>
    <row r="1679" spans="1:11" hidden="1" x14ac:dyDescent="0.35">
      <c r="A1679" t="s">
        <v>7299</v>
      </c>
      <c r="B1679" t="s">
        <v>7304</v>
      </c>
      <c r="C1679" t="s">
        <v>7305</v>
      </c>
      <c r="D1679" t="s">
        <v>7306</v>
      </c>
      <c r="E1679" t="s">
        <v>7303</v>
      </c>
      <c r="F1679" t="s">
        <v>11</v>
      </c>
      <c r="G1679" t="s">
        <v>4044</v>
      </c>
      <c r="H1679" t="s">
        <v>1440</v>
      </c>
      <c r="I1679" t="s">
        <v>2455</v>
      </c>
      <c r="J1679" t="s">
        <v>315</v>
      </c>
      <c r="K1679" t="s">
        <v>130</v>
      </c>
    </row>
    <row r="1680" spans="1:11" hidden="1" x14ac:dyDescent="0.35">
      <c r="A1680" t="s">
        <v>7299</v>
      </c>
      <c r="B1680" t="s">
        <v>7307</v>
      </c>
      <c r="C1680" t="s">
        <v>7308</v>
      </c>
      <c r="D1680" t="s">
        <v>7309</v>
      </c>
      <c r="E1680" t="s">
        <v>7303</v>
      </c>
      <c r="F1680" t="s">
        <v>11</v>
      </c>
      <c r="G1680" t="s">
        <v>1377</v>
      </c>
      <c r="H1680" t="s">
        <v>1346</v>
      </c>
      <c r="I1680" t="s">
        <v>2770</v>
      </c>
      <c r="J1680" t="s">
        <v>315</v>
      </c>
      <c r="K1680" t="s">
        <v>130</v>
      </c>
    </row>
    <row r="1681" spans="1:11" hidden="1" x14ac:dyDescent="0.35">
      <c r="A1681" t="s">
        <v>7299</v>
      </c>
      <c r="B1681" t="s">
        <v>7310</v>
      </c>
      <c r="C1681" t="s">
        <v>7311</v>
      </c>
      <c r="D1681" t="s">
        <v>7312</v>
      </c>
      <c r="E1681" t="s">
        <v>7303</v>
      </c>
      <c r="F1681" t="s">
        <v>11</v>
      </c>
      <c r="G1681" t="s">
        <v>4793</v>
      </c>
      <c r="H1681" t="s">
        <v>4091</v>
      </c>
      <c r="I1681" t="s">
        <v>3633</v>
      </c>
      <c r="J1681" t="s">
        <v>316</v>
      </c>
      <c r="K1681" t="s">
        <v>131</v>
      </c>
    </row>
    <row r="1682" spans="1:11" hidden="1" x14ac:dyDescent="0.35">
      <c r="A1682" t="s">
        <v>7299</v>
      </c>
      <c r="B1682" t="s">
        <v>7313</v>
      </c>
      <c r="C1682" t="s">
        <v>7314</v>
      </c>
      <c r="D1682" t="s">
        <v>7315</v>
      </c>
      <c r="E1682" t="s">
        <v>7303</v>
      </c>
      <c r="F1682" t="s">
        <v>11</v>
      </c>
      <c r="G1682" t="s">
        <v>4547</v>
      </c>
      <c r="H1682" t="s">
        <v>7316</v>
      </c>
      <c r="I1682" t="s">
        <v>2930</v>
      </c>
      <c r="J1682" t="s">
        <v>316</v>
      </c>
      <c r="K1682" t="s">
        <v>131</v>
      </c>
    </row>
    <row r="1683" spans="1:11" hidden="1" x14ac:dyDescent="0.35">
      <c r="A1683" t="s">
        <v>7299</v>
      </c>
      <c r="B1683" t="s">
        <v>7317</v>
      </c>
      <c r="C1683" t="s">
        <v>7318</v>
      </c>
      <c r="D1683" t="s">
        <v>7319</v>
      </c>
      <c r="E1683" t="s">
        <v>7303</v>
      </c>
      <c r="F1683" t="s">
        <v>11</v>
      </c>
      <c r="G1683" t="s">
        <v>3081</v>
      </c>
      <c r="H1683" t="s">
        <v>7320</v>
      </c>
      <c r="I1683" t="s">
        <v>1457</v>
      </c>
      <c r="J1683" t="s">
        <v>316</v>
      </c>
      <c r="K1683" t="s">
        <v>131</v>
      </c>
    </row>
    <row r="1684" spans="1:11" hidden="1" x14ac:dyDescent="0.35">
      <c r="A1684" t="s">
        <v>7299</v>
      </c>
      <c r="B1684" t="s">
        <v>7321</v>
      </c>
      <c r="C1684" t="s">
        <v>7322</v>
      </c>
      <c r="D1684" t="s">
        <v>7323</v>
      </c>
      <c r="E1684" t="s">
        <v>7303</v>
      </c>
      <c r="F1684" t="s">
        <v>11</v>
      </c>
      <c r="G1684" t="s">
        <v>4502</v>
      </c>
      <c r="H1684" t="s">
        <v>7324</v>
      </c>
      <c r="I1684" t="s">
        <v>7325</v>
      </c>
      <c r="J1684" t="s">
        <v>1176</v>
      </c>
      <c r="K1684" t="s">
        <v>132</v>
      </c>
    </row>
    <row r="1685" spans="1:11" hidden="1" x14ac:dyDescent="0.35">
      <c r="A1685" t="s">
        <v>7299</v>
      </c>
      <c r="B1685" t="s">
        <v>7326</v>
      </c>
      <c r="C1685" t="s">
        <v>7327</v>
      </c>
      <c r="D1685" t="s">
        <v>7328</v>
      </c>
      <c r="E1685" t="s">
        <v>7303</v>
      </c>
      <c r="F1685" t="s">
        <v>11</v>
      </c>
      <c r="G1685" t="s">
        <v>7329</v>
      </c>
      <c r="H1685" t="s">
        <v>2215</v>
      </c>
      <c r="I1685" t="s">
        <v>7330</v>
      </c>
      <c r="J1685" t="s">
        <v>1176</v>
      </c>
      <c r="K1685" t="s">
        <v>132</v>
      </c>
    </row>
    <row r="1686" spans="1:11" hidden="1" x14ac:dyDescent="0.35">
      <c r="A1686" t="s">
        <v>7299</v>
      </c>
      <c r="B1686" t="s">
        <v>7331</v>
      </c>
      <c r="C1686" t="s">
        <v>7332</v>
      </c>
      <c r="D1686" t="s">
        <v>7333</v>
      </c>
      <c r="E1686" t="s">
        <v>7303</v>
      </c>
      <c r="F1686" t="s">
        <v>11</v>
      </c>
      <c r="G1686" t="s">
        <v>2865</v>
      </c>
      <c r="H1686" t="s">
        <v>7334</v>
      </c>
      <c r="I1686" t="s">
        <v>7335</v>
      </c>
      <c r="J1686" t="s">
        <v>1774</v>
      </c>
      <c r="K1686" t="s">
        <v>48</v>
      </c>
    </row>
    <row r="1687" spans="1:11" hidden="1" x14ac:dyDescent="0.35">
      <c r="A1687" t="s">
        <v>7299</v>
      </c>
      <c r="B1687" t="s">
        <v>7336</v>
      </c>
      <c r="C1687" t="s">
        <v>7337</v>
      </c>
      <c r="D1687" t="s">
        <v>7338</v>
      </c>
      <c r="E1687" t="s">
        <v>7303</v>
      </c>
      <c r="F1687" t="s">
        <v>11</v>
      </c>
      <c r="G1687" t="s">
        <v>1202</v>
      </c>
      <c r="H1687" t="s">
        <v>7339</v>
      </c>
      <c r="I1687" t="s">
        <v>7340</v>
      </c>
      <c r="J1687" t="s">
        <v>1774</v>
      </c>
      <c r="K1687" t="s">
        <v>48</v>
      </c>
    </row>
    <row r="1688" spans="1:11" hidden="1" x14ac:dyDescent="0.35">
      <c r="A1688" t="s">
        <v>7299</v>
      </c>
      <c r="B1688" t="s">
        <v>7341</v>
      </c>
      <c r="C1688" t="s">
        <v>7342</v>
      </c>
      <c r="D1688" t="s">
        <v>7343</v>
      </c>
      <c r="E1688" t="s">
        <v>7303</v>
      </c>
      <c r="F1688" t="s">
        <v>11</v>
      </c>
      <c r="G1688" t="s">
        <v>7344</v>
      </c>
      <c r="H1688" t="s">
        <v>6897</v>
      </c>
      <c r="I1688" t="s">
        <v>7345</v>
      </c>
      <c r="J1688" t="s">
        <v>1774</v>
      </c>
      <c r="K1688" t="s">
        <v>48</v>
      </c>
    </row>
    <row r="1689" spans="1:11" hidden="1" x14ac:dyDescent="0.35">
      <c r="A1689" t="s">
        <v>7299</v>
      </c>
      <c r="B1689" t="s">
        <v>7346</v>
      </c>
      <c r="C1689" t="s">
        <v>7347</v>
      </c>
      <c r="D1689" t="s">
        <v>7348</v>
      </c>
      <c r="E1689" t="s">
        <v>7303</v>
      </c>
      <c r="F1689" t="s">
        <v>11</v>
      </c>
      <c r="G1689" t="s">
        <v>1355</v>
      </c>
      <c r="H1689" t="s">
        <v>7339</v>
      </c>
      <c r="I1689" t="s">
        <v>7340</v>
      </c>
      <c r="J1689" t="s">
        <v>1623</v>
      </c>
      <c r="K1689" t="s">
        <v>47</v>
      </c>
    </row>
    <row r="1690" spans="1:11" hidden="1" x14ac:dyDescent="0.35">
      <c r="A1690" t="s">
        <v>7299</v>
      </c>
      <c r="B1690" t="s">
        <v>7349</v>
      </c>
      <c r="C1690" t="s">
        <v>7350</v>
      </c>
      <c r="D1690" t="s">
        <v>7351</v>
      </c>
      <c r="E1690" t="s">
        <v>7303</v>
      </c>
      <c r="F1690" t="s">
        <v>11</v>
      </c>
      <c r="G1690" t="s">
        <v>7344</v>
      </c>
      <c r="H1690" t="s">
        <v>6897</v>
      </c>
      <c r="I1690" t="s">
        <v>7345</v>
      </c>
      <c r="J1690" t="s">
        <v>1623</v>
      </c>
      <c r="K1690" t="s">
        <v>47</v>
      </c>
    </row>
    <row r="1691" spans="1:11" hidden="1" x14ac:dyDescent="0.35">
      <c r="A1691" t="s">
        <v>7299</v>
      </c>
      <c r="B1691" t="s">
        <v>7352</v>
      </c>
      <c r="C1691" t="s">
        <v>7353</v>
      </c>
      <c r="D1691" t="s">
        <v>7354</v>
      </c>
      <c r="E1691" t="s">
        <v>7303</v>
      </c>
      <c r="F1691" t="s">
        <v>11</v>
      </c>
      <c r="G1691" t="s">
        <v>7355</v>
      </c>
      <c r="H1691" t="s">
        <v>1922</v>
      </c>
      <c r="I1691" t="s">
        <v>7356</v>
      </c>
      <c r="J1691" t="s">
        <v>1623</v>
      </c>
      <c r="K1691" t="s">
        <v>47</v>
      </c>
    </row>
    <row r="1692" spans="1:11" hidden="1" x14ac:dyDescent="0.35">
      <c r="A1692" t="s">
        <v>7299</v>
      </c>
      <c r="B1692" t="s">
        <v>7357</v>
      </c>
      <c r="C1692" t="s">
        <v>7358</v>
      </c>
      <c r="D1692" t="s">
        <v>7359</v>
      </c>
      <c r="E1692" t="s">
        <v>7360</v>
      </c>
      <c r="F1692" t="s">
        <v>9</v>
      </c>
      <c r="G1692" t="s">
        <v>7361</v>
      </c>
      <c r="H1692" t="s">
        <v>2924</v>
      </c>
      <c r="I1692" t="s">
        <v>7362</v>
      </c>
      <c r="J1692" t="s">
        <v>314</v>
      </c>
      <c r="K1692" t="s">
        <v>79</v>
      </c>
    </row>
    <row r="1693" spans="1:11" hidden="1" x14ac:dyDescent="0.35">
      <c r="A1693" t="s">
        <v>7299</v>
      </c>
      <c r="B1693" t="s">
        <v>7363</v>
      </c>
      <c r="C1693" t="s">
        <v>7364</v>
      </c>
      <c r="D1693" t="s">
        <v>7365</v>
      </c>
      <c r="E1693" t="s">
        <v>7360</v>
      </c>
      <c r="F1693" t="s">
        <v>9</v>
      </c>
      <c r="G1693" t="s">
        <v>1316</v>
      </c>
      <c r="H1693" t="s">
        <v>3081</v>
      </c>
      <c r="I1693" t="s">
        <v>2201</v>
      </c>
      <c r="J1693" t="s">
        <v>314</v>
      </c>
      <c r="K1693" t="s">
        <v>79</v>
      </c>
    </row>
    <row r="1694" spans="1:11" hidden="1" x14ac:dyDescent="0.35">
      <c r="A1694" t="s">
        <v>7299</v>
      </c>
      <c r="B1694" t="s">
        <v>7366</v>
      </c>
      <c r="C1694" t="s">
        <v>7367</v>
      </c>
      <c r="D1694" t="s">
        <v>7368</v>
      </c>
      <c r="E1694" t="s">
        <v>7360</v>
      </c>
      <c r="F1694" t="s">
        <v>9</v>
      </c>
      <c r="G1694" t="s">
        <v>1639</v>
      </c>
      <c r="H1694" t="s">
        <v>2048</v>
      </c>
      <c r="I1694" t="s">
        <v>2177</v>
      </c>
      <c r="J1694" t="s">
        <v>314</v>
      </c>
      <c r="K1694" t="s">
        <v>87</v>
      </c>
    </row>
    <row r="1695" spans="1:11" hidden="1" x14ac:dyDescent="0.35">
      <c r="A1695" t="s">
        <v>7299</v>
      </c>
      <c r="B1695" t="s">
        <v>7369</v>
      </c>
      <c r="C1695" t="s">
        <v>7370</v>
      </c>
      <c r="D1695" t="s">
        <v>7371</v>
      </c>
      <c r="E1695" t="s">
        <v>7360</v>
      </c>
      <c r="F1695" t="s">
        <v>9</v>
      </c>
      <c r="G1695" t="s">
        <v>1372</v>
      </c>
      <c r="H1695" t="s">
        <v>1359</v>
      </c>
      <c r="I1695" t="s">
        <v>1497</v>
      </c>
      <c r="J1695" t="s">
        <v>314</v>
      </c>
      <c r="K1695" t="s">
        <v>87</v>
      </c>
    </row>
    <row r="1696" spans="1:11" hidden="1" x14ac:dyDescent="0.35">
      <c r="A1696" t="s">
        <v>7299</v>
      </c>
      <c r="B1696" t="s">
        <v>7372</v>
      </c>
      <c r="C1696" t="s">
        <v>7373</v>
      </c>
      <c r="D1696" t="s">
        <v>7374</v>
      </c>
      <c r="E1696" t="s">
        <v>7360</v>
      </c>
      <c r="F1696" t="s">
        <v>9</v>
      </c>
      <c r="G1696" t="s">
        <v>1372</v>
      </c>
      <c r="H1696" t="s">
        <v>1359</v>
      </c>
      <c r="I1696" t="s">
        <v>1497</v>
      </c>
      <c r="J1696" t="s">
        <v>314</v>
      </c>
      <c r="K1696" t="s">
        <v>87</v>
      </c>
    </row>
    <row r="1697" spans="1:11" hidden="1" x14ac:dyDescent="0.35">
      <c r="A1697" t="s">
        <v>7299</v>
      </c>
      <c r="B1697" t="s">
        <v>7375</v>
      </c>
      <c r="C1697" t="s">
        <v>7376</v>
      </c>
      <c r="D1697" t="s">
        <v>7377</v>
      </c>
      <c r="E1697" t="s">
        <v>7360</v>
      </c>
      <c r="F1697" t="s">
        <v>9</v>
      </c>
      <c r="G1697" t="s">
        <v>6182</v>
      </c>
      <c r="H1697" t="s">
        <v>2924</v>
      </c>
      <c r="I1697" t="s">
        <v>7378</v>
      </c>
      <c r="J1697" t="s">
        <v>315</v>
      </c>
      <c r="K1697" t="s">
        <v>75</v>
      </c>
    </row>
    <row r="1698" spans="1:11" hidden="1" x14ac:dyDescent="0.35">
      <c r="A1698" t="s">
        <v>7299</v>
      </c>
      <c r="B1698" t="s">
        <v>7379</v>
      </c>
      <c r="C1698" t="s">
        <v>7380</v>
      </c>
      <c r="D1698" t="s">
        <v>7381</v>
      </c>
      <c r="E1698" t="s">
        <v>7360</v>
      </c>
      <c r="F1698" t="s">
        <v>9</v>
      </c>
      <c r="G1698" t="s">
        <v>4517</v>
      </c>
      <c r="H1698" t="s">
        <v>7382</v>
      </c>
      <c r="I1698" t="s">
        <v>7383</v>
      </c>
      <c r="J1698" t="s">
        <v>315</v>
      </c>
      <c r="K1698" t="s">
        <v>76</v>
      </c>
    </row>
    <row r="1699" spans="1:11" hidden="1" x14ac:dyDescent="0.35">
      <c r="A1699" t="s">
        <v>7299</v>
      </c>
      <c r="B1699" t="s">
        <v>7384</v>
      </c>
      <c r="C1699" t="s">
        <v>7385</v>
      </c>
      <c r="D1699" t="s">
        <v>7386</v>
      </c>
      <c r="E1699" t="s">
        <v>7360</v>
      </c>
      <c r="F1699" t="s">
        <v>9</v>
      </c>
      <c r="G1699" t="s">
        <v>1471</v>
      </c>
      <c r="H1699" t="s">
        <v>7387</v>
      </c>
      <c r="I1699" t="s">
        <v>7388</v>
      </c>
      <c r="J1699" t="s">
        <v>315</v>
      </c>
      <c r="K1699" t="s">
        <v>76</v>
      </c>
    </row>
    <row r="1700" spans="1:11" hidden="1" x14ac:dyDescent="0.35">
      <c r="A1700" t="s">
        <v>7299</v>
      </c>
      <c r="B1700" t="s">
        <v>7389</v>
      </c>
      <c r="C1700" t="s">
        <v>7390</v>
      </c>
      <c r="D1700" t="s">
        <v>7391</v>
      </c>
      <c r="E1700" t="s">
        <v>7360</v>
      </c>
      <c r="F1700" t="s">
        <v>9</v>
      </c>
      <c r="G1700" t="s">
        <v>7392</v>
      </c>
      <c r="H1700" t="s">
        <v>4542</v>
      </c>
      <c r="I1700" t="s">
        <v>7393</v>
      </c>
      <c r="J1700" t="s">
        <v>316</v>
      </c>
      <c r="K1700" t="s">
        <v>86</v>
      </c>
    </row>
    <row r="1701" spans="1:11" hidden="1" x14ac:dyDescent="0.35">
      <c r="A1701" t="s">
        <v>7299</v>
      </c>
      <c r="B1701" t="s">
        <v>7394</v>
      </c>
      <c r="C1701" t="s">
        <v>7395</v>
      </c>
      <c r="D1701" t="s">
        <v>7396</v>
      </c>
      <c r="E1701" t="s">
        <v>7360</v>
      </c>
      <c r="F1701" t="s">
        <v>9</v>
      </c>
      <c r="G1701" t="s">
        <v>6182</v>
      </c>
      <c r="H1701" t="s">
        <v>1316</v>
      </c>
      <c r="I1701" t="s">
        <v>7397</v>
      </c>
      <c r="J1701" t="s">
        <v>316</v>
      </c>
      <c r="K1701" t="s">
        <v>86</v>
      </c>
    </row>
    <row r="1702" spans="1:11" hidden="1" x14ac:dyDescent="0.35">
      <c r="A1702" t="s">
        <v>7299</v>
      </c>
      <c r="B1702" t="s">
        <v>7398</v>
      </c>
      <c r="C1702" t="s">
        <v>7399</v>
      </c>
      <c r="D1702" t="s">
        <v>7400</v>
      </c>
      <c r="E1702" t="s">
        <v>7360</v>
      </c>
      <c r="F1702" t="s">
        <v>7</v>
      </c>
      <c r="G1702" t="s">
        <v>1451</v>
      </c>
      <c r="H1702" t="s">
        <v>1440</v>
      </c>
      <c r="I1702" t="s">
        <v>3238</v>
      </c>
      <c r="J1702" t="s">
        <v>1869</v>
      </c>
      <c r="K1702" t="s">
        <v>85</v>
      </c>
    </row>
    <row r="1703" spans="1:11" hidden="1" x14ac:dyDescent="0.35">
      <c r="A1703" t="s">
        <v>7299</v>
      </c>
      <c r="B1703" t="s">
        <v>7401</v>
      </c>
      <c r="C1703" t="s">
        <v>7402</v>
      </c>
      <c r="D1703" t="s">
        <v>7403</v>
      </c>
      <c r="E1703" t="s">
        <v>7360</v>
      </c>
      <c r="F1703" t="s">
        <v>7</v>
      </c>
      <c r="G1703" t="s">
        <v>2078</v>
      </c>
      <c r="H1703" t="s">
        <v>2083</v>
      </c>
      <c r="I1703" t="s">
        <v>1751</v>
      </c>
      <c r="J1703" t="s">
        <v>5132</v>
      </c>
      <c r="K1703" t="s">
        <v>68</v>
      </c>
    </row>
    <row r="1704" spans="1:11" hidden="1" x14ac:dyDescent="0.35">
      <c r="A1704" t="s">
        <v>7299</v>
      </c>
      <c r="B1704" t="s">
        <v>7404</v>
      </c>
      <c r="C1704" t="s">
        <v>7405</v>
      </c>
      <c r="D1704" t="s">
        <v>7406</v>
      </c>
      <c r="E1704" t="s">
        <v>7360</v>
      </c>
      <c r="F1704" t="s">
        <v>7</v>
      </c>
      <c r="G1704" t="s">
        <v>2913</v>
      </c>
      <c r="H1704" t="s">
        <v>1548</v>
      </c>
      <c r="I1704" t="s">
        <v>4060</v>
      </c>
      <c r="J1704" t="s">
        <v>3911</v>
      </c>
      <c r="K1704" t="s">
        <v>38</v>
      </c>
    </row>
    <row r="1705" spans="1:11" hidden="1" x14ac:dyDescent="0.35">
      <c r="A1705" t="s">
        <v>7299</v>
      </c>
      <c r="B1705" t="s">
        <v>7407</v>
      </c>
      <c r="C1705" t="s">
        <v>7408</v>
      </c>
      <c r="D1705" t="s">
        <v>7409</v>
      </c>
      <c r="E1705" t="s">
        <v>7360</v>
      </c>
      <c r="F1705" t="s">
        <v>7</v>
      </c>
      <c r="G1705" t="s">
        <v>4517</v>
      </c>
      <c r="H1705" t="s">
        <v>7382</v>
      </c>
      <c r="I1705" t="s">
        <v>1427</v>
      </c>
      <c r="J1705" t="s">
        <v>1176</v>
      </c>
      <c r="K1705" t="s">
        <v>85</v>
      </c>
    </row>
    <row r="1706" spans="1:11" hidden="1" x14ac:dyDescent="0.35">
      <c r="A1706" t="s">
        <v>7299</v>
      </c>
      <c r="B1706" t="s">
        <v>7410</v>
      </c>
      <c r="C1706" t="s">
        <v>7411</v>
      </c>
      <c r="D1706" t="s">
        <v>7412</v>
      </c>
      <c r="E1706" t="s">
        <v>7360</v>
      </c>
      <c r="F1706" t="s">
        <v>7</v>
      </c>
      <c r="G1706" t="s">
        <v>2492</v>
      </c>
      <c r="H1706" t="s">
        <v>1451</v>
      </c>
      <c r="I1706" t="s">
        <v>1427</v>
      </c>
      <c r="J1706" t="s">
        <v>1176</v>
      </c>
      <c r="K1706" t="s">
        <v>68</v>
      </c>
    </row>
    <row r="1707" spans="1:11" hidden="1" x14ac:dyDescent="0.35">
      <c r="A1707" t="s">
        <v>7299</v>
      </c>
      <c r="B1707" t="s">
        <v>7413</v>
      </c>
      <c r="C1707" t="s">
        <v>7414</v>
      </c>
      <c r="D1707" t="s">
        <v>7415</v>
      </c>
      <c r="E1707" t="s">
        <v>7360</v>
      </c>
      <c r="F1707" t="s">
        <v>7</v>
      </c>
      <c r="G1707" t="s">
        <v>4517</v>
      </c>
      <c r="H1707" t="s">
        <v>7382</v>
      </c>
      <c r="I1707" t="s">
        <v>1427</v>
      </c>
      <c r="J1707" t="s">
        <v>1176</v>
      </c>
      <c r="K1707" t="s">
        <v>38</v>
      </c>
    </row>
    <row r="1708" spans="1:11" hidden="1" x14ac:dyDescent="0.35">
      <c r="A1708" t="s">
        <v>7299</v>
      </c>
      <c r="B1708" t="s">
        <v>7416</v>
      </c>
      <c r="C1708" t="s">
        <v>7417</v>
      </c>
      <c r="D1708" t="s">
        <v>7418</v>
      </c>
      <c r="E1708" t="s">
        <v>7360</v>
      </c>
      <c r="F1708" t="s">
        <v>20</v>
      </c>
      <c r="G1708" t="s">
        <v>4039</v>
      </c>
      <c r="H1708" t="s">
        <v>1173</v>
      </c>
      <c r="I1708" t="s">
        <v>1219</v>
      </c>
      <c r="J1708" t="s">
        <v>314</v>
      </c>
      <c r="K1708" t="s">
        <v>6465</v>
      </c>
    </row>
    <row r="1709" spans="1:11" hidden="1" x14ac:dyDescent="0.35">
      <c r="A1709" t="s">
        <v>7299</v>
      </c>
      <c r="B1709" t="s">
        <v>7419</v>
      </c>
      <c r="C1709" t="s">
        <v>7420</v>
      </c>
      <c r="D1709" t="s">
        <v>7418</v>
      </c>
      <c r="E1709" t="s">
        <v>7360</v>
      </c>
      <c r="F1709" t="s">
        <v>14</v>
      </c>
      <c r="G1709" t="s">
        <v>4039</v>
      </c>
      <c r="H1709" t="s">
        <v>1173</v>
      </c>
      <c r="I1709" t="s">
        <v>1519</v>
      </c>
      <c r="J1709" t="s">
        <v>314</v>
      </c>
      <c r="K1709" t="s">
        <v>43</v>
      </c>
    </row>
    <row r="1710" spans="1:11" hidden="1" x14ac:dyDescent="0.35">
      <c r="A1710" t="s">
        <v>7299</v>
      </c>
      <c r="B1710" t="s">
        <v>7421</v>
      </c>
      <c r="C1710" t="s">
        <v>7422</v>
      </c>
      <c r="D1710" t="s">
        <v>7423</v>
      </c>
      <c r="E1710" t="s">
        <v>7360</v>
      </c>
      <c r="F1710" t="s">
        <v>14</v>
      </c>
      <c r="G1710" t="s">
        <v>7424</v>
      </c>
      <c r="H1710" t="s">
        <v>3075</v>
      </c>
      <c r="I1710" t="s">
        <v>1531</v>
      </c>
      <c r="J1710" t="s">
        <v>314</v>
      </c>
      <c r="K1710" t="s">
        <v>84</v>
      </c>
    </row>
    <row r="1711" spans="1:11" hidden="1" x14ac:dyDescent="0.35">
      <c r="A1711" t="s">
        <v>7299</v>
      </c>
      <c r="B1711" t="s">
        <v>7425</v>
      </c>
      <c r="C1711" t="s">
        <v>7426</v>
      </c>
      <c r="D1711" t="s">
        <v>7427</v>
      </c>
      <c r="E1711" t="s">
        <v>7360</v>
      </c>
      <c r="F1711" t="s">
        <v>12</v>
      </c>
      <c r="G1711" t="s">
        <v>1421</v>
      </c>
      <c r="H1711" t="s">
        <v>1218</v>
      </c>
      <c r="I1711" t="s">
        <v>1266</v>
      </c>
      <c r="J1711" t="s">
        <v>1869</v>
      </c>
      <c r="K1711" t="s">
        <v>82</v>
      </c>
    </row>
    <row r="1712" spans="1:11" hidden="1" x14ac:dyDescent="0.35">
      <c r="A1712" t="s">
        <v>7299</v>
      </c>
      <c r="B1712" t="s">
        <v>7428</v>
      </c>
      <c r="C1712" t="s">
        <v>7429</v>
      </c>
      <c r="D1712" t="s">
        <v>7430</v>
      </c>
      <c r="E1712" t="s">
        <v>7360</v>
      </c>
      <c r="F1712" t="s">
        <v>9</v>
      </c>
      <c r="G1712" t="s">
        <v>2500</v>
      </c>
      <c r="H1712" t="s">
        <v>1476</v>
      </c>
      <c r="I1712" t="s">
        <v>1219</v>
      </c>
      <c r="J1712" t="s">
        <v>2242</v>
      </c>
      <c r="K1712" t="s">
        <v>83</v>
      </c>
    </row>
    <row r="1713" spans="1:11" hidden="1" x14ac:dyDescent="0.35">
      <c r="A1713" t="s">
        <v>7299</v>
      </c>
      <c r="B1713" t="s">
        <v>7431</v>
      </c>
      <c r="C1713" t="s">
        <v>7432</v>
      </c>
      <c r="D1713" t="s">
        <v>7433</v>
      </c>
      <c r="E1713" t="s">
        <v>7360</v>
      </c>
      <c r="F1713" t="s">
        <v>12</v>
      </c>
      <c r="G1713" t="s">
        <v>1336</v>
      </c>
      <c r="H1713" t="s">
        <v>1431</v>
      </c>
      <c r="I1713" t="s">
        <v>1232</v>
      </c>
      <c r="J1713" t="s">
        <v>2242</v>
      </c>
      <c r="K1713" t="s">
        <v>82</v>
      </c>
    </row>
    <row r="1714" spans="1:11" hidden="1" x14ac:dyDescent="0.35">
      <c r="A1714" t="s">
        <v>7299</v>
      </c>
      <c r="B1714" t="s">
        <v>7434</v>
      </c>
      <c r="C1714" t="s">
        <v>7435</v>
      </c>
      <c r="D1714" t="s">
        <v>7436</v>
      </c>
      <c r="E1714" t="s">
        <v>7360</v>
      </c>
      <c r="F1714" t="s">
        <v>11</v>
      </c>
      <c r="G1714" t="s">
        <v>3717</v>
      </c>
      <c r="H1714" t="s">
        <v>1231</v>
      </c>
      <c r="I1714" t="s">
        <v>1447</v>
      </c>
      <c r="J1714" t="s">
        <v>314</v>
      </c>
      <c r="K1714" t="s">
        <v>45</v>
      </c>
    </row>
    <row r="1715" spans="1:11" hidden="1" x14ac:dyDescent="0.35">
      <c r="A1715" t="s">
        <v>7299</v>
      </c>
      <c r="B1715" t="s">
        <v>7437</v>
      </c>
      <c r="C1715" t="s">
        <v>7438</v>
      </c>
      <c r="D1715" t="s">
        <v>7439</v>
      </c>
      <c r="E1715" t="s">
        <v>7360</v>
      </c>
      <c r="F1715" t="s">
        <v>10</v>
      </c>
      <c r="G1715" t="s">
        <v>7440</v>
      </c>
      <c r="H1715" t="s">
        <v>7441</v>
      </c>
      <c r="I1715" t="s">
        <v>7442</v>
      </c>
      <c r="J1715" t="s">
        <v>314</v>
      </c>
      <c r="K1715" t="s">
        <v>83</v>
      </c>
    </row>
    <row r="1716" spans="1:11" hidden="1" x14ac:dyDescent="0.35">
      <c r="A1716" t="s">
        <v>7299</v>
      </c>
      <c r="B1716" t="s">
        <v>7443</v>
      </c>
      <c r="C1716" t="s">
        <v>7444</v>
      </c>
      <c r="D1716" t="s">
        <v>7445</v>
      </c>
      <c r="E1716" t="s">
        <v>7360</v>
      </c>
      <c r="F1716" t="s">
        <v>10</v>
      </c>
      <c r="G1716" t="s">
        <v>2048</v>
      </c>
      <c r="H1716" t="s">
        <v>1456</v>
      </c>
      <c r="I1716" t="s">
        <v>1934</v>
      </c>
      <c r="J1716" t="s">
        <v>2242</v>
      </c>
      <c r="K1716" t="s">
        <v>83</v>
      </c>
    </row>
    <row r="1717" spans="1:11" hidden="1" x14ac:dyDescent="0.35">
      <c r="A1717" t="s">
        <v>7299</v>
      </c>
      <c r="B1717" t="s">
        <v>7446</v>
      </c>
      <c r="C1717" t="s">
        <v>7447</v>
      </c>
      <c r="D1717" t="s">
        <v>7448</v>
      </c>
      <c r="E1717" t="s">
        <v>7360</v>
      </c>
      <c r="F1717" t="s">
        <v>14</v>
      </c>
      <c r="G1717" t="s">
        <v>6442</v>
      </c>
      <c r="H1717" t="s">
        <v>1462</v>
      </c>
      <c r="I1717" t="s">
        <v>1219</v>
      </c>
      <c r="J1717" t="s">
        <v>314</v>
      </c>
      <c r="K1717" t="s">
        <v>61</v>
      </c>
    </row>
    <row r="1718" spans="1:11" hidden="1" x14ac:dyDescent="0.35">
      <c r="A1718" t="s">
        <v>7299</v>
      </c>
      <c r="B1718" t="s">
        <v>7449</v>
      </c>
      <c r="C1718" t="s">
        <v>7450</v>
      </c>
      <c r="D1718" t="s">
        <v>7451</v>
      </c>
      <c r="E1718" t="s">
        <v>7360</v>
      </c>
      <c r="F1718" t="s">
        <v>9</v>
      </c>
      <c r="G1718" t="s">
        <v>1548</v>
      </c>
      <c r="H1718" t="s">
        <v>1350</v>
      </c>
      <c r="I1718" t="s">
        <v>1555</v>
      </c>
      <c r="J1718" t="s">
        <v>314</v>
      </c>
      <c r="K1718" t="s">
        <v>83</v>
      </c>
    </row>
    <row r="1719" spans="1:11" hidden="1" x14ac:dyDescent="0.35">
      <c r="A1719" t="s">
        <v>7299</v>
      </c>
      <c r="B1719" t="s">
        <v>7452</v>
      </c>
      <c r="C1719" t="s">
        <v>7453</v>
      </c>
      <c r="D1719" t="s">
        <v>7454</v>
      </c>
      <c r="E1719" t="s">
        <v>7360</v>
      </c>
      <c r="F1719" t="s">
        <v>12</v>
      </c>
      <c r="G1719" t="s">
        <v>2078</v>
      </c>
      <c r="H1719" t="s">
        <v>1933</v>
      </c>
      <c r="I1719" t="s">
        <v>1555</v>
      </c>
      <c r="J1719" t="s">
        <v>314</v>
      </c>
      <c r="K1719" t="s">
        <v>82</v>
      </c>
    </row>
    <row r="1720" spans="1:11" hidden="1" x14ac:dyDescent="0.35">
      <c r="A1720" t="s">
        <v>7299</v>
      </c>
      <c r="B1720" t="s">
        <v>7455</v>
      </c>
      <c r="C1720" t="s">
        <v>7456</v>
      </c>
      <c r="D1720" t="s">
        <v>7457</v>
      </c>
      <c r="E1720" t="s">
        <v>7360</v>
      </c>
      <c r="F1720" t="s">
        <v>12</v>
      </c>
      <c r="G1720" t="s">
        <v>2048</v>
      </c>
      <c r="H1720" t="s">
        <v>1573</v>
      </c>
      <c r="I1720" t="s">
        <v>1747</v>
      </c>
      <c r="J1720" t="s">
        <v>2242</v>
      </c>
      <c r="K1720" t="s">
        <v>70</v>
      </c>
    </row>
    <row r="1721" spans="1:11" hidden="1" x14ac:dyDescent="0.35">
      <c r="A1721" t="s">
        <v>7299</v>
      </c>
      <c r="B1721" t="s">
        <v>7458</v>
      </c>
      <c r="C1721" t="s">
        <v>7459</v>
      </c>
      <c r="D1721" t="s">
        <v>7460</v>
      </c>
      <c r="E1721" t="s">
        <v>7360</v>
      </c>
      <c r="F1721" t="s">
        <v>12</v>
      </c>
      <c r="G1721" t="s">
        <v>1359</v>
      </c>
      <c r="H1721" t="s">
        <v>1431</v>
      </c>
      <c r="I1721" t="s">
        <v>1447</v>
      </c>
      <c r="J1721" t="s">
        <v>2242</v>
      </c>
      <c r="K1721" t="s">
        <v>70</v>
      </c>
    </row>
    <row r="1722" spans="1:11" hidden="1" x14ac:dyDescent="0.35">
      <c r="A1722" t="s">
        <v>7299</v>
      </c>
      <c r="B1722" t="s">
        <v>7461</v>
      </c>
      <c r="C1722" t="s">
        <v>7462</v>
      </c>
      <c r="D1722" t="s">
        <v>7463</v>
      </c>
      <c r="E1722" t="s">
        <v>7360</v>
      </c>
      <c r="F1722" t="s">
        <v>12</v>
      </c>
      <c r="G1722" t="s">
        <v>1367</v>
      </c>
      <c r="H1722" t="s">
        <v>1198</v>
      </c>
      <c r="I1722" t="s">
        <v>1219</v>
      </c>
      <c r="J1722" t="s">
        <v>1458</v>
      </c>
      <c r="K1722" t="s">
        <v>82</v>
      </c>
    </row>
    <row r="1723" spans="1:11" hidden="1" x14ac:dyDescent="0.35">
      <c r="A1723" t="s">
        <v>7299</v>
      </c>
      <c r="B1723" t="s">
        <v>7464</v>
      </c>
      <c r="C1723" t="s">
        <v>7465</v>
      </c>
      <c r="D1723" t="s">
        <v>7466</v>
      </c>
      <c r="E1723" t="s">
        <v>7360</v>
      </c>
      <c r="F1723" t="s">
        <v>9</v>
      </c>
      <c r="G1723" t="s">
        <v>4512</v>
      </c>
      <c r="H1723" t="s">
        <v>1707</v>
      </c>
      <c r="I1723" t="s">
        <v>7467</v>
      </c>
      <c r="J1723" t="s">
        <v>314</v>
      </c>
      <c r="K1723" t="s">
        <v>87</v>
      </c>
    </row>
    <row r="1724" spans="1:11" hidden="1" x14ac:dyDescent="0.35">
      <c r="A1724" t="s">
        <v>7299</v>
      </c>
      <c r="B1724" t="s">
        <v>7468</v>
      </c>
      <c r="C1724" t="s">
        <v>7469</v>
      </c>
      <c r="D1724" t="s">
        <v>7470</v>
      </c>
      <c r="E1724" t="s">
        <v>7360</v>
      </c>
      <c r="F1724" t="s">
        <v>12</v>
      </c>
      <c r="G1724" t="s">
        <v>1336</v>
      </c>
      <c r="H1724" t="s">
        <v>1245</v>
      </c>
      <c r="I1724" t="s">
        <v>1219</v>
      </c>
      <c r="J1724" t="s">
        <v>2793</v>
      </c>
      <c r="K1724" t="s">
        <v>77</v>
      </c>
    </row>
    <row r="1725" spans="1:11" hidden="1" x14ac:dyDescent="0.35">
      <c r="A1725" t="s">
        <v>7299</v>
      </c>
      <c r="B1725" t="s">
        <v>7471</v>
      </c>
      <c r="C1725" t="s">
        <v>7472</v>
      </c>
      <c r="D1725" t="s">
        <v>7473</v>
      </c>
      <c r="E1725" t="s">
        <v>7360</v>
      </c>
      <c r="F1725" t="s">
        <v>12</v>
      </c>
      <c r="G1725" t="s">
        <v>1746</v>
      </c>
      <c r="H1725" t="s">
        <v>1332</v>
      </c>
      <c r="I1725" t="s">
        <v>2000</v>
      </c>
      <c r="J1725" t="s">
        <v>7474</v>
      </c>
      <c r="K1725" t="s">
        <v>77</v>
      </c>
    </row>
    <row r="1726" spans="1:11" hidden="1" x14ac:dyDescent="0.35">
      <c r="A1726" t="s">
        <v>7299</v>
      </c>
      <c r="B1726" t="s">
        <v>7475</v>
      </c>
      <c r="C1726" t="s">
        <v>7476</v>
      </c>
      <c r="D1726" t="s">
        <v>7477</v>
      </c>
      <c r="E1726" t="s">
        <v>7360</v>
      </c>
      <c r="F1726" t="s">
        <v>9</v>
      </c>
      <c r="G1726" t="s">
        <v>7478</v>
      </c>
      <c r="H1726" t="s">
        <v>1746</v>
      </c>
      <c r="I1726" t="s">
        <v>1555</v>
      </c>
      <c r="J1726" t="s">
        <v>1761</v>
      </c>
      <c r="K1726" t="s">
        <v>79</v>
      </c>
    </row>
    <row r="1727" spans="1:11" hidden="1" x14ac:dyDescent="0.35">
      <c r="A1727" t="s">
        <v>7299</v>
      </c>
      <c r="B1727" t="s">
        <v>7479</v>
      </c>
      <c r="C1727" t="s">
        <v>7480</v>
      </c>
      <c r="D1727" t="s">
        <v>7481</v>
      </c>
      <c r="E1727" t="s">
        <v>7360</v>
      </c>
      <c r="F1727" t="s">
        <v>12</v>
      </c>
      <c r="G1727" t="s">
        <v>7482</v>
      </c>
      <c r="H1727" t="s">
        <v>1397</v>
      </c>
      <c r="I1727" t="s">
        <v>1747</v>
      </c>
      <c r="J1727" t="s">
        <v>1761</v>
      </c>
      <c r="K1727" t="s">
        <v>78</v>
      </c>
    </row>
    <row r="1728" spans="1:11" hidden="1" x14ac:dyDescent="0.35">
      <c r="A1728" t="s">
        <v>7299</v>
      </c>
      <c r="B1728" t="s">
        <v>7483</v>
      </c>
      <c r="C1728" t="s">
        <v>7484</v>
      </c>
      <c r="D1728" t="s">
        <v>7485</v>
      </c>
      <c r="E1728" t="s">
        <v>7360</v>
      </c>
      <c r="F1728" t="s">
        <v>11</v>
      </c>
      <c r="G1728" t="s">
        <v>7361</v>
      </c>
      <c r="H1728" t="s">
        <v>1350</v>
      </c>
      <c r="I1728" t="s">
        <v>2153</v>
      </c>
      <c r="J1728" t="s">
        <v>315</v>
      </c>
      <c r="K1728" t="s">
        <v>48</v>
      </c>
    </row>
    <row r="1729" spans="1:11" hidden="1" x14ac:dyDescent="0.35">
      <c r="A1729" t="s">
        <v>7299</v>
      </c>
      <c r="B1729" t="s">
        <v>7486</v>
      </c>
      <c r="C1729" t="s">
        <v>7487</v>
      </c>
      <c r="D1729" t="s">
        <v>7488</v>
      </c>
      <c r="E1729" t="s">
        <v>7360</v>
      </c>
      <c r="F1729" t="s">
        <v>11</v>
      </c>
      <c r="G1729" t="s">
        <v>2924</v>
      </c>
      <c r="H1729" t="s">
        <v>1240</v>
      </c>
      <c r="I1729" t="s">
        <v>1527</v>
      </c>
      <c r="J1729" t="s">
        <v>315</v>
      </c>
      <c r="K1729" t="s">
        <v>80</v>
      </c>
    </row>
    <row r="1730" spans="1:11" hidden="1" x14ac:dyDescent="0.35">
      <c r="A1730" t="s">
        <v>7299</v>
      </c>
      <c r="B1730" t="s">
        <v>7489</v>
      </c>
      <c r="C1730" t="s">
        <v>7490</v>
      </c>
      <c r="D1730" t="s">
        <v>7491</v>
      </c>
      <c r="E1730" t="s">
        <v>5164</v>
      </c>
      <c r="F1730" t="s">
        <v>10</v>
      </c>
      <c r="G1730" t="s">
        <v>7492</v>
      </c>
      <c r="H1730" t="s">
        <v>7493</v>
      </c>
      <c r="I1730" t="s">
        <v>7494</v>
      </c>
      <c r="J1730" t="s">
        <v>315</v>
      </c>
      <c r="K1730" t="s">
        <v>79</v>
      </c>
    </row>
    <row r="1731" spans="1:11" hidden="1" x14ac:dyDescent="0.35">
      <c r="A1731" t="s">
        <v>7299</v>
      </c>
      <c r="B1731" t="s">
        <v>7495</v>
      </c>
      <c r="C1731" t="s">
        <v>7496</v>
      </c>
      <c r="D1731" t="s">
        <v>7497</v>
      </c>
      <c r="E1731" t="s">
        <v>7360</v>
      </c>
      <c r="F1731" t="s">
        <v>17</v>
      </c>
      <c r="G1731" t="s">
        <v>7001</v>
      </c>
      <c r="H1731" t="s">
        <v>3081</v>
      </c>
      <c r="I1731" t="s">
        <v>6484</v>
      </c>
      <c r="J1731" t="s">
        <v>315</v>
      </c>
      <c r="K1731" t="s">
        <v>76</v>
      </c>
    </row>
    <row r="1732" spans="1:11" hidden="1" x14ac:dyDescent="0.35">
      <c r="A1732" t="s">
        <v>7299</v>
      </c>
      <c r="B1732" t="s">
        <v>7498</v>
      </c>
      <c r="C1732" t="s">
        <v>7499</v>
      </c>
      <c r="D1732" t="s">
        <v>7500</v>
      </c>
      <c r="E1732" t="s">
        <v>5164</v>
      </c>
      <c r="F1732" t="s">
        <v>9</v>
      </c>
      <c r="G1732" t="s">
        <v>2210</v>
      </c>
      <c r="H1732" t="s">
        <v>7501</v>
      </c>
      <c r="I1732" t="s">
        <v>7502</v>
      </c>
      <c r="J1732" t="s">
        <v>315</v>
      </c>
      <c r="K1732" t="s">
        <v>79</v>
      </c>
    </row>
    <row r="1733" spans="1:11" hidden="1" x14ac:dyDescent="0.35">
      <c r="A1733" t="s">
        <v>7299</v>
      </c>
      <c r="B1733" t="s">
        <v>7503</v>
      </c>
      <c r="C1733" t="s">
        <v>7504</v>
      </c>
      <c r="D1733" t="s">
        <v>7505</v>
      </c>
      <c r="E1733" t="s">
        <v>7360</v>
      </c>
      <c r="F1733" t="s">
        <v>12</v>
      </c>
      <c r="G1733" t="s">
        <v>1695</v>
      </c>
      <c r="H1733" t="s">
        <v>2083</v>
      </c>
      <c r="I1733" t="s">
        <v>4924</v>
      </c>
      <c r="J1733" t="s">
        <v>315</v>
      </c>
      <c r="K1733" t="s">
        <v>77</v>
      </c>
    </row>
    <row r="1734" spans="1:11" hidden="1" x14ac:dyDescent="0.35">
      <c r="A1734" t="s">
        <v>7299</v>
      </c>
      <c r="B1734" t="s">
        <v>7506</v>
      </c>
      <c r="C1734" t="s">
        <v>7507</v>
      </c>
      <c r="D1734" t="s">
        <v>7508</v>
      </c>
      <c r="E1734" t="s">
        <v>5164</v>
      </c>
      <c r="F1734" t="s">
        <v>9</v>
      </c>
      <c r="G1734" t="s">
        <v>5053</v>
      </c>
      <c r="H1734" t="s">
        <v>2083</v>
      </c>
      <c r="I1734" t="s">
        <v>1467</v>
      </c>
      <c r="J1734" t="s">
        <v>315</v>
      </c>
      <c r="K1734" t="s">
        <v>76</v>
      </c>
    </row>
    <row r="1735" spans="1:11" hidden="1" x14ac:dyDescent="0.35">
      <c r="A1735" t="s">
        <v>7299</v>
      </c>
      <c r="B1735" t="s">
        <v>7509</v>
      </c>
      <c r="C1735" t="s">
        <v>7510</v>
      </c>
      <c r="D1735" t="s">
        <v>7511</v>
      </c>
      <c r="E1735" t="s">
        <v>7360</v>
      </c>
      <c r="F1735" t="s">
        <v>12</v>
      </c>
      <c r="G1735" t="s">
        <v>2550</v>
      </c>
      <c r="H1735" t="s">
        <v>1197</v>
      </c>
      <c r="I1735" t="s">
        <v>1423</v>
      </c>
      <c r="J1735" t="s">
        <v>1761</v>
      </c>
      <c r="K1735" t="s">
        <v>78</v>
      </c>
    </row>
    <row r="1736" spans="1:11" hidden="1" x14ac:dyDescent="0.35">
      <c r="A1736" t="s">
        <v>7299</v>
      </c>
      <c r="B1736" t="s">
        <v>7512</v>
      </c>
      <c r="C1736" t="s">
        <v>7513</v>
      </c>
      <c r="D1736" t="s">
        <v>7514</v>
      </c>
      <c r="E1736" t="s">
        <v>7360</v>
      </c>
      <c r="F1736" t="s">
        <v>12</v>
      </c>
      <c r="G1736" t="s">
        <v>2557</v>
      </c>
      <c r="H1736" t="s">
        <v>1397</v>
      </c>
      <c r="I1736" t="s">
        <v>1436</v>
      </c>
      <c r="J1736" t="s">
        <v>1761</v>
      </c>
      <c r="K1736" t="s">
        <v>78</v>
      </c>
    </row>
    <row r="1737" spans="1:11" hidden="1" x14ac:dyDescent="0.35">
      <c r="A1737" t="s">
        <v>7299</v>
      </c>
      <c r="B1737" t="s">
        <v>7515</v>
      </c>
      <c r="C1737" t="s">
        <v>7516</v>
      </c>
      <c r="D1737" t="s">
        <v>7517</v>
      </c>
      <c r="E1737" t="s">
        <v>7360</v>
      </c>
      <c r="F1737" t="s">
        <v>12</v>
      </c>
      <c r="G1737" t="s">
        <v>1197</v>
      </c>
      <c r="H1737" t="s">
        <v>1573</v>
      </c>
      <c r="I1737" t="s">
        <v>1747</v>
      </c>
      <c r="J1737" t="s">
        <v>1761</v>
      </c>
      <c r="K1737" t="s">
        <v>78</v>
      </c>
    </row>
    <row r="1738" spans="1:11" hidden="1" x14ac:dyDescent="0.35">
      <c r="A1738" t="s">
        <v>7299</v>
      </c>
      <c r="B1738" t="s">
        <v>7518</v>
      </c>
      <c r="C1738" t="s">
        <v>7519</v>
      </c>
      <c r="D1738" t="s">
        <v>7520</v>
      </c>
      <c r="E1738" t="s">
        <v>7360</v>
      </c>
      <c r="F1738" t="s">
        <v>12</v>
      </c>
      <c r="G1738" t="s">
        <v>7521</v>
      </c>
      <c r="H1738" t="s">
        <v>7522</v>
      </c>
      <c r="I1738" t="s">
        <v>2690</v>
      </c>
      <c r="J1738" t="s">
        <v>3911</v>
      </c>
      <c r="K1738" t="s">
        <v>77</v>
      </c>
    </row>
    <row r="1739" spans="1:11" hidden="1" x14ac:dyDescent="0.35">
      <c r="A1739" t="s">
        <v>7299</v>
      </c>
      <c r="B1739" t="s">
        <v>7523</v>
      </c>
      <c r="C1739" t="s">
        <v>7524</v>
      </c>
      <c r="D1739" t="s">
        <v>7525</v>
      </c>
      <c r="E1739" t="s">
        <v>7360</v>
      </c>
      <c r="F1739" t="s">
        <v>12</v>
      </c>
      <c r="G1739" t="s">
        <v>7526</v>
      </c>
      <c r="H1739" t="s">
        <v>1707</v>
      </c>
      <c r="I1739" t="s">
        <v>5745</v>
      </c>
      <c r="J1739" t="s">
        <v>3911</v>
      </c>
      <c r="K1739" t="s">
        <v>77</v>
      </c>
    </row>
    <row r="1740" spans="1:11" hidden="1" x14ac:dyDescent="0.35">
      <c r="A1740" t="s">
        <v>7299</v>
      </c>
      <c r="B1740" t="s">
        <v>7527</v>
      </c>
      <c r="C1740" t="s">
        <v>7528</v>
      </c>
      <c r="D1740" t="s">
        <v>7529</v>
      </c>
      <c r="E1740" t="s">
        <v>7360</v>
      </c>
      <c r="F1740" t="s">
        <v>17</v>
      </c>
      <c r="G1740" t="s">
        <v>7530</v>
      </c>
      <c r="H1740" t="s">
        <v>1254</v>
      </c>
      <c r="I1740" t="s">
        <v>7531</v>
      </c>
      <c r="J1740" t="s">
        <v>316</v>
      </c>
      <c r="K1740" t="s">
        <v>75</v>
      </c>
    </row>
    <row r="1741" spans="1:11" hidden="1" x14ac:dyDescent="0.35">
      <c r="A1741" t="s">
        <v>7299</v>
      </c>
      <c r="B1741" t="s">
        <v>7532</v>
      </c>
      <c r="C1741" t="s">
        <v>7533</v>
      </c>
      <c r="D1741" t="s">
        <v>7534</v>
      </c>
      <c r="E1741" t="s">
        <v>7360</v>
      </c>
      <c r="F1741" t="s">
        <v>12</v>
      </c>
      <c r="G1741" t="s">
        <v>3717</v>
      </c>
      <c r="H1741" t="s">
        <v>1508</v>
      </c>
      <c r="I1741" t="s">
        <v>2153</v>
      </c>
      <c r="J1741" t="s">
        <v>2171</v>
      </c>
      <c r="K1741" t="s">
        <v>74</v>
      </c>
    </row>
    <row r="1742" spans="1:11" hidden="1" x14ac:dyDescent="0.35">
      <c r="A1742" t="s">
        <v>7299</v>
      </c>
      <c r="B1742" t="s">
        <v>7535</v>
      </c>
      <c r="C1742" t="s">
        <v>7536</v>
      </c>
      <c r="D1742" t="s">
        <v>7537</v>
      </c>
      <c r="E1742" t="s">
        <v>7360</v>
      </c>
      <c r="F1742" t="s">
        <v>10</v>
      </c>
      <c r="G1742" t="s">
        <v>7538</v>
      </c>
      <c r="H1742" t="s">
        <v>7539</v>
      </c>
      <c r="I1742" t="s">
        <v>7540</v>
      </c>
      <c r="J1742" t="s">
        <v>316</v>
      </c>
      <c r="K1742" t="s">
        <v>76</v>
      </c>
    </row>
    <row r="1743" spans="1:11" hidden="1" x14ac:dyDescent="0.35">
      <c r="A1743" t="s">
        <v>7299</v>
      </c>
      <c r="B1743" t="s">
        <v>7541</v>
      </c>
      <c r="C1743" t="s">
        <v>7542</v>
      </c>
      <c r="D1743" t="s">
        <v>7543</v>
      </c>
      <c r="E1743" t="s">
        <v>7360</v>
      </c>
      <c r="F1743" t="s">
        <v>10</v>
      </c>
      <c r="G1743" t="s">
        <v>7544</v>
      </c>
      <c r="H1743" t="s">
        <v>7545</v>
      </c>
      <c r="I1743" t="s">
        <v>7546</v>
      </c>
      <c r="J1743" t="s">
        <v>316</v>
      </c>
      <c r="K1743" t="s">
        <v>76</v>
      </c>
    </row>
    <row r="1744" spans="1:11" hidden="1" x14ac:dyDescent="0.35">
      <c r="A1744" t="s">
        <v>7299</v>
      </c>
      <c r="B1744" t="s">
        <v>7547</v>
      </c>
      <c r="C1744" t="s">
        <v>7548</v>
      </c>
      <c r="D1744" t="s">
        <v>7549</v>
      </c>
      <c r="E1744" t="s">
        <v>7360</v>
      </c>
      <c r="F1744" t="s">
        <v>17</v>
      </c>
      <c r="G1744" t="s">
        <v>7550</v>
      </c>
      <c r="H1744" t="s">
        <v>2078</v>
      </c>
      <c r="I1744" t="s">
        <v>7551</v>
      </c>
      <c r="J1744" t="s">
        <v>316</v>
      </c>
      <c r="K1744" t="s">
        <v>75</v>
      </c>
    </row>
    <row r="1745" spans="1:11" hidden="1" x14ac:dyDescent="0.35">
      <c r="A1745" t="s">
        <v>7299</v>
      </c>
      <c r="B1745" t="s">
        <v>7552</v>
      </c>
      <c r="C1745" t="s">
        <v>7553</v>
      </c>
      <c r="D1745" t="s">
        <v>7554</v>
      </c>
      <c r="E1745" t="s">
        <v>7360</v>
      </c>
      <c r="F1745" t="s">
        <v>9</v>
      </c>
      <c r="G1745" t="s">
        <v>7555</v>
      </c>
      <c r="H1745" t="s">
        <v>2078</v>
      </c>
      <c r="I1745" t="s">
        <v>7556</v>
      </c>
      <c r="J1745" t="s">
        <v>316</v>
      </c>
      <c r="K1745" t="s">
        <v>76</v>
      </c>
    </row>
    <row r="1746" spans="1:11" hidden="1" x14ac:dyDescent="0.35">
      <c r="A1746" t="s">
        <v>7299</v>
      </c>
      <c r="B1746" t="s">
        <v>7557</v>
      </c>
      <c r="C1746" t="s">
        <v>7558</v>
      </c>
      <c r="D1746" t="s">
        <v>7559</v>
      </c>
      <c r="E1746" t="s">
        <v>7360</v>
      </c>
      <c r="F1746" t="s">
        <v>9</v>
      </c>
      <c r="G1746" t="s">
        <v>3632</v>
      </c>
      <c r="H1746" t="s">
        <v>1548</v>
      </c>
      <c r="I1746" t="s">
        <v>5710</v>
      </c>
      <c r="J1746" t="s">
        <v>316</v>
      </c>
      <c r="K1746" t="s">
        <v>76</v>
      </c>
    </row>
    <row r="1747" spans="1:11" hidden="1" x14ac:dyDescent="0.35">
      <c r="A1747" t="s">
        <v>7299</v>
      </c>
      <c r="B1747" t="s">
        <v>7560</v>
      </c>
      <c r="C1747" t="s">
        <v>7561</v>
      </c>
      <c r="D1747" t="s">
        <v>7562</v>
      </c>
      <c r="E1747" t="s">
        <v>7360</v>
      </c>
      <c r="F1747" t="s">
        <v>9</v>
      </c>
      <c r="G1747" t="s">
        <v>2169</v>
      </c>
      <c r="H1747" t="s">
        <v>7563</v>
      </c>
      <c r="I1747" t="s">
        <v>7564</v>
      </c>
      <c r="J1747" t="s">
        <v>316</v>
      </c>
      <c r="K1747" t="s">
        <v>76</v>
      </c>
    </row>
    <row r="1748" spans="1:11" hidden="1" x14ac:dyDescent="0.35">
      <c r="A1748" t="s">
        <v>7299</v>
      </c>
      <c r="B1748" t="s">
        <v>7565</v>
      </c>
      <c r="C1748" t="s">
        <v>7566</v>
      </c>
      <c r="D1748" t="s">
        <v>7567</v>
      </c>
      <c r="E1748" t="s">
        <v>7360</v>
      </c>
      <c r="F1748" t="s">
        <v>17</v>
      </c>
      <c r="G1748" t="s">
        <v>1639</v>
      </c>
      <c r="H1748" t="s">
        <v>5827</v>
      </c>
      <c r="I1748" t="s">
        <v>4695</v>
      </c>
      <c r="J1748" t="s">
        <v>316</v>
      </c>
      <c r="K1748" t="s">
        <v>75</v>
      </c>
    </row>
    <row r="1749" spans="1:11" hidden="1" x14ac:dyDescent="0.35">
      <c r="A1749" t="s">
        <v>7299</v>
      </c>
      <c r="B1749" t="s">
        <v>7568</v>
      </c>
      <c r="C1749" t="s">
        <v>7569</v>
      </c>
      <c r="D1749" t="s">
        <v>7570</v>
      </c>
      <c r="E1749" t="s">
        <v>7360</v>
      </c>
      <c r="F1749" t="s">
        <v>12</v>
      </c>
      <c r="G1749" t="s">
        <v>6358</v>
      </c>
      <c r="H1749" t="s">
        <v>2786</v>
      </c>
      <c r="I1749" t="s">
        <v>7571</v>
      </c>
      <c r="J1749" t="s">
        <v>2171</v>
      </c>
      <c r="K1749" t="s">
        <v>74</v>
      </c>
    </row>
    <row r="1750" spans="1:11" hidden="1" x14ac:dyDescent="0.35">
      <c r="A1750" t="s">
        <v>7299</v>
      </c>
      <c r="B1750" t="s">
        <v>7572</v>
      </c>
      <c r="C1750" t="s">
        <v>7573</v>
      </c>
      <c r="D1750" t="s">
        <v>7574</v>
      </c>
      <c r="E1750" t="s">
        <v>7360</v>
      </c>
      <c r="F1750" t="s">
        <v>12</v>
      </c>
      <c r="G1750" t="s">
        <v>1254</v>
      </c>
      <c r="H1750" t="s">
        <v>1396</v>
      </c>
      <c r="I1750" t="s">
        <v>4451</v>
      </c>
      <c r="J1750" t="s">
        <v>2171</v>
      </c>
      <c r="K1750" t="s">
        <v>74</v>
      </c>
    </row>
    <row r="1751" spans="1:11" hidden="1" x14ac:dyDescent="0.35">
      <c r="A1751" t="s">
        <v>7299</v>
      </c>
      <c r="B1751" t="s">
        <v>7575</v>
      </c>
      <c r="C1751" t="s">
        <v>7576</v>
      </c>
      <c r="D1751" t="s">
        <v>7577</v>
      </c>
      <c r="E1751" t="s">
        <v>7360</v>
      </c>
      <c r="F1751" t="s">
        <v>12</v>
      </c>
      <c r="G1751" t="s">
        <v>1451</v>
      </c>
      <c r="H1751" t="s">
        <v>1508</v>
      </c>
      <c r="I1751" t="s">
        <v>2706</v>
      </c>
      <c r="J1751" t="s">
        <v>2171</v>
      </c>
      <c r="K1751" t="s">
        <v>74</v>
      </c>
    </row>
    <row r="1752" spans="1:11" hidden="1" x14ac:dyDescent="0.35">
      <c r="A1752" t="s">
        <v>7578</v>
      </c>
      <c r="B1752" t="s">
        <v>7579</v>
      </c>
      <c r="C1752" t="s">
        <v>7580</v>
      </c>
      <c r="D1752" t="s">
        <v>7581</v>
      </c>
      <c r="E1752" t="s">
        <v>7582</v>
      </c>
      <c r="F1752" t="s">
        <v>8</v>
      </c>
      <c r="G1752" t="s">
        <v>4082</v>
      </c>
      <c r="H1752" t="s">
        <v>3896</v>
      </c>
      <c r="I1752" t="s">
        <v>1574</v>
      </c>
      <c r="J1752" t="s">
        <v>1176</v>
      </c>
      <c r="K1752" t="s">
        <v>71</v>
      </c>
    </row>
    <row r="1753" spans="1:11" hidden="1" x14ac:dyDescent="0.35">
      <c r="A1753" t="s">
        <v>7578</v>
      </c>
      <c r="B1753" t="s">
        <v>7583</v>
      </c>
      <c r="C1753" t="s">
        <v>7584</v>
      </c>
      <c r="D1753" t="s">
        <v>7585</v>
      </c>
      <c r="E1753" t="s">
        <v>7582</v>
      </c>
      <c r="F1753" t="s">
        <v>8</v>
      </c>
      <c r="G1753" t="s">
        <v>4082</v>
      </c>
      <c r="H1753" t="s">
        <v>3896</v>
      </c>
      <c r="I1753" t="s">
        <v>1574</v>
      </c>
      <c r="J1753" t="s">
        <v>1176</v>
      </c>
      <c r="K1753" t="s">
        <v>71</v>
      </c>
    </row>
    <row r="1754" spans="1:11" hidden="1" x14ac:dyDescent="0.35">
      <c r="A1754" t="s">
        <v>7578</v>
      </c>
      <c r="B1754" t="s">
        <v>7586</v>
      </c>
      <c r="C1754" t="s">
        <v>7587</v>
      </c>
      <c r="D1754" t="s">
        <v>7588</v>
      </c>
      <c r="E1754" t="s">
        <v>7582</v>
      </c>
      <c r="F1754" t="s">
        <v>2745</v>
      </c>
      <c r="G1754" t="s">
        <v>1346</v>
      </c>
      <c r="H1754" t="s">
        <v>2009</v>
      </c>
      <c r="I1754" t="s">
        <v>1304</v>
      </c>
      <c r="J1754" t="s">
        <v>2596</v>
      </c>
      <c r="K1754" t="s">
        <v>192</v>
      </c>
    </row>
    <row r="1755" spans="1:11" hidden="1" x14ac:dyDescent="0.35">
      <c r="A1755" t="s">
        <v>7578</v>
      </c>
      <c r="B1755" t="s">
        <v>7589</v>
      </c>
      <c r="C1755" t="s">
        <v>7590</v>
      </c>
      <c r="D1755" t="s">
        <v>7591</v>
      </c>
      <c r="E1755" t="s">
        <v>7582</v>
      </c>
      <c r="F1755" t="s">
        <v>20</v>
      </c>
      <c r="G1755" t="s">
        <v>2474</v>
      </c>
      <c r="H1755" t="s">
        <v>3896</v>
      </c>
      <c r="I1755" t="s">
        <v>1574</v>
      </c>
      <c r="J1755" t="s">
        <v>1176</v>
      </c>
      <c r="K1755" t="s">
        <v>71</v>
      </c>
    </row>
    <row r="1756" spans="1:11" hidden="1" x14ac:dyDescent="0.35">
      <c r="A1756" t="s">
        <v>7592</v>
      </c>
      <c r="B1756" t="s">
        <v>7593</v>
      </c>
      <c r="C1756" t="s">
        <v>7594</v>
      </c>
      <c r="D1756" t="s">
        <v>7595</v>
      </c>
      <c r="E1756" t="s">
        <v>7596</v>
      </c>
      <c r="F1756" t="s">
        <v>21</v>
      </c>
      <c r="G1756" t="s">
        <v>1346</v>
      </c>
      <c r="H1756" t="s">
        <v>1260</v>
      </c>
      <c r="I1756" t="s">
        <v>1309</v>
      </c>
      <c r="J1756" t="s">
        <v>1176</v>
      </c>
      <c r="K1756" t="s">
        <v>64</v>
      </c>
    </row>
    <row r="1757" spans="1:11" hidden="1" x14ac:dyDescent="0.35">
      <c r="A1757" t="s">
        <v>7592</v>
      </c>
      <c r="B1757" t="s">
        <v>7597</v>
      </c>
      <c r="C1757" t="s">
        <v>7598</v>
      </c>
      <c r="D1757" t="s">
        <v>7599</v>
      </c>
      <c r="E1757" t="s">
        <v>7596</v>
      </c>
      <c r="F1757" t="s">
        <v>21</v>
      </c>
      <c r="G1757" t="s">
        <v>1346</v>
      </c>
      <c r="H1757" t="s">
        <v>1260</v>
      </c>
      <c r="I1757" t="s">
        <v>1309</v>
      </c>
      <c r="J1757" t="s">
        <v>1176</v>
      </c>
      <c r="K1757" t="s">
        <v>64</v>
      </c>
    </row>
    <row r="1758" spans="1:11" hidden="1" x14ac:dyDescent="0.35">
      <c r="A1758" t="s">
        <v>7592</v>
      </c>
      <c r="B1758" t="s">
        <v>7600</v>
      </c>
      <c r="C1758" t="s">
        <v>7601</v>
      </c>
      <c r="D1758" t="s">
        <v>7602</v>
      </c>
      <c r="E1758" t="s">
        <v>7596</v>
      </c>
      <c r="F1758" t="s">
        <v>21</v>
      </c>
      <c r="G1758" t="s">
        <v>1346</v>
      </c>
      <c r="H1758" t="s">
        <v>1260</v>
      </c>
      <c r="I1758" t="s">
        <v>1309</v>
      </c>
      <c r="J1758" t="s">
        <v>1176</v>
      </c>
      <c r="K1758" t="s">
        <v>64</v>
      </c>
    </row>
    <row r="1759" spans="1:11" hidden="1" x14ac:dyDescent="0.35">
      <c r="A1759" t="s">
        <v>7592</v>
      </c>
      <c r="B1759" t="s">
        <v>7603</v>
      </c>
      <c r="C1759" t="s">
        <v>7604</v>
      </c>
      <c r="D1759" t="s">
        <v>7605</v>
      </c>
      <c r="E1759" t="s">
        <v>7596</v>
      </c>
      <c r="F1759" t="s">
        <v>21</v>
      </c>
      <c r="G1759" t="s">
        <v>1346</v>
      </c>
      <c r="H1759" t="s">
        <v>1260</v>
      </c>
      <c r="I1759" t="s">
        <v>1309</v>
      </c>
      <c r="J1759" t="s">
        <v>1176</v>
      </c>
      <c r="K1759" t="s">
        <v>64</v>
      </c>
    </row>
    <row r="1760" spans="1:11" hidden="1" x14ac:dyDescent="0.35">
      <c r="A1760" t="s">
        <v>7592</v>
      </c>
      <c r="B1760" t="s">
        <v>7606</v>
      </c>
      <c r="C1760" t="s">
        <v>7607</v>
      </c>
      <c r="D1760" t="s">
        <v>7608</v>
      </c>
      <c r="E1760" t="s">
        <v>7596</v>
      </c>
      <c r="F1760" t="s">
        <v>21</v>
      </c>
      <c r="G1760" t="s">
        <v>1346</v>
      </c>
      <c r="H1760" t="s">
        <v>1260</v>
      </c>
      <c r="I1760" t="s">
        <v>1309</v>
      </c>
      <c r="J1760" t="s">
        <v>1176</v>
      </c>
      <c r="K1760" t="s">
        <v>64</v>
      </c>
    </row>
    <row r="1761" spans="1:11" hidden="1" x14ac:dyDescent="0.35">
      <c r="A1761" t="s">
        <v>7592</v>
      </c>
      <c r="B1761" t="s">
        <v>7609</v>
      </c>
      <c r="C1761" t="s">
        <v>7610</v>
      </c>
      <c r="D1761" t="s">
        <v>7611</v>
      </c>
      <c r="E1761" t="s">
        <v>7596</v>
      </c>
      <c r="F1761" t="s">
        <v>21</v>
      </c>
      <c r="G1761" t="s">
        <v>1346</v>
      </c>
      <c r="H1761" t="s">
        <v>1260</v>
      </c>
      <c r="I1761" t="s">
        <v>1309</v>
      </c>
      <c r="J1761" t="s">
        <v>1176</v>
      </c>
      <c r="K1761" t="s">
        <v>64</v>
      </c>
    </row>
    <row r="1762" spans="1:11" hidden="1" x14ac:dyDescent="0.35">
      <c r="A1762" t="s">
        <v>7592</v>
      </c>
      <c r="B1762" t="s">
        <v>7612</v>
      </c>
      <c r="C1762" t="s">
        <v>7613</v>
      </c>
      <c r="D1762" t="s">
        <v>7614</v>
      </c>
      <c r="E1762" t="s">
        <v>7596</v>
      </c>
      <c r="F1762" t="s">
        <v>21</v>
      </c>
      <c r="G1762" t="s">
        <v>1359</v>
      </c>
      <c r="H1762" t="s">
        <v>1462</v>
      </c>
      <c r="I1762" t="s">
        <v>1309</v>
      </c>
      <c r="J1762" t="s">
        <v>1176</v>
      </c>
      <c r="K1762" t="s">
        <v>97</v>
      </c>
    </row>
    <row r="1763" spans="1:11" hidden="1" x14ac:dyDescent="0.35">
      <c r="A1763" t="s">
        <v>7592</v>
      </c>
      <c r="B1763" t="s">
        <v>7615</v>
      </c>
      <c r="C1763" t="s">
        <v>7616</v>
      </c>
      <c r="D1763" t="s">
        <v>7617</v>
      </c>
      <c r="E1763" t="s">
        <v>7596</v>
      </c>
      <c r="F1763" t="s">
        <v>21</v>
      </c>
      <c r="G1763" t="s">
        <v>1359</v>
      </c>
      <c r="H1763" t="s">
        <v>1462</v>
      </c>
      <c r="I1763" t="s">
        <v>1309</v>
      </c>
      <c r="J1763" t="s">
        <v>1176</v>
      </c>
      <c r="K1763" t="s">
        <v>97</v>
      </c>
    </row>
    <row r="1764" spans="1:11" hidden="1" x14ac:dyDescent="0.35">
      <c r="A1764" t="s">
        <v>7592</v>
      </c>
      <c r="B1764" t="s">
        <v>7618</v>
      </c>
      <c r="C1764" t="s">
        <v>7619</v>
      </c>
      <c r="D1764" t="s">
        <v>7620</v>
      </c>
      <c r="E1764" t="s">
        <v>7596</v>
      </c>
      <c r="F1764" t="s">
        <v>21</v>
      </c>
      <c r="G1764" t="s">
        <v>1255</v>
      </c>
      <c r="H1764" t="s">
        <v>1297</v>
      </c>
      <c r="I1764" t="s">
        <v>1309</v>
      </c>
      <c r="J1764" t="s">
        <v>1176</v>
      </c>
      <c r="K1764" t="s">
        <v>64</v>
      </c>
    </row>
    <row r="1765" spans="1:11" hidden="1" x14ac:dyDescent="0.35">
      <c r="A1765" t="s">
        <v>7592</v>
      </c>
      <c r="B1765" t="s">
        <v>7621</v>
      </c>
      <c r="C1765" t="s">
        <v>7622</v>
      </c>
      <c r="D1765" t="s">
        <v>7623</v>
      </c>
      <c r="E1765" t="s">
        <v>7596</v>
      </c>
      <c r="F1765" t="s">
        <v>21</v>
      </c>
      <c r="G1765" t="s">
        <v>1255</v>
      </c>
      <c r="H1765" t="s">
        <v>1297</v>
      </c>
      <c r="I1765" t="s">
        <v>1309</v>
      </c>
      <c r="J1765" t="s">
        <v>1176</v>
      </c>
      <c r="K1765" t="s">
        <v>64</v>
      </c>
    </row>
    <row r="1766" spans="1:11" hidden="1" x14ac:dyDescent="0.35">
      <c r="A1766" t="s">
        <v>7592</v>
      </c>
      <c r="B1766" t="s">
        <v>7624</v>
      </c>
      <c r="C1766" t="s">
        <v>7625</v>
      </c>
      <c r="D1766" t="s">
        <v>7626</v>
      </c>
      <c r="E1766" t="s">
        <v>7627</v>
      </c>
      <c r="F1766" t="s">
        <v>21</v>
      </c>
      <c r="G1766" t="s">
        <v>1451</v>
      </c>
      <c r="H1766" t="s">
        <v>1270</v>
      </c>
      <c r="I1766" t="s">
        <v>1223</v>
      </c>
      <c r="J1766" t="s">
        <v>1176</v>
      </c>
      <c r="K1766" t="s">
        <v>186</v>
      </c>
    </row>
    <row r="1767" spans="1:11" hidden="1" x14ac:dyDescent="0.35">
      <c r="A1767" t="s">
        <v>7592</v>
      </c>
      <c r="B1767" t="s">
        <v>7628</v>
      </c>
      <c r="C1767" t="s">
        <v>7629</v>
      </c>
      <c r="D1767" t="s">
        <v>7630</v>
      </c>
      <c r="E1767" t="s">
        <v>7596</v>
      </c>
      <c r="F1767" t="s">
        <v>21</v>
      </c>
      <c r="G1767" t="s">
        <v>1440</v>
      </c>
      <c r="H1767" t="s">
        <v>1245</v>
      </c>
      <c r="I1767" t="s">
        <v>1219</v>
      </c>
      <c r="J1767" t="s">
        <v>1176</v>
      </c>
      <c r="K1767" t="s">
        <v>97</v>
      </c>
    </row>
    <row r="1768" spans="1:11" hidden="1" x14ac:dyDescent="0.35">
      <c r="A1768" t="s">
        <v>7592</v>
      </c>
      <c r="B1768" t="s">
        <v>7631</v>
      </c>
      <c r="C1768" t="s">
        <v>7632</v>
      </c>
      <c r="D1768" t="s">
        <v>7633</v>
      </c>
      <c r="E1768" t="s">
        <v>7596</v>
      </c>
      <c r="F1768" t="s">
        <v>21</v>
      </c>
      <c r="G1768" t="s">
        <v>1346</v>
      </c>
      <c r="H1768" t="s">
        <v>1260</v>
      </c>
      <c r="I1768" t="s">
        <v>1309</v>
      </c>
      <c r="J1768" t="s">
        <v>1176</v>
      </c>
      <c r="K1768" t="s">
        <v>49</v>
      </c>
    </row>
    <row r="1769" spans="1:11" hidden="1" x14ac:dyDescent="0.35">
      <c r="A1769" t="s">
        <v>7592</v>
      </c>
      <c r="B1769" t="s">
        <v>7634</v>
      </c>
      <c r="C1769" t="s">
        <v>7635</v>
      </c>
      <c r="D1769" t="s">
        <v>7636</v>
      </c>
      <c r="E1769" t="s">
        <v>7596</v>
      </c>
      <c r="F1769" t="s">
        <v>21</v>
      </c>
      <c r="G1769" t="s">
        <v>1346</v>
      </c>
      <c r="H1769" t="s">
        <v>1260</v>
      </c>
      <c r="I1769" t="s">
        <v>1309</v>
      </c>
      <c r="J1769" t="s">
        <v>1176</v>
      </c>
      <c r="K1769" t="s">
        <v>49</v>
      </c>
    </row>
    <row r="1770" spans="1:11" hidden="1" x14ac:dyDescent="0.35">
      <c r="A1770" t="s">
        <v>7592</v>
      </c>
      <c r="B1770" t="s">
        <v>7637</v>
      </c>
      <c r="C1770" t="s">
        <v>7638</v>
      </c>
      <c r="D1770" t="s">
        <v>7639</v>
      </c>
      <c r="E1770" t="s">
        <v>7596</v>
      </c>
      <c r="F1770" t="s">
        <v>21</v>
      </c>
      <c r="G1770" t="s">
        <v>1440</v>
      </c>
      <c r="H1770" t="s">
        <v>1245</v>
      </c>
      <c r="I1770" t="s">
        <v>1175</v>
      </c>
      <c r="J1770" t="s">
        <v>1176</v>
      </c>
      <c r="K1770" t="s">
        <v>64</v>
      </c>
    </row>
    <row r="1771" spans="1:11" hidden="1" x14ac:dyDescent="0.35">
      <c r="A1771" t="s">
        <v>7592</v>
      </c>
      <c r="B1771" t="s">
        <v>7640</v>
      </c>
      <c r="C1771" t="s">
        <v>7641</v>
      </c>
      <c r="D1771" t="s">
        <v>7642</v>
      </c>
      <c r="E1771" t="s">
        <v>7596</v>
      </c>
      <c r="F1771" t="s">
        <v>21</v>
      </c>
      <c r="G1771" t="s">
        <v>1359</v>
      </c>
      <c r="H1771" t="s">
        <v>1462</v>
      </c>
      <c r="I1771" t="s">
        <v>1309</v>
      </c>
      <c r="J1771" t="s">
        <v>1176</v>
      </c>
      <c r="K1771" t="s">
        <v>97</v>
      </c>
    </row>
    <row r="1772" spans="1:11" hidden="1" x14ac:dyDescent="0.35">
      <c r="A1772" t="s">
        <v>7592</v>
      </c>
      <c r="B1772" t="s">
        <v>7643</v>
      </c>
      <c r="C1772" t="s">
        <v>7644</v>
      </c>
      <c r="D1772" t="s">
        <v>7645</v>
      </c>
      <c r="E1772" t="s">
        <v>7596</v>
      </c>
      <c r="F1772" t="s">
        <v>21</v>
      </c>
      <c r="G1772" t="s">
        <v>1359</v>
      </c>
      <c r="H1772" t="s">
        <v>1462</v>
      </c>
      <c r="I1772" t="s">
        <v>1309</v>
      </c>
      <c r="J1772" t="s">
        <v>1176</v>
      </c>
      <c r="K1772" t="s">
        <v>97</v>
      </c>
    </row>
    <row r="1773" spans="1:11" hidden="1" x14ac:dyDescent="0.35">
      <c r="A1773" t="s">
        <v>7592</v>
      </c>
      <c r="B1773" t="s">
        <v>7646</v>
      </c>
      <c r="C1773" t="s">
        <v>7647</v>
      </c>
      <c r="D1773" t="s">
        <v>7648</v>
      </c>
      <c r="E1773" t="s">
        <v>7596</v>
      </c>
      <c r="F1773" t="s">
        <v>21</v>
      </c>
      <c r="G1773" t="s">
        <v>1346</v>
      </c>
      <c r="H1773" t="s">
        <v>1260</v>
      </c>
      <c r="I1773" t="s">
        <v>1309</v>
      </c>
      <c r="J1773" t="s">
        <v>1176</v>
      </c>
      <c r="K1773" t="s">
        <v>64</v>
      </c>
    </row>
    <row r="1774" spans="1:11" hidden="1" x14ac:dyDescent="0.35">
      <c r="A1774" t="s">
        <v>7592</v>
      </c>
      <c r="B1774" t="s">
        <v>7649</v>
      </c>
      <c r="C1774" t="s">
        <v>7650</v>
      </c>
      <c r="D1774" t="s">
        <v>7651</v>
      </c>
      <c r="E1774" t="s">
        <v>7596</v>
      </c>
      <c r="F1774" t="s">
        <v>21</v>
      </c>
      <c r="G1774" t="s">
        <v>1346</v>
      </c>
      <c r="H1774" t="s">
        <v>1260</v>
      </c>
      <c r="I1774" t="s">
        <v>1619</v>
      </c>
      <c r="J1774" t="s">
        <v>1176</v>
      </c>
      <c r="K1774" t="s">
        <v>64</v>
      </c>
    </row>
    <row r="1775" spans="1:11" hidden="1" x14ac:dyDescent="0.35">
      <c r="A1775" t="s">
        <v>7592</v>
      </c>
      <c r="B1775" t="s">
        <v>7652</v>
      </c>
      <c r="C1775" t="s">
        <v>7653</v>
      </c>
      <c r="D1775" t="s">
        <v>7654</v>
      </c>
      <c r="E1775" t="s">
        <v>7596</v>
      </c>
      <c r="F1775" t="s">
        <v>10</v>
      </c>
      <c r="G1775" t="s">
        <v>1440</v>
      </c>
      <c r="H1775" t="s">
        <v>7655</v>
      </c>
      <c r="I1775" t="s">
        <v>1223</v>
      </c>
      <c r="J1775" t="s">
        <v>1969</v>
      </c>
      <c r="K1775" t="s">
        <v>63</v>
      </c>
    </row>
    <row r="1776" spans="1:11" hidden="1" x14ac:dyDescent="0.35">
      <c r="A1776" t="s">
        <v>7592</v>
      </c>
      <c r="B1776" t="s">
        <v>7656</v>
      </c>
      <c r="C1776" t="s">
        <v>7657</v>
      </c>
      <c r="D1776" t="s">
        <v>7658</v>
      </c>
      <c r="E1776" t="s">
        <v>7596</v>
      </c>
      <c r="F1776" t="s">
        <v>10</v>
      </c>
      <c r="G1776" t="s">
        <v>1440</v>
      </c>
      <c r="H1776" t="s">
        <v>7655</v>
      </c>
      <c r="I1776" t="s">
        <v>1250</v>
      </c>
      <c r="J1776" t="s">
        <v>313</v>
      </c>
      <c r="K1776" t="s">
        <v>97</v>
      </c>
    </row>
    <row r="1777" spans="1:11" hidden="1" x14ac:dyDescent="0.35">
      <c r="A1777" t="s">
        <v>7592</v>
      </c>
      <c r="B1777" t="s">
        <v>7659</v>
      </c>
      <c r="C1777" t="s">
        <v>7660</v>
      </c>
      <c r="D1777" t="s">
        <v>7661</v>
      </c>
      <c r="E1777" t="s">
        <v>7596</v>
      </c>
      <c r="F1777" t="s">
        <v>10</v>
      </c>
      <c r="G1777" t="s">
        <v>1440</v>
      </c>
      <c r="H1777" t="s">
        <v>7655</v>
      </c>
      <c r="I1777" t="s">
        <v>1219</v>
      </c>
      <c r="J1777" t="s">
        <v>314</v>
      </c>
      <c r="K1777" t="s">
        <v>63</v>
      </c>
    </row>
    <row r="1778" spans="1:11" hidden="1" x14ac:dyDescent="0.35">
      <c r="A1778" t="s">
        <v>7592</v>
      </c>
      <c r="B1778" t="s">
        <v>7662</v>
      </c>
      <c r="C1778" t="s">
        <v>7663</v>
      </c>
      <c r="D1778" t="s">
        <v>7664</v>
      </c>
      <c r="E1778" t="s">
        <v>7596</v>
      </c>
      <c r="F1778" t="s">
        <v>18</v>
      </c>
      <c r="G1778" t="s">
        <v>1573</v>
      </c>
      <c r="H1778" t="s">
        <v>1271</v>
      </c>
      <c r="I1778" t="s">
        <v>1304</v>
      </c>
      <c r="J1778" t="s">
        <v>1176</v>
      </c>
      <c r="K1778" t="s">
        <v>49</v>
      </c>
    </row>
    <row r="1779" spans="1:11" hidden="1" x14ac:dyDescent="0.35">
      <c r="A1779" t="s">
        <v>7592</v>
      </c>
      <c r="B1779" t="s">
        <v>7665</v>
      </c>
      <c r="C1779" t="s">
        <v>7666</v>
      </c>
      <c r="D1779" t="s">
        <v>7667</v>
      </c>
      <c r="E1779" t="s">
        <v>7596</v>
      </c>
      <c r="F1779" t="s">
        <v>18</v>
      </c>
      <c r="G1779" t="s">
        <v>1397</v>
      </c>
      <c r="H1779" t="s">
        <v>1308</v>
      </c>
      <c r="I1779" t="s">
        <v>1309</v>
      </c>
      <c r="J1779" t="s">
        <v>1176</v>
      </c>
      <c r="K1779" t="s">
        <v>49</v>
      </c>
    </row>
    <row r="1780" spans="1:11" hidden="1" x14ac:dyDescent="0.35">
      <c r="A1780" t="s">
        <v>7592</v>
      </c>
      <c r="B1780" t="s">
        <v>7668</v>
      </c>
      <c r="C1780" t="s">
        <v>7669</v>
      </c>
      <c r="D1780" t="s">
        <v>7670</v>
      </c>
      <c r="E1780" t="s">
        <v>7596</v>
      </c>
      <c r="F1780" t="s">
        <v>14</v>
      </c>
      <c r="G1780" t="s">
        <v>1476</v>
      </c>
      <c r="H1780" t="s">
        <v>2088</v>
      </c>
      <c r="I1780" t="s">
        <v>1250</v>
      </c>
      <c r="J1780" t="s">
        <v>1969</v>
      </c>
      <c r="K1780" t="s">
        <v>61</v>
      </c>
    </row>
    <row r="1781" spans="1:11" hidden="1" x14ac:dyDescent="0.35">
      <c r="A1781" t="s">
        <v>7592</v>
      </c>
      <c r="B1781" t="s">
        <v>7671</v>
      </c>
      <c r="C1781" t="s">
        <v>7672</v>
      </c>
      <c r="D1781" t="s">
        <v>7673</v>
      </c>
      <c r="E1781" t="s">
        <v>7596</v>
      </c>
      <c r="F1781" t="s">
        <v>14</v>
      </c>
      <c r="G1781" t="s">
        <v>1476</v>
      </c>
      <c r="H1781" t="s">
        <v>2088</v>
      </c>
      <c r="I1781" t="s">
        <v>1250</v>
      </c>
      <c r="J1781" t="s">
        <v>1969</v>
      </c>
      <c r="K1781" t="s">
        <v>61</v>
      </c>
    </row>
    <row r="1782" spans="1:11" hidden="1" x14ac:dyDescent="0.35">
      <c r="A1782" t="s">
        <v>7592</v>
      </c>
      <c r="B1782" t="s">
        <v>7674</v>
      </c>
      <c r="C1782" t="s">
        <v>7675</v>
      </c>
      <c r="D1782" t="s">
        <v>7676</v>
      </c>
      <c r="E1782" t="s">
        <v>7596</v>
      </c>
      <c r="F1782" t="s">
        <v>14</v>
      </c>
      <c r="G1782" t="s">
        <v>1476</v>
      </c>
      <c r="H1782" t="s">
        <v>2088</v>
      </c>
      <c r="I1782" t="s">
        <v>1219</v>
      </c>
      <c r="J1782" t="s">
        <v>1969</v>
      </c>
      <c r="K1782" t="s">
        <v>60</v>
      </c>
    </row>
    <row r="1783" spans="1:11" hidden="1" x14ac:dyDescent="0.35">
      <c r="A1783" t="s">
        <v>7592</v>
      </c>
      <c r="B1783" t="s">
        <v>7677</v>
      </c>
      <c r="C1783" t="s">
        <v>7678</v>
      </c>
      <c r="D1783" t="s">
        <v>7679</v>
      </c>
      <c r="E1783" t="s">
        <v>7596</v>
      </c>
      <c r="F1783" t="s">
        <v>14</v>
      </c>
      <c r="G1783" t="s">
        <v>1476</v>
      </c>
      <c r="H1783" t="s">
        <v>2088</v>
      </c>
      <c r="I1783" t="s">
        <v>1219</v>
      </c>
      <c r="J1783" t="s">
        <v>1969</v>
      </c>
      <c r="K1783" t="s">
        <v>60</v>
      </c>
    </row>
    <row r="1784" spans="1:11" hidden="1" x14ac:dyDescent="0.35">
      <c r="A1784" t="s">
        <v>7592</v>
      </c>
      <c r="B1784" t="s">
        <v>7680</v>
      </c>
      <c r="C1784" t="s">
        <v>7681</v>
      </c>
      <c r="D1784" t="s">
        <v>7682</v>
      </c>
      <c r="E1784" t="s">
        <v>7596</v>
      </c>
      <c r="F1784" t="s">
        <v>14</v>
      </c>
      <c r="G1784" t="s">
        <v>1476</v>
      </c>
      <c r="H1784" t="s">
        <v>2088</v>
      </c>
      <c r="I1784" t="s">
        <v>1250</v>
      </c>
      <c r="J1784" t="s">
        <v>1969</v>
      </c>
      <c r="K1784" t="s">
        <v>61</v>
      </c>
    </row>
    <row r="1785" spans="1:11" hidden="1" x14ac:dyDescent="0.35">
      <c r="A1785" t="s">
        <v>7592</v>
      </c>
      <c r="B1785" t="s">
        <v>7683</v>
      </c>
      <c r="C1785" t="s">
        <v>7684</v>
      </c>
      <c r="D1785" t="s">
        <v>7685</v>
      </c>
      <c r="E1785" t="s">
        <v>7596</v>
      </c>
      <c r="F1785" t="s">
        <v>14</v>
      </c>
      <c r="G1785" t="s">
        <v>1476</v>
      </c>
      <c r="H1785" t="s">
        <v>2088</v>
      </c>
      <c r="I1785" t="s">
        <v>1250</v>
      </c>
      <c r="J1785" t="s">
        <v>1969</v>
      </c>
      <c r="K1785" t="s">
        <v>61</v>
      </c>
    </row>
    <row r="1786" spans="1:11" hidden="1" x14ac:dyDescent="0.35">
      <c r="A1786" t="s">
        <v>7592</v>
      </c>
      <c r="B1786" t="s">
        <v>7686</v>
      </c>
      <c r="C1786" t="s">
        <v>7687</v>
      </c>
      <c r="D1786" t="s">
        <v>7688</v>
      </c>
      <c r="E1786" t="s">
        <v>7596</v>
      </c>
      <c r="F1786" t="s">
        <v>14</v>
      </c>
      <c r="G1786" t="s">
        <v>1476</v>
      </c>
      <c r="H1786" t="s">
        <v>2088</v>
      </c>
      <c r="I1786" t="s">
        <v>1250</v>
      </c>
      <c r="J1786" t="s">
        <v>1969</v>
      </c>
      <c r="K1786" t="s">
        <v>61</v>
      </c>
    </row>
    <row r="1787" spans="1:11" hidden="1" x14ac:dyDescent="0.35">
      <c r="A1787" t="s">
        <v>7592</v>
      </c>
      <c r="B1787" t="s">
        <v>7689</v>
      </c>
      <c r="C1787" t="s">
        <v>7690</v>
      </c>
      <c r="D1787" t="s">
        <v>7691</v>
      </c>
      <c r="E1787" t="s">
        <v>7596</v>
      </c>
      <c r="F1787" t="s">
        <v>14</v>
      </c>
      <c r="G1787" t="s">
        <v>1476</v>
      </c>
      <c r="H1787" t="s">
        <v>2088</v>
      </c>
      <c r="I1787" t="s">
        <v>1250</v>
      </c>
      <c r="J1787" t="s">
        <v>1969</v>
      </c>
      <c r="K1787" t="s">
        <v>61</v>
      </c>
    </row>
    <row r="1788" spans="1:11" hidden="1" x14ac:dyDescent="0.35">
      <c r="A1788" t="s">
        <v>7592</v>
      </c>
      <c r="B1788" t="s">
        <v>7692</v>
      </c>
      <c r="C1788" t="s">
        <v>7693</v>
      </c>
      <c r="D1788" t="s">
        <v>7694</v>
      </c>
      <c r="E1788" t="s">
        <v>7596</v>
      </c>
      <c r="F1788" t="s">
        <v>14</v>
      </c>
      <c r="G1788" t="s">
        <v>1350</v>
      </c>
      <c r="H1788" t="s">
        <v>2474</v>
      </c>
      <c r="I1788" t="s">
        <v>1175</v>
      </c>
      <c r="J1788" t="s">
        <v>1969</v>
      </c>
      <c r="K1788" t="s">
        <v>60</v>
      </c>
    </row>
    <row r="1789" spans="1:11" hidden="1" x14ac:dyDescent="0.35">
      <c r="A1789" t="s">
        <v>7592</v>
      </c>
      <c r="B1789" t="s">
        <v>7695</v>
      </c>
      <c r="C1789" t="s">
        <v>7696</v>
      </c>
      <c r="D1789" t="s">
        <v>7694</v>
      </c>
      <c r="E1789" t="s">
        <v>7596</v>
      </c>
      <c r="F1789" t="s">
        <v>14</v>
      </c>
      <c r="G1789" t="s">
        <v>1350</v>
      </c>
      <c r="H1789" t="s">
        <v>2474</v>
      </c>
      <c r="I1789" t="s">
        <v>1751</v>
      </c>
      <c r="J1789" t="s">
        <v>1969</v>
      </c>
      <c r="K1789" t="s">
        <v>60</v>
      </c>
    </row>
    <row r="1790" spans="1:11" hidden="1" x14ac:dyDescent="0.35">
      <c r="A1790" t="s">
        <v>7592</v>
      </c>
      <c r="B1790" t="s">
        <v>7697</v>
      </c>
      <c r="C1790" t="s">
        <v>7698</v>
      </c>
      <c r="D1790" t="s">
        <v>7699</v>
      </c>
      <c r="E1790" t="s">
        <v>7596</v>
      </c>
      <c r="F1790" t="s">
        <v>16</v>
      </c>
      <c r="G1790" t="s">
        <v>2913</v>
      </c>
      <c r="H1790" t="s">
        <v>1173</v>
      </c>
      <c r="I1790" t="s">
        <v>1527</v>
      </c>
      <c r="J1790" t="s">
        <v>2138</v>
      </c>
      <c r="K1790" t="s">
        <v>196</v>
      </c>
    </row>
    <row r="1791" spans="1:11" hidden="1" x14ac:dyDescent="0.35">
      <c r="A1791" t="s">
        <v>7592</v>
      </c>
      <c r="B1791" t="s">
        <v>7700</v>
      </c>
      <c r="C1791" t="s">
        <v>7701</v>
      </c>
      <c r="D1791" t="s">
        <v>7702</v>
      </c>
      <c r="E1791" t="s">
        <v>7596</v>
      </c>
      <c r="F1791" t="s">
        <v>19</v>
      </c>
      <c r="G1791" t="s">
        <v>1316</v>
      </c>
      <c r="H1791" t="s">
        <v>1548</v>
      </c>
      <c r="I1791" t="s">
        <v>1751</v>
      </c>
      <c r="J1791" t="s">
        <v>313</v>
      </c>
      <c r="K1791" t="s">
        <v>202</v>
      </c>
    </row>
    <row r="1792" spans="1:11" hidden="1" x14ac:dyDescent="0.35">
      <c r="A1792" t="s">
        <v>7592</v>
      </c>
      <c r="B1792" t="s">
        <v>7703</v>
      </c>
      <c r="C1792" t="s">
        <v>7704</v>
      </c>
      <c r="D1792" t="s">
        <v>7705</v>
      </c>
      <c r="E1792" t="s">
        <v>7706</v>
      </c>
      <c r="F1792" t="s">
        <v>16</v>
      </c>
      <c r="G1792" t="s">
        <v>1240</v>
      </c>
      <c r="H1792" t="s">
        <v>1198</v>
      </c>
      <c r="I1792" t="s">
        <v>3727</v>
      </c>
      <c r="J1792" t="s">
        <v>313</v>
      </c>
      <c r="K1792" t="s">
        <v>116</v>
      </c>
    </row>
    <row r="1793" spans="1:11" hidden="1" x14ac:dyDescent="0.35">
      <c r="A1793" t="s">
        <v>7592</v>
      </c>
      <c r="B1793" t="s">
        <v>7707</v>
      </c>
      <c r="C1793" t="s">
        <v>7708</v>
      </c>
      <c r="D1793" t="s">
        <v>7709</v>
      </c>
      <c r="E1793" t="s">
        <v>7706</v>
      </c>
      <c r="F1793" t="s">
        <v>16</v>
      </c>
      <c r="G1793" t="s">
        <v>1240</v>
      </c>
      <c r="H1793" t="s">
        <v>1198</v>
      </c>
      <c r="I1793" t="s">
        <v>3727</v>
      </c>
      <c r="J1793" t="s">
        <v>1176</v>
      </c>
      <c r="K1793" t="s">
        <v>116</v>
      </c>
    </row>
    <row r="1794" spans="1:11" hidden="1" x14ac:dyDescent="0.35">
      <c r="A1794" t="s">
        <v>7592</v>
      </c>
      <c r="B1794" t="s">
        <v>7710</v>
      </c>
      <c r="C1794" t="s">
        <v>7711</v>
      </c>
      <c r="D1794" t="s">
        <v>7712</v>
      </c>
      <c r="E1794" t="s">
        <v>7596</v>
      </c>
      <c r="F1794" t="s">
        <v>16</v>
      </c>
      <c r="G1794" t="s">
        <v>1566</v>
      </c>
      <c r="H1794" t="s">
        <v>1218</v>
      </c>
      <c r="I1794" t="s">
        <v>1309</v>
      </c>
      <c r="J1794" t="s">
        <v>313</v>
      </c>
      <c r="K1794" t="s">
        <v>190</v>
      </c>
    </row>
    <row r="1795" spans="1:11" hidden="1" x14ac:dyDescent="0.35">
      <c r="A1795" t="s">
        <v>7592</v>
      </c>
      <c r="B1795" t="s">
        <v>7713</v>
      </c>
      <c r="C1795" t="s">
        <v>7714</v>
      </c>
      <c r="D1795" t="s">
        <v>7715</v>
      </c>
      <c r="E1795" t="s">
        <v>7596</v>
      </c>
      <c r="F1795" t="s">
        <v>13</v>
      </c>
      <c r="G1795" t="s">
        <v>1240</v>
      </c>
      <c r="H1795" t="s">
        <v>1198</v>
      </c>
      <c r="I1795" t="s">
        <v>1175</v>
      </c>
      <c r="J1795" t="s">
        <v>1176</v>
      </c>
      <c r="K1795" t="s">
        <v>158</v>
      </c>
    </row>
    <row r="1796" spans="1:11" hidden="1" x14ac:dyDescent="0.35">
      <c r="A1796" t="s">
        <v>7592</v>
      </c>
      <c r="B1796" t="s">
        <v>7716</v>
      </c>
      <c r="C1796" t="s">
        <v>7717</v>
      </c>
      <c r="D1796" t="s">
        <v>7718</v>
      </c>
      <c r="E1796" t="s">
        <v>7596</v>
      </c>
      <c r="F1796" t="s">
        <v>9</v>
      </c>
      <c r="G1796" t="s">
        <v>1198</v>
      </c>
      <c r="H1796" t="s">
        <v>1198</v>
      </c>
      <c r="I1796" t="s">
        <v>1304</v>
      </c>
      <c r="J1796" t="s">
        <v>1176</v>
      </c>
      <c r="K1796" t="s">
        <v>98</v>
      </c>
    </row>
    <row r="1797" spans="1:11" hidden="1" x14ac:dyDescent="0.35">
      <c r="A1797" t="s">
        <v>7592</v>
      </c>
      <c r="B1797" t="s">
        <v>7719</v>
      </c>
      <c r="C1797" t="s">
        <v>7720</v>
      </c>
      <c r="D1797" t="s">
        <v>7721</v>
      </c>
      <c r="E1797" t="s">
        <v>7596</v>
      </c>
      <c r="F1797" t="s">
        <v>9</v>
      </c>
      <c r="G1797" t="s">
        <v>1431</v>
      </c>
      <c r="H1797" t="s">
        <v>1431</v>
      </c>
      <c r="I1797" t="s">
        <v>1309</v>
      </c>
      <c r="J1797" t="s">
        <v>1176</v>
      </c>
      <c r="K1797" t="s">
        <v>98</v>
      </c>
    </row>
    <row r="1798" spans="1:11" hidden="1" x14ac:dyDescent="0.35">
      <c r="A1798" t="s">
        <v>7592</v>
      </c>
      <c r="B1798" t="s">
        <v>7722</v>
      </c>
      <c r="C1798" t="s">
        <v>7723</v>
      </c>
      <c r="D1798" t="s">
        <v>7724</v>
      </c>
      <c r="E1798" t="s">
        <v>7596</v>
      </c>
      <c r="F1798" t="s">
        <v>7</v>
      </c>
      <c r="G1798" t="s">
        <v>1240</v>
      </c>
      <c r="H1798" t="s">
        <v>1198</v>
      </c>
      <c r="I1798" t="s">
        <v>2589</v>
      </c>
      <c r="J1798" t="s">
        <v>1176</v>
      </c>
      <c r="K1798" t="s">
        <v>26</v>
      </c>
    </row>
    <row r="1799" spans="1:11" hidden="1" x14ac:dyDescent="0.35">
      <c r="A1799" t="s">
        <v>7592</v>
      </c>
      <c r="B1799" t="s">
        <v>7725</v>
      </c>
      <c r="C1799" t="s">
        <v>7726</v>
      </c>
      <c r="D1799" t="s">
        <v>7727</v>
      </c>
      <c r="E1799" t="s">
        <v>7627</v>
      </c>
      <c r="F1799" t="s">
        <v>7</v>
      </c>
      <c r="G1799" t="s">
        <v>1422</v>
      </c>
      <c r="H1799" t="s">
        <v>4248</v>
      </c>
      <c r="I1799" t="s">
        <v>1219</v>
      </c>
      <c r="J1799" t="s">
        <v>1176</v>
      </c>
      <c r="K1799" t="s">
        <v>85</v>
      </c>
    </row>
    <row r="1800" spans="1:11" hidden="1" x14ac:dyDescent="0.35">
      <c r="A1800" t="s">
        <v>7592</v>
      </c>
      <c r="B1800" t="s">
        <v>7728</v>
      </c>
      <c r="C1800" t="s">
        <v>7729</v>
      </c>
      <c r="D1800" t="s">
        <v>7730</v>
      </c>
      <c r="E1800" t="s">
        <v>7627</v>
      </c>
      <c r="F1800" t="s">
        <v>7</v>
      </c>
      <c r="G1800" t="s">
        <v>1422</v>
      </c>
      <c r="H1800" t="s">
        <v>4248</v>
      </c>
      <c r="I1800" t="s">
        <v>1219</v>
      </c>
      <c r="J1800" t="s">
        <v>1176</v>
      </c>
      <c r="K1800" t="s">
        <v>85</v>
      </c>
    </row>
    <row r="1801" spans="1:11" hidden="1" x14ac:dyDescent="0.35">
      <c r="A1801" t="s">
        <v>7592</v>
      </c>
      <c r="B1801" t="s">
        <v>7731</v>
      </c>
      <c r="C1801" t="s">
        <v>7732</v>
      </c>
      <c r="D1801" t="s">
        <v>7733</v>
      </c>
      <c r="E1801" t="s">
        <v>7596</v>
      </c>
      <c r="F1801" t="s">
        <v>9</v>
      </c>
      <c r="G1801" t="s">
        <v>1445</v>
      </c>
      <c r="H1801" t="s">
        <v>1240</v>
      </c>
      <c r="I1801" t="s">
        <v>1934</v>
      </c>
      <c r="J1801" t="s">
        <v>313</v>
      </c>
      <c r="K1801" t="s">
        <v>33</v>
      </c>
    </row>
    <row r="1802" spans="1:11" hidden="1" x14ac:dyDescent="0.35">
      <c r="A1802" t="s">
        <v>7592</v>
      </c>
      <c r="B1802" t="s">
        <v>7734</v>
      </c>
      <c r="C1802" t="s">
        <v>7735</v>
      </c>
      <c r="D1802" t="s">
        <v>7736</v>
      </c>
      <c r="E1802" t="s">
        <v>7596</v>
      </c>
      <c r="F1802" t="s">
        <v>9</v>
      </c>
      <c r="G1802" t="s">
        <v>1968</v>
      </c>
      <c r="H1802" t="s">
        <v>1341</v>
      </c>
      <c r="I1802" t="s">
        <v>1447</v>
      </c>
      <c r="J1802" t="s">
        <v>313</v>
      </c>
      <c r="K1802" t="s">
        <v>33</v>
      </c>
    </row>
    <row r="1803" spans="1:11" hidden="1" x14ac:dyDescent="0.35">
      <c r="A1803" t="s">
        <v>7592</v>
      </c>
      <c r="B1803" t="s">
        <v>7737</v>
      </c>
      <c r="C1803" t="s">
        <v>7738</v>
      </c>
      <c r="D1803" t="s">
        <v>7739</v>
      </c>
      <c r="E1803" t="s">
        <v>7596</v>
      </c>
      <c r="F1803" t="s">
        <v>9</v>
      </c>
      <c r="G1803" t="s">
        <v>1355</v>
      </c>
      <c r="H1803" t="s">
        <v>1735</v>
      </c>
      <c r="I1803" t="s">
        <v>1747</v>
      </c>
      <c r="J1803" t="s">
        <v>313</v>
      </c>
      <c r="K1803" t="s">
        <v>33</v>
      </c>
    </row>
    <row r="1804" spans="1:11" hidden="1" x14ac:dyDescent="0.35">
      <c r="A1804" t="s">
        <v>7592</v>
      </c>
      <c r="B1804" t="s">
        <v>7740</v>
      </c>
      <c r="C1804" t="s">
        <v>7741</v>
      </c>
      <c r="D1804" t="s">
        <v>7742</v>
      </c>
      <c r="E1804" t="s">
        <v>7596</v>
      </c>
      <c r="F1804" t="s">
        <v>9</v>
      </c>
      <c r="G1804" t="s">
        <v>1240</v>
      </c>
      <c r="H1804" t="s">
        <v>1198</v>
      </c>
      <c r="I1804" t="s">
        <v>1309</v>
      </c>
      <c r="J1804" t="s">
        <v>1176</v>
      </c>
      <c r="K1804" t="s">
        <v>98</v>
      </c>
    </row>
    <row r="1805" spans="1:11" hidden="1" x14ac:dyDescent="0.35">
      <c r="A1805" t="s">
        <v>7592</v>
      </c>
      <c r="B1805" t="s">
        <v>7743</v>
      </c>
      <c r="C1805" t="s">
        <v>7744</v>
      </c>
      <c r="D1805" t="s">
        <v>7745</v>
      </c>
      <c r="E1805" t="s">
        <v>7596</v>
      </c>
      <c r="F1805" t="s">
        <v>9</v>
      </c>
      <c r="G1805" t="s">
        <v>1390</v>
      </c>
      <c r="H1805" t="s">
        <v>1210</v>
      </c>
      <c r="I1805" t="s">
        <v>2589</v>
      </c>
      <c r="J1805" t="s">
        <v>1176</v>
      </c>
      <c r="K1805" t="s">
        <v>98</v>
      </c>
    </row>
    <row r="1806" spans="1:11" hidden="1" x14ac:dyDescent="0.35">
      <c r="A1806" t="s">
        <v>7592</v>
      </c>
      <c r="B1806" t="s">
        <v>7746</v>
      </c>
      <c r="C1806" t="s">
        <v>7747</v>
      </c>
      <c r="D1806" t="s">
        <v>7748</v>
      </c>
      <c r="E1806" t="s">
        <v>7596</v>
      </c>
      <c r="F1806" t="s">
        <v>19</v>
      </c>
      <c r="G1806" t="s">
        <v>1210</v>
      </c>
      <c r="H1806" t="s">
        <v>1283</v>
      </c>
      <c r="I1806" t="s">
        <v>1309</v>
      </c>
      <c r="J1806" t="s">
        <v>1176</v>
      </c>
      <c r="K1806" t="s">
        <v>196</v>
      </c>
    </row>
    <row r="1807" spans="1:11" hidden="1" x14ac:dyDescent="0.35">
      <c r="A1807" t="s">
        <v>7592</v>
      </c>
      <c r="B1807" t="s">
        <v>7749</v>
      </c>
      <c r="C1807" t="s">
        <v>7750</v>
      </c>
      <c r="D1807" t="s">
        <v>7751</v>
      </c>
      <c r="E1807" t="s">
        <v>7596</v>
      </c>
      <c r="F1807" t="s">
        <v>19</v>
      </c>
      <c r="G1807" t="s">
        <v>1210</v>
      </c>
      <c r="H1807" t="s">
        <v>1283</v>
      </c>
      <c r="I1807" t="s">
        <v>1619</v>
      </c>
      <c r="J1807" t="s">
        <v>1176</v>
      </c>
      <c r="K1807" t="s">
        <v>196</v>
      </c>
    </row>
    <row r="1808" spans="1:11" hidden="1" x14ac:dyDescent="0.35">
      <c r="A1808" t="s">
        <v>7592</v>
      </c>
      <c r="B1808" t="s">
        <v>7752</v>
      </c>
      <c r="C1808" t="s">
        <v>7753</v>
      </c>
      <c r="D1808" t="s">
        <v>7754</v>
      </c>
      <c r="E1808" t="s">
        <v>7596</v>
      </c>
      <c r="F1808" t="s">
        <v>9</v>
      </c>
      <c r="G1808" t="s">
        <v>1240</v>
      </c>
      <c r="H1808" t="s">
        <v>1198</v>
      </c>
      <c r="I1808" t="s">
        <v>1304</v>
      </c>
      <c r="J1808" t="s">
        <v>1176</v>
      </c>
      <c r="K1808" t="s">
        <v>98</v>
      </c>
    </row>
    <row r="1809" spans="1:11" hidden="1" x14ac:dyDescent="0.35">
      <c r="A1809" t="s">
        <v>7592</v>
      </c>
      <c r="B1809" t="s">
        <v>7755</v>
      </c>
      <c r="C1809" t="s">
        <v>7756</v>
      </c>
      <c r="D1809" t="s">
        <v>7757</v>
      </c>
      <c r="E1809" t="s">
        <v>7596</v>
      </c>
      <c r="F1809" t="s">
        <v>13</v>
      </c>
      <c r="G1809" t="s">
        <v>1901</v>
      </c>
      <c r="H1809" t="s">
        <v>1902</v>
      </c>
      <c r="I1809" t="s">
        <v>1619</v>
      </c>
      <c r="J1809" t="s">
        <v>1176</v>
      </c>
      <c r="K1809" t="s">
        <v>33</v>
      </c>
    </row>
    <row r="1810" spans="1:11" hidden="1" x14ac:dyDescent="0.35">
      <c r="A1810" t="s">
        <v>7592</v>
      </c>
      <c r="B1810" t="s">
        <v>7758</v>
      </c>
      <c r="C1810" t="s">
        <v>7759</v>
      </c>
      <c r="D1810" t="s">
        <v>7760</v>
      </c>
      <c r="E1810" t="s">
        <v>7596</v>
      </c>
      <c r="F1810" t="s">
        <v>13</v>
      </c>
      <c r="G1810" t="s">
        <v>1901</v>
      </c>
      <c r="H1810" t="s">
        <v>1902</v>
      </c>
      <c r="I1810" t="s">
        <v>1619</v>
      </c>
      <c r="J1810" t="s">
        <v>1176</v>
      </c>
      <c r="K1810" t="s">
        <v>33</v>
      </c>
    </row>
    <row r="1811" spans="1:11" hidden="1" x14ac:dyDescent="0.35">
      <c r="A1811" t="s">
        <v>7592</v>
      </c>
      <c r="B1811" t="s">
        <v>7761</v>
      </c>
      <c r="C1811" t="s">
        <v>7762</v>
      </c>
      <c r="D1811" t="s">
        <v>7763</v>
      </c>
      <c r="E1811" t="s">
        <v>7596</v>
      </c>
      <c r="F1811" t="s">
        <v>13</v>
      </c>
      <c r="G1811" t="s">
        <v>1901</v>
      </c>
      <c r="H1811" t="s">
        <v>1902</v>
      </c>
      <c r="I1811" t="s">
        <v>1304</v>
      </c>
      <c r="J1811" t="s">
        <v>1176</v>
      </c>
      <c r="K1811" t="s">
        <v>165</v>
      </c>
    </row>
    <row r="1812" spans="1:11" hidden="1" x14ac:dyDescent="0.35">
      <c r="A1812" t="s">
        <v>7592</v>
      </c>
      <c r="B1812" t="s">
        <v>7764</v>
      </c>
      <c r="C1812" t="s">
        <v>7765</v>
      </c>
      <c r="D1812" t="s">
        <v>7766</v>
      </c>
      <c r="E1812" t="s">
        <v>7596</v>
      </c>
      <c r="F1812" t="s">
        <v>13</v>
      </c>
      <c r="G1812" t="s">
        <v>1901</v>
      </c>
      <c r="H1812" t="s">
        <v>1902</v>
      </c>
      <c r="I1812" t="s">
        <v>1309</v>
      </c>
      <c r="J1812" t="s">
        <v>1176</v>
      </c>
      <c r="K1812" t="s">
        <v>165</v>
      </c>
    </row>
    <row r="1813" spans="1:11" hidden="1" x14ac:dyDescent="0.35">
      <c r="A1813" t="s">
        <v>7592</v>
      </c>
      <c r="B1813" t="s">
        <v>7767</v>
      </c>
      <c r="C1813" t="s">
        <v>7768</v>
      </c>
      <c r="D1813" t="s">
        <v>7769</v>
      </c>
      <c r="E1813" t="s">
        <v>7596</v>
      </c>
      <c r="F1813" t="s">
        <v>13</v>
      </c>
      <c r="G1813" t="s">
        <v>1901</v>
      </c>
      <c r="H1813" t="s">
        <v>1902</v>
      </c>
      <c r="I1813" t="s">
        <v>1309</v>
      </c>
      <c r="J1813" t="s">
        <v>1176</v>
      </c>
      <c r="K1813" t="s">
        <v>165</v>
      </c>
    </row>
    <row r="1814" spans="1:11" hidden="1" x14ac:dyDescent="0.35">
      <c r="A1814" t="s">
        <v>7592</v>
      </c>
      <c r="B1814" t="s">
        <v>7770</v>
      </c>
      <c r="C1814" t="s">
        <v>7771</v>
      </c>
      <c r="D1814" t="s">
        <v>7772</v>
      </c>
      <c r="E1814" t="s">
        <v>7596</v>
      </c>
      <c r="F1814" t="s">
        <v>13</v>
      </c>
      <c r="G1814" t="s">
        <v>1901</v>
      </c>
      <c r="H1814" t="s">
        <v>1902</v>
      </c>
      <c r="I1814" t="s">
        <v>1619</v>
      </c>
      <c r="J1814" t="s">
        <v>1176</v>
      </c>
      <c r="K1814" t="s">
        <v>165</v>
      </c>
    </row>
    <row r="1815" spans="1:11" hidden="1" x14ac:dyDescent="0.35">
      <c r="A1815" t="s">
        <v>7592</v>
      </c>
      <c r="B1815" t="s">
        <v>7773</v>
      </c>
      <c r="C1815" t="s">
        <v>7774</v>
      </c>
      <c r="D1815" t="s">
        <v>7775</v>
      </c>
      <c r="E1815" t="s">
        <v>7596</v>
      </c>
      <c r="F1815" t="s">
        <v>13</v>
      </c>
      <c r="G1815" t="s">
        <v>1901</v>
      </c>
      <c r="H1815" t="s">
        <v>1902</v>
      </c>
      <c r="I1815" t="s">
        <v>1619</v>
      </c>
      <c r="J1815" t="s">
        <v>1176</v>
      </c>
      <c r="K1815" t="s">
        <v>165</v>
      </c>
    </row>
    <row r="1816" spans="1:11" hidden="1" x14ac:dyDescent="0.35">
      <c r="A1816" t="s">
        <v>7592</v>
      </c>
      <c r="B1816" t="s">
        <v>7776</v>
      </c>
      <c r="C1816" t="s">
        <v>7777</v>
      </c>
      <c r="D1816" t="s">
        <v>7778</v>
      </c>
      <c r="E1816" t="s">
        <v>7596</v>
      </c>
      <c r="F1816" t="s">
        <v>13</v>
      </c>
      <c r="G1816" t="s">
        <v>1901</v>
      </c>
      <c r="H1816" t="s">
        <v>1902</v>
      </c>
      <c r="I1816" t="s">
        <v>1619</v>
      </c>
      <c r="J1816" t="s">
        <v>1176</v>
      </c>
      <c r="K1816" t="s">
        <v>165</v>
      </c>
    </row>
    <row r="1817" spans="1:11" hidden="1" x14ac:dyDescent="0.35">
      <c r="A1817" t="s">
        <v>7592</v>
      </c>
      <c r="B1817" t="s">
        <v>7779</v>
      </c>
      <c r="C1817" t="s">
        <v>7780</v>
      </c>
      <c r="D1817" t="s">
        <v>7781</v>
      </c>
      <c r="E1817" t="s">
        <v>7596</v>
      </c>
      <c r="F1817" t="s">
        <v>13</v>
      </c>
      <c r="G1817" t="s">
        <v>1901</v>
      </c>
      <c r="H1817" t="s">
        <v>1902</v>
      </c>
      <c r="I1817" t="s">
        <v>1619</v>
      </c>
      <c r="J1817" t="s">
        <v>1176</v>
      </c>
      <c r="K1817" t="s">
        <v>165</v>
      </c>
    </row>
    <row r="1818" spans="1:11" hidden="1" x14ac:dyDescent="0.35">
      <c r="A1818" t="s">
        <v>7592</v>
      </c>
      <c r="B1818" t="s">
        <v>7782</v>
      </c>
      <c r="C1818" t="s">
        <v>7783</v>
      </c>
      <c r="D1818" t="s">
        <v>7784</v>
      </c>
      <c r="E1818" t="s">
        <v>7596</v>
      </c>
      <c r="F1818" t="s">
        <v>13</v>
      </c>
      <c r="G1818" t="s">
        <v>1901</v>
      </c>
      <c r="H1818" t="s">
        <v>1902</v>
      </c>
      <c r="I1818" t="s">
        <v>1619</v>
      </c>
      <c r="J1818" t="s">
        <v>1176</v>
      </c>
      <c r="K1818" t="s">
        <v>165</v>
      </c>
    </row>
    <row r="1819" spans="1:11" hidden="1" x14ac:dyDescent="0.35">
      <c r="A1819" t="s">
        <v>7592</v>
      </c>
      <c r="B1819" t="s">
        <v>7785</v>
      </c>
      <c r="C1819" t="s">
        <v>7786</v>
      </c>
      <c r="D1819" t="s">
        <v>7787</v>
      </c>
      <c r="E1819" t="s">
        <v>7596</v>
      </c>
      <c r="F1819" t="s">
        <v>13</v>
      </c>
      <c r="G1819" t="s">
        <v>1901</v>
      </c>
      <c r="H1819" t="s">
        <v>1902</v>
      </c>
      <c r="I1819" t="s">
        <v>1619</v>
      </c>
      <c r="J1819" t="s">
        <v>1176</v>
      </c>
      <c r="K1819" t="s">
        <v>165</v>
      </c>
    </row>
    <row r="1820" spans="1:11" hidden="1" x14ac:dyDescent="0.35">
      <c r="A1820" t="s">
        <v>7592</v>
      </c>
      <c r="B1820" t="s">
        <v>7788</v>
      </c>
      <c r="C1820" t="s">
        <v>7789</v>
      </c>
      <c r="D1820" t="s">
        <v>7790</v>
      </c>
      <c r="E1820" t="s">
        <v>7596</v>
      </c>
      <c r="F1820" t="s">
        <v>13</v>
      </c>
      <c r="G1820" t="s">
        <v>1901</v>
      </c>
      <c r="H1820" t="s">
        <v>1902</v>
      </c>
      <c r="I1820" t="s">
        <v>1619</v>
      </c>
      <c r="J1820" t="s">
        <v>1176</v>
      </c>
      <c r="K1820" t="s">
        <v>165</v>
      </c>
    </row>
    <row r="1821" spans="1:11" hidden="1" x14ac:dyDescent="0.35">
      <c r="A1821" t="s">
        <v>7592</v>
      </c>
      <c r="B1821" t="s">
        <v>7791</v>
      </c>
      <c r="C1821" t="s">
        <v>7792</v>
      </c>
      <c r="D1821" t="s">
        <v>7793</v>
      </c>
      <c r="E1821" t="s">
        <v>7596</v>
      </c>
      <c r="F1821" t="s">
        <v>13</v>
      </c>
      <c r="G1821" t="s">
        <v>1901</v>
      </c>
      <c r="H1821" t="s">
        <v>1902</v>
      </c>
      <c r="I1821" t="s">
        <v>1619</v>
      </c>
      <c r="J1821" t="s">
        <v>1176</v>
      </c>
      <c r="K1821" t="s">
        <v>165</v>
      </c>
    </row>
    <row r="1822" spans="1:11" hidden="1" x14ac:dyDescent="0.35">
      <c r="A1822" t="s">
        <v>7592</v>
      </c>
      <c r="B1822" t="s">
        <v>7794</v>
      </c>
      <c r="C1822" t="s">
        <v>7795</v>
      </c>
      <c r="D1822" t="s">
        <v>7796</v>
      </c>
      <c r="E1822" t="s">
        <v>7596</v>
      </c>
      <c r="F1822" t="s">
        <v>13</v>
      </c>
      <c r="G1822" t="s">
        <v>1901</v>
      </c>
      <c r="H1822" t="s">
        <v>1902</v>
      </c>
      <c r="I1822" t="s">
        <v>1619</v>
      </c>
      <c r="J1822" t="s">
        <v>1176</v>
      </c>
      <c r="K1822" t="s">
        <v>165</v>
      </c>
    </row>
    <row r="1823" spans="1:11" hidden="1" x14ac:dyDescent="0.35">
      <c r="A1823" t="s">
        <v>7592</v>
      </c>
      <c r="B1823" t="s">
        <v>7797</v>
      </c>
      <c r="C1823" t="s">
        <v>7798</v>
      </c>
      <c r="D1823" t="s">
        <v>7799</v>
      </c>
      <c r="E1823" t="s">
        <v>7596</v>
      </c>
      <c r="F1823" t="s">
        <v>13</v>
      </c>
      <c r="G1823" t="s">
        <v>1901</v>
      </c>
      <c r="H1823" t="s">
        <v>1902</v>
      </c>
      <c r="I1823" t="s">
        <v>1619</v>
      </c>
      <c r="J1823" t="s">
        <v>1176</v>
      </c>
      <c r="K1823" t="s">
        <v>165</v>
      </c>
    </row>
    <row r="1824" spans="1:11" hidden="1" x14ac:dyDescent="0.35">
      <c r="A1824" t="s">
        <v>7592</v>
      </c>
      <c r="B1824" t="s">
        <v>7800</v>
      </c>
      <c r="C1824" t="s">
        <v>7801</v>
      </c>
      <c r="D1824" t="s">
        <v>7802</v>
      </c>
      <c r="E1824" t="s">
        <v>7596</v>
      </c>
      <c r="F1824" t="s">
        <v>13</v>
      </c>
      <c r="G1824" t="s">
        <v>1901</v>
      </c>
      <c r="H1824" t="s">
        <v>1902</v>
      </c>
      <c r="I1824" t="s">
        <v>1619</v>
      </c>
      <c r="J1824" t="s">
        <v>1176</v>
      </c>
      <c r="K1824" t="s">
        <v>165</v>
      </c>
    </row>
    <row r="1825" spans="1:11" hidden="1" x14ac:dyDescent="0.35">
      <c r="A1825" t="s">
        <v>7592</v>
      </c>
      <c r="B1825" t="s">
        <v>7803</v>
      </c>
      <c r="C1825" t="s">
        <v>7804</v>
      </c>
      <c r="D1825" t="s">
        <v>7805</v>
      </c>
      <c r="E1825" t="s">
        <v>7596</v>
      </c>
      <c r="F1825" t="s">
        <v>13</v>
      </c>
      <c r="G1825" t="s">
        <v>1901</v>
      </c>
      <c r="H1825" t="s">
        <v>1902</v>
      </c>
      <c r="I1825" t="s">
        <v>1619</v>
      </c>
      <c r="J1825" t="s">
        <v>1176</v>
      </c>
      <c r="K1825" t="s">
        <v>165</v>
      </c>
    </row>
    <row r="1826" spans="1:11" hidden="1" x14ac:dyDescent="0.35">
      <c r="A1826" t="s">
        <v>7592</v>
      </c>
      <c r="B1826" t="s">
        <v>7806</v>
      </c>
      <c r="C1826" t="s">
        <v>7807</v>
      </c>
      <c r="D1826" t="s">
        <v>7808</v>
      </c>
      <c r="E1826" t="s">
        <v>7596</v>
      </c>
      <c r="F1826" t="s">
        <v>13</v>
      </c>
      <c r="G1826" t="s">
        <v>1901</v>
      </c>
      <c r="H1826" t="s">
        <v>1902</v>
      </c>
      <c r="I1826" t="s">
        <v>1619</v>
      </c>
      <c r="J1826" t="s">
        <v>1176</v>
      </c>
      <c r="K1826" t="s">
        <v>165</v>
      </c>
    </row>
    <row r="1827" spans="1:11" hidden="1" x14ac:dyDescent="0.35">
      <c r="A1827" t="s">
        <v>7592</v>
      </c>
      <c r="B1827" t="s">
        <v>7809</v>
      </c>
      <c r="C1827" t="s">
        <v>7810</v>
      </c>
      <c r="D1827" t="s">
        <v>7811</v>
      </c>
      <c r="E1827" t="s">
        <v>7596</v>
      </c>
      <c r="F1827" t="s">
        <v>13</v>
      </c>
      <c r="G1827" t="s">
        <v>1901</v>
      </c>
      <c r="H1827" t="s">
        <v>1902</v>
      </c>
      <c r="I1827" t="s">
        <v>1619</v>
      </c>
      <c r="J1827" t="s">
        <v>1176</v>
      </c>
      <c r="K1827" t="s">
        <v>165</v>
      </c>
    </row>
    <row r="1828" spans="1:11" hidden="1" x14ac:dyDescent="0.35">
      <c r="A1828" t="s">
        <v>7592</v>
      </c>
      <c r="B1828" t="s">
        <v>7812</v>
      </c>
      <c r="C1828" t="s">
        <v>7813</v>
      </c>
      <c r="D1828" t="s">
        <v>7814</v>
      </c>
      <c r="E1828" t="s">
        <v>7596</v>
      </c>
      <c r="F1828" t="s">
        <v>13</v>
      </c>
      <c r="G1828" t="s">
        <v>1901</v>
      </c>
      <c r="H1828" t="s">
        <v>1902</v>
      </c>
      <c r="I1828" t="s">
        <v>1619</v>
      </c>
      <c r="J1828" t="s">
        <v>1176</v>
      </c>
      <c r="K1828" t="s">
        <v>165</v>
      </c>
    </row>
    <row r="1829" spans="1:11" hidden="1" x14ac:dyDescent="0.35">
      <c r="A1829" t="s">
        <v>7592</v>
      </c>
      <c r="B1829" t="s">
        <v>7815</v>
      </c>
      <c r="C1829" t="s">
        <v>7816</v>
      </c>
      <c r="D1829" t="s">
        <v>7817</v>
      </c>
      <c r="E1829" t="s">
        <v>7596</v>
      </c>
      <c r="F1829" t="s">
        <v>13</v>
      </c>
      <c r="G1829" t="s">
        <v>1901</v>
      </c>
      <c r="H1829" t="s">
        <v>1902</v>
      </c>
      <c r="I1829" t="s">
        <v>1619</v>
      </c>
      <c r="J1829" t="s">
        <v>1176</v>
      </c>
      <c r="K1829" t="s">
        <v>165</v>
      </c>
    </row>
    <row r="1830" spans="1:11" hidden="1" x14ac:dyDescent="0.35">
      <c r="A1830" t="s">
        <v>7592</v>
      </c>
      <c r="B1830" t="s">
        <v>7818</v>
      </c>
      <c r="C1830" t="s">
        <v>7819</v>
      </c>
      <c r="D1830" t="s">
        <v>7820</v>
      </c>
      <c r="E1830" t="s">
        <v>7596</v>
      </c>
      <c r="F1830" t="s">
        <v>13</v>
      </c>
      <c r="G1830" t="s">
        <v>1901</v>
      </c>
      <c r="H1830" t="s">
        <v>1902</v>
      </c>
      <c r="I1830" t="s">
        <v>1619</v>
      </c>
      <c r="J1830" t="s">
        <v>1176</v>
      </c>
      <c r="K1830" t="s">
        <v>165</v>
      </c>
    </row>
    <row r="1831" spans="1:11" hidden="1" x14ac:dyDescent="0.35">
      <c r="A1831" t="s">
        <v>7592</v>
      </c>
      <c r="B1831" t="s">
        <v>7821</v>
      </c>
      <c r="C1831" t="s">
        <v>7822</v>
      </c>
      <c r="D1831" t="s">
        <v>7823</v>
      </c>
      <c r="E1831" t="s">
        <v>7596</v>
      </c>
      <c r="F1831" t="s">
        <v>13</v>
      </c>
      <c r="G1831" t="s">
        <v>1901</v>
      </c>
      <c r="H1831" t="s">
        <v>1902</v>
      </c>
      <c r="I1831" t="s">
        <v>1619</v>
      </c>
      <c r="J1831" t="s">
        <v>1176</v>
      </c>
      <c r="K1831" t="s">
        <v>165</v>
      </c>
    </row>
    <row r="1832" spans="1:11" hidden="1" x14ac:dyDescent="0.35">
      <c r="A1832" t="s">
        <v>7592</v>
      </c>
      <c r="B1832" t="s">
        <v>7824</v>
      </c>
      <c r="C1832" t="s">
        <v>7825</v>
      </c>
      <c r="D1832" t="s">
        <v>7826</v>
      </c>
      <c r="E1832" t="s">
        <v>7596</v>
      </c>
      <c r="F1832" t="s">
        <v>13</v>
      </c>
      <c r="G1832" t="s">
        <v>1901</v>
      </c>
      <c r="H1832" t="s">
        <v>1902</v>
      </c>
      <c r="I1832" t="s">
        <v>1619</v>
      </c>
      <c r="J1832" t="s">
        <v>1176</v>
      </c>
      <c r="K1832" t="s">
        <v>165</v>
      </c>
    </row>
    <row r="1833" spans="1:11" hidden="1" x14ac:dyDescent="0.35">
      <c r="A1833" t="s">
        <v>7592</v>
      </c>
      <c r="B1833" t="s">
        <v>7827</v>
      </c>
      <c r="C1833" t="s">
        <v>7828</v>
      </c>
      <c r="D1833" t="s">
        <v>7829</v>
      </c>
      <c r="E1833" t="s">
        <v>7596</v>
      </c>
      <c r="F1833" t="s">
        <v>17</v>
      </c>
      <c r="G1833" t="s">
        <v>1445</v>
      </c>
      <c r="H1833" t="s">
        <v>1240</v>
      </c>
      <c r="I1833" t="s">
        <v>1309</v>
      </c>
      <c r="J1833" t="s">
        <v>1176</v>
      </c>
      <c r="K1833" t="s">
        <v>63</v>
      </c>
    </row>
    <row r="1834" spans="1:11" hidden="1" x14ac:dyDescent="0.35">
      <c r="A1834" t="s">
        <v>7592</v>
      </c>
      <c r="B1834" t="s">
        <v>7830</v>
      </c>
      <c r="C1834" t="s">
        <v>7831</v>
      </c>
      <c r="D1834" t="s">
        <v>7832</v>
      </c>
      <c r="E1834" t="s">
        <v>7596</v>
      </c>
      <c r="F1834" t="s">
        <v>17</v>
      </c>
      <c r="G1834" t="s">
        <v>1254</v>
      </c>
      <c r="H1834" t="s">
        <v>1440</v>
      </c>
      <c r="I1834" t="s">
        <v>3727</v>
      </c>
      <c r="J1834" t="s">
        <v>1176</v>
      </c>
      <c r="K1834" t="s">
        <v>63</v>
      </c>
    </row>
    <row r="1835" spans="1:11" hidden="1" x14ac:dyDescent="0.35">
      <c r="A1835" t="s">
        <v>7592</v>
      </c>
      <c r="B1835" t="s">
        <v>7833</v>
      </c>
      <c r="C1835" t="s">
        <v>7834</v>
      </c>
      <c r="D1835" t="s">
        <v>7835</v>
      </c>
      <c r="E1835" t="s">
        <v>7596</v>
      </c>
      <c r="F1835" t="s">
        <v>17</v>
      </c>
      <c r="G1835" t="s">
        <v>1445</v>
      </c>
      <c r="H1835" t="s">
        <v>1240</v>
      </c>
      <c r="I1835" t="s">
        <v>1211</v>
      </c>
      <c r="J1835" t="s">
        <v>1176</v>
      </c>
      <c r="K1835" t="s">
        <v>70</v>
      </c>
    </row>
    <row r="1836" spans="1:11" hidden="1" x14ac:dyDescent="0.35">
      <c r="A1836" t="s">
        <v>7592</v>
      </c>
      <c r="B1836" t="s">
        <v>7836</v>
      </c>
      <c r="C1836" t="s">
        <v>7837</v>
      </c>
      <c r="D1836" t="s">
        <v>7838</v>
      </c>
      <c r="E1836" t="s">
        <v>7596</v>
      </c>
      <c r="F1836" t="s">
        <v>17</v>
      </c>
      <c r="G1836" t="s">
        <v>1446</v>
      </c>
      <c r="H1836" t="s">
        <v>1346</v>
      </c>
      <c r="I1836" t="s">
        <v>2589</v>
      </c>
      <c r="J1836" t="s">
        <v>1176</v>
      </c>
      <c r="K1836" t="s">
        <v>63</v>
      </c>
    </row>
    <row r="1837" spans="1:11" hidden="1" x14ac:dyDescent="0.35">
      <c r="A1837" t="s">
        <v>7592</v>
      </c>
      <c r="B1837" t="s">
        <v>7839</v>
      </c>
      <c r="C1837" t="s">
        <v>7840</v>
      </c>
      <c r="D1837" t="s">
        <v>7841</v>
      </c>
      <c r="E1837" t="s">
        <v>7627</v>
      </c>
      <c r="F1837" t="s">
        <v>17</v>
      </c>
      <c r="G1837" t="s">
        <v>2205</v>
      </c>
      <c r="H1837" t="s">
        <v>1355</v>
      </c>
      <c r="I1837" t="s">
        <v>1219</v>
      </c>
      <c r="J1837" t="s">
        <v>1969</v>
      </c>
      <c r="K1837" t="s">
        <v>98</v>
      </c>
    </row>
    <row r="1838" spans="1:11" hidden="1" x14ac:dyDescent="0.35">
      <c r="A1838" t="s">
        <v>7592</v>
      </c>
      <c r="B1838" t="s">
        <v>7842</v>
      </c>
      <c r="C1838" t="s">
        <v>7843</v>
      </c>
      <c r="D1838" t="s">
        <v>7844</v>
      </c>
      <c r="E1838" t="s">
        <v>7627</v>
      </c>
      <c r="F1838" t="s">
        <v>18</v>
      </c>
      <c r="G1838" t="s">
        <v>1440</v>
      </c>
      <c r="H1838" t="s">
        <v>1440</v>
      </c>
      <c r="I1838" t="s">
        <v>1203</v>
      </c>
      <c r="J1838" t="s">
        <v>1176</v>
      </c>
      <c r="K1838" t="s">
        <v>58</v>
      </c>
    </row>
    <row r="1839" spans="1:11" hidden="1" x14ac:dyDescent="0.35">
      <c r="A1839" t="s">
        <v>7592</v>
      </c>
      <c r="B1839" t="s">
        <v>7845</v>
      </c>
      <c r="C1839" t="s">
        <v>7846</v>
      </c>
      <c r="D1839" t="s">
        <v>7847</v>
      </c>
      <c r="E1839" t="s">
        <v>7596</v>
      </c>
      <c r="F1839" t="s">
        <v>18</v>
      </c>
      <c r="G1839" t="s">
        <v>1264</v>
      </c>
      <c r="H1839" t="s">
        <v>6099</v>
      </c>
      <c r="I1839" t="s">
        <v>1219</v>
      </c>
      <c r="J1839" t="s">
        <v>1176</v>
      </c>
      <c r="K1839" t="s">
        <v>57</v>
      </c>
    </row>
    <row r="1840" spans="1:11" hidden="1" x14ac:dyDescent="0.35">
      <c r="A1840" t="s">
        <v>7592</v>
      </c>
      <c r="B1840" t="s">
        <v>7848</v>
      </c>
      <c r="C1840" t="s">
        <v>7849</v>
      </c>
      <c r="D1840" t="s">
        <v>7850</v>
      </c>
      <c r="E1840" t="s">
        <v>7596</v>
      </c>
      <c r="F1840" t="s">
        <v>18</v>
      </c>
      <c r="G1840" t="s">
        <v>1264</v>
      </c>
      <c r="H1840" t="s">
        <v>6099</v>
      </c>
      <c r="I1840" t="s">
        <v>1219</v>
      </c>
      <c r="J1840" t="s">
        <v>1176</v>
      </c>
      <c r="K1840" t="s">
        <v>57</v>
      </c>
    </row>
    <row r="1841" spans="1:11" hidden="1" x14ac:dyDescent="0.35">
      <c r="A1841" t="s">
        <v>7592</v>
      </c>
      <c r="B1841" t="s">
        <v>7851</v>
      </c>
      <c r="C1841" t="s">
        <v>7852</v>
      </c>
      <c r="D1841" t="s">
        <v>7853</v>
      </c>
      <c r="E1841" t="s">
        <v>7596</v>
      </c>
      <c r="F1841" t="s">
        <v>18</v>
      </c>
      <c r="G1841" t="s">
        <v>1446</v>
      </c>
      <c r="H1841" t="s">
        <v>1346</v>
      </c>
      <c r="I1841" t="s">
        <v>1447</v>
      </c>
      <c r="J1841" t="s">
        <v>1176</v>
      </c>
      <c r="K1841" t="s">
        <v>71</v>
      </c>
    </row>
    <row r="1842" spans="1:11" hidden="1" x14ac:dyDescent="0.35">
      <c r="A1842" t="s">
        <v>7592</v>
      </c>
      <c r="B1842" t="s">
        <v>7854</v>
      </c>
      <c r="C1842" t="s">
        <v>7855</v>
      </c>
      <c r="D1842" t="s">
        <v>7856</v>
      </c>
      <c r="E1842" t="s">
        <v>7596</v>
      </c>
      <c r="F1842" t="s">
        <v>18</v>
      </c>
      <c r="G1842" t="s">
        <v>1446</v>
      </c>
      <c r="H1842" t="s">
        <v>1346</v>
      </c>
      <c r="I1842" t="s">
        <v>1447</v>
      </c>
      <c r="J1842" t="s">
        <v>1176</v>
      </c>
      <c r="K1842" t="s">
        <v>71</v>
      </c>
    </row>
    <row r="1843" spans="1:11" hidden="1" x14ac:dyDescent="0.35">
      <c r="A1843" t="s">
        <v>7592</v>
      </c>
      <c r="B1843" t="s">
        <v>7857</v>
      </c>
      <c r="C1843" t="s">
        <v>7858</v>
      </c>
      <c r="D1843" t="s">
        <v>7859</v>
      </c>
      <c r="E1843" t="s">
        <v>7596</v>
      </c>
      <c r="F1843" t="s">
        <v>18</v>
      </c>
      <c r="G1843" t="s">
        <v>1466</v>
      </c>
      <c r="H1843" t="s">
        <v>1350</v>
      </c>
      <c r="I1843" t="s">
        <v>1544</v>
      </c>
      <c r="J1843" t="s">
        <v>1176</v>
      </c>
      <c r="K1843" t="s">
        <v>71</v>
      </c>
    </row>
    <row r="1844" spans="1:11" hidden="1" x14ac:dyDescent="0.35">
      <c r="A1844" t="s">
        <v>7592</v>
      </c>
      <c r="B1844" t="s">
        <v>7860</v>
      </c>
      <c r="C1844" t="s">
        <v>7861</v>
      </c>
      <c r="D1844" t="s">
        <v>7862</v>
      </c>
      <c r="E1844" t="s">
        <v>7596</v>
      </c>
      <c r="F1844" t="s">
        <v>18</v>
      </c>
      <c r="G1844" t="s">
        <v>1466</v>
      </c>
      <c r="H1844" t="s">
        <v>1350</v>
      </c>
      <c r="I1844" t="s">
        <v>1544</v>
      </c>
      <c r="J1844" t="s">
        <v>1176</v>
      </c>
      <c r="K1844" t="s">
        <v>71</v>
      </c>
    </row>
    <row r="1845" spans="1:11" hidden="1" x14ac:dyDescent="0.35">
      <c r="A1845" t="s">
        <v>7592</v>
      </c>
      <c r="B1845" t="s">
        <v>7863</v>
      </c>
      <c r="C1845" t="s">
        <v>7864</v>
      </c>
      <c r="D1845" t="s">
        <v>7865</v>
      </c>
      <c r="E1845" t="s">
        <v>7596</v>
      </c>
      <c r="F1845" t="s">
        <v>18</v>
      </c>
      <c r="G1845" t="s">
        <v>1466</v>
      </c>
      <c r="H1845" t="s">
        <v>1350</v>
      </c>
      <c r="I1845" t="s">
        <v>1447</v>
      </c>
      <c r="J1845" t="s">
        <v>1176</v>
      </c>
      <c r="K1845" t="s">
        <v>71</v>
      </c>
    </row>
    <row r="1846" spans="1:11" hidden="1" x14ac:dyDescent="0.35">
      <c r="A1846" t="s">
        <v>7592</v>
      </c>
      <c r="B1846" t="s">
        <v>7866</v>
      </c>
      <c r="C1846" t="s">
        <v>7867</v>
      </c>
      <c r="D1846" t="s">
        <v>7868</v>
      </c>
      <c r="E1846" t="s">
        <v>7596</v>
      </c>
      <c r="F1846" t="s">
        <v>18</v>
      </c>
      <c r="G1846" t="s">
        <v>1466</v>
      </c>
      <c r="H1846" t="s">
        <v>1350</v>
      </c>
      <c r="I1846" t="s">
        <v>1447</v>
      </c>
      <c r="J1846" t="s">
        <v>1176</v>
      </c>
      <c r="K1846" t="s">
        <v>71</v>
      </c>
    </row>
    <row r="1847" spans="1:11" hidden="1" x14ac:dyDescent="0.35">
      <c r="A1847" t="s">
        <v>7592</v>
      </c>
      <c r="B1847" t="s">
        <v>7869</v>
      </c>
      <c r="C1847" t="s">
        <v>7870</v>
      </c>
      <c r="D1847" t="s">
        <v>7871</v>
      </c>
      <c r="E1847" t="s">
        <v>7596</v>
      </c>
      <c r="F1847" t="s">
        <v>18</v>
      </c>
      <c r="G1847" t="s">
        <v>3380</v>
      </c>
      <c r="H1847" t="s">
        <v>1390</v>
      </c>
      <c r="I1847" t="s">
        <v>1203</v>
      </c>
      <c r="J1847" t="s">
        <v>1176</v>
      </c>
      <c r="K1847" t="s">
        <v>57</v>
      </c>
    </row>
    <row r="1848" spans="1:11" hidden="1" x14ac:dyDescent="0.35">
      <c r="A1848" t="s">
        <v>7592</v>
      </c>
      <c r="B1848" t="s">
        <v>7872</v>
      </c>
      <c r="C1848" t="s">
        <v>7873</v>
      </c>
      <c r="D1848" t="s">
        <v>7874</v>
      </c>
      <c r="E1848" t="s">
        <v>7596</v>
      </c>
      <c r="F1848" t="s">
        <v>18</v>
      </c>
      <c r="G1848" t="s">
        <v>1372</v>
      </c>
      <c r="H1848" t="s">
        <v>1336</v>
      </c>
      <c r="I1848" t="s">
        <v>1708</v>
      </c>
      <c r="J1848" t="s">
        <v>1176</v>
      </c>
      <c r="K1848" t="s">
        <v>57</v>
      </c>
    </row>
    <row r="1849" spans="1:11" hidden="1" x14ac:dyDescent="0.35">
      <c r="A1849" t="s">
        <v>7592</v>
      </c>
      <c r="B1849" t="s">
        <v>7875</v>
      </c>
      <c r="C1849" t="s">
        <v>7876</v>
      </c>
      <c r="D1849" t="s">
        <v>7877</v>
      </c>
      <c r="E1849" t="s">
        <v>7596</v>
      </c>
      <c r="F1849" t="s">
        <v>18</v>
      </c>
      <c r="G1849" t="s">
        <v>1983</v>
      </c>
      <c r="H1849" t="s">
        <v>1367</v>
      </c>
      <c r="I1849" t="s">
        <v>1211</v>
      </c>
      <c r="J1849" t="s">
        <v>1176</v>
      </c>
      <c r="K1849" t="s">
        <v>57</v>
      </c>
    </row>
    <row r="1850" spans="1:11" hidden="1" x14ac:dyDescent="0.35">
      <c r="A1850" t="s">
        <v>7592</v>
      </c>
      <c r="B1850" t="s">
        <v>7878</v>
      </c>
      <c r="C1850" t="s">
        <v>7879</v>
      </c>
      <c r="D1850" t="s">
        <v>7880</v>
      </c>
      <c r="E1850" t="s">
        <v>7596</v>
      </c>
      <c r="F1850" t="s">
        <v>18</v>
      </c>
      <c r="G1850" t="s">
        <v>2454</v>
      </c>
      <c r="H1850" t="s">
        <v>1359</v>
      </c>
      <c r="I1850" t="s">
        <v>1751</v>
      </c>
      <c r="J1850" t="s">
        <v>1176</v>
      </c>
      <c r="K1850" t="s">
        <v>57</v>
      </c>
    </row>
    <row r="1851" spans="1:11" hidden="1" x14ac:dyDescent="0.35">
      <c r="A1851" t="s">
        <v>7592</v>
      </c>
      <c r="B1851" t="s">
        <v>7881</v>
      </c>
      <c r="C1851" t="s">
        <v>7882</v>
      </c>
      <c r="D1851" t="s">
        <v>7883</v>
      </c>
      <c r="E1851" t="s">
        <v>7596</v>
      </c>
      <c r="F1851" t="s">
        <v>18</v>
      </c>
      <c r="G1851" t="s">
        <v>1416</v>
      </c>
      <c r="H1851" t="s">
        <v>2885</v>
      </c>
      <c r="I1851" t="s">
        <v>1223</v>
      </c>
      <c r="J1851" t="s">
        <v>1176</v>
      </c>
      <c r="K1851" t="s">
        <v>58</v>
      </c>
    </row>
    <row r="1852" spans="1:11" hidden="1" x14ac:dyDescent="0.35">
      <c r="A1852" t="s">
        <v>7592</v>
      </c>
      <c r="B1852" t="s">
        <v>7884</v>
      </c>
      <c r="C1852" t="s">
        <v>7885</v>
      </c>
      <c r="D1852" t="s">
        <v>7886</v>
      </c>
      <c r="E1852" t="s">
        <v>7596</v>
      </c>
      <c r="F1852" t="s">
        <v>18</v>
      </c>
      <c r="G1852" t="s">
        <v>1416</v>
      </c>
      <c r="H1852" t="s">
        <v>2885</v>
      </c>
      <c r="I1852" t="s">
        <v>1223</v>
      </c>
      <c r="J1852" t="s">
        <v>1176</v>
      </c>
      <c r="K1852" t="s">
        <v>58</v>
      </c>
    </row>
    <row r="1853" spans="1:11" hidden="1" x14ac:dyDescent="0.35">
      <c r="A1853" t="s">
        <v>7592</v>
      </c>
      <c r="B1853" t="s">
        <v>7887</v>
      </c>
      <c r="C1853" t="s">
        <v>7888</v>
      </c>
      <c r="D1853" t="s">
        <v>7889</v>
      </c>
      <c r="E1853" t="s">
        <v>7596</v>
      </c>
      <c r="F1853" t="s">
        <v>18</v>
      </c>
      <c r="G1853" t="s">
        <v>1336</v>
      </c>
      <c r="H1853" t="s">
        <v>1255</v>
      </c>
      <c r="I1853" t="s">
        <v>1250</v>
      </c>
      <c r="J1853" t="s">
        <v>1176</v>
      </c>
      <c r="K1853" t="s">
        <v>57</v>
      </c>
    </row>
    <row r="1854" spans="1:11" hidden="1" x14ac:dyDescent="0.35">
      <c r="A1854" t="s">
        <v>7592</v>
      </c>
      <c r="B1854" t="s">
        <v>7890</v>
      </c>
      <c r="C1854" t="s">
        <v>7891</v>
      </c>
      <c r="D1854" t="s">
        <v>7892</v>
      </c>
      <c r="E1854" t="s">
        <v>7596</v>
      </c>
      <c r="F1854" t="s">
        <v>18</v>
      </c>
      <c r="G1854" t="s">
        <v>1336</v>
      </c>
      <c r="H1854" t="s">
        <v>1255</v>
      </c>
      <c r="I1854" t="s">
        <v>1250</v>
      </c>
      <c r="J1854" t="s">
        <v>1176</v>
      </c>
      <c r="K1854" t="s">
        <v>57</v>
      </c>
    </row>
    <row r="1855" spans="1:11" hidden="1" x14ac:dyDescent="0.35">
      <c r="A1855" t="s">
        <v>7592</v>
      </c>
      <c r="B1855" t="s">
        <v>7893</v>
      </c>
      <c r="C1855" t="s">
        <v>7894</v>
      </c>
      <c r="D1855" t="s">
        <v>7895</v>
      </c>
      <c r="E1855" t="s">
        <v>7596</v>
      </c>
      <c r="F1855" t="s">
        <v>18</v>
      </c>
      <c r="G1855" t="s">
        <v>7896</v>
      </c>
      <c r="H1855" t="s">
        <v>7897</v>
      </c>
      <c r="I1855" t="s">
        <v>1223</v>
      </c>
      <c r="J1855" t="s">
        <v>1176</v>
      </c>
      <c r="K1855" t="s">
        <v>58</v>
      </c>
    </row>
    <row r="1856" spans="1:11" hidden="1" x14ac:dyDescent="0.35">
      <c r="A1856" t="s">
        <v>7592</v>
      </c>
      <c r="B1856" t="s">
        <v>7898</v>
      </c>
      <c r="C1856" t="s">
        <v>7899</v>
      </c>
      <c r="D1856" t="s">
        <v>7900</v>
      </c>
      <c r="E1856" t="s">
        <v>7596</v>
      </c>
      <c r="F1856" t="s">
        <v>18</v>
      </c>
      <c r="G1856" t="s">
        <v>7896</v>
      </c>
      <c r="H1856" t="s">
        <v>7897</v>
      </c>
      <c r="I1856" t="s">
        <v>1223</v>
      </c>
      <c r="J1856" t="s">
        <v>1176</v>
      </c>
      <c r="K1856" t="s">
        <v>58</v>
      </c>
    </row>
    <row r="1857" spans="1:11" hidden="1" x14ac:dyDescent="0.35">
      <c r="A1857" t="s">
        <v>7592</v>
      </c>
      <c r="B1857" t="s">
        <v>7901</v>
      </c>
      <c r="C1857" t="s">
        <v>7902</v>
      </c>
      <c r="D1857" t="s">
        <v>7903</v>
      </c>
      <c r="E1857" t="s">
        <v>7596</v>
      </c>
      <c r="F1857" t="s">
        <v>13</v>
      </c>
      <c r="G1857" t="s">
        <v>1240</v>
      </c>
      <c r="H1857" t="s">
        <v>1198</v>
      </c>
      <c r="I1857" t="s">
        <v>1309</v>
      </c>
      <c r="J1857" t="s">
        <v>1176</v>
      </c>
      <c r="K1857" t="s">
        <v>32</v>
      </c>
    </row>
    <row r="1858" spans="1:11" hidden="1" x14ac:dyDescent="0.35">
      <c r="A1858" t="s">
        <v>7592</v>
      </c>
      <c r="B1858" t="s">
        <v>7904</v>
      </c>
      <c r="C1858" t="s">
        <v>7905</v>
      </c>
      <c r="D1858" t="s">
        <v>7906</v>
      </c>
      <c r="E1858" t="s">
        <v>7627</v>
      </c>
      <c r="F1858" t="s">
        <v>12</v>
      </c>
      <c r="G1858" t="s">
        <v>1240</v>
      </c>
      <c r="H1858" t="s">
        <v>1198</v>
      </c>
      <c r="I1858" t="s">
        <v>1246</v>
      </c>
      <c r="J1858" t="s">
        <v>2112</v>
      </c>
      <c r="K1858" t="s">
        <v>98</v>
      </c>
    </row>
    <row r="1859" spans="1:11" hidden="1" x14ac:dyDescent="0.35">
      <c r="A1859" t="s">
        <v>7592</v>
      </c>
      <c r="B1859" t="s">
        <v>7907</v>
      </c>
      <c r="C1859" t="s">
        <v>7908</v>
      </c>
      <c r="D1859" t="s">
        <v>7909</v>
      </c>
      <c r="E1859" t="s">
        <v>7627</v>
      </c>
      <c r="F1859" t="s">
        <v>12</v>
      </c>
      <c r="G1859" t="s">
        <v>1566</v>
      </c>
      <c r="H1859" t="s">
        <v>1218</v>
      </c>
      <c r="I1859" t="s">
        <v>1266</v>
      </c>
      <c r="J1859" t="s">
        <v>7910</v>
      </c>
      <c r="K1859" t="s">
        <v>98</v>
      </c>
    </row>
    <row r="1860" spans="1:11" hidden="1" x14ac:dyDescent="0.35">
      <c r="A1860" t="s">
        <v>7592</v>
      </c>
      <c r="B1860" t="s">
        <v>7911</v>
      </c>
      <c r="C1860" t="s">
        <v>7912</v>
      </c>
      <c r="D1860" t="s">
        <v>7913</v>
      </c>
      <c r="E1860" t="s">
        <v>7627</v>
      </c>
      <c r="F1860" t="s">
        <v>12</v>
      </c>
      <c r="G1860" t="s">
        <v>1240</v>
      </c>
      <c r="H1860" t="s">
        <v>1198</v>
      </c>
      <c r="I1860" t="s">
        <v>1223</v>
      </c>
      <c r="J1860" t="s">
        <v>7914</v>
      </c>
      <c r="K1860" t="s">
        <v>98</v>
      </c>
    </row>
    <row r="1861" spans="1:11" hidden="1" x14ac:dyDescent="0.35">
      <c r="A1861" t="s">
        <v>7592</v>
      </c>
      <c r="B1861" t="s">
        <v>7915</v>
      </c>
      <c r="C1861" t="s">
        <v>7916</v>
      </c>
      <c r="D1861" t="s">
        <v>7917</v>
      </c>
      <c r="E1861" t="s">
        <v>7627</v>
      </c>
      <c r="F1861" t="s">
        <v>12</v>
      </c>
      <c r="G1861" t="s">
        <v>1240</v>
      </c>
      <c r="H1861" t="s">
        <v>1198</v>
      </c>
      <c r="I1861" t="s">
        <v>1223</v>
      </c>
      <c r="J1861" t="s">
        <v>5132</v>
      </c>
      <c r="K1861" t="s">
        <v>98</v>
      </c>
    </row>
    <row r="1862" spans="1:11" hidden="1" x14ac:dyDescent="0.35">
      <c r="A1862" t="s">
        <v>7592</v>
      </c>
      <c r="B1862" t="s">
        <v>7918</v>
      </c>
      <c r="C1862" t="s">
        <v>7919</v>
      </c>
      <c r="D1862" t="s">
        <v>7920</v>
      </c>
      <c r="E1862" t="s">
        <v>7627</v>
      </c>
      <c r="F1862" t="s">
        <v>10</v>
      </c>
      <c r="G1862" t="s">
        <v>1254</v>
      </c>
      <c r="H1862" t="s">
        <v>1440</v>
      </c>
      <c r="I1862" t="s">
        <v>1497</v>
      </c>
      <c r="J1862" t="s">
        <v>318</v>
      </c>
      <c r="K1862" t="s">
        <v>98</v>
      </c>
    </row>
    <row r="1863" spans="1:11" hidden="1" x14ac:dyDescent="0.35">
      <c r="A1863" t="s">
        <v>7592</v>
      </c>
      <c r="B1863" t="s">
        <v>7921</v>
      </c>
      <c r="C1863" t="s">
        <v>7922</v>
      </c>
      <c r="D1863" t="s">
        <v>7923</v>
      </c>
      <c r="E1863" t="s">
        <v>7627</v>
      </c>
      <c r="F1863" t="s">
        <v>9</v>
      </c>
      <c r="G1863" t="s">
        <v>1446</v>
      </c>
      <c r="H1863" t="s">
        <v>1346</v>
      </c>
      <c r="I1863" t="s">
        <v>2690</v>
      </c>
      <c r="J1863" t="s">
        <v>7924</v>
      </c>
      <c r="K1863" t="s">
        <v>98</v>
      </c>
    </row>
    <row r="1864" spans="1:11" hidden="1" x14ac:dyDescent="0.35">
      <c r="A1864" t="s">
        <v>7592</v>
      </c>
      <c r="B1864" t="s">
        <v>7925</v>
      </c>
      <c r="C1864" t="s">
        <v>7926</v>
      </c>
      <c r="D1864" t="s">
        <v>7927</v>
      </c>
      <c r="E1864" t="s">
        <v>7627</v>
      </c>
      <c r="F1864" t="s">
        <v>9</v>
      </c>
      <c r="G1864" t="s">
        <v>1445</v>
      </c>
      <c r="H1864" t="s">
        <v>1240</v>
      </c>
      <c r="I1864" t="s">
        <v>1519</v>
      </c>
      <c r="J1864" t="s">
        <v>7924</v>
      </c>
      <c r="K1864" t="s">
        <v>98</v>
      </c>
    </row>
    <row r="1865" spans="1:11" hidden="1" x14ac:dyDescent="0.35">
      <c r="A1865" t="s">
        <v>7592</v>
      </c>
      <c r="B1865" t="s">
        <v>7928</v>
      </c>
      <c r="C1865" t="s">
        <v>7929</v>
      </c>
      <c r="D1865" t="s">
        <v>7930</v>
      </c>
      <c r="E1865" t="s">
        <v>7627</v>
      </c>
      <c r="F1865" t="s">
        <v>9</v>
      </c>
      <c r="G1865" t="s">
        <v>3380</v>
      </c>
      <c r="H1865" t="s">
        <v>1390</v>
      </c>
      <c r="I1865" t="s">
        <v>2105</v>
      </c>
      <c r="J1865" t="s">
        <v>7924</v>
      </c>
      <c r="K1865" t="s">
        <v>98</v>
      </c>
    </row>
    <row r="1866" spans="1:11" hidden="1" x14ac:dyDescent="0.35">
      <c r="A1866" t="s">
        <v>7592</v>
      </c>
      <c r="B1866" t="s">
        <v>7931</v>
      </c>
      <c r="C1866" t="s">
        <v>7932</v>
      </c>
      <c r="D1866" t="s">
        <v>7933</v>
      </c>
      <c r="E1866" t="s">
        <v>7627</v>
      </c>
      <c r="F1866" t="s">
        <v>9</v>
      </c>
      <c r="G1866" t="s">
        <v>1316</v>
      </c>
      <c r="H1866" t="s">
        <v>2083</v>
      </c>
      <c r="I1866" t="s">
        <v>3773</v>
      </c>
      <c r="J1866" t="s">
        <v>315</v>
      </c>
      <c r="K1866" t="s">
        <v>98</v>
      </c>
    </row>
    <row r="1867" spans="1:11" hidden="1" x14ac:dyDescent="0.35">
      <c r="A1867" t="s">
        <v>7592</v>
      </c>
      <c r="B1867" t="s">
        <v>7934</v>
      </c>
      <c r="C1867" t="s">
        <v>7935</v>
      </c>
      <c r="D1867" t="s">
        <v>7936</v>
      </c>
      <c r="E1867" t="s">
        <v>7627</v>
      </c>
      <c r="F1867" t="s">
        <v>9</v>
      </c>
      <c r="G1867" t="s">
        <v>1316</v>
      </c>
      <c r="H1867" t="s">
        <v>2083</v>
      </c>
      <c r="I1867" t="s">
        <v>3773</v>
      </c>
      <c r="J1867" t="s">
        <v>315</v>
      </c>
      <c r="K1867" t="s">
        <v>98</v>
      </c>
    </row>
    <row r="1868" spans="1:11" hidden="1" x14ac:dyDescent="0.35">
      <c r="A1868" t="s">
        <v>7592</v>
      </c>
      <c r="B1868" t="s">
        <v>7937</v>
      </c>
      <c r="C1868" t="s">
        <v>7938</v>
      </c>
      <c r="D1868" t="s">
        <v>7939</v>
      </c>
      <c r="E1868" t="s">
        <v>7627</v>
      </c>
      <c r="F1868" t="s">
        <v>9</v>
      </c>
      <c r="G1868" t="s">
        <v>1336</v>
      </c>
      <c r="H1868" t="s">
        <v>1255</v>
      </c>
      <c r="I1868" t="s">
        <v>1219</v>
      </c>
      <c r="J1868" t="s">
        <v>7914</v>
      </c>
      <c r="K1868" t="s">
        <v>98</v>
      </c>
    </row>
    <row r="1869" spans="1:11" hidden="1" x14ac:dyDescent="0.35">
      <c r="A1869" t="s">
        <v>7592</v>
      </c>
      <c r="B1869" t="s">
        <v>7940</v>
      </c>
      <c r="C1869" t="s">
        <v>7941</v>
      </c>
      <c r="D1869" t="s">
        <v>7942</v>
      </c>
      <c r="E1869" t="s">
        <v>7627</v>
      </c>
      <c r="F1869" t="s">
        <v>9</v>
      </c>
      <c r="G1869" t="s">
        <v>1336</v>
      </c>
      <c r="H1869" t="s">
        <v>1255</v>
      </c>
      <c r="I1869" t="s">
        <v>1219</v>
      </c>
      <c r="J1869" t="s">
        <v>5132</v>
      </c>
      <c r="K1869" t="s">
        <v>98</v>
      </c>
    </row>
    <row r="1870" spans="1:11" hidden="1" x14ac:dyDescent="0.35">
      <c r="A1870" t="s">
        <v>7592</v>
      </c>
      <c r="B1870" t="s">
        <v>7943</v>
      </c>
      <c r="C1870" t="s">
        <v>7944</v>
      </c>
      <c r="D1870" t="s">
        <v>7945</v>
      </c>
      <c r="E1870" t="s">
        <v>7627</v>
      </c>
      <c r="F1870" t="s">
        <v>12</v>
      </c>
      <c r="G1870" t="s">
        <v>1255</v>
      </c>
      <c r="H1870" t="s">
        <v>1297</v>
      </c>
      <c r="I1870" t="s">
        <v>1250</v>
      </c>
      <c r="J1870" t="s">
        <v>318</v>
      </c>
      <c r="K1870" t="s">
        <v>98</v>
      </c>
    </row>
    <row r="1871" spans="1:11" hidden="1" x14ac:dyDescent="0.35">
      <c r="A1871" t="s">
        <v>7592</v>
      </c>
      <c r="B1871" t="s">
        <v>7946</v>
      </c>
      <c r="C1871" t="s">
        <v>7947</v>
      </c>
      <c r="D1871" t="s">
        <v>7948</v>
      </c>
      <c r="E1871" t="s">
        <v>7596</v>
      </c>
      <c r="F1871" t="s">
        <v>8</v>
      </c>
      <c r="G1871" t="s">
        <v>1566</v>
      </c>
      <c r="H1871" t="s">
        <v>1218</v>
      </c>
      <c r="I1871" t="s">
        <v>1175</v>
      </c>
      <c r="J1871" t="s">
        <v>1176</v>
      </c>
      <c r="K1871" t="s">
        <v>27</v>
      </c>
    </row>
    <row r="1872" spans="1:11" hidden="1" x14ac:dyDescent="0.35">
      <c r="A1872" t="s">
        <v>7592</v>
      </c>
      <c r="B1872" t="s">
        <v>7949</v>
      </c>
      <c r="C1872" t="s">
        <v>7950</v>
      </c>
      <c r="D1872" t="s">
        <v>7951</v>
      </c>
      <c r="E1872" t="s">
        <v>7596</v>
      </c>
      <c r="F1872" t="s">
        <v>8</v>
      </c>
      <c r="G1872" t="s">
        <v>1346</v>
      </c>
      <c r="H1872" t="s">
        <v>1260</v>
      </c>
      <c r="I1872" t="s">
        <v>1250</v>
      </c>
      <c r="J1872" t="s">
        <v>1176</v>
      </c>
      <c r="K1872" t="s">
        <v>27</v>
      </c>
    </row>
    <row r="1873" spans="1:11" hidden="1" x14ac:dyDescent="0.35">
      <c r="A1873" t="s">
        <v>7592</v>
      </c>
      <c r="B1873" t="s">
        <v>7952</v>
      </c>
      <c r="C1873" t="s">
        <v>7953</v>
      </c>
      <c r="D1873" t="s">
        <v>7954</v>
      </c>
      <c r="E1873" t="s">
        <v>7596</v>
      </c>
      <c r="F1873" t="s">
        <v>12</v>
      </c>
      <c r="G1873" t="s">
        <v>1566</v>
      </c>
      <c r="H1873" t="s">
        <v>1218</v>
      </c>
      <c r="I1873" t="s">
        <v>1250</v>
      </c>
      <c r="J1873" t="s">
        <v>7955</v>
      </c>
      <c r="K1873" t="s">
        <v>90</v>
      </c>
    </row>
    <row r="1874" spans="1:11" hidden="1" x14ac:dyDescent="0.35">
      <c r="A1874" t="s">
        <v>7592</v>
      </c>
      <c r="B1874" t="s">
        <v>7956</v>
      </c>
      <c r="C1874" t="s">
        <v>7957</v>
      </c>
      <c r="D1874" t="s">
        <v>7958</v>
      </c>
      <c r="E1874" t="s">
        <v>7596</v>
      </c>
      <c r="F1874" t="s">
        <v>12</v>
      </c>
      <c r="G1874" t="s">
        <v>1566</v>
      </c>
      <c r="H1874" t="s">
        <v>1218</v>
      </c>
      <c r="I1874" t="s">
        <v>1250</v>
      </c>
      <c r="J1874" t="s">
        <v>5312</v>
      </c>
      <c r="K1874" t="s">
        <v>90</v>
      </c>
    </row>
    <row r="1875" spans="1:11" hidden="1" x14ac:dyDescent="0.35">
      <c r="A1875" t="s">
        <v>7592</v>
      </c>
      <c r="B1875" t="s">
        <v>7959</v>
      </c>
      <c r="C1875" t="s">
        <v>7960</v>
      </c>
      <c r="D1875" t="s">
        <v>7961</v>
      </c>
      <c r="E1875" t="s">
        <v>7596</v>
      </c>
      <c r="F1875" t="s">
        <v>12</v>
      </c>
      <c r="G1875" t="s">
        <v>1566</v>
      </c>
      <c r="H1875" t="s">
        <v>1218</v>
      </c>
      <c r="I1875" t="s">
        <v>1250</v>
      </c>
      <c r="J1875" t="s">
        <v>2112</v>
      </c>
      <c r="K1875" t="s">
        <v>90</v>
      </c>
    </row>
    <row r="1876" spans="1:11" hidden="1" x14ac:dyDescent="0.35">
      <c r="A1876" t="s">
        <v>7592</v>
      </c>
      <c r="B1876" t="s">
        <v>7962</v>
      </c>
      <c r="C1876" t="s">
        <v>7963</v>
      </c>
      <c r="D1876" t="s">
        <v>7964</v>
      </c>
      <c r="E1876" t="s">
        <v>7596</v>
      </c>
      <c r="F1876" t="s">
        <v>9</v>
      </c>
      <c r="G1876" t="s">
        <v>1446</v>
      </c>
      <c r="H1876" t="s">
        <v>1346</v>
      </c>
      <c r="I1876" t="s">
        <v>2690</v>
      </c>
      <c r="J1876" t="s">
        <v>7965</v>
      </c>
      <c r="K1876" t="s">
        <v>99</v>
      </c>
    </row>
    <row r="1877" spans="1:11" hidden="1" x14ac:dyDescent="0.35">
      <c r="A1877" t="s">
        <v>7592</v>
      </c>
      <c r="B1877" t="s">
        <v>7966</v>
      </c>
      <c r="C1877" t="s">
        <v>7967</v>
      </c>
      <c r="D1877" t="s">
        <v>7968</v>
      </c>
      <c r="E1877" t="s">
        <v>7596</v>
      </c>
      <c r="F1877" t="s">
        <v>9</v>
      </c>
      <c r="G1877" t="s">
        <v>1446</v>
      </c>
      <c r="H1877" t="s">
        <v>1346</v>
      </c>
      <c r="I1877" t="s">
        <v>2690</v>
      </c>
      <c r="J1877" t="s">
        <v>7914</v>
      </c>
      <c r="K1877" t="s">
        <v>99</v>
      </c>
    </row>
    <row r="1878" spans="1:11" hidden="1" x14ac:dyDescent="0.35">
      <c r="A1878" t="s">
        <v>7592</v>
      </c>
      <c r="B1878" t="s">
        <v>7969</v>
      </c>
      <c r="C1878" t="s">
        <v>7970</v>
      </c>
      <c r="D1878" t="s">
        <v>7971</v>
      </c>
      <c r="E1878" t="s">
        <v>7596</v>
      </c>
      <c r="F1878" t="s">
        <v>11</v>
      </c>
      <c r="G1878" t="s">
        <v>1377</v>
      </c>
      <c r="H1878" t="s">
        <v>1566</v>
      </c>
      <c r="I1878" t="s">
        <v>2690</v>
      </c>
      <c r="J1878" t="s">
        <v>318</v>
      </c>
      <c r="K1878" t="s">
        <v>45</v>
      </c>
    </row>
    <row r="1879" spans="1:11" hidden="1" x14ac:dyDescent="0.35">
      <c r="A1879" t="s">
        <v>7592</v>
      </c>
      <c r="B1879" t="s">
        <v>7972</v>
      </c>
      <c r="C1879" t="s">
        <v>7973</v>
      </c>
      <c r="D1879" t="s">
        <v>7974</v>
      </c>
      <c r="E1879" t="s">
        <v>7596</v>
      </c>
      <c r="F1879" t="s">
        <v>10</v>
      </c>
      <c r="G1879" t="s">
        <v>2705</v>
      </c>
      <c r="H1879" t="s">
        <v>1317</v>
      </c>
      <c r="I1879" t="s">
        <v>1519</v>
      </c>
      <c r="J1879" t="s">
        <v>315</v>
      </c>
      <c r="K1879" t="s">
        <v>63</v>
      </c>
    </row>
    <row r="1880" spans="1:11" hidden="1" x14ac:dyDescent="0.35">
      <c r="A1880" t="s">
        <v>7592</v>
      </c>
      <c r="B1880" t="s">
        <v>7975</v>
      </c>
      <c r="C1880" t="s">
        <v>7976</v>
      </c>
      <c r="D1880" t="s">
        <v>7977</v>
      </c>
      <c r="E1880" t="s">
        <v>7596</v>
      </c>
      <c r="F1880" t="s">
        <v>9</v>
      </c>
      <c r="G1880" t="s">
        <v>7978</v>
      </c>
      <c r="H1880" t="s">
        <v>7979</v>
      </c>
      <c r="I1880" t="s">
        <v>2770</v>
      </c>
      <c r="J1880" t="s">
        <v>318</v>
      </c>
      <c r="K1880" t="s">
        <v>87</v>
      </c>
    </row>
    <row r="1881" spans="1:11" hidden="1" x14ac:dyDescent="0.35">
      <c r="A1881" t="s">
        <v>7592</v>
      </c>
      <c r="B1881" t="s">
        <v>7980</v>
      </c>
      <c r="C1881" t="s">
        <v>7981</v>
      </c>
      <c r="D1881" t="s">
        <v>7982</v>
      </c>
      <c r="E1881" t="s">
        <v>7596</v>
      </c>
      <c r="F1881" t="s">
        <v>9</v>
      </c>
      <c r="G1881" t="s">
        <v>7978</v>
      </c>
      <c r="H1881" t="s">
        <v>7979</v>
      </c>
      <c r="I1881" t="s">
        <v>2770</v>
      </c>
      <c r="J1881" t="s">
        <v>318</v>
      </c>
      <c r="K1881" t="s">
        <v>87</v>
      </c>
    </row>
    <row r="1882" spans="1:11" hidden="1" x14ac:dyDescent="0.35">
      <c r="A1882" t="s">
        <v>7592</v>
      </c>
      <c r="B1882" t="s">
        <v>7983</v>
      </c>
      <c r="C1882" t="s">
        <v>7984</v>
      </c>
      <c r="D1882" t="s">
        <v>7985</v>
      </c>
      <c r="E1882" t="s">
        <v>7596</v>
      </c>
      <c r="F1882" t="s">
        <v>9</v>
      </c>
      <c r="G1882" t="s">
        <v>7978</v>
      </c>
      <c r="H1882" t="s">
        <v>7979</v>
      </c>
      <c r="I1882" t="s">
        <v>1788</v>
      </c>
      <c r="J1882" t="s">
        <v>318</v>
      </c>
      <c r="K1882" t="s">
        <v>87</v>
      </c>
    </row>
    <row r="1883" spans="1:11" hidden="1" x14ac:dyDescent="0.35">
      <c r="A1883" t="s">
        <v>7592</v>
      </c>
      <c r="B1883" t="s">
        <v>7986</v>
      </c>
      <c r="C1883" t="s">
        <v>7987</v>
      </c>
      <c r="D1883" t="s">
        <v>7988</v>
      </c>
      <c r="E1883" t="s">
        <v>7596</v>
      </c>
      <c r="F1883" t="s">
        <v>9</v>
      </c>
      <c r="G1883" t="s">
        <v>7978</v>
      </c>
      <c r="H1883" t="s">
        <v>7979</v>
      </c>
      <c r="I1883" t="s">
        <v>1788</v>
      </c>
      <c r="J1883" t="s">
        <v>318</v>
      </c>
      <c r="K1883" t="s">
        <v>87</v>
      </c>
    </row>
    <row r="1884" spans="1:11" hidden="1" x14ac:dyDescent="0.35">
      <c r="A1884" t="s">
        <v>7592</v>
      </c>
      <c r="B1884" t="s">
        <v>7989</v>
      </c>
      <c r="C1884" t="s">
        <v>7990</v>
      </c>
      <c r="D1884" t="s">
        <v>7991</v>
      </c>
      <c r="E1884" t="s">
        <v>7596</v>
      </c>
      <c r="F1884" t="s">
        <v>9</v>
      </c>
      <c r="G1884" t="s">
        <v>7978</v>
      </c>
      <c r="H1884" t="s">
        <v>7979</v>
      </c>
      <c r="I1884" t="s">
        <v>2770</v>
      </c>
      <c r="J1884" t="s">
        <v>5312</v>
      </c>
      <c r="K1884" t="s">
        <v>87</v>
      </c>
    </row>
    <row r="1885" spans="1:11" hidden="1" x14ac:dyDescent="0.35">
      <c r="A1885" t="s">
        <v>7592</v>
      </c>
      <c r="B1885" t="s">
        <v>7992</v>
      </c>
      <c r="C1885" t="s">
        <v>7993</v>
      </c>
      <c r="D1885" t="s">
        <v>7994</v>
      </c>
      <c r="E1885" t="s">
        <v>7596</v>
      </c>
      <c r="F1885" t="s">
        <v>9</v>
      </c>
      <c r="G1885" t="s">
        <v>7978</v>
      </c>
      <c r="H1885" t="s">
        <v>7979</v>
      </c>
      <c r="I1885" t="s">
        <v>2770</v>
      </c>
      <c r="J1885" t="s">
        <v>5312</v>
      </c>
      <c r="K1885" t="s">
        <v>87</v>
      </c>
    </row>
    <row r="1886" spans="1:11" hidden="1" x14ac:dyDescent="0.35">
      <c r="A1886" t="s">
        <v>7592</v>
      </c>
      <c r="B1886" t="s">
        <v>7995</v>
      </c>
      <c r="C1886" t="s">
        <v>7996</v>
      </c>
      <c r="D1886" t="s">
        <v>7997</v>
      </c>
      <c r="E1886" t="s">
        <v>7596</v>
      </c>
      <c r="F1886" t="s">
        <v>9</v>
      </c>
      <c r="G1886" t="s">
        <v>7998</v>
      </c>
      <c r="H1886" t="s">
        <v>2966</v>
      </c>
      <c r="I1886" t="s">
        <v>1519</v>
      </c>
      <c r="J1886" t="s">
        <v>314</v>
      </c>
      <c r="K1886" t="s">
        <v>87</v>
      </c>
    </row>
    <row r="1887" spans="1:11" hidden="1" x14ac:dyDescent="0.35">
      <c r="A1887" t="s">
        <v>7592</v>
      </c>
      <c r="B1887" t="s">
        <v>7999</v>
      </c>
      <c r="C1887" t="s">
        <v>8000</v>
      </c>
      <c r="D1887" t="s">
        <v>8001</v>
      </c>
      <c r="E1887" t="s">
        <v>7596</v>
      </c>
      <c r="F1887" t="s">
        <v>9</v>
      </c>
      <c r="G1887" t="s">
        <v>7998</v>
      </c>
      <c r="H1887" t="s">
        <v>2966</v>
      </c>
      <c r="I1887" t="s">
        <v>1519</v>
      </c>
      <c r="J1887" t="s">
        <v>314</v>
      </c>
      <c r="K1887" t="s">
        <v>87</v>
      </c>
    </row>
    <row r="1888" spans="1:11" hidden="1" x14ac:dyDescent="0.35">
      <c r="A1888" t="s">
        <v>7592</v>
      </c>
      <c r="B1888" t="s">
        <v>8002</v>
      </c>
      <c r="C1888" t="s">
        <v>8003</v>
      </c>
      <c r="D1888" t="s">
        <v>8004</v>
      </c>
      <c r="E1888" t="s">
        <v>7596</v>
      </c>
      <c r="F1888" t="s">
        <v>10</v>
      </c>
      <c r="G1888" t="s">
        <v>7998</v>
      </c>
      <c r="H1888" t="s">
        <v>2966</v>
      </c>
      <c r="I1888" t="s">
        <v>1519</v>
      </c>
      <c r="J1888" t="s">
        <v>7924</v>
      </c>
      <c r="K1888" t="s">
        <v>87</v>
      </c>
    </row>
    <row r="1889" spans="1:11" hidden="1" x14ac:dyDescent="0.35">
      <c r="A1889" t="s">
        <v>7592</v>
      </c>
      <c r="B1889" t="s">
        <v>8005</v>
      </c>
      <c r="C1889" t="s">
        <v>8006</v>
      </c>
      <c r="D1889" t="s">
        <v>8007</v>
      </c>
      <c r="E1889" t="s">
        <v>7596</v>
      </c>
      <c r="F1889" t="s">
        <v>10</v>
      </c>
      <c r="G1889" t="s">
        <v>7998</v>
      </c>
      <c r="H1889" t="s">
        <v>2966</v>
      </c>
      <c r="I1889" t="s">
        <v>1519</v>
      </c>
      <c r="J1889" t="s">
        <v>7924</v>
      </c>
      <c r="K1889" t="s">
        <v>87</v>
      </c>
    </row>
    <row r="1890" spans="1:11" hidden="1" x14ac:dyDescent="0.35">
      <c r="A1890" t="s">
        <v>7592</v>
      </c>
      <c r="B1890" t="s">
        <v>8008</v>
      </c>
      <c r="C1890" t="s">
        <v>8009</v>
      </c>
      <c r="D1890" t="s">
        <v>8010</v>
      </c>
      <c r="E1890" t="s">
        <v>7596</v>
      </c>
      <c r="F1890" t="s">
        <v>10</v>
      </c>
      <c r="G1890" t="s">
        <v>1446</v>
      </c>
      <c r="H1890" t="s">
        <v>1346</v>
      </c>
      <c r="I1890" t="s">
        <v>2690</v>
      </c>
      <c r="J1890" t="s">
        <v>7965</v>
      </c>
      <c r="K1890" t="s">
        <v>87</v>
      </c>
    </row>
    <row r="1891" spans="1:11" hidden="1" x14ac:dyDescent="0.35">
      <c r="A1891" t="s">
        <v>7592</v>
      </c>
      <c r="B1891" t="s">
        <v>8011</v>
      </c>
      <c r="C1891" t="s">
        <v>8012</v>
      </c>
      <c r="D1891" t="s">
        <v>8013</v>
      </c>
      <c r="E1891" t="s">
        <v>7596</v>
      </c>
      <c r="F1891" t="s">
        <v>10</v>
      </c>
      <c r="G1891" t="s">
        <v>1446</v>
      </c>
      <c r="H1891" t="s">
        <v>1346</v>
      </c>
      <c r="I1891" t="s">
        <v>2690</v>
      </c>
      <c r="J1891" t="s">
        <v>7914</v>
      </c>
      <c r="K1891" t="s">
        <v>87</v>
      </c>
    </row>
    <row r="1892" spans="1:11" hidden="1" x14ac:dyDescent="0.35">
      <c r="A1892" t="s">
        <v>7592</v>
      </c>
      <c r="B1892" t="s">
        <v>8014</v>
      </c>
      <c r="C1892" t="s">
        <v>8015</v>
      </c>
      <c r="D1892" t="s">
        <v>8016</v>
      </c>
      <c r="E1892" t="s">
        <v>7596</v>
      </c>
      <c r="F1892" t="s">
        <v>15</v>
      </c>
      <c r="G1892" t="s">
        <v>1566</v>
      </c>
      <c r="H1892" t="s">
        <v>1218</v>
      </c>
      <c r="I1892" t="s">
        <v>1219</v>
      </c>
      <c r="J1892" t="s">
        <v>1176</v>
      </c>
      <c r="K1892" t="s">
        <v>54</v>
      </c>
    </row>
    <row r="1893" spans="1:11" hidden="1" x14ac:dyDescent="0.35">
      <c r="A1893" t="s">
        <v>7592</v>
      </c>
      <c r="B1893" t="s">
        <v>8017</v>
      </c>
      <c r="C1893" t="s">
        <v>8018</v>
      </c>
      <c r="D1893" t="s">
        <v>8019</v>
      </c>
      <c r="E1893" t="s">
        <v>7596</v>
      </c>
      <c r="F1893" t="s">
        <v>15</v>
      </c>
      <c r="G1893" t="s">
        <v>1566</v>
      </c>
      <c r="H1893" t="s">
        <v>1218</v>
      </c>
      <c r="I1893" t="s">
        <v>1219</v>
      </c>
      <c r="J1893" t="s">
        <v>1176</v>
      </c>
      <c r="K1893" t="s">
        <v>54</v>
      </c>
    </row>
    <row r="1894" spans="1:11" hidden="1" x14ac:dyDescent="0.35">
      <c r="A1894" t="s">
        <v>7592</v>
      </c>
      <c r="B1894" t="s">
        <v>8020</v>
      </c>
      <c r="C1894" t="s">
        <v>8021</v>
      </c>
      <c r="D1894" t="s">
        <v>8022</v>
      </c>
      <c r="E1894" t="s">
        <v>7596</v>
      </c>
      <c r="F1894" t="s">
        <v>12</v>
      </c>
      <c r="G1894" t="s">
        <v>1566</v>
      </c>
      <c r="H1894" t="s">
        <v>1218</v>
      </c>
      <c r="I1894" t="s">
        <v>1219</v>
      </c>
      <c r="J1894" t="s">
        <v>7924</v>
      </c>
      <c r="K1894" t="s">
        <v>82</v>
      </c>
    </row>
    <row r="1895" spans="1:11" hidden="1" x14ac:dyDescent="0.35">
      <c r="A1895" t="s">
        <v>7592</v>
      </c>
      <c r="B1895" t="s">
        <v>8023</v>
      </c>
      <c r="C1895" t="s">
        <v>8024</v>
      </c>
      <c r="D1895" t="s">
        <v>8025</v>
      </c>
      <c r="E1895" t="s">
        <v>7596</v>
      </c>
      <c r="F1895" t="s">
        <v>12</v>
      </c>
      <c r="G1895" t="s">
        <v>1566</v>
      </c>
      <c r="H1895" t="s">
        <v>1218</v>
      </c>
      <c r="I1895" t="s">
        <v>1614</v>
      </c>
      <c r="J1895" t="s">
        <v>1969</v>
      </c>
      <c r="K1895" t="s">
        <v>82</v>
      </c>
    </row>
    <row r="1896" spans="1:11" hidden="1" x14ac:dyDescent="0.35">
      <c r="A1896" t="s">
        <v>7592</v>
      </c>
      <c r="B1896" t="s">
        <v>8026</v>
      </c>
      <c r="C1896" t="s">
        <v>8027</v>
      </c>
      <c r="D1896" t="s">
        <v>8028</v>
      </c>
      <c r="E1896" t="s">
        <v>7596</v>
      </c>
      <c r="F1896" t="s">
        <v>12</v>
      </c>
      <c r="G1896" t="s">
        <v>1341</v>
      </c>
      <c r="H1896" t="s">
        <v>1341</v>
      </c>
      <c r="I1896" t="s">
        <v>2105</v>
      </c>
      <c r="J1896" t="s">
        <v>1969</v>
      </c>
      <c r="K1896" t="s">
        <v>82</v>
      </c>
    </row>
    <row r="1897" spans="1:11" hidden="1" x14ac:dyDescent="0.35">
      <c r="A1897" t="s">
        <v>7592</v>
      </c>
      <c r="B1897" t="s">
        <v>8029</v>
      </c>
      <c r="C1897" t="s">
        <v>8030</v>
      </c>
      <c r="D1897" t="s">
        <v>8031</v>
      </c>
      <c r="E1897" t="s">
        <v>7596</v>
      </c>
      <c r="F1897" t="s">
        <v>15</v>
      </c>
      <c r="G1897" t="s">
        <v>1566</v>
      </c>
      <c r="H1897" t="s">
        <v>1218</v>
      </c>
      <c r="I1897" t="s">
        <v>1219</v>
      </c>
      <c r="J1897" t="s">
        <v>1176</v>
      </c>
      <c r="K1897" t="s">
        <v>54</v>
      </c>
    </row>
    <row r="1898" spans="1:11" hidden="1" x14ac:dyDescent="0.35">
      <c r="A1898" t="s">
        <v>7592</v>
      </c>
      <c r="B1898" t="s">
        <v>8032</v>
      </c>
      <c r="C1898" t="s">
        <v>8033</v>
      </c>
      <c r="D1898" t="s">
        <v>8034</v>
      </c>
      <c r="E1898" t="s">
        <v>7596</v>
      </c>
      <c r="F1898" t="s">
        <v>15</v>
      </c>
      <c r="G1898" t="s">
        <v>1566</v>
      </c>
      <c r="H1898" t="s">
        <v>1218</v>
      </c>
      <c r="I1898" t="s">
        <v>1250</v>
      </c>
      <c r="J1898" t="s">
        <v>1176</v>
      </c>
      <c r="K1898" t="s">
        <v>54</v>
      </c>
    </row>
    <row r="1899" spans="1:11" hidden="1" x14ac:dyDescent="0.35">
      <c r="A1899" t="s">
        <v>7592</v>
      </c>
      <c r="B1899" t="s">
        <v>8035</v>
      </c>
      <c r="C1899" t="s">
        <v>8036</v>
      </c>
      <c r="D1899" t="s">
        <v>8037</v>
      </c>
      <c r="E1899" t="s">
        <v>7596</v>
      </c>
      <c r="F1899" t="s">
        <v>10</v>
      </c>
      <c r="G1899" t="s">
        <v>8038</v>
      </c>
      <c r="H1899" t="s">
        <v>7137</v>
      </c>
      <c r="I1899" t="s">
        <v>1751</v>
      </c>
      <c r="J1899" t="s">
        <v>318</v>
      </c>
      <c r="K1899" t="s">
        <v>63</v>
      </c>
    </row>
    <row r="1900" spans="1:11" hidden="1" x14ac:dyDescent="0.35">
      <c r="A1900" t="s">
        <v>7592</v>
      </c>
      <c r="B1900" t="s">
        <v>8039</v>
      </c>
      <c r="C1900" t="s">
        <v>8040</v>
      </c>
      <c r="D1900" t="s">
        <v>8041</v>
      </c>
      <c r="E1900" t="s">
        <v>7596</v>
      </c>
      <c r="F1900" t="s">
        <v>10</v>
      </c>
      <c r="G1900" t="s">
        <v>2454</v>
      </c>
      <c r="H1900" t="s">
        <v>1359</v>
      </c>
      <c r="I1900" t="s">
        <v>1519</v>
      </c>
      <c r="J1900" t="s">
        <v>318</v>
      </c>
      <c r="K1900" t="s">
        <v>63</v>
      </c>
    </row>
    <row r="1901" spans="1:11" hidden="1" x14ac:dyDescent="0.35">
      <c r="A1901" t="s">
        <v>7592</v>
      </c>
      <c r="B1901" t="s">
        <v>8042</v>
      </c>
      <c r="C1901" t="s">
        <v>8043</v>
      </c>
      <c r="D1901" t="s">
        <v>8044</v>
      </c>
      <c r="E1901" t="s">
        <v>7596</v>
      </c>
      <c r="F1901" t="s">
        <v>14</v>
      </c>
      <c r="G1901" t="s">
        <v>3896</v>
      </c>
      <c r="H1901" t="s">
        <v>8045</v>
      </c>
      <c r="I1901" t="s">
        <v>1211</v>
      </c>
      <c r="J1901" t="s">
        <v>318</v>
      </c>
      <c r="K1901" t="s">
        <v>61</v>
      </c>
    </row>
    <row r="1902" spans="1:11" hidden="1" x14ac:dyDescent="0.35">
      <c r="A1902" t="s">
        <v>7592</v>
      </c>
      <c r="B1902" t="s">
        <v>8046</v>
      </c>
      <c r="C1902" t="s">
        <v>8047</v>
      </c>
      <c r="D1902" t="s">
        <v>8048</v>
      </c>
      <c r="E1902" t="s">
        <v>7596</v>
      </c>
      <c r="F1902" t="s">
        <v>14</v>
      </c>
      <c r="G1902" t="s">
        <v>2239</v>
      </c>
      <c r="H1902" t="s">
        <v>6686</v>
      </c>
      <c r="I1902" t="s">
        <v>4060</v>
      </c>
      <c r="J1902" t="s">
        <v>318</v>
      </c>
      <c r="K1902" t="s">
        <v>61</v>
      </c>
    </row>
    <row r="1903" spans="1:11" hidden="1" x14ac:dyDescent="0.35">
      <c r="A1903" t="s">
        <v>7592</v>
      </c>
      <c r="B1903" t="s">
        <v>8049</v>
      </c>
      <c r="C1903" t="s">
        <v>8050</v>
      </c>
      <c r="D1903" t="s">
        <v>8051</v>
      </c>
      <c r="E1903" t="s">
        <v>7596</v>
      </c>
      <c r="F1903" t="s">
        <v>10</v>
      </c>
      <c r="G1903" t="s">
        <v>2661</v>
      </c>
      <c r="H1903" t="s">
        <v>1445</v>
      </c>
      <c r="I1903" t="s">
        <v>1934</v>
      </c>
      <c r="J1903" t="s">
        <v>8052</v>
      </c>
      <c r="K1903" t="s">
        <v>35</v>
      </c>
    </row>
    <row r="1904" spans="1:11" hidden="1" x14ac:dyDescent="0.35">
      <c r="A1904" t="s">
        <v>7592</v>
      </c>
      <c r="B1904" t="s">
        <v>8053</v>
      </c>
      <c r="C1904" t="s">
        <v>8054</v>
      </c>
      <c r="D1904" t="s">
        <v>8055</v>
      </c>
      <c r="E1904" t="s">
        <v>7596</v>
      </c>
      <c r="F1904" t="s">
        <v>16</v>
      </c>
      <c r="G1904" t="s">
        <v>1487</v>
      </c>
      <c r="H1904" t="s">
        <v>1431</v>
      </c>
      <c r="I1904" t="s">
        <v>1232</v>
      </c>
      <c r="J1904" t="s">
        <v>314</v>
      </c>
      <c r="K1904" t="s">
        <v>190</v>
      </c>
    </row>
    <row r="1905" spans="1:11" hidden="1" x14ac:dyDescent="0.35">
      <c r="A1905" t="s">
        <v>7592</v>
      </c>
      <c r="B1905" t="s">
        <v>8056</v>
      </c>
      <c r="C1905" t="s">
        <v>8057</v>
      </c>
      <c r="D1905" t="s">
        <v>8058</v>
      </c>
      <c r="E1905" t="s">
        <v>7596</v>
      </c>
      <c r="F1905" t="s">
        <v>15</v>
      </c>
      <c r="G1905" t="s">
        <v>1336</v>
      </c>
      <c r="H1905" t="s">
        <v>1255</v>
      </c>
      <c r="I1905" t="s">
        <v>1912</v>
      </c>
      <c r="J1905" t="s">
        <v>7924</v>
      </c>
      <c r="K1905" t="s">
        <v>109</v>
      </c>
    </row>
    <row r="1906" spans="1:11" hidden="1" x14ac:dyDescent="0.35">
      <c r="A1906" t="s">
        <v>7592</v>
      </c>
      <c r="B1906" t="s">
        <v>8059</v>
      </c>
      <c r="C1906" t="s">
        <v>8060</v>
      </c>
      <c r="D1906" t="s">
        <v>8061</v>
      </c>
      <c r="E1906" t="s">
        <v>7596</v>
      </c>
      <c r="F1906" t="s">
        <v>15</v>
      </c>
      <c r="G1906" t="s">
        <v>1445</v>
      </c>
      <c r="H1906" t="s">
        <v>1240</v>
      </c>
      <c r="I1906" t="s">
        <v>1649</v>
      </c>
      <c r="J1906" t="s">
        <v>7924</v>
      </c>
      <c r="K1906" t="s">
        <v>109</v>
      </c>
    </row>
    <row r="1907" spans="1:11" hidden="1" x14ac:dyDescent="0.35">
      <c r="A1907" t="s">
        <v>7592</v>
      </c>
      <c r="B1907" t="s">
        <v>8062</v>
      </c>
      <c r="C1907" t="s">
        <v>8063</v>
      </c>
      <c r="D1907" t="s">
        <v>8064</v>
      </c>
      <c r="E1907" t="s">
        <v>7596</v>
      </c>
      <c r="F1907" t="s">
        <v>15</v>
      </c>
      <c r="G1907" t="s">
        <v>1240</v>
      </c>
      <c r="H1907" t="s">
        <v>1198</v>
      </c>
      <c r="I1907" t="s">
        <v>1619</v>
      </c>
      <c r="J1907" t="s">
        <v>313</v>
      </c>
      <c r="K1907" t="s">
        <v>55</v>
      </c>
    </row>
    <row r="1908" spans="1:11" hidden="1" x14ac:dyDescent="0.35">
      <c r="A1908" t="s">
        <v>7592</v>
      </c>
      <c r="B1908" t="s">
        <v>8065</v>
      </c>
      <c r="C1908" t="s">
        <v>8066</v>
      </c>
      <c r="D1908" t="s">
        <v>8067</v>
      </c>
      <c r="E1908" t="s">
        <v>7596</v>
      </c>
      <c r="F1908" t="s">
        <v>15</v>
      </c>
      <c r="G1908" t="s">
        <v>1350</v>
      </c>
      <c r="H1908" t="s">
        <v>1431</v>
      </c>
      <c r="I1908" t="s">
        <v>1266</v>
      </c>
      <c r="J1908" t="s">
        <v>313</v>
      </c>
      <c r="K1908" t="s">
        <v>33</v>
      </c>
    </row>
    <row r="1909" spans="1:11" hidden="1" x14ac:dyDescent="0.35">
      <c r="A1909" t="s">
        <v>7592</v>
      </c>
      <c r="B1909" t="s">
        <v>8068</v>
      </c>
      <c r="C1909" t="s">
        <v>8069</v>
      </c>
      <c r="D1909" t="s">
        <v>8070</v>
      </c>
      <c r="E1909" t="s">
        <v>7596</v>
      </c>
      <c r="F1909" t="s">
        <v>13</v>
      </c>
      <c r="G1909" t="s">
        <v>1255</v>
      </c>
      <c r="H1909" t="s">
        <v>1297</v>
      </c>
      <c r="I1909" t="s">
        <v>1852</v>
      </c>
      <c r="J1909" t="s">
        <v>1176</v>
      </c>
      <c r="K1909" t="s">
        <v>110</v>
      </c>
    </row>
    <row r="1910" spans="1:11" hidden="1" x14ac:dyDescent="0.35">
      <c r="A1910" t="s">
        <v>7592</v>
      </c>
      <c r="B1910" t="s">
        <v>8071</v>
      </c>
      <c r="C1910" t="s">
        <v>8072</v>
      </c>
      <c r="D1910" t="s">
        <v>8073</v>
      </c>
      <c r="E1910" t="s">
        <v>7596</v>
      </c>
      <c r="F1910" t="s">
        <v>14</v>
      </c>
      <c r="G1910" t="s">
        <v>1350</v>
      </c>
      <c r="H1910" t="s">
        <v>1431</v>
      </c>
      <c r="I1910" t="s">
        <v>1223</v>
      </c>
      <c r="J1910" t="s">
        <v>314</v>
      </c>
      <c r="K1910" t="s">
        <v>90</v>
      </c>
    </row>
    <row r="1911" spans="1:11" hidden="1" x14ac:dyDescent="0.35">
      <c r="A1911" t="s">
        <v>7592</v>
      </c>
      <c r="B1911" t="s">
        <v>8074</v>
      </c>
      <c r="C1911" t="s">
        <v>8075</v>
      </c>
      <c r="D1911" t="s">
        <v>8076</v>
      </c>
      <c r="E1911" t="s">
        <v>7627</v>
      </c>
      <c r="F1911" t="s">
        <v>9</v>
      </c>
      <c r="G1911" t="s">
        <v>1566</v>
      </c>
      <c r="H1911" t="s">
        <v>1218</v>
      </c>
      <c r="I1911" t="s">
        <v>1223</v>
      </c>
      <c r="J1911" t="s">
        <v>313</v>
      </c>
      <c r="K1911" t="s">
        <v>98</v>
      </c>
    </row>
    <row r="1912" spans="1:11" hidden="1" x14ac:dyDescent="0.35">
      <c r="A1912" t="s">
        <v>7592</v>
      </c>
      <c r="B1912" t="s">
        <v>8077</v>
      </c>
      <c r="C1912" t="s">
        <v>8078</v>
      </c>
      <c r="D1912" t="s">
        <v>8079</v>
      </c>
      <c r="E1912" t="s">
        <v>7627</v>
      </c>
      <c r="F1912" t="s">
        <v>16</v>
      </c>
      <c r="G1912" t="s">
        <v>1446</v>
      </c>
      <c r="H1912" t="s">
        <v>1390</v>
      </c>
      <c r="I1912" t="s">
        <v>1427</v>
      </c>
      <c r="J1912" t="s">
        <v>318</v>
      </c>
      <c r="K1912" t="s">
        <v>161</v>
      </c>
    </row>
    <row r="1913" spans="1:11" hidden="1" x14ac:dyDescent="0.35">
      <c r="A1913" t="s">
        <v>7592</v>
      </c>
      <c r="B1913" t="s">
        <v>8080</v>
      </c>
      <c r="C1913" t="s">
        <v>8081</v>
      </c>
      <c r="D1913" t="s">
        <v>8082</v>
      </c>
      <c r="E1913" t="s">
        <v>7627</v>
      </c>
      <c r="F1913" t="s">
        <v>12</v>
      </c>
      <c r="G1913" t="s">
        <v>1341</v>
      </c>
      <c r="H1913" t="s">
        <v>1341</v>
      </c>
      <c r="I1913" t="s">
        <v>1219</v>
      </c>
      <c r="J1913" t="s">
        <v>318</v>
      </c>
      <c r="K1913" t="s">
        <v>99</v>
      </c>
    </row>
    <row r="1914" spans="1:11" hidden="1" x14ac:dyDescent="0.35">
      <c r="A1914" t="s">
        <v>7592</v>
      </c>
      <c r="B1914" t="s">
        <v>8083</v>
      </c>
      <c r="C1914" t="s">
        <v>8084</v>
      </c>
      <c r="D1914" t="s">
        <v>8085</v>
      </c>
      <c r="E1914" t="s">
        <v>7627</v>
      </c>
      <c r="F1914" t="s">
        <v>9</v>
      </c>
      <c r="G1914" t="s">
        <v>1440</v>
      </c>
      <c r="H1914" t="s">
        <v>1245</v>
      </c>
      <c r="I1914" t="s">
        <v>1447</v>
      </c>
      <c r="J1914" t="s">
        <v>313</v>
      </c>
      <c r="K1914" t="s">
        <v>98</v>
      </c>
    </row>
    <row r="1915" spans="1:11" hidden="1" x14ac:dyDescent="0.35">
      <c r="A1915" t="s">
        <v>7592</v>
      </c>
      <c r="B1915" t="s">
        <v>8086</v>
      </c>
      <c r="C1915" t="s">
        <v>8087</v>
      </c>
      <c r="D1915" t="s">
        <v>8088</v>
      </c>
      <c r="E1915" t="s">
        <v>7627</v>
      </c>
      <c r="F1915" t="s">
        <v>10</v>
      </c>
      <c r="G1915" t="s">
        <v>8089</v>
      </c>
      <c r="H1915" t="s">
        <v>8090</v>
      </c>
      <c r="I1915" t="s">
        <v>1497</v>
      </c>
      <c r="J1915" t="s">
        <v>7955</v>
      </c>
      <c r="K1915" t="s">
        <v>157</v>
      </c>
    </row>
    <row r="1916" spans="1:11" hidden="1" x14ac:dyDescent="0.35">
      <c r="A1916" t="s">
        <v>7592</v>
      </c>
      <c r="B1916" t="s">
        <v>8091</v>
      </c>
      <c r="C1916" t="s">
        <v>8092</v>
      </c>
      <c r="D1916" t="s">
        <v>8093</v>
      </c>
      <c r="E1916" t="s">
        <v>7627</v>
      </c>
      <c r="F1916" t="s">
        <v>9</v>
      </c>
      <c r="G1916" t="s">
        <v>1566</v>
      </c>
      <c r="H1916" t="s">
        <v>1218</v>
      </c>
      <c r="I1916" t="s">
        <v>1223</v>
      </c>
      <c r="J1916" t="s">
        <v>313</v>
      </c>
      <c r="K1916" t="s">
        <v>98</v>
      </c>
    </row>
    <row r="1917" spans="1:11" hidden="1" x14ac:dyDescent="0.35">
      <c r="A1917" t="s">
        <v>7592</v>
      </c>
      <c r="B1917" t="s">
        <v>8094</v>
      </c>
      <c r="C1917" t="s">
        <v>8095</v>
      </c>
      <c r="D1917" t="s">
        <v>8096</v>
      </c>
      <c r="E1917" t="s">
        <v>7627</v>
      </c>
      <c r="F1917" t="s">
        <v>12</v>
      </c>
      <c r="G1917" t="s">
        <v>1346</v>
      </c>
      <c r="H1917" t="s">
        <v>1260</v>
      </c>
      <c r="I1917" t="s">
        <v>1223</v>
      </c>
      <c r="J1917" t="s">
        <v>318</v>
      </c>
      <c r="K1917" t="s">
        <v>61</v>
      </c>
    </row>
    <row r="1918" spans="1:11" hidden="1" x14ac:dyDescent="0.35">
      <c r="A1918" t="s">
        <v>7592</v>
      </c>
      <c r="B1918" t="s">
        <v>8097</v>
      </c>
      <c r="C1918" t="s">
        <v>8098</v>
      </c>
      <c r="D1918" t="s">
        <v>8099</v>
      </c>
      <c r="E1918" t="s">
        <v>7627</v>
      </c>
      <c r="F1918" t="s">
        <v>12</v>
      </c>
      <c r="G1918" t="s">
        <v>1346</v>
      </c>
      <c r="H1918" t="s">
        <v>1260</v>
      </c>
      <c r="I1918" t="s">
        <v>3727</v>
      </c>
      <c r="J1918" t="s">
        <v>318</v>
      </c>
      <c r="K1918" t="s">
        <v>82</v>
      </c>
    </row>
    <row r="1919" spans="1:11" hidden="1" x14ac:dyDescent="0.35">
      <c r="A1919" t="s">
        <v>7592</v>
      </c>
      <c r="B1919" t="s">
        <v>8100</v>
      </c>
      <c r="C1919" t="s">
        <v>8101</v>
      </c>
      <c r="D1919" t="s">
        <v>8102</v>
      </c>
      <c r="E1919" t="s">
        <v>7627</v>
      </c>
      <c r="F1919" t="s">
        <v>12</v>
      </c>
      <c r="G1919" t="s">
        <v>1440</v>
      </c>
      <c r="H1919" t="s">
        <v>1245</v>
      </c>
      <c r="I1919" t="s">
        <v>1223</v>
      </c>
      <c r="J1919" t="s">
        <v>318</v>
      </c>
      <c r="K1919" t="s">
        <v>82</v>
      </c>
    </row>
    <row r="1920" spans="1:11" hidden="1" x14ac:dyDescent="0.35">
      <c r="A1920" t="s">
        <v>7592</v>
      </c>
      <c r="B1920" t="s">
        <v>8103</v>
      </c>
      <c r="C1920" t="s">
        <v>8104</v>
      </c>
      <c r="D1920" t="s">
        <v>8105</v>
      </c>
      <c r="E1920" t="s">
        <v>7627</v>
      </c>
      <c r="F1920" t="s">
        <v>8</v>
      </c>
      <c r="G1920" t="s">
        <v>1336</v>
      </c>
      <c r="H1920" t="s">
        <v>1255</v>
      </c>
      <c r="I1920" t="s">
        <v>1751</v>
      </c>
      <c r="J1920" t="s">
        <v>318</v>
      </c>
      <c r="K1920" t="s">
        <v>58</v>
      </c>
    </row>
    <row r="1921" spans="1:11" hidden="1" x14ac:dyDescent="0.35">
      <c r="A1921" t="s">
        <v>7592</v>
      </c>
      <c r="B1921" t="s">
        <v>8106</v>
      </c>
      <c r="C1921" t="s">
        <v>8107</v>
      </c>
      <c r="D1921" t="s">
        <v>8108</v>
      </c>
      <c r="E1921" t="s">
        <v>7627</v>
      </c>
      <c r="F1921" t="s">
        <v>9</v>
      </c>
      <c r="G1921" t="s">
        <v>1440</v>
      </c>
      <c r="H1921" t="s">
        <v>1245</v>
      </c>
      <c r="I1921" t="s">
        <v>1447</v>
      </c>
      <c r="J1921" t="s">
        <v>313</v>
      </c>
      <c r="K1921" t="s">
        <v>98</v>
      </c>
    </row>
    <row r="1922" spans="1:11" hidden="1" x14ac:dyDescent="0.35">
      <c r="A1922" t="s">
        <v>7592</v>
      </c>
      <c r="B1922" t="s">
        <v>8109</v>
      </c>
      <c r="C1922" t="s">
        <v>8110</v>
      </c>
      <c r="D1922" t="s">
        <v>8111</v>
      </c>
      <c r="E1922" t="s">
        <v>7627</v>
      </c>
      <c r="F1922" t="s">
        <v>15</v>
      </c>
      <c r="G1922" t="s">
        <v>1416</v>
      </c>
      <c r="H1922" t="s">
        <v>2885</v>
      </c>
      <c r="I1922" t="s">
        <v>1751</v>
      </c>
      <c r="J1922" t="s">
        <v>318</v>
      </c>
      <c r="K1922" t="s">
        <v>47</v>
      </c>
    </row>
    <row r="1923" spans="1:11" hidden="1" x14ac:dyDescent="0.35">
      <c r="A1923" t="s">
        <v>7592</v>
      </c>
      <c r="B1923" t="s">
        <v>8112</v>
      </c>
      <c r="C1923" t="s">
        <v>8113</v>
      </c>
      <c r="D1923" t="s">
        <v>8114</v>
      </c>
      <c r="E1923" t="s">
        <v>7627</v>
      </c>
      <c r="F1923" t="s">
        <v>15</v>
      </c>
      <c r="G1923" t="s">
        <v>1421</v>
      </c>
      <c r="H1923" t="s">
        <v>3722</v>
      </c>
      <c r="I1923" t="s">
        <v>1519</v>
      </c>
      <c r="J1923" t="s">
        <v>318</v>
      </c>
      <c r="K1923" t="s">
        <v>47</v>
      </c>
    </row>
    <row r="1924" spans="1:11" hidden="1" x14ac:dyDescent="0.35">
      <c r="A1924" t="s">
        <v>7592</v>
      </c>
      <c r="B1924" t="s">
        <v>8115</v>
      </c>
      <c r="C1924" t="s">
        <v>8116</v>
      </c>
      <c r="D1924" t="s">
        <v>8117</v>
      </c>
      <c r="E1924" t="s">
        <v>7596</v>
      </c>
      <c r="F1924" t="s">
        <v>10</v>
      </c>
      <c r="G1924" t="s">
        <v>1359</v>
      </c>
      <c r="H1924" t="s">
        <v>1240</v>
      </c>
      <c r="I1924" t="s">
        <v>2770</v>
      </c>
      <c r="J1924" t="s">
        <v>1869</v>
      </c>
      <c r="K1924" t="s">
        <v>36</v>
      </c>
    </row>
    <row r="1925" spans="1:11" hidden="1" x14ac:dyDescent="0.35">
      <c r="A1925" t="s">
        <v>7592</v>
      </c>
      <c r="B1925" t="s">
        <v>8118</v>
      </c>
      <c r="C1925" t="s">
        <v>8119</v>
      </c>
      <c r="D1925" t="s">
        <v>8120</v>
      </c>
      <c r="E1925" t="s">
        <v>7596</v>
      </c>
      <c r="F1925" t="s">
        <v>16</v>
      </c>
      <c r="G1925" t="s">
        <v>1422</v>
      </c>
      <c r="H1925" t="s">
        <v>1431</v>
      </c>
      <c r="I1925" t="s">
        <v>1544</v>
      </c>
      <c r="J1925" t="s">
        <v>314</v>
      </c>
      <c r="K1925" t="s">
        <v>198</v>
      </c>
    </row>
    <row r="1926" spans="1:11" hidden="1" x14ac:dyDescent="0.35">
      <c r="A1926" t="s">
        <v>7592</v>
      </c>
      <c r="B1926" t="s">
        <v>8121</v>
      </c>
      <c r="C1926" t="s">
        <v>8122</v>
      </c>
      <c r="D1926" t="s">
        <v>8123</v>
      </c>
      <c r="E1926" t="s">
        <v>7596</v>
      </c>
      <c r="F1926" t="s">
        <v>16</v>
      </c>
      <c r="G1926" t="s">
        <v>1566</v>
      </c>
      <c r="H1926" t="s">
        <v>1218</v>
      </c>
      <c r="I1926" t="s">
        <v>1246</v>
      </c>
      <c r="J1926" t="s">
        <v>314</v>
      </c>
      <c r="K1926" t="s">
        <v>33</v>
      </c>
    </row>
    <row r="1927" spans="1:11" hidden="1" x14ac:dyDescent="0.35">
      <c r="A1927" t="s">
        <v>7592</v>
      </c>
      <c r="B1927" t="s">
        <v>8124</v>
      </c>
      <c r="C1927" t="s">
        <v>8125</v>
      </c>
      <c r="D1927" t="s">
        <v>8126</v>
      </c>
      <c r="E1927" t="s">
        <v>7596</v>
      </c>
      <c r="F1927" t="s">
        <v>16</v>
      </c>
      <c r="G1927" t="s">
        <v>1346</v>
      </c>
      <c r="H1927" t="s">
        <v>1260</v>
      </c>
      <c r="I1927" t="s">
        <v>1845</v>
      </c>
      <c r="J1927" t="s">
        <v>314</v>
      </c>
      <c r="K1927" t="s">
        <v>110</v>
      </c>
    </row>
    <row r="1928" spans="1:11" hidden="1" x14ac:dyDescent="0.35">
      <c r="A1928" t="s">
        <v>7592</v>
      </c>
      <c r="B1928" t="s">
        <v>8127</v>
      </c>
      <c r="C1928" t="s">
        <v>8128</v>
      </c>
      <c r="D1928" t="s">
        <v>8129</v>
      </c>
      <c r="E1928" t="s">
        <v>7596</v>
      </c>
      <c r="F1928" t="s">
        <v>9</v>
      </c>
      <c r="G1928" t="s">
        <v>1240</v>
      </c>
      <c r="H1928" t="s">
        <v>1431</v>
      </c>
      <c r="I1928" t="s">
        <v>1544</v>
      </c>
      <c r="J1928" t="s">
        <v>8052</v>
      </c>
      <c r="K1928" t="s">
        <v>83</v>
      </c>
    </row>
    <row r="1929" spans="1:11" hidden="1" x14ac:dyDescent="0.35">
      <c r="A1929" t="s">
        <v>7592</v>
      </c>
      <c r="B1929" t="s">
        <v>8130</v>
      </c>
      <c r="C1929" t="s">
        <v>8131</v>
      </c>
      <c r="D1929" t="s">
        <v>8132</v>
      </c>
      <c r="E1929" t="s">
        <v>7596</v>
      </c>
      <c r="F1929" t="s">
        <v>16</v>
      </c>
      <c r="G1929" t="s">
        <v>1566</v>
      </c>
      <c r="H1929" t="s">
        <v>1218</v>
      </c>
      <c r="I1929" t="s">
        <v>1912</v>
      </c>
      <c r="J1929" t="s">
        <v>314</v>
      </c>
      <c r="K1929" t="s">
        <v>33</v>
      </c>
    </row>
    <row r="1930" spans="1:11" hidden="1" x14ac:dyDescent="0.35">
      <c r="A1930" t="s">
        <v>7592</v>
      </c>
      <c r="B1930" t="s">
        <v>8133</v>
      </c>
      <c r="C1930" t="s">
        <v>8134</v>
      </c>
      <c r="D1930" t="s">
        <v>8135</v>
      </c>
      <c r="E1930" t="s">
        <v>7596</v>
      </c>
      <c r="F1930" t="s">
        <v>16</v>
      </c>
      <c r="G1930" t="s">
        <v>1346</v>
      </c>
      <c r="H1930" t="s">
        <v>1260</v>
      </c>
      <c r="I1930" t="s">
        <v>1649</v>
      </c>
      <c r="J1930" t="s">
        <v>314</v>
      </c>
      <c r="K1930" t="s">
        <v>110</v>
      </c>
    </row>
    <row r="1931" spans="1:11" hidden="1" x14ac:dyDescent="0.35">
      <c r="A1931" t="s">
        <v>7592</v>
      </c>
      <c r="B1931" t="s">
        <v>8136</v>
      </c>
      <c r="C1931" t="s">
        <v>8137</v>
      </c>
      <c r="D1931" t="s">
        <v>8138</v>
      </c>
      <c r="E1931" t="s">
        <v>7596</v>
      </c>
      <c r="F1931" t="s">
        <v>12</v>
      </c>
      <c r="G1931" t="s">
        <v>1255</v>
      </c>
      <c r="H1931" t="s">
        <v>1297</v>
      </c>
      <c r="I1931" t="s">
        <v>1250</v>
      </c>
      <c r="J1931" t="s">
        <v>8052</v>
      </c>
      <c r="K1931" t="s">
        <v>31</v>
      </c>
    </row>
    <row r="1932" spans="1:11" hidden="1" x14ac:dyDescent="0.35">
      <c r="A1932" t="s">
        <v>7592</v>
      </c>
      <c r="B1932" t="s">
        <v>8139</v>
      </c>
      <c r="C1932" t="s">
        <v>8140</v>
      </c>
      <c r="D1932" t="s">
        <v>8141</v>
      </c>
      <c r="E1932" t="s">
        <v>7596</v>
      </c>
      <c r="F1932" t="s">
        <v>10</v>
      </c>
      <c r="G1932" t="s">
        <v>8142</v>
      </c>
      <c r="H1932" t="s">
        <v>7526</v>
      </c>
      <c r="I1932" t="s">
        <v>1203</v>
      </c>
      <c r="J1932" t="s">
        <v>1969</v>
      </c>
      <c r="K1932" t="s">
        <v>63</v>
      </c>
    </row>
    <row r="1933" spans="1:11" hidden="1" x14ac:dyDescent="0.35">
      <c r="A1933" t="s">
        <v>7592</v>
      </c>
      <c r="B1933" t="s">
        <v>8143</v>
      </c>
      <c r="C1933" t="s">
        <v>8144</v>
      </c>
      <c r="D1933" t="s">
        <v>8145</v>
      </c>
      <c r="E1933" t="s">
        <v>7596</v>
      </c>
      <c r="F1933" t="s">
        <v>17</v>
      </c>
      <c r="G1933" t="s">
        <v>1451</v>
      </c>
      <c r="H1933" t="s">
        <v>1270</v>
      </c>
      <c r="I1933" t="s">
        <v>1203</v>
      </c>
      <c r="J1933" t="s">
        <v>1969</v>
      </c>
      <c r="K1933" t="s">
        <v>49</v>
      </c>
    </row>
    <row r="1934" spans="1:11" hidden="1" x14ac:dyDescent="0.35">
      <c r="A1934" t="s">
        <v>7592</v>
      </c>
      <c r="B1934" t="s">
        <v>8146</v>
      </c>
      <c r="C1934" t="s">
        <v>8147</v>
      </c>
      <c r="D1934" t="s">
        <v>8148</v>
      </c>
      <c r="E1934" t="s">
        <v>7596</v>
      </c>
      <c r="F1934" t="s">
        <v>17</v>
      </c>
      <c r="G1934" t="s">
        <v>3104</v>
      </c>
      <c r="H1934" t="s">
        <v>1264</v>
      </c>
      <c r="I1934" t="s">
        <v>1219</v>
      </c>
      <c r="J1934" t="s">
        <v>313</v>
      </c>
      <c r="K1934" t="s">
        <v>51</v>
      </c>
    </row>
    <row r="1935" spans="1:11" hidden="1" x14ac:dyDescent="0.35">
      <c r="A1935" t="s">
        <v>7592</v>
      </c>
      <c r="B1935" t="s">
        <v>8149</v>
      </c>
      <c r="C1935" t="s">
        <v>8150</v>
      </c>
      <c r="D1935" t="s">
        <v>8151</v>
      </c>
      <c r="E1935" t="s">
        <v>7596</v>
      </c>
      <c r="F1935" t="s">
        <v>18</v>
      </c>
      <c r="G1935" t="s">
        <v>1341</v>
      </c>
      <c r="H1935" t="s">
        <v>1341</v>
      </c>
      <c r="I1935" t="s">
        <v>1619</v>
      </c>
      <c r="J1935" t="s">
        <v>1176</v>
      </c>
      <c r="K1935" t="s">
        <v>58</v>
      </c>
    </row>
    <row r="1936" spans="1:11" hidden="1" x14ac:dyDescent="0.35">
      <c r="A1936" t="s">
        <v>7592</v>
      </c>
      <c r="B1936" t="s">
        <v>8152</v>
      </c>
      <c r="C1936" t="s">
        <v>8153</v>
      </c>
      <c r="D1936" t="s">
        <v>8154</v>
      </c>
      <c r="E1936" t="s">
        <v>7596</v>
      </c>
      <c r="F1936" t="s">
        <v>18</v>
      </c>
      <c r="G1936" t="s">
        <v>1341</v>
      </c>
      <c r="H1936" t="s">
        <v>1341</v>
      </c>
      <c r="I1936" t="s">
        <v>1619</v>
      </c>
      <c r="J1936" t="s">
        <v>1176</v>
      </c>
      <c r="K1936" t="s">
        <v>58</v>
      </c>
    </row>
    <row r="1937" spans="1:11" hidden="1" x14ac:dyDescent="0.35">
      <c r="A1937" t="s">
        <v>7592</v>
      </c>
      <c r="B1937" t="s">
        <v>8155</v>
      </c>
      <c r="C1937" t="s">
        <v>8156</v>
      </c>
      <c r="D1937" t="s">
        <v>8157</v>
      </c>
      <c r="E1937" t="s">
        <v>7627</v>
      </c>
      <c r="F1937" t="s">
        <v>10</v>
      </c>
      <c r="G1937" t="s">
        <v>1466</v>
      </c>
      <c r="H1937" t="s">
        <v>1350</v>
      </c>
      <c r="I1937" t="s">
        <v>1788</v>
      </c>
      <c r="J1937" t="s">
        <v>318</v>
      </c>
      <c r="K1937" t="s">
        <v>87</v>
      </c>
    </row>
    <row r="1938" spans="1:11" hidden="1" x14ac:dyDescent="0.35">
      <c r="A1938" t="s">
        <v>7592</v>
      </c>
      <c r="B1938" t="s">
        <v>8158</v>
      </c>
      <c r="C1938" t="s">
        <v>8159</v>
      </c>
      <c r="D1938" t="s">
        <v>8160</v>
      </c>
      <c r="E1938" t="s">
        <v>7627</v>
      </c>
      <c r="F1938" t="s">
        <v>9</v>
      </c>
      <c r="G1938" t="s">
        <v>1316</v>
      </c>
      <c r="H1938" t="s">
        <v>2083</v>
      </c>
      <c r="I1938" t="s">
        <v>5710</v>
      </c>
      <c r="J1938" t="s">
        <v>315</v>
      </c>
      <c r="K1938" t="s">
        <v>87</v>
      </c>
    </row>
    <row r="1939" spans="1:11" hidden="1" x14ac:dyDescent="0.35">
      <c r="A1939" t="s">
        <v>7592</v>
      </c>
      <c r="B1939" t="s">
        <v>8161</v>
      </c>
      <c r="C1939" t="s">
        <v>8162</v>
      </c>
      <c r="D1939" t="s">
        <v>8163</v>
      </c>
      <c r="E1939" t="s">
        <v>7627</v>
      </c>
      <c r="F1939" t="s">
        <v>9</v>
      </c>
      <c r="G1939" t="s">
        <v>1336</v>
      </c>
      <c r="H1939" t="s">
        <v>1255</v>
      </c>
      <c r="I1939" t="s">
        <v>1751</v>
      </c>
      <c r="J1939" t="s">
        <v>7914</v>
      </c>
      <c r="K1939" t="s">
        <v>87</v>
      </c>
    </row>
    <row r="1940" spans="1:11" hidden="1" x14ac:dyDescent="0.35">
      <c r="A1940" t="s">
        <v>7592</v>
      </c>
      <c r="B1940" t="s">
        <v>8164</v>
      </c>
      <c r="C1940" t="s">
        <v>8165</v>
      </c>
      <c r="D1940" t="s">
        <v>8166</v>
      </c>
      <c r="E1940" t="s">
        <v>7627</v>
      </c>
      <c r="F1940" t="s">
        <v>9</v>
      </c>
      <c r="G1940" t="s">
        <v>1336</v>
      </c>
      <c r="H1940" t="s">
        <v>1255</v>
      </c>
      <c r="I1940" t="s">
        <v>1751</v>
      </c>
      <c r="J1940" t="s">
        <v>7955</v>
      </c>
      <c r="K1940" t="s">
        <v>87</v>
      </c>
    </row>
    <row r="1941" spans="1:11" hidden="1" x14ac:dyDescent="0.35">
      <c r="A1941" t="s">
        <v>7592</v>
      </c>
      <c r="B1941" t="s">
        <v>8167</v>
      </c>
      <c r="C1941" t="s">
        <v>8168</v>
      </c>
      <c r="D1941" t="s">
        <v>8169</v>
      </c>
      <c r="E1941" t="s">
        <v>7596</v>
      </c>
      <c r="F1941" t="s">
        <v>9</v>
      </c>
      <c r="G1941" t="s">
        <v>1336</v>
      </c>
      <c r="H1941" t="s">
        <v>1255</v>
      </c>
      <c r="I1941" t="s">
        <v>1519</v>
      </c>
      <c r="J1941" t="s">
        <v>1969</v>
      </c>
      <c r="K1941" t="s">
        <v>82</v>
      </c>
    </row>
    <row r="1942" spans="1:11" hidden="1" x14ac:dyDescent="0.35">
      <c r="A1942" t="s">
        <v>7592</v>
      </c>
      <c r="B1942" t="s">
        <v>8170</v>
      </c>
      <c r="C1942" t="s">
        <v>8171</v>
      </c>
      <c r="D1942" t="s">
        <v>8172</v>
      </c>
      <c r="E1942" t="s">
        <v>7627</v>
      </c>
      <c r="F1942" t="s">
        <v>12</v>
      </c>
      <c r="G1942" t="s">
        <v>1336</v>
      </c>
      <c r="H1942" t="s">
        <v>1255</v>
      </c>
      <c r="I1942" t="s">
        <v>1219</v>
      </c>
      <c r="J1942" t="s">
        <v>7965</v>
      </c>
      <c r="K1942" t="s">
        <v>99</v>
      </c>
    </row>
    <row r="1943" spans="1:11" hidden="1" x14ac:dyDescent="0.35">
      <c r="A1943" t="s">
        <v>7592</v>
      </c>
      <c r="B1943" t="s">
        <v>8173</v>
      </c>
      <c r="C1943" t="s">
        <v>8174</v>
      </c>
      <c r="D1943" t="s">
        <v>8175</v>
      </c>
      <c r="E1943" t="s">
        <v>7627</v>
      </c>
      <c r="F1943" t="s">
        <v>18</v>
      </c>
      <c r="G1943" t="s">
        <v>1466</v>
      </c>
      <c r="H1943" t="s">
        <v>1350</v>
      </c>
      <c r="I1943" t="s">
        <v>1219</v>
      </c>
      <c r="J1943" t="s">
        <v>7965</v>
      </c>
      <c r="K1943" t="s">
        <v>57</v>
      </c>
    </row>
    <row r="1944" spans="1:11" hidden="1" x14ac:dyDescent="0.35">
      <c r="A1944" t="s">
        <v>7592</v>
      </c>
      <c r="B1944" t="s">
        <v>8176</v>
      </c>
      <c r="C1944" t="s">
        <v>8177</v>
      </c>
      <c r="D1944" t="s">
        <v>8178</v>
      </c>
      <c r="E1944" t="s">
        <v>7627</v>
      </c>
      <c r="F1944" t="s">
        <v>12</v>
      </c>
      <c r="G1944" t="s">
        <v>1336</v>
      </c>
      <c r="H1944" t="s">
        <v>1255</v>
      </c>
      <c r="I1944" t="s">
        <v>1219</v>
      </c>
      <c r="J1944" t="s">
        <v>7965</v>
      </c>
      <c r="K1944" t="s">
        <v>82</v>
      </c>
    </row>
    <row r="1945" spans="1:11" hidden="1" x14ac:dyDescent="0.35">
      <c r="A1945" t="s">
        <v>7592</v>
      </c>
      <c r="B1945" t="s">
        <v>8179</v>
      </c>
      <c r="C1945" t="s">
        <v>8180</v>
      </c>
      <c r="D1945" t="s">
        <v>8181</v>
      </c>
      <c r="E1945" t="s">
        <v>7627</v>
      </c>
      <c r="F1945" t="s">
        <v>18</v>
      </c>
      <c r="G1945" t="s">
        <v>1466</v>
      </c>
      <c r="H1945" t="s">
        <v>1350</v>
      </c>
      <c r="I1945" t="s">
        <v>1219</v>
      </c>
      <c r="J1945" t="s">
        <v>7965</v>
      </c>
      <c r="K1945" t="s">
        <v>57</v>
      </c>
    </row>
    <row r="1946" spans="1:11" hidden="1" x14ac:dyDescent="0.35">
      <c r="A1946" t="s">
        <v>7592</v>
      </c>
      <c r="B1946" t="s">
        <v>8182</v>
      </c>
      <c r="C1946" t="s">
        <v>8183</v>
      </c>
      <c r="D1946" t="s">
        <v>8184</v>
      </c>
      <c r="E1946" t="s">
        <v>7627</v>
      </c>
      <c r="F1946" t="s">
        <v>12</v>
      </c>
      <c r="G1946" t="s">
        <v>1336</v>
      </c>
      <c r="H1946" t="s">
        <v>1255</v>
      </c>
      <c r="I1946" t="s">
        <v>1219</v>
      </c>
      <c r="J1946" t="s">
        <v>7965</v>
      </c>
      <c r="K1946" t="s">
        <v>82</v>
      </c>
    </row>
    <row r="1947" spans="1:11" hidden="1" x14ac:dyDescent="0.35">
      <c r="A1947" t="s">
        <v>7592</v>
      </c>
      <c r="B1947" t="s">
        <v>8185</v>
      </c>
      <c r="C1947" t="s">
        <v>8186</v>
      </c>
      <c r="D1947" t="s">
        <v>8187</v>
      </c>
      <c r="E1947" t="s">
        <v>7627</v>
      </c>
      <c r="F1947" t="s">
        <v>18</v>
      </c>
      <c r="G1947" t="s">
        <v>1466</v>
      </c>
      <c r="H1947" t="s">
        <v>1350</v>
      </c>
      <c r="I1947" t="s">
        <v>1219</v>
      </c>
      <c r="J1947" t="s">
        <v>7965</v>
      </c>
      <c r="K1947" t="s">
        <v>57</v>
      </c>
    </row>
    <row r="1948" spans="1:11" hidden="1" x14ac:dyDescent="0.35">
      <c r="A1948" t="s">
        <v>7592</v>
      </c>
      <c r="B1948" t="s">
        <v>8188</v>
      </c>
      <c r="C1948" t="s">
        <v>8189</v>
      </c>
      <c r="D1948" t="s">
        <v>8190</v>
      </c>
      <c r="E1948" t="s">
        <v>7596</v>
      </c>
      <c r="F1948" t="s">
        <v>9</v>
      </c>
      <c r="G1948" t="s">
        <v>1446</v>
      </c>
      <c r="H1948" t="s">
        <v>1346</v>
      </c>
      <c r="I1948" t="s">
        <v>8191</v>
      </c>
      <c r="J1948" t="s">
        <v>315</v>
      </c>
      <c r="K1948" t="s">
        <v>79</v>
      </c>
    </row>
    <row r="1949" spans="1:11" hidden="1" x14ac:dyDescent="0.35">
      <c r="A1949" t="s">
        <v>7592</v>
      </c>
      <c r="B1949" t="s">
        <v>8192</v>
      </c>
      <c r="C1949" t="s">
        <v>8193</v>
      </c>
      <c r="D1949" t="s">
        <v>8194</v>
      </c>
      <c r="E1949" t="s">
        <v>7596</v>
      </c>
      <c r="F1949" t="s">
        <v>9</v>
      </c>
      <c r="G1949" t="s">
        <v>1446</v>
      </c>
      <c r="H1949" t="s">
        <v>1346</v>
      </c>
      <c r="I1949" t="s">
        <v>8191</v>
      </c>
      <c r="J1949" t="s">
        <v>315</v>
      </c>
      <c r="K1949" t="s">
        <v>79</v>
      </c>
    </row>
    <row r="1950" spans="1:11" hidden="1" x14ac:dyDescent="0.35">
      <c r="A1950" t="s">
        <v>7592</v>
      </c>
      <c r="B1950" t="s">
        <v>8195</v>
      </c>
      <c r="C1950" t="s">
        <v>8196</v>
      </c>
      <c r="D1950" t="s">
        <v>8197</v>
      </c>
      <c r="E1950" t="s">
        <v>7596</v>
      </c>
      <c r="F1950" t="s">
        <v>17</v>
      </c>
      <c r="G1950" t="s">
        <v>4039</v>
      </c>
      <c r="H1950" t="s">
        <v>1336</v>
      </c>
      <c r="I1950" t="s">
        <v>2770</v>
      </c>
      <c r="J1950" t="s">
        <v>8198</v>
      </c>
      <c r="K1950" t="s">
        <v>79</v>
      </c>
    </row>
    <row r="1951" spans="1:11" hidden="1" x14ac:dyDescent="0.35">
      <c r="A1951" t="s">
        <v>7592</v>
      </c>
      <c r="B1951" t="s">
        <v>8199</v>
      </c>
      <c r="C1951" t="s">
        <v>8200</v>
      </c>
      <c r="D1951" t="s">
        <v>8201</v>
      </c>
      <c r="E1951" t="s">
        <v>7596</v>
      </c>
      <c r="F1951" t="s">
        <v>12</v>
      </c>
      <c r="G1951" t="s">
        <v>1341</v>
      </c>
      <c r="H1951" t="s">
        <v>1341</v>
      </c>
      <c r="I1951" t="s">
        <v>1519</v>
      </c>
      <c r="J1951" t="s">
        <v>314</v>
      </c>
      <c r="K1951" t="s">
        <v>83</v>
      </c>
    </row>
    <row r="1952" spans="1:11" hidden="1" x14ac:dyDescent="0.35">
      <c r="A1952" t="s">
        <v>7592</v>
      </c>
      <c r="B1952" t="s">
        <v>8202</v>
      </c>
      <c r="C1952" t="s">
        <v>8203</v>
      </c>
      <c r="D1952" t="s">
        <v>8204</v>
      </c>
      <c r="E1952" t="s">
        <v>7596</v>
      </c>
      <c r="F1952" t="s">
        <v>12</v>
      </c>
      <c r="G1952" t="s">
        <v>1341</v>
      </c>
      <c r="H1952" t="s">
        <v>1341</v>
      </c>
      <c r="I1952" t="s">
        <v>2770</v>
      </c>
      <c r="J1952" t="s">
        <v>314</v>
      </c>
      <c r="K1952" t="s">
        <v>83</v>
      </c>
    </row>
    <row r="1953" spans="1:11" hidden="1" x14ac:dyDescent="0.35">
      <c r="A1953" t="s">
        <v>7592</v>
      </c>
      <c r="B1953" t="s">
        <v>8205</v>
      </c>
      <c r="C1953" t="s">
        <v>8206</v>
      </c>
      <c r="D1953" t="s">
        <v>8207</v>
      </c>
      <c r="E1953" t="s">
        <v>7627</v>
      </c>
      <c r="F1953" t="s">
        <v>10</v>
      </c>
      <c r="G1953" t="s">
        <v>1466</v>
      </c>
      <c r="H1953" t="s">
        <v>1350</v>
      </c>
      <c r="I1953" t="s">
        <v>2690</v>
      </c>
      <c r="J1953" t="s">
        <v>314</v>
      </c>
      <c r="K1953" t="s">
        <v>36</v>
      </c>
    </row>
    <row r="1954" spans="1:11" hidden="1" x14ac:dyDescent="0.35">
      <c r="A1954" t="s">
        <v>7592</v>
      </c>
      <c r="B1954" t="s">
        <v>8208</v>
      </c>
      <c r="C1954" t="s">
        <v>8209</v>
      </c>
      <c r="D1954" t="s">
        <v>8210</v>
      </c>
      <c r="E1954" t="s">
        <v>7596</v>
      </c>
      <c r="F1954" t="s">
        <v>12</v>
      </c>
      <c r="G1954" t="s">
        <v>1341</v>
      </c>
      <c r="H1954" t="s">
        <v>1341</v>
      </c>
      <c r="I1954" t="s">
        <v>1751</v>
      </c>
      <c r="J1954" t="s">
        <v>314</v>
      </c>
      <c r="K1954" t="s">
        <v>82</v>
      </c>
    </row>
    <row r="1955" spans="1:11" hidden="1" x14ac:dyDescent="0.35">
      <c r="A1955" t="s">
        <v>7592</v>
      </c>
      <c r="B1955" t="s">
        <v>8211</v>
      </c>
      <c r="C1955" t="s">
        <v>8212</v>
      </c>
      <c r="D1955" t="s">
        <v>8213</v>
      </c>
      <c r="E1955" t="s">
        <v>7596</v>
      </c>
      <c r="F1955" t="s">
        <v>12</v>
      </c>
      <c r="G1955" t="s">
        <v>1735</v>
      </c>
      <c r="H1955" t="s">
        <v>1735</v>
      </c>
      <c r="I1955" t="s">
        <v>1519</v>
      </c>
      <c r="J1955" t="s">
        <v>314</v>
      </c>
      <c r="K1955" t="s">
        <v>82</v>
      </c>
    </row>
    <row r="1956" spans="1:11" hidden="1" x14ac:dyDescent="0.35">
      <c r="A1956" t="s">
        <v>7592</v>
      </c>
      <c r="B1956" t="s">
        <v>8214</v>
      </c>
      <c r="C1956" t="s">
        <v>8215</v>
      </c>
      <c r="D1956" t="s">
        <v>8216</v>
      </c>
      <c r="E1956" t="s">
        <v>7596</v>
      </c>
      <c r="F1956" t="s">
        <v>12</v>
      </c>
      <c r="G1956" t="s">
        <v>1341</v>
      </c>
      <c r="H1956" t="s">
        <v>1341</v>
      </c>
      <c r="I1956" t="s">
        <v>1250</v>
      </c>
      <c r="J1956" t="s">
        <v>7924</v>
      </c>
      <c r="K1956" t="s">
        <v>90</v>
      </c>
    </row>
    <row r="1957" spans="1:11" hidden="1" x14ac:dyDescent="0.35">
      <c r="A1957" t="s">
        <v>7592</v>
      </c>
      <c r="B1957" t="s">
        <v>8217</v>
      </c>
      <c r="C1957" t="s">
        <v>8218</v>
      </c>
      <c r="D1957" t="s">
        <v>8219</v>
      </c>
      <c r="E1957" t="s">
        <v>7596</v>
      </c>
      <c r="F1957" t="s">
        <v>12</v>
      </c>
      <c r="G1957" t="s">
        <v>1341</v>
      </c>
      <c r="H1957" t="s">
        <v>1341</v>
      </c>
      <c r="I1957" t="s">
        <v>1219</v>
      </c>
      <c r="J1957" t="s">
        <v>7924</v>
      </c>
      <c r="K1957" t="s">
        <v>90</v>
      </c>
    </row>
    <row r="1958" spans="1:11" hidden="1" x14ac:dyDescent="0.35">
      <c r="A1958" t="s">
        <v>7592</v>
      </c>
      <c r="B1958" t="s">
        <v>8220</v>
      </c>
      <c r="C1958" t="s">
        <v>8221</v>
      </c>
      <c r="D1958" t="s">
        <v>8222</v>
      </c>
      <c r="E1958" t="s">
        <v>7596</v>
      </c>
      <c r="F1958" t="s">
        <v>10</v>
      </c>
      <c r="G1958" t="s">
        <v>1440</v>
      </c>
      <c r="H1958" t="s">
        <v>7655</v>
      </c>
      <c r="I1958" t="s">
        <v>2690</v>
      </c>
      <c r="J1958" t="s">
        <v>314</v>
      </c>
      <c r="K1958" t="s">
        <v>83</v>
      </c>
    </row>
    <row r="1959" spans="1:11" hidden="1" x14ac:dyDescent="0.35">
      <c r="A1959" t="s">
        <v>7592</v>
      </c>
      <c r="B1959" t="s">
        <v>8223</v>
      </c>
      <c r="C1959" t="s">
        <v>8224</v>
      </c>
      <c r="D1959" t="s">
        <v>8225</v>
      </c>
      <c r="E1959" t="s">
        <v>7596</v>
      </c>
      <c r="F1959" t="s">
        <v>10</v>
      </c>
      <c r="G1959" t="s">
        <v>1440</v>
      </c>
      <c r="H1959" t="s">
        <v>7655</v>
      </c>
      <c r="I1959" t="s">
        <v>2690</v>
      </c>
      <c r="J1959" t="s">
        <v>314</v>
      </c>
      <c r="K1959" t="s">
        <v>83</v>
      </c>
    </row>
    <row r="1960" spans="1:11" hidden="1" x14ac:dyDescent="0.35">
      <c r="A1960" t="s">
        <v>7592</v>
      </c>
      <c r="B1960" t="s">
        <v>8226</v>
      </c>
      <c r="C1960" t="s">
        <v>8227</v>
      </c>
      <c r="D1960" t="s">
        <v>8228</v>
      </c>
      <c r="E1960" t="s">
        <v>7596</v>
      </c>
      <c r="F1960" t="s">
        <v>12</v>
      </c>
      <c r="G1960" t="s">
        <v>1341</v>
      </c>
      <c r="H1960" t="s">
        <v>1341</v>
      </c>
      <c r="I1960" t="s">
        <v>1250</v>
      </c>
      <c r="J1960" t="s">
        <v>314</v>
      </c>
      <c r="K1960" t="s">
        <v>99</v>
      </c>
    </row>
    <row r="1961" spans="1:11" hidden="1" x14ac:dyDescent="0.35">
      <c r="A1961" t="s">
        <v>7592</v>
      </c>
      <c r="B1961" t="s">
        <v>8229</v>
      </c>
      <c r="C1961" t="s">
        <v>8230</v>
      </c>
      <c r="D1961" t="s">
        <v>8231</v>
      </c>
      <c r="E1961" t="s">
        <v>7596</v>
      </c>
      <c r="F1961" t="s">
        <v>10</v>
      </c>
      <c r="G1961" t="s">
        <v>1197</v>
      </c>
      <c r="H1961" t="s">
        <v>1197</v>
      </c>
      <c r="I1961" t="s">
        <v>1555</v>
      </c>
      <c r="J1961" t="s">
        <v>1969</v>
      </c>
      <c r="K1961" t="s">
        <v>83</v>
      </c>
    </row>
    <row r="1962" spans="1:11" hidden="1" x14ac:dyDescent="0.35">
      <c r="A1962" t="s">
        <v>7592</v>
      </c>
      <c r="B1962" t="s">
        <v>8232</v>
      </c>
      <c r="C1962" t="s">
        <v>8233</v>
      </c>
      <c r="D1962" t="s">
        <v>8234</v>
      </c>
      <c r="E1962" t="s">
        <v>7596</v>
      </c>
      <c r="F1962" t="s">
        <v>12</v>
      </c>
      <c r="G1962" t="s">
        <v>1446</v>
      </c>
      <c r="H1962" t="s">
        <v>1566</v>
      </c>
      <c r="I1962" t="s">
        <v>1519</v>
      </c>
      <c r="J1962" t="s">
        <v>315</v>
      </c>
      <c r="K1962" t="s">
        <v>82</v>
      </c>
    </row>
    <row r="1963" spans="1:11" hidden="1" x14ac:dyDescent="0.35">
      <c r="A1963" t="s">
        <v>7592</v>
      </c>
      <c r="B1963" t="s">
        <v>8235</v>
      </c>
      <c r="C1963" t="s">
        <v>8236</v>
      </c>
      <c r="D1963" t="s">
        <v>8237</v>
      </c>
      <c r="E1963" t="s">
        <v>7596</v>
      </c>
      <c r="F1963" t="s">
        <v>12</v>
      </c>
      <c r="G1963" t="s">
        <v>1254</v>
      </c>
      <c r="H1963" t="s">
        <v>1346</v>
      </c>
      <c r="I1963" t="s">
        <v>1427</v>
      </c>
      <c r="J1963" t="s">
        <v>315</v>
      </c>
      <c r="K1963" t="s">
        <v>82</v>
      </c>
    </row>
    <row r="1964" spans="1:11" hidden="1" x14ac:dyDescent="0.35">
      <c r="A1964" t="s">
        <v>7592</v>
      </c>
      <c r="B1964" t="s">
        <v>8238</v>
      </c>
      <c r="C1964" t="s">
        <v>8239</v>
      </c>
      <c r="D1964" t="s">
        <v>8240</v>
      </c>
      <c r="E1964" t="s">
        <v>7596</v>
      </c>
      <c r="F1964" t="s">
        <v>18</v>
      </c>
      <c r="G1964" t="s">
        <v>8241</v>
      </c>
      <c r="H1964" t="s">
        <v>1377</v>
      </c>
      <c r="I1964" t="s">
        <v>1519</v>
      </c>
      <c r="J1964" t="s">
        <v>315</v>
      </c>
      <c r="K1964" t="s">
        <v>57</v>
      </c>
    </row>
    <row r="1965" spans="1:11" hidden="1" x14ac:dyDescent="0.35">
      <c r="A1965" t="s">
        <v>7592</v>
      </c>
      <c r="B1965" t="s">
        <v>8242</v>
      </c>
      <c r="C1965" t="s">
        <v>8243</v>
      </c>
      <c r="D1965" t="s">
        <v>8244</v>
      </c>
      <c r="E1965" t="s">
        <v>7596</v>
      </c>
      <c r="F1965" t="s">
        <v>18</v>
      </c>
      <c r="G1965" t="s">
        <v>6647</v>
      </c>
      <c r="H1965" t="s">
        <v>1446</v>
      </c>
      <c r="I1965" t="s">
        <v>2770</v>
      </c>
      <c r="J1965" t="s">
        <v>315</v>
      </c>
      <c r="K1965" t="s">
        <v>71</v>
      </c>
    </row>
    <row r="1966" spans="1:11" hidden="1" x14ac:dyDescent="0.35">
      <c r="A1966" t="s">
        <v>7592</v>
      </c>
      <c r="B1966" t="s">
        <v>8245</v>
      </c>
      <c r="C1966" t="s">
        <v>8246</v>
      </c>
      <c r="D1966" t="s">
        <v>8247</v>
      </c>
      <c r="E1966" t="s">
        <v>7596</v>
      </c>
      <c r="F1966" t="s">
        <v>12</v>
      </c>
      <c r="G1966" t="s">
        <v>1566</v>
      </c>
      <c r="H1966" t="s">
        <v>2009</v>
      </c>
      <c r="I1966" t="s">
        <v>1223</v>
      </c>
      <c r="J1966" t="s">
        <v>1969</v>
      </c>
      <c r="K1966" t="s">
        <v>31</v>
      </c>
    </row>
    <row r="1967" spans="1:11" hidden="1" x14ac:dyDescent="0.35">
      <c r="A1967" t="s">
        <v>7592</v>
      </c>
      <c r="B1967" t="s">
        <v>8248</v>
      </c>
      <c r="C1967" t="s">
        <v>8249</v>
      </c>
      <c r="D1967" t="s">
        <v>8250</v>
      </c>
      <c r="E1967" t="s">
        <v>7596</v>
      </c>
      <c r="F1967" t="s">
        <v>12</v>
      </c>
      <c r="G1967" t="s">
        <v>1346</v>
      </c>
      <c r="H1967" t="s">
        <v>1218</v>
      </c>
      <c r="I1967" t="s">
        <v>1203</v>
      </c>
      <c r="J1967" t="s">
        <v>314</v>
      </c>
      <c r="K1967" t="s">
        <v>90</v>
      </c>
    </row>
    <row r="1968" spans="1:11" hidden="1" x14ac:dyDescent="0.35">
      <c r="A1968" t="s">
        <v>7592</v>
      </c>
      <c r="B1968" t="s">
        <v>8251</v>
      </c>
      <c r="C1968" t="s">
        <v>8252</v>
      </c>
      <c r="D1968" t="s">
        <v>8253</v>
      </c>
      <c r="E1968" t="s">
        <v>7596</v>
      </c>
      <c r="F1968" t="s">
        <v>12</v>
      </c>
      <c r="G1968" t="s">
        <v>1240</v>
      </c>
      <c r="H1968" t="s">
        <v>1297</v>
      </c>
      <c r="I1968" t="s">
        <v>1219</v>
      </c>
      <c r="J1968" t="s">
        <v>314</v>
      </c>
      <c r="K1968" t="s">
        <v>31</v>
      </c>
    </row>
    <row r="1969" spans="1:11" hidden="1" x14ac:dyDescent="0.35">
      <c r="A1969" t="s">
        <v>7592</v>
      </c>
      <c r="B1969" t="s">
        <v>8254</v>
      </c>
      <c r="C1969" t="s">
        <v>8255</v>
      </c>
      <c r="D1969" t="s">
        <v>8256</v>
      </c>
      <c r="E1969" t="s">
        <v>7596</v>
      </c>
      <c r="F1969" t="s">
        <v>10</v>
      </c>
      <c r="G1969" t="s">
        <v>3096</v>
      </c>
      <c r="H1969" t="s">
        <v>1445</v>
      </c>
      <c r="I1969" t="s">
        <v>1519</v>
      </c>
      <c r="J1969" t="s">
        <v>315</v>
      </c>
      <c r="K1969" t="s">
        <v>154</v>
      </c>
    </row>
    <row r="1970" spans="1:11" hidden="1" x14ac:dyDescent="0.35">
      <c r="A1970" t="s">
        <v>7592</v>
      </c>
      <c r="B1970" t="s">
        <v>8257</v>
      </c>
      <c r="C1970" t="s">
        <v>8258</v>
      </c>
      <c r="D1970" t="s">
        <v>8259</v>
      </c>
      <c r="E1970" t="s">
        <v>7596</v>
      </c>
      <c r="F1970" t="s">
        <v>17</v>
      </c>
      <c r="G1970" t="s">
        <v>1316</v>
      </c>
      <c r="H1970" t="s">
        <v>2083</v>
      </c>
      <c r="I1970" t="s">
        <v>5710</v>
      </c>
      <c r="J1970" t="s">
        <v>315</v>
      </c>
      <c r="K1970" t="s">
        <v>79</v>
      </c>
    </row>
    <row r="1971" spans="1:11" hidden="1" x14ac:dyDescent="0.35">
      <c r="A1971" t="s">
        <v>7592</v>
      </c>
      <c r="B1971" t="s">
        <v>8260</v>
      </c>
      <c r="C1971" t="s">
        <v>8261</v>
      </c>
      <c r="D1971" t="s">
        <v>8262</v>
      </c>
      <c r="E1971" t="s">
        <v>7596</v>
      </c>
      <c r="F1971" t="s">
        <v>17</v>
      </c>
      <c r="G1971" t="s">
        <v>1316</v>
      </c>
      <c r="H1971" t="s">
        <v>2083</v>
      </c>
      <c r="I1971" t="s">
        <v>5710</v>
      </c>
      <c r="J1971" t="s">
        <v>315</v>
      </c>
      <c r="K1971" t="s">
        <v>79</v>
      </c>
    </row>
    <row r="1972" spans="1:11" hidden="1" x14ac:dyDescent="0.35">
      <c r="A1972" t="s">
        <v>7592</v>
      </c>
      <c r="B1972" t="s">
        <v>8263</v>
      </c>
      <c r="C1972" t="s">
        <v>8264</v>
      </c>
      <c r="D1972" t="s">
        <v>8265</v>
      </c>
      <c r="E1972" t="s">
        <v>7596</v>
      </c>
      <c r="F1972" t="s">
        <v>15</v>
      </c>
      <c r="G1972" t="s">
        <v>1346</v>
      </c>
      <c r="H1972" t="s">
        <v>1260</v>
      </c>
      <c r="I1972" t="s">
        <v>1856</v>
      </c>
      <c r="J1972" t="s">
        <v>1969</v>
      </c>
      <c r="K1972" t="s">
        <v>137</v>
      </c>
    </row>
    <row r="1973" spans="1:11" hidden="1" x14ac:dyDescent="0.35">
      <c r="A1973" t="s">
        <v>7592</v>
      </c>
      <c r="B1973" t="s">
        <v>8266</v>
      </c>
      <c r="C1973" t="s">
        <v>8267</v>
      </c>
      <c r="D1973" t="s">
        <v>8268</v>
      </c>
      <c r="E1973" t="s">
        <v>7596</v>
      </c>
      <c r="F1973" t="s">
        <v>15</v>
      </c>
      <c r="G1973" t="s">
        <v>1440</v>
      </c>
      <c r="H1973" t="s">
        <v>1245</v>
      </c>
      <c r="I1973" t="s">
        <v>1211</v>
      </c>
      <c r="J1973" t="s">
        <v>1969</v>
      </c>
      <c r="K1973" t="s">
        <v>109</v>
      </c>
    </row>
    <row r="1974" spans="1:11" hidden="1" x14ac:dyDescent="0.35">
      <c r="A1974" t="s">
        <v>7592</v>
      </c>
      <c r="B1974" t="s">
        <v>8269</v>
      </c>
      <c r="C1974" t="s">
        <v>8270</v>
      </c>
      <c r="D1974" t="s">
        <v>8271</v>
      </c>
      <c r="E1974" t="s">
        <v>7596</v>
      </c>
      <c r="F1974" t="s">
        <v>12</v>
      </c>
      <c r="G1974" t="s">
        <v>1446</v>
      </c>
      <c r="H1974" t="s">
        <v>1566</v>
      </c>
      <c r="I1974" t="s">
        <v>1497</v>
      </c>
      <c r="J1974" t="s">
        <v>315</v>
      </c>
      <c r="K1974" t="s">
        <v>78</v>
      </c>
    </row>
    <row r="1975" spans="1:11" hidden="1" x14ac:dyDescent="0.35">
      <c r="A1975" t="s">
        <v>7592</v>
      </c>
      <c r="B1975" t="s">
        <v>8272</v>
      </c>
      <c r="C1975" t="s">
        <v>8273</v>
      </c>
      <c r="D1975" t="s">
        <v>8274</v>
      </c>
      <c r="E1975" t="s">
        <v>7596</v>
      </c>
      <c r="F1975" t="s">
        <v>12</v>
      </c>
      <c r="G1975" t="s">
        <v>1446</v>
      </c>
      <c r="H1975" t="s">
        <v>1346</v>
      </c>
      <c r="I1975" t="s">
        <v>2177</v>
      </c>
      <c r="J1975" t="s">
        <v>315</v>
      </c>
      <c r="K1975" t="s">
        <v>78</v>
      </c>
    </row>
    <row r="1976" spans="1:11" hidden="1" x14ac:dyDescent="0.35">
      <c r="A1976" t="s">
        <v>7592</v>
      </c>
      <c r="B1976" t="s">
        <v>8275</v>
      </c>
      <c r="C1976" t="s">
        <v>8276</v>
      </c>
      <c r="D1976" t="s">
        <v>8277</v>
      </c>
      <c r="E1976" t="s">
        <v>7596</v>
      </c>
      <c r="F1976" t="s">
        <v>6</v>
      </c>
      <c r="G1976" t="s">
        <v>1476</v>
      </c>
      <c r="H1976" t="s">
        <v>2088</v>
      </c>
      <c r="I1976" t="s">
        <v>1250</v>
      </c>
      <c r="J1976" t="s">
        <v>1969</v>
      </c>
      <c r="K1976" t="s">
        <v>31</v>
      </c>
    </row>
    <row r="1977" spans="1:11" hidden="1" x14ac:dyDescent="0.35">
      <c r="A1977" t="s">
        <v>7592</v>
      </c>
      <c r="B1977" t="s">
        <v>8278</v>
      </c>
      <c r="C1977" t="s">
        <v>8279</v>
      </c>
      <c r="D1977" t="s">
        <v>8280</v>
      </c>
      <c r="E1977" t="s">
        <v>7596</v>
      </c>
      <c r="F1977" t="s">
        <v>6</v>
      </c>
      <c r="G1977" t="s">
        <v>1476</v>
      </c>
      <c r="H1977" t="s">
        <v>2088</v>
      </c>
      <c r="I1977" t="s">
        <v>1250</v>
      </c>
      <c r="J1977" t="s">
        <v>1969</v>
      </c>
      <c r="K1977" t="s">
        <v>31</v>
      </c>
    </row>
    <row r="1978" spans="1:11" hidden="1" x14ac:dyDescent="0.35">
      <c r="A1978" t="s">
        <v>7592</v>
      </c>
      <c r="B1978" t="s">
        <v>8281</v>
      </c>
      <c r="C1978" t="s">
        <v>8282</v>
      </c>
      <c r="D1978" t="s">
        <v>8283</v>
      </c>
      <c r="E1978" t="s">
        <v>7596</v>
      </c>
      <c r="F1978" t="s">
        <v>13</v>
      </c>
      <c r="G1978" t="s">
        <v>1355</v>
      </c>
      <c r="H1978" t="s">
        <v>1245</v>
      </c>
      <c r="I1978" t="s">
        <v>1203</v>
      </c>
      <c r="J1978" t="s">
        <v>1176</v>
      </c>
      <c r="K1978" t="s">
        <v>165</v>
      </c>
    </row>
    <row r="1979" spans="1:11" hidden="1" x14ac:dyDescent="0.35">
      <c r="A1979" t="s">
        <v>7592</v>
      </c>
      <c r="B1979" t="s">
        <v>8284</v>
      </c>
      <c r="C1979" t="s">
        <v>8285</v>
      </c>
      <c r="D1979" t="s">
        <v>8286</v>
      </c>
      <c r="E1979" t="s">
        <v>7596</v>
      </c>
      <c r="F1979" t="s">
        <v>13</v>
      </c>
      <c r="G1979" t="s">
        <v>1355</v>
      </c>
      <c r="H1979" t="s">
        <v>1245</v>
      </c>
      <c r="I1979" t="s">
        <v>1203</v>
      </c>
      <c r="J1979" t="s">
        <v>1176</v>
      </c>
      <c r="K1979" t="s">
        <v>165</v>
      </c>
    </row>
    <row r="1980" spans="1:11" hidden="1" x14ac:dyDescent="0.35">
      <c r="A1980" t="s">
        <v>7592</v>
      </c>
      <c r="B1980" t="s">
        <v>8287</v>
      </c>
      <c r="C1980" t="s">
        <v>8288</v>
      </c>
      <c r="D1980" t="s">
        <v>8289</v>
      </c>
      <c r="E1980" t="s">
        <v>7596</v>
      </c>
      <c r="F1980" t="s">
        <v>12</v>
      </c>
      <c r="G1980" t="s">
        <v>1255</v>
      </c>
      <c r="H1980" t="s">
        <v>1297</v>
      </c>
      <c r="I1980" t="s">
        <v>3727</v>
      </c>
      <c r="J1980" t="s">
        <v>7924</v>
      </c>
      <c r="K1980" t="s">
        <v>98</v>
      </c>
    </row>
    <row r="1981" spans="1:11" hidden="1" x14ac:dyDescent="0.35">
      <c r="A1981" t="s">
        <v>7592</v>
      </c>
      <c r="B1981" t="s">
        <v>8290</v>
      </c>
      <c r="C1981" t="s">
        <v>8291</v>
      </c>
      <c r="D1981" t="s">
        <v>8292</v>
      </c>
      <c r="E1981" t="s">
        <v>7596</v>
      </c>
      <c r="F1981" t="s">
        <v>12</v>
      </c>
      <c r="G1981" t="s">
        <v>1566</v>
      </c>
      <c r="H1981" t="s">
        <v>1218</v>
      </c>
      <c r="I1981" t="s">
        <v>1250</v>
      </c>
      <c r="J1981" t="s">
        <v>2112</v>
      </c>
      <c r="K1981" t="s">
        <v>98</v>
      </c>
    </row>
    <row r="1982" spans="1:11" hidden="1" x14ac:dyDescent="0.35">
      <c r="A1982" t="s">
        <v>7592</v>
      </c>
      <c r="B1982" t="s">
        <v>8293</v>
      </c>
      <c r="C1982" t="s">
        <v>8294</v>
      </c>
      <c r="D1982" t="s">
        <v>8295</v>
      </c>
      <c r="E1982" t="s">
        <v>7596</v>
      </c>
      <c r="F1982" t="s">
        <v>12</v>
      </c>
      <c r="G1982" t="s">
        <v>1346</v>
      </c>
      <c r="H1982" t="s">
        <v>1260</v>
      </c>
      <c r="I1982" t="s">
        <v>1219</v>
      </c>
      <c r="J1982" t="s">
        <v>2112</v>
      </c>
      <c r="K1982" t="s">
        <v>98</v>
      </c>
    </row>
    <row r="1983" spans="1:11" hidden="1" x14ac:dyDescent="0.35">
      <c r="A1983" t="s">
        <v>7592</v>
      </c>
      <c r="B1983" t="s">
        <v>8296</v>
      </c>
      <c r="C1983" t="s">
        <v>8297</v>
      </c>
      <c r="D1983" t="s">
        <v>8298</v>
      </c>
      <c r="E1983" t="s">
        <v>7596</v>
      </c>
      <c r="F1983" t="s">
        <v>10</v>
      </c>
      <c r="G1983" t="s">
        <v>1445</v>
      </c>
      <c r="H1983" t="s">
        <v>1240</v>
      </c>
      <c r="I1983" t="s">
        <v>1447</v>
      </c>
      <c r="J1983" t="s">
        <v>314</v>
      </c>
      <c r="K1983" t="s">
        <v>33</v>
      </c>
    </row>
    <row r="1984" spans="1:11" hidden="1" x14ac:dyDescent="0.35">
      <c r="A1984" t="s">
        <v>7592</v>
      </c>
      <c r="B1984" t="s">
        <v>8299</v>
      </c>
      <c r="C1984" t="s">
        <v>8300</v>
      </c>
      <c r="D1984" t="s">
        <v>8301</v>
      </c>
      <c r="E1984" t="s">
        <v>7596</v>
      </c>
      <c r="F1984" t="s">
        <v>9</v>
      </c>
      <c r="G1984" t="s">
        <v>2083</v>
      </c>
      <c r="H1984" t="s">
        <v>1573</v>
      </c>
      <c r="I1984" t="s">
        <v>1436</v>
      </c>
      <c r="J1984" t="s">
        <v>1969</v>
      </c>
      <c r="K1984" t="s">
        <v>33</v>
      </c>
    </row>
    <row r="1985" spans="1:11" hidden="1" x14ac:dyDescent="0.35">
      <c r="A1985" t="s">
        <v>7592</v>
      </c>
      <c r="B1985" t="s">
        <v>8302</v>
      </c>
      <c r="C1985" t="s">
        <v>8303</v>
      </c>
      <c r="D1985" t="s">
        <v>8304</v>
      </c>
      <c r="E1985" t="s">
        <v>7596</v>
      </c>
      <c r="F1985" t="s">
        <v>9</v>
      </c>
      <c r="G1985" t="s">
        <v>3081</v>
      </c>
      <c r="H1985" t="s">
        <v>1397</v>
      </c>
      <c r="I1985" t="s">
        <v>2153</v>
      </c>
      <c r="J1985" t="s">
        <v>1969</v>
      </c>
      <c r="K1985" t="s">
        <v>33</v>
      </c>
    </row>
    <row r="1986" spans="1:11" hidden="1" x14ac:dyDescent="0.35">
      <c r="A1986" t="s">
        <v>7592</v>
      </c>
      <c r="B1986" t="s">
        <v>8305</v>
      </c>
      <c r="C1986" t="s">
        <v>8306</v>
      </c>
      <c r="D1986" t="s">
        <v>8307</v>
      </c>
      <c r="E1986" t="s">
        <v>7596</v>
      </c>
      <c r="F1986" t="s">
        <v>16</v>
      </c>
      <c r="G1986" t="s">
        <v>1363</v>
      </c>
      <c r="H1986" t="s">
        <v>6393</v>
      </c>
      <c r="I1986" t="s">
        <v>1219</v>
      </c>
      <c r="J1986" t="s">
        <v>314</v>
      </c>
      <c r="K1986" t="s">
        <v>55</v>
      </c>
    </row>
    <row r="1987" spans="1:11" hidden="1" x14ac:dyDescent="0.35">
      <c r="A1987" t="s">
        <v>7592</v>
      </c>
      <c r="B1987" t="s">
        <v>8308</v>
      </c>
      <c r="C1987" t="s">
        <v>8309</v>
      </c>
      <c r="D1987" t="s">
        <v>8310</v>
      </c>
      <c r="E1987" t="s">
        <v>7596</v>
      </c>
      <c r="F1987" t="s">
        <v>16</v>
      </c>
      <c r="G1987" t="s">
        <v>3900</v>
      </c>
      <c r="H1987" t="s">
        <v>8311</v>
      </c>
      <c r="I1987" t="s">
        <v>1447</v>
      </c>
      <c r="J1987" t="s">
        <v>314</v>
      </c>
      <c r="K1987" t="s">
        <v>55</v>
      </c>
    </row>
    <row r="1988" spans="1:11" hidden="1" x14ac:dyDescent="0.35">
      <c r="A1988" t="s">
        <v>7592</v>
      </c>
      <c r="B1988" t="s">
        <v>8312</v>
      </c>
      <c r="C1988" t="s">
        <v>8313</v>
      </c>
      <c r="D1988" t="s">
        <v>8314</v>
      </c>
      <c r="E1988" t="s">
        <v>7596</v>
      </c>
      <c r="F1988" t="s">
        <v>13</v>
      </c>
      <c r="G1988" t="s">
        <v>1440</v>
      </c>
      <c r="H1988" t="s">
        <v>1245</v>
      </c>
      <c r="I1988" t="s">
        <v>1250</v>
      </c>
      <c r="J1988" t="s">
        <v>314</v>
      </c>
      <c r="K1988" t="s">
        <v>33</v>
      </c>
    </row>
    <row r="1989" spans="1:11" hidden="1" x14ac:dyDescent="0.35">
      <c r="A1989" t="s">
        <v>7592</v>
      </c>
      <c r="B1989" t="s">
        <v>8315</v>
      </c>
      <c r="C1989" t="s">
        <v>8316</v>
      </c>
      <c r="D1989" t="s">
        <v>8317</v>
      </c>
      <c r="E1989" t="s">
        <v>7596</v>
      </c>
      <c r="F1989" t="s">
        <v>9</v>
      </c>
      <c r="G1989" t="s">
        <v>1350</v>
      </c>
      <c r="H1989" t="s">
        <v>1431</v>
      </c>
      <c r="I1989" t="s">
        <v>1544</v>
      </c>
      <c r="J1989" t="s">
        <v>1969</v>
      </c>
      <c r="K1989" t="s">
        <v>33</v>
      </c>
    </row>
    <row r="1990" spans="1:11" hidden="1" x14ac:dyDescent="0.35">
      <c r="A1990" t="s">
        <v>7592</v>
      </c>
      <c r="B1990" t="s">
        <v>8318</v>
      </c>
      <c r="C1990" t="s">
        <v>8319</v>
      </c>
      <c r="D1990" t="s">
        <v>8320</v>
      </c>
      <c r="E1990" t="s">
        <v>7627</v>
      </c>
      <c r="F1990" t="s">
        <v>12</v>
      </c>
      <c r="G1990" t="s">
        <v>1350</v>
      </c>
      <c r="H1990" t="s">
        <v>1431</v>
      </c>
      <c r="I1990" t="s">
        <v>1223</v>
      </c>
      <c r="J1990" t="s">
        <v>1869</v>
      </c>
      <c r="K1990" t="s">
        <v>90</v>
      </c>
    </row>
    <row r="1991" spans="1:11" hidden="1" x14ac:dyDescent="0.35">
      <c r="A1991" t="s">
        <v>7592</v>
      </c>
      <c r="B1991" t="s">
        <v>8321</v>
      </c>
      <c r="C1991" t="s">
        <v>8322</v>
      </c>
      <c r="D1991" t="s">
        <v>8323</v>
      </c>
      <c r="E1991" t="s">
        <v>7627</v>
      </c>
      <c r="F1991" t="s">
        <v>12</v>
      </c>
      <c r="G1991" t="s">
        <v>1350</v>
      </c>
      <c r="H1991" t="s">
        <v>1431</v>
      </c>
      <c r="I1991" t="s">
        <v>1223</v>
      </c>
      <c r="J1991" t="s">
        <v>1869</v>
      </c>
      <c r="K1991" t="s">
        <v>90</v>
      </c>
    </row>
    <row r="1992" spans="1:11" hidden="1" x14ac:dyDescent="0.35">
      <c r="A1992" t="s">
        <v>7592</v>
      </c>
      <c r="B1992" t="s">
        <v>8324</v>
      </c>
      <c r="C1992" t="s">
        <v>8325</v>
      </c>
      <c r="D1992" t="s">
        <v>8326</v>
      </c>
      <c r="E1992" t="s">
        <v>7627</v>
      </c>
      <c r="F1992" t="s">
        <v>12</v>
      </c>
      <c r="G1992" t="s">
        <v>1350</v>
      </c>
      <c r="H1992" t="s">
        <v>1431</v>
      </c>
      <c r="I1992" t="s">
        <v>1223</v>
      </c>
      <c r="J1992" t="s">
        <v>1869</v>
      </c>
      <c r="K1992" t="s">
        <v>90</v>
      </c>
    </row>
    <row r="1993" spans="1:11" hidden="1" x14ac:dyDescent="0.35">
      <c r="A1993" t="s">
        <v>7592</v>
      </c>
      <c r="B1993" t="s">
        <v>8327</v>
      </c>
      <c r="C1993" t="s">
        <v>8328</v>
      </c>
      <c r="D1993" t="s">
        <v>8329</v>
      </c>
      <c r="E1993" t="s">
        <v>7627</v>
      </c>
      <c r="F1993" t="s">
        <v>12</v>
      </c>
      <c r="G1993" t="s">
        <v>1566</v>
      </c>
      <c r="H1993" t="s">
        <v>1218</v>
      </c>
      <c r="I1993" t="s">
        <v>1250</v>
      </c>
      <c r="J1993" t="s">
        <v>7924</v>
      </c>
      <c r="K1993" t="s">
        <v>31</v>
      </c>
    </row>
    <row r="1994" spans="1:11" hidden="1" x14ac:dyDescent="0.35">
      <c r="A1994" t="s">
        <v>7592</v>
      </c>
      <c r="B1994" t="s">
        <v>8330</v>
      </c>
      <c r="C1994" t="s">
        <v>8331</v>
      </c>
      <c r="D1994" t="s">
        <v>8332</v>
      </c>
      <c r="E1994" t="s">
        <v>7627</v>
      </c>
      <c r="F1994" t="s">
        <v>12</v>
      </c>
      <c r="G1994" t="s">
        <v>1566</v>
      </c>
      <c r="H1994" t="s">
        <v>1218</v>
      </c>
      <c r="I1994" t="s">
        <v>1250</v>
      </c>
      <c r="J1994" t="s">
        <v>1869</v>
      </c>
      <c r="K1994" t="s">
        <v>31</v>
      </c>
    </row>
    <row r="1995" spans="1:11" hidden="1" x14ac:dyDescent="0.35">
      <c r="A1995" t="s">
        <v>7592</v>
      </c>
      <c r="B1995" t="s">
        <v>8333</v>
      </c>
      <c r="C1995" t="s">
        <v>8334</v>
      </c>
      <c r="D1995" t="s">
        <v>8335</v>
      </c>
      <c r="E1995" t="s">
        <v>7627</v>
      </c>
      <c r="F1995" t="s">
        <v>12</v>
      </c>
      <c r="G1995" t="s">
        <v>8336</v>
      </c>
      <c r="H1995" t="s">
        <v>1640</v>
      </c>
      <c r="I1995" t="s">
        <v>1223</v>
      </c>
      <c r="J1995" t="s">
        <v>7965</v>
      </c>
      <c r="K1995" t="s">
        <v>99</v>
      </c>
    </row>
    <row r="1996" spans="1:11" hidden="1" x14ac:dyDescent="0.35">
      <c r="A1996" t="s">
        <v>7592</v>
      </c>
      <c r="B1996" t="s">
        <v>8337</v>
      </c>
      <c r="C1996" t="s">
        <v>8338</v>
      </c>
      <c r="D1996" t="s">
        <v>8339</v>
      </c>
      <c r="E1996" t="s">
        <v>7627</v>
      </c>
      <c r="F1996" t="s">
        <v>9</v>
      </c>
      <c r="G1996" t="s">
        <v>1336</v>
      </c>
      <c r="H1996" t="s">
        <v>1255</v>
      </c>
      <c r="I1996" t="s">
        <v>1219</v>
      </c>
      <c r="J1996" t="s">
        <v>7914</v>
      </c>
      <c r="K1996" t="s">
        <v>99</v>
      </c>
    </row>
    <row r="1997" spans="1:11" hidden="1" x14ac:dyDescent="0.35">
      <c r="A1997" t="s">
        <v>7592</v>
      </c>
      <c r="B1997" t="s">
        <v>8340</v>
      </c>
      <c r="C1997" t="s">
        <v>8341</v>
      </c>
      <c r="D1997" t="s">
        <v>8342</v>
      </c>
      <c r="E1997" t="s">
        <v>7627</v>
      </c>
      <c r="F1997" t="s">
        <v>12</v>
      </c>
      <c r="G1997" t="s">
        <v>8336</v>
      </c>
      <c r="H1997" t="s">
        <v>1640</v>
      </c>
      <c r="I1997" t="s">
        <v>1223</v>
      </c>
      <c r="J1997" t="s">
        <v>7914</v>
      </c>
      <c r="K1997" t="s">
        <v>99</v>
      </c>
    </row>
    <row r="1998" spans="1:11" hidden="1" x14ac:dyDescent="0.35">
      <c r="A1998" t="s">
        <v>7592</v>
      </c>
      <c r="B1998" t="s">
        <v>8343</v>
      </c>
      <c r="C1998" t="s">
        <v>8344</v>
      </c>
      <c r="D1998" t="s">
        <v>8345</v>
      </c>
      <c r="E1998" t="s">
        <v>7627</v>
      </c>
      <c r="F1998" t="s">
        <v>12</v>
      </c>
      <c r="G1998" t="s">
        <v>1359</v>
      </c>
      <c r="H1998" t="s">
        <v>1640</v>
      </c>
      <c r="I1998" t="s">
        <v>1223</v>
      </c>
      <c r="J1998" t="s">
        <v>5132</v>
      </c>
      <c r="K1998" t="s">
        <v>99</v>
      </c>
    </row>
    <row r="1999" spans="1:11" hidden="1" x14ac:dyDescent="0.35">
      <c r="A1999" t="s">
        <v>7592</v>
      </c>
      <c r="B1999" t="s">
        <v>8346</v>
      </c>
      <c r="C1999" t="s">
        <v>8347</v>
      </c>
      <c r="D1999" t="s">
        <v>8348</v>
      </c>
      <c r="E1999" t="s">
        <v>7627</v>
      </c>
      <c r="F1999" t="s">
        <v>10</v>
      </c>
      <c r="G1999" t="s">
        <v>1466</v>
      </c>
      <c r="H1999" t="s">
        <v>1350</v>
      </c>
      <c r="I1999" t="s">
        <v>1788</v>
      </c>
      <c r="J1999" t="s">
        <v>318</v>
      </c>
      <c r="K1999" t="s">
        <v>87</v>
      </c>
    </row>
    <row r="2000" spans="1:11" hidden="1" x14ac:dyDescent="0.35">
      <c r="A2000" t="s">
        <v>7592</v>
      </c>
      <c r="B2000" t="s">
        <v>8349</v>
      </c>
      <c r="C2000" t="s">
        <v>8350</v>
      </c>
      <c r="D2000" t="s">
        <v>8351</v>
      </c>
      <c r="E2000" t="s">
        <v>7627</v>
      </c>
      <c r="F2000" t="s">
        <v>10</v>
      </c>
      <c r="G2000" t="s">
        <v>1466</v>
      </c>
      <c r="H2000" t="s">
        <v>1350</v>
      </c>
      <c r="I2000" t="s">
        <v>1788</v>
      </c>
      <c r="J2000" t="s">
        <v>318</v>
      </c>
      <c r="K2000" t="s">
        <v>87</v>
      </c>
    </row>
    <row r="2001" spans="1:11" hidden="1" x14ac:dyDescent="0.35">
      <c r="A2001" t="s">
        <v>7592</v>
      </c>
      <c r="B2001" t="s">
        <v>8352</v>
      </c>
      <c r="C2001" t="s">
        <v>8353</v>
      </c>
      <c r="D2001" t="s">
        <v>8354</v>
      </c>
      <c r="E2001" t="s">
        <v>7627</v>
      </c>
      <c r="F2001" t="s">
        <v>9</v>
      </c>
      <c r="G2001" t="s">
        <v>1445</v>
      </c>
      <c r="H2001" t="s">
        <v>1240</v>
      </c>
      <c r="I2001" t="s">
        <v>1519</v>
      </c>
      <c r="J2001" t="s">
        <v>314</v>
      </c>
      <c r="K2001" t="s">
        <v>87</v>
      </c>
    </row>
    <row r="2002" spans="1:11" hidden="1" x14ac:dyDescent="0.35">
      <c r="A2002" t="s">
        <v>7592</v>
      </c>
      <c r="B2002" t="s">
        <v>8355</v>
      </c>
      <c r="C2002" t="s">
        <v>8356</v>
      </c>
      <c r="D2002" t="s">
        <v>8357</v>
      </c>
      <c r="E2002" t="s">
        <v>7627</v>
      </c>
      <c r="F2002" t="s">
        <v>9</v>
      </c>
      <c r="G2002" t="s">
        <v>1316</v>
      </c>
      <c r="H2002" t="s">
        <v>2083</v>
      </c>
      <c r="I2002" t="s">
        <v>5710</v>
      </c>
      <c r="J2002" t="s">
        <v>315</v>
      </c>
      <c r="K2002" t="s">
        <v>79</v>
      </c>
    </row>
    <row r="2003" spans="1:11" hidden="1" x14ac:dyDescent="0.35">
      <c r="A2003" t="s">
        <v>7592</v>
      </c>
      <c r="B2003" t="s">
        <v>8358</v>
      </c>
      <c r="C2003" t="s">
        <v>8359</v>
      </c>
      <c r="D2003" t="s">
        <v>8360</v>
      </c>
      <c r="E2003" t="s">
        <v>7627</v>
      </c>
      <c r="F2003" t="s">
        <v>9</v>
      </c>
      <c r="G2003" t="s">
        <v>1316</v>
      </c>
      <c r="H2003" t="s">
        <v>2083</v>
      </c>
      <c r="I2003" t="s">
        <v>5710</v>
      </c>
      <c r="J2003" t="s">
        <v>315</v>
      </c>
      <c r="K2003" t="s">
        <v>79</v>
      </c>
    </row>
    <row r="2004" spans="1:11" hidden="1" x14ac:dyDescent="0.35">
      <c r="A2004" t="s">
        <v>7592</v>
      </c>
      <c r="B2004" t="s">
        <v>8361</v>
      </c>
      <c r="C2004" t="s">
        <v>8362</v>
      </c>
      <c r="D2004" t="s">
        <v>8363</v>
      </c>
      <c r="E2004" t="s">
        <v>7627</v>
      </c>
      <c r="F2004" t="s">
        <v>10</v>
      </c>
      <c r="G2004" t="s">
        <v>1350</v>
      </c>
      <c r="H2004" t="s">
        <v>1431</v>
      </c>
      <c r="I2004" t="s">
        <v>1250</v>
      </c>
      <c r="J2004" t="s">
        <v>1176</v>
      </c>
      <c r="K2004" t="s">
        <v>63</v>
      </c>
    </row>
    <row r="2005" spans="1:11" hidden="1" x14ac:dyDescent="0.35">
      <c r="A2005" t="s">
        <v>7592</v>
      </c>
      <c r="B2005" t="s">
        <v>8364</v>
      </c>
      <c r="C2005" t="s">
        <v>8365</v>
      </c>
      <c r="D2005" t="s">
        <v>8366</v>
      </c>
      <c r="E2005" t="s">
        <v>7627</v>
      </c>
      <c r="F2005" t="s">
        <v>12</v>
      </c>
      <c r="G2005" t="s">
        <v>1255</v>
      </c>
      <c r="H2005" t="s">
        <v>1187</v>
      </c>
      <c r="I2005" t="s">
        <v>1175</v>
      </c>
      <c r="J2005" t="s">
        <v>1176</v>
      </c>
      <c r="K2005" t="s">
        <v>90</v>
      </c>
    </row>
    <row r="2006" spans="1:11" hidden="1" x14ac:dyDescent="0.35">
      <c r="A2006" t="s">
        <v>7592</v>
      </c>
      <c r="B2006" t="s">
        <v>8367</v>
      </c>
      <c r="C2006" t="s">
        <v>8368</v>
      </c>
      <c r="D2006" t="s">
        <v>8369</v>
      </c>
      <c r="E2006" t="s">
        <v>7627</v>
      </c>
      <c r="F2006" t="s">
        <v>12</v>
      </c>
      <c r="G2006" t="s">
        <v>1240</v>
      </c>
      <c r="H2006" t="s">
        <v>1187</v>
      </c>
      <c r="I2006" t="s">
        <v>1175</v>
      </c>
      <c r="J2006" t="s">
        <v>1176</v>
      </c>
      <c r="K2006" t="s">
        <v>90</v>
      </c>
    </row>
    <row r="2007" spans="1:11" hidden="1" x14ac:dyDescent="0.35">
      <c r="A2007" t="s">
        <v>7592</v>
      </c>
      <c r="B2007" t="s">
        <v>8370</v>
      </c>
      <c r="C2007" t="s">
        <v>8371</v>
      </c>
      <c r="D2007" t="s">
        <v>8372</v>
      </c>
      <c r="E2007" t="s">
        <v>7627</v>
      </c>
      <c r="F2007" t="s">
        <v>12</v>
      </c>
      <c r="G2007" t="s">
        <v>1346</v>
      </c>
      <c r="H2007" t="s">
        <v>2391</v>
      </c>
      <c r="I2007" t="s">
        <v>1250</v>
      </c>
      <c r="J2007" t="s">
        <v>1176</v>
      </c>
      <c r="K2007" t="s">
        <v>90</v>
      </c>
    </row>
    <row r="2008" spans="1:11" hidden="1" x14ac:dyDescent="0.35">
      <c r="A2008" t="s">
        <v>7592</v>
      </c>
      <c r="B2008" t="s">
        <v>8373</v>
      </c>
      <c r="C2008" t="s">
        <v>8374</v>
      </c>
      <c r="D2008" t="s">
        <v>8375</v>
      </c>
      <c r="E2008" t="s">
        <v>7596</v>
      </c>
      <c r="F2008" t="s">
        <v>12</v>
      </c>
      <c r="G2008" t="s">
        <v>1255</v>
      </c>
      <c r="H2008" t="s">
        <v>1297</v>
      </c>
      <c r="I2008" t="s">
        <v>1175</v>
      </c>
      <c r="J2008" t="s">
        <v>7924</v>
      </c>
      <c r="K2008" t="s">
        <v>90</v>
      </c>
    </row>
    <row r="2009" spans="1:11" hidden="1" x14ac:dyDescent="0.35">
      <c r="A2009" t="s">
        <v>7592</v>
      </c>
      <c r="B2009" t="s">
        <v>8376</v>
      </c>
      <c r="C2009" t="s">
        <v>8377</v>
      </c>
      <c r="D2009" t="s">
        <v>8378</v>
      </c>
      <c r="E2009" t="s">
        <v>7596</v>
      </c>
      <c r="F2009" t="s">
        <v>12</v>
      </c>
      <c r="G2009" t="s">
        <v>1255</v>
      </c>
      <c r="H2009" t="s">
        <v>1297</v>
      </c>
      <c r="I2009" t="s">
        <v>3727</v>
      </c>
      <c r="J2009" t="s">
        <v>7924</v>
      </c>
      <c r="K2009" t="s">
        <v>90</v>
      </c>
    </row>
    <row r="2010" spans="1:11" hidden="1" x14ac:dyDescent="0.35">
      <c r="A2010" t="s">
        <v>7592</v>
      </c>
      <c r="B2010" t="s">
        <v>8379</v>
      </c>
      <c r="C2010" t="s">
        <v>8380</v>
      </c>
      <c r="D2010" t="s">
        <v>8381</v>
      </c>
      <c r="E2010" t="s">
        <v>7596</v>
      </c>
      <c r="F2010" t="s">
        <v>12</v>
      </c>
      <c r="G2010" t="s">
        <v>1255</v>
      </c>
      <c r="H2010" t="s">
        <v>1297</v>
      </c>
      <c r="I2010" t="s">
        <v>3727</v>
      </c>
      <c r="J2010" t="s">
        <v>1869</v>
      </c>
      <c r="K2010" t="s">
        <v>90</v>
      </c>
    </row>
    <row r="2011" spans="1:11" hidden="1" x14ac:dyDescent="0.35">
      <c r="A2011" t="s">
        <v>7592</v>
      </c>
      <c r="B2011" t="s">
        <v>8382</v>
      </c>
      <c r="C2011" t="s">
        <v>8383</v>
      </c>
      <c r="D2011" t="s">
        <v>8384</v>
      </c>
      <c r="E2011" t="s">
        <v>7596</v>
      </c>
      <c r="F2011" t="s">
        <v>16</v>
      </c>
      <c r="G2011" t="s">
        <v>1359</v>
      </c>
      <c r="H2011" t="s">
        <v>1341</v>
      </c>
      <c r="I2011" t="s">
        <v>1727</v>
      </c>
      <c r="J2011" t="s">
        <v>314</v>
      </c>
      <c r="K2011" t="s">
        <v>198</v>
      </c>
    </row>
    <row r="2012" spans="1:11" hidden="1" x14ac:dyDescent="0.35">
      <c r="A2012" t="s">
        <v>7592</v>
      </c>
      <c r="B2012" t="s">
        <v>8385</v>
      </c>
      <c r="C2012" t="s">
        <v>8386</v>
      </c>
      <c r="D2012" t="s">
        <v>8387</v>
      </c>
      <c r="E2012" t="s">
        <v>7596</v>
      </c>
      <c r="F2012" t="s">
        <v>16</v>
      </c>
      <c r="G2012" t="s">
        <v>1363</v>
      </c>
      <c r="H2012" t="s">
        <v>6393</v>
      </c>
      <c r="I2012" t="s">
        <v>1219</v>
      </c>
      <c r="J2012" t="s">
        <v>314</v>
      </c>
      <c r="K2012" t="s">
        <v>137</v>
      </c>
    </row>
    <row r="2013" spans="1:11" hidden="1" x14ac:dyDescent="0.35">
      <c r="A2013" t="s">
        <v>7592</v>
      </c>
      <c r="B2013" t="s">
        <v>8388</v>
      </c>
      <c r="C2013" t="s">
        <v>8389</v>
      </c>
      <c r="D2013" t="s">
        <v>8390</v>
      </c>
      <c r="E2013" t="s">
        <v>7596</v>
      </c>
      <c r="F2013" t="s">
        <v>10</v>
      </c>
      <c r="G2013" t="s">
        <v>1445</v>
      </c>
      <c r="H2013" t="s">
        <v>1240</v>
      </c>
      <c r="I2013" t="s">
        <v>1318</v>
      </c>
      <c r="J2013" t="s">
        <v>1869</v>
      </c>
      <c r="K2013" t="s">
        <v>36</v>
      </c>
    </row>
    <row r="2014" spans="1:11" hidden="1" x14ac:dyDescent="0.35">
      <c r="A2014" t="s">
        <v>7592</v>
      </c>
      <c r="B2014" t="s">
        <v>8391</v>
      </c>
      <c r="C2014" t="s">
        <v>8392</v>
      </c>
      <c r="D2014" t="s">
        <v>8393</v>
      </c>
      <c r="E2014" t="s">
        <v>7596</v>
      </c>
      <c r="F2014" t="s">
        <v>14</v>
      </c>
      <c r="G2014" t="s">
        <v>1350</v>
      </c>
      <c r="H2014" t="s">
        <v>1431</v>
      </c>
      <c r="I2014" t="s">
        <v>1219</v>
      </c>
      <c r="J2014" t="s">
        <v>314</v>
      </c>
      <c r="K2014" t="s">
        <v>59</v>
      </c>
    </row>
    <row r="2015" spans="1:11" hidden="1" x14ac:dyDescent="0.35">
      <c r="A2015" t="s">
        <v>7592</v>
      </c>
      <c r="B2015" t="s">
        <v>8394</v>
      </c>
      <c r="C2015" t="s">
        <v>8395</v>
      </c>
      <c r="D2015" t="s">
        <v>8396</v>
      </c>
      <c r="E2015" t="s">
        <v>7596</v>
      </c>
      <c r="F2015" t="s">
        <v>16</v>
      </c>
      <c r="G2015" t="s">
        <v>1359</v>
      </c>
      <c r="H2015" t="s">
        <v>1341</v>
      </c>
      <c r="I2015" t="s">
        <v>1727</v>
      </c>
      <c r="J2015" t="s">
        <v>314</v>
      </c>
      <c r="K2015" t="s">
        <v>196</v>
      </c>
    </row>
    <row r="2016" spans="1:11" hidden="1" x14ac:dyDescent="0.35">
      <c r="A2016" t="s">
        <v>7592</v>
      </c>
      <c r="B2016" t="s">
        <v>8397</v>
      </c>
      <c r="C2016" t="s">
        <v>8398</v>
      </c>
      <c r="D2016" t="s">
        <v>8399</v>
      </c>
      <c r="E2016" t="s">
        <v>7596</v>
      </c>
      <c r="F2016" t="s">
        <v>16</v>
      </c>
      <c r="G2016" t="s">
        <v>1363</v>
      </c>
      <c r="H2016" t="s">
        <v>6393</v>
      </c>
      <c r="I2016" t="s">
        <v>1219</v>
      </c>
      <c r="J2016" t="s">
        <v>314</v>
      </c>
      <c r="K2016" t="s">
        <v>137</v>
      </c>
    </row>
    <row r="2017" spans="1:11" hidden="1" x14ac:dyDescent="0.35">
      <c r="A2017" t="s">
        <v>7592</v>
      </c>
      <c r="B2017" t="s">
        <v>8400</v>
      </c>
      <c r="C2017" t="s">
        <v>8401</v>
      </c>
      <c r="D2017" t="s">
        <v>8402</v>
      </c>
      <c r="E2017" t="s">
        <v>7596</v>
      </c>
      <c r="F2017" t="s">
        <v>8</v>
      </c>
      <c r="G2017" t="s">
        <v>1346</v>
      </c>
      <c r="H2017" t="s">
        <v>1260</v>
      </c>
      <c r="I2017" t="s">
        <v>1219</v>
      </c>
      <c r="J2017" t="s">
        <v>314</v>
      </c>
      <c r="K2017" t="s">
        <v>133</v>
      </c>
    </row>
    <row r="2018" spans="1:11" hidden="1" x14ac:dyDescent="0.35">
      <c r="A2018" t="s">
        <v>7592</v>
      </c>
      <c r="B2018" t="s">
        <v>8403</v>
      </c>
      <c r="C2018" t="s">
        <v>8404</v>
      </c>
      <c r="D2018" t="s">
        <v>8405</v>
      </c>
      <c r="E2018" t="s">
        <v>7596</v>
      </c>
      <c r="F2018" t="s">
        <v>9</v>
      </c>
      <c r="G2018" t="s">
        <v>1240</v>
      </c>
      <c r="H2018" t="s">
        <v>1431</v>
      </c>
      <c r="I2018" t="s">
        <v>1544</v>
      </c>
      <c r="J2018" t="s">
        <v>8052</v>
      </c>
      <c r="K2018" t="s">
        <v>83</v>
      </c>
    </row>
    <row r="2019" spans="1:11" hidden="1" x14ac:dyDescent="0.35">
      <c r="A2019" t="s">
        <v>7592</v>
      </c>
      <c r="B2019" t="s">
        <v>8406</v>
      </c>
      <c r="C2019" t="s">
        <v>8407</v>
      </c>
      <c r="D2019" t="s">
        <v>8408</v>
      </c>
      <c r="E2019" t="s">
        <v>7596</v>
      </c>
      <c r="F2019" t="s">
        <v>9</v>
      </c>
      <c r="G2019" t="s">
        <v>1240</v>
      </c>
      <c r="H2019" t="s">
        <v>1431</v>
      </c>
      <c r="I2019" t="s">
        <v>1544</v>
      </c>
      <c r="J2019" t="s">
        <v>8052</v>
      </c>
      <c r="K2019" t="s">
        <v>83</v>
      </c>
    </row>
    <row r="2020" spans="1:11" hidden="1" x14ac:dyDescent="0.35">
      <c r="A2020" t="s">
        <v>7592</v>
      </c>
      <c r="B2020" t="s">
        <v>8409</v>
      </c>
      <c r="C2020" t="s">
        <v>8410</v>
      </c>
      <c r="D2020" t="s">
        <v>8411</v>
      </c>
      <c r="E2020" t="s">
        <v>7596</v>
      </c>
      <c r="F2020" t="s">
        <v>9</v>
      </c>
      <c r="G2020" t="s">
        <v>1240</v>
      </c>
      <c r="H2020" t="s">
        <v>1431</v>
      </c>
      <c r="I2020" t="s">
        <v>1544</v>
      </c>
      <c r="J2020" t="s">
        <v>8052</v>
      </c>
      <c r="K2020" t="s">
        <v>83</v>
      </c>
    </row>
    <row r="2021" spans="1:11" hidden="1" x14ac:dyDescent="0.35">
      <c r="A2021" t="s">
        <v>7592</v>
      </c>
      <c r="B2021" t="s">
        <v>8412</v>
      </c>
      <c r="C2021" t="s">
        <v>8413</v>
      </c>
      <c r="D2021" t="s">
        <v>8414</v>
      </c>
      <c r="E2021" t="s">
        <v>7596</v>
      </c>
      <c r="F2021" t="s">
        <v>9</v>
      </c>
      <c r="G2021" t="s">
        <v>1240</v>
      </c>
      <c r="H2021" t="s">
        <v>1431</v>
      </c>
      <c r="I2021" t="s">
        <v>1519</v>
      </c>
      <c r="J2021" t="s">
        <v>314</v>
      </c>
      <c r="K2021" t="s">
        <v>83</v>
      </c>
    </row>
    <row r="2022" spans="1:11" hidden="1" x14ac:dyDescent="0.35">
      <c r="A2022" t="s">
        <v>7592</v>
      </c>
      <c r="B2022" t="s">
        <v>8415</v>
      </c>
      <c r="C2022" t="s">
        <v>8416</v>
      </c>
      <c r="D2022" t="s">
        <v>8417</v>
      </c>
      <c r="E2022" t="s">
        <v>7627</v>
      </c>
      <c r="F2022" t="s">
        <v>9</v>
      </c>
      <c r="G2022" t="s">
        <v>1173</v>
      </c>
      <c r="H2022" t="s">
        <v>4977</v>
      </c>
      <c r="I2022" t="s">
        <v>1219</v>
      </c>
      <c r="J2022" t="s">
        <v>313</v>
      </c>
      <c r="K2022" t="s">
        <v>98</v>
      </c>
    </row>
    <row r="2023" spans="1:11" hidden="1" x14ac:dyDescent="0.35">
      <c r="A2023" t="s">
        <v>7592</v>
      </c>
      <c r="B2023" t="s">
        <v>8418</v>
      </c>
      <c r="C2023" t="s">
        <v>8419</v>
      </c>
      <c r="D2023" t="s">
        <v>8420</v>
      </c>
      <c r="E2023" t="s">
        <v>7596</v>
      </c>
      <c r="F2023" t="s">
        <v>10</v>
      </c>
      <c r="G2023" t="s">
        <v>1336</v>
      </c>
      <c r="H2023" t="s">
        <v>1255</v>
      </c>
      <c r="I2023" t="s">
        <v>1223</v>
      </c>
      <c r="J2023" t="s">
        <v>313</v>
      </c>
      <c r="K2023" t="s">
        <v>63</v>
      </c>
    </row>
    <row r="2024" spans="1:11" hidden="1" x14ac:dyDescent="0.35">
      <c r="A2024" t="s">
        <v>7592</v>
      </c>
      <c r="B2024" t="s">
        <v>8421</v>
      </c>
      <c r="C2024" t="s">
        <v>8422</v>
      </c>
      <c r="D2024" t="s">
        <v>8423</v>
      </c>
      <c r="E2024" t="s">
        <v>7627</v>
      </c>
      <c r="F2024" t="s">
        <v>10</v>
      </c>
      <c r="G2024" t="s">
        <v>1466</v>
      </c>
      <c r="H2024" t="s">
        <v>1350</v>
      </c>
      <c r="I2024" t="s">
        <v>1555</v>
      </c>
      <c r="J2024" t="s">
        <v>7955</v>
      </c>
      <c r="K2024" t="s">
        <v>157</v>
      </c>
    </row>
    <row r="2025" spans="1:11" hidden="1" x14ac:dyDescent="0.35">
      <c r="A2025" t="s">
        <v>7592</v>
      </c>
      <c r="B2025" t="s">
        <v>8424</v>
      </c>
      <c r="C2025" t="s">
        <v>8425</v>
      </c>
      <c r="D2025" t="s">
        <v>8426</v>
      </c>
      <c r="E2025" t="s">
        <v>7627</v>
      </c>
      <c r="F2025" t="s">
        <v>10</v>
      </c>
      <c r="G2025" t="s">
        <v>1466</v>
      </c>
      <c r="H2025" t="s">
        <v>1350</v>
      </c>
      <c r="I2025" t="s">
        <v>1788</v>
      </c>
      <c r="J2025" t="s">
        <v>7914</v>
      </c>
      <c r="K2025" t="s">
        <v>29</v>
      </c>
    </row>
    <row r="2026" spans="1:11" hidden="1" x14ac:dyDescent="0.35">
      <c r="A2026" t="s">
        <v>7592</v>
      </c>
      <c r="B2026" t="s">
        <v>8427</v>
      </c>
      <c r="C2026" t="s">
        <v>8428</v>
      </c>
      <c r="D2026" t="s">
        <v>8429</v>
      </c>
      <c r="E2026" t="s">
        <v>7627</v>
      </c>
      <c r="F2026" t="s">
        <v>16</v>
      </c>
      <c r="G2026" t="s">
        <v>2083</v>
      </c>
      <c r="H2026" t="s">
        <v>1573</v>
      </c>
      <c r="I2026" t="s">
        <v>1447</v>
      </c>
      <c r="J2026" t="s">
        <v>1969</v>
      </c>
      <c r="K2026" t="s">
        <v>110</v>
      </c>
    </row>
    <row r="2027" spans="1:11" hidden="1" x14ac:dyDescent="0.35">
      <c r="A2027" t="s">
        <v>7592</v>
      </c>
      <c r="B2027" t="s">
        <v>8430</v>
      </c>
      <c r="C2027" t="s">
        <v>8431</v>
      </c>
      <c r="D2027" t="s">
        <v>8432</v>
      </c>
      <c r="E2027" t="s">
        <v>7627</v>
      </c>
      <c r="F2027" t="s">
        <v>8</v>
      </c>
      <c r="G2027" t="s">
        <v>1968</v>
      </c>
      <c r="H2027" t="s">
        <v>1341</v>
      </c>
      <c r="I2027" t="s">
        <v>1544</v>
      </c>
      <c r="J2027" t="s">
        <v>318</v>
      </c>
      <c r="K2027" t="s">
        <v>58</v>
      </c>
    </row>
    <row r="2028" spans="1:11" hidden="1" x14ac:dyDescent="0.35">
      <c r="A2028" t="s">
        <v>7592</v>
      </c>
      <c r="B2028" t="s">
        <v>8433</v>
      </c>
      <c r="C2028" t="s">
        <v>8434</v>
      </c>
      <c r="D2028" t="s">
        <v>8435</v>
      </c>
      <c r="E2028" t="s">
        <v>7627</v>
      </c>
      <c r="F2028" t="s">
        <v>8</v>
      </c>
      <c r="G2028" t="s">
        <v>1440</v>
      </c>
      <c r="H2028" t="s">
        <v>1245</v>
      </c>
      <c r="I2028" t="s">
        <v>1519</v>
      </c>
      <c r="J2028" t="s">
        <v>315</v>
      </c>
      <c r="K2028" t="s">
        <v>27</v>
      </c>
    </row>
    <row r="2029" spans="1:11" hidden="1" x14ac:dyDescent="0.35">
      <c r="A2029" t="s">
        <v>7592</v>
      </c>
      <c r="B2029" t="s">
        <v>8436</v>
      </c>
      <c r="C2029" t="s">
        <v>8437</v>
      </c>
      <c r="D2029" t="s">
        <v>8438</v>
      </c>
      <c r="E2029" t="s">
        <v>7627</v>
      </c>
      <c r="F2029" t="s">
        <v>9</v>
      </c>
      <c r="G2029" t="s">
        <v>1336</v>
      </c>
      <c r="H2029" t="s">
        <v>1255</v>
      </c>
      <c r="I2029" t="s">
        <v>1447</v>
      </c>
      <c r="J2029" t="s">
        <v>313</v>
      </c>
      <c r="K2029" t="s">
        <v>98</v>
      </c>
    </row>
    <row r="2030" spans="1:11" hidden="1" x14ac:dyDescent="0.35">
      <c r="A2030" t="s">
        <v>7592</v>
      </c>
      <c r="B2030" t="s">
        <v>8439</v>
      </c>
      <c r="C2030" t="s">
        <v>8440</v>
      </c>
      <c r="D2030" t="s">
        <v>8441</v>
      </c>
      <c r="E2030" t="s">
        <v>7596</v>
      </c>
      <c r="F2030" t="s">
        <v>21</v>
      </c>
      <c r="G2030" t="s">
        <v>1350</v>
      </c>
      <c r="H2030" t="s">
        <v>1260</v>
      </c>
      <c r="I2030" t="s">
        <v>2589</v>
      </c>
      <c r="J2030" t="s">
        <v>1176</v>
      </c>
      <c r="K2030" t="s">
        <v>56</v>
      </c>
    </row>
    <row r="2031" spans="1:11" hidden="1" x14ac:dyDescent="0.35">
      <c r="A2031" t="s">
        <v>7592</v>
      </c>
      <c r="B2031" t="s">
        <v>8442</v>
      </c>
      <c r="C2031" t="s">
        <v>8443</v>
      </c>
      <c r="D2031" t="s">
        <v>8444</v>
      </c>
      <c r="E2031" t="s">
        <v>7596</v>
      </c>
      <c r="F2031" t="s">
        <v>21</v>
      </c>
      <c r="G2031" t="s">
        <v>1350</v>
      </c>
      <c r="H2031" t="s">
        <v>1260</v>
      </c>
      <c r="I2031" t="s">
        <v>2589</v>
      </c>
      <c r="J2031" t="s">
        <v>1176</v>
      </c>
      <c r="K2031" t="s">
        <v>56</v>
      </c>
    </row>
    <row r="2032" spans="1:11" hidden="1" x14ac:dyDescent="0.35">
      <c r="A2032" t="s">
        <v>7592</v>
      </c>
      <c r="B2032" t="s">
        <v>8445</v>
      </c>
      <c r="C2032" t="s">
        <v>8446</v>
      </c>
      <c r="D2032" t="s">
        <v>8447</v>
      </c>
      <c r="E2032" t="s">
        <v>7596</v>
      </c>
      <c r="F2032" t="s">
        <v>13</v>
      </c>
      <c r="G2032" t="s">
        <v>1445</v>
      </c>
      <c r="H2032" t="s">
        <v>1245</v>
      </c>
      <c r="I2032" t="s">
        <v>1751</v>
      </c>
      <c r="J2032" t="s">
        <v>314</v>
      </c>
      <c r="K2032" t="s">
        <v>97</v>
      </c>
    </row>
    <row r="2033" spans="1:11" hidden="1" x14ac:dyDescent="0.35">
      <c r="A2033" t="s">
        <v>7592</v>
      </c>
      <c r="B2033" t="s">
        <v>8448</v>
      </c>
      <c r="C2033" t="s">
        <v>8449</v>
      </c>
      <c r="D2033" t="s">
        <v>8450</v>
      </c>
      <c r="E2033" t="s">
        <v>7596</v>
      </c>
      <c r="F2033" t="s">
        <v>10</v>
      </c>
      <c r="G2033" t="s">
        <v>2822</v>
      </c>
      <c r="H2033" t="s">
        <v>1245</v>
      </c>
      <c r="I2033" t="s">
        <v>1436</v>
      </c>
      <c r="J2033" t="s">
        <v>313</v>
      </c>
      <c r="K2033" t="s">
        <v>102</v>
      </c>
    </row>
    <row r="2034" spans="1:11" hidden="1" x14ac:dyDescent="0.35">
      <c r="A2034" t="s">
        <v>7592</v>
      </c>
      <c r="B2034" t="s">
        <v>8451</v>
      </c>
      <c r="C2034" t="s">
        <v>8452</v>
      </c>
      <c r="D2034" t="s">
        <v>8453</v>
      </c>
      <c r="E2034" t="s">
        <v>7596</v>
      </c>
      <c r="F2034" t="s">
        <v>14</v>
      </c>
      <c r="G2034" t="s">
        <v>1336</v>
      </c>
      <c r="H2034" t="s">
        <v>1260</v>
      </c>
      <c r="I2034" t="s">
        <v>1175</v>
      </c>
      <c r="J2034" t="s">
        <v>1351</v>
      </c>
      <c r="K2034" t="s">
        <v>59</v>
      </c>
    </row>
    <row r="2035" spans="1:11" hidden="1" x14ac:dyDescent="0.35">
      <c r="A2035" t="s">
        <v>7592</v>
      </c>
      <c r="B2035" t="s">
        <v>8454</v>
      </c>
      <c r="C2035" t="s">
        <v>8455</v>
      </c>
      <c r="D2035" t="s">
        <v>8456</v>
      </c>
      <c r="E2035" t="s">
        <v>7596</v>
      </c>
      <c r="F2035" t="s">
        <v>16</v>
      </c>
      <c r="G2035" t="s">
        <v>1422</v>
      </c>
      <c r="H2035" t="s">
        <v>1218</v>
      </c>
      <c r="I2035" t="s">
        <v>1447</v>
      </c>
      <c r="J2035" t="s">
        <v>314</v>
      </c>
      <c r="K2035" t="s">
        <v>32</v>
      </c>
    </row>
    <row r="2036" spans="1:11" hidden="1" x14ac:dyDescent="0.35">
      <c r="A2036" t="s">
        <v>7592</v>
      </c>
      <c r="B2036" t="s">
        <v>8457</v>
      </c>
      <c r="C2036" t="s">
        <v>8458</v>
      </c>
      <c r="D2036" t="s">
        <v>8459</v>
      </c>
      <c r="E2036" t="s">
        <v>7596</v>
      </c>
      <c r="F2036" t="s">
        <v>16</v>
      </c>
      <c r="G2036" t="s">
        <v>1487</v>
      </c>
      <c r="H2036" t="s">
        <v>1297</v>
      </c>
      <c r="I2036" t="s">
        <v>4359</v>
      </c>
      <c r="J2036" t="s">
        <v>1176</v>
      </c>
      <c r="K2036" t="s">
        <v>54</v>
      </c>
    </row>
    <row r="2037" spans="1:11" hidden="1" x14ac:dyDescent="0.35">
      <c r="A2037" t="s">
        <v>7592</v>
      </c>
      <c r="B2037" t="s">
        <v>8460</v>
      </c>
      <c r="C2037" t="s">
        <v>8461</v>
      </c>
      <c r="D2037" t="s">
        <v>8462</v>
      </c>
      <c r="E2037" t="s">
        <v>7596</v>
      </c>
      <c r="F2037" t="s">
        <v>16</v>
      </c>
      <c r="G2037" t="s">
        <v>1487</v>
      </c>
      <c r="H2037" t="s">
        <v>1198</v>
      </c>
      <c r="I2037" t="s">
        <v>1614</v>
      </c>
      <c r="J2037" t="s">
        <v>1176</v>
      </c>
      <c r="K2037" t="s">
        <v>54</v>
      </c>
    </row>
    <row r="2038" spans="1:11" hidden="1" x14ac:dyDescent="0.35">
      <c r="A2038" t="s">
        <v>7592</v>
      </c>
      <c r="B2038" t="s">
        <v>8463</v>
      </c>
      <c r="C2038" t="s">
        <v>8464</v>
      </c>
      <c r="D2038" t="s">
        <v>8465</v>
      </c>
      <c r="E2038" t="s">
        <v>7596</v>
      </c>
      <c r="F2038" t="s">
        <v>16</v>
      </c>
      <c r="G2038" t="s">
        <v>1487</v>
      </c>
      <c r="H2038" t="s">
        <v>1297</v>
      </c>
      <c r="I2038" t="s">
        <v>1309</v>
      </c>
      <c r="J2038" t="s">
        <v>1176</v>
      </c>
      <c r="K2038" t="s">
        <v>54</v>
      </c>
    </row>
    <row r="2039" spans="1:11" hidden="1" x14ac:dyDescent="0.35">
      <c r="A2039" t="s">
        <v>7592</v>
      </c>
      <c r="B2039" t="s">
        <v>8466</v>
      </c>
      <c r="C2039" t="s">
        <v>8467</v>
      </c>
      <c r="D2039" t="s">
        <v>8468</v>
      </c>
      <c r="E2039" t="s">
        <v>7596</v>
      </c>
      <c r="F2039" t="s">
        <v>16</v>
      </c>
      <c r="G2039" t="s">
        <v>1487</v>
      </c>
      <c r="H2039" t="s">
        <v>1198</v>
      </c>
      <c r="I2039" t="s">
        <v>1619</v>
      </c>
      <c r="J2039" t="s">
        <v>1176</v>
      </c>
      <c r="K2039" t="s">
        <v>33</v>
      </c>
    </row>
    <row r="2040" spans="1:11" hidden="1" x14ac:dyDescent="0.35">
      <c r="A2040" t="s">
        <v>7592</v>
      </c>
      <c r="B2040" t="s">
        <v>8469</v>
      </c>
      <c r="C2040" t="s">
        <v>8470</v>
      </c>
      <c r="D2040" t="s">
        <v>8471</v>
      </c>
      <c r="E2040" t="s">
        <v>7596</v>
      </c>
      <c r="F2040" t="s">
        <v>9</v>
      </c>
      <c r="G2040" t="s">
        <v>2474</v>
      </c>
      <c r="H2040" t="s">
        <v>5614</v>
      </c>
      <c r="I2040" t="s">
        <v>1219</v>
      </c>
      <c r="J2040" t="s">
        <v>313</v>
      </c>
      <c r="K2040" t="s">
        <v>98</v>
      </c>
    </row>
    <row r="2041" spans="1:11" hidden="1" x14ac:dyDescent="0.35">
      <c r="A2041" t="s">
        <v>7592</v>
      </c>
      <c r="B2041" t="s">
        <v>8472</v>
      </c>
      <c r="C2041" t="s">
        <v>8473</v>
      </c>
      <c r="D2041" t="s">
        <v>8474</v>
      </c>
      <c r="E2041" t="s">
        <v>7596</v>
      </c>
      <c r="F2041" t="s">
        <v>20</v>
      </c>
      <c r="G2041" t="s">
        <v>1440</v>
      </c>
      <c r="H2041" t="s">
        <v>7655</v>
      </c>
      <c r="I2041" t="s">
        <v>1250</v>
      </c>
      <c r="J2041" t="s">
        <v>314</v>
      </c>
      <c r="K2041" t="s">
        <v>63</v>
      </c>
    </row>
    <row r="2042" spans="1:11" hidden="1" x14ac:dyDescent="0.35">
      <c r="A2042" t="s">
        <v>7592</v>
      </c>
      <c r="B2042" t="s">
        <v>8475</v>
      </c>
      <c r="C2042" t="s">
        <v>8476</v>
      </c>
      <c r="D2042" t="s">
        <v>8477</v>
      </c>
      <c r="E2042" t="s">
        <v>7596</v>
      </c>
      <c r="F2042" t="s">
        <v>20</v>
      </c>
      <c r="G2042" t="s">
        <v>1573</v>
      </c>
      <c r="H2042" t="s">
        <v>1271</v>
      </c>
      <c r="I2042" t="s">
        <v>1304</v>
      </c>
      <c r="J2042" t="s">
        <v>1176</v>
      </c>
      <c r="K2042" t="s">
        <v>133</v>
      </c>
    </row>
    <row r="2043" spans="1:11" hidden="1" x14ac:dyDescent="0.35">
      <c r="A2043" t="s">
        <v>7592</v>
      </c>
      <c r="B2043" t="s">
        <v>8478</v>
      </c>
      <c r="C2043" t="s">
        <v>8479</v>
      </c>
      <c r="D2043" t="s">
        <v>8480</v>
      </c>
      <c r="E2043" t="s">
        <v>7596</v>
      </c>
      <c r="F2043" t="s">
        <v>20</v>
      </c>
      <c r="G2043" t="s">
        <v>1397</v>
      </c>
      <c r="H2043" t="s">
        <v>1308</v>
      </c>
      <c r="I2043" t="s">
        <v>1309</v>
      </c>
      <c r="J2043" t="s">
        <v>1176</v>
      </c>
      <c r="K2043" t="s">
        <v>133</v>
      </c>
    </row>
    <row r="2044" spans="1:11" hidden="1" x14ac:dyDescent="0.35">
      <c r="A2044" t="s">
        <v>7592</v>
      </c>
      <c r="B2044" t="s">
        <v>8481</v>
      </c>
      <c r="C2044" t="s">
        <v>8482</v>
      </c>
      <c r="D2044" t="s">
        <v>8483</v>
      </c>
      <c r="E2044" t="s">
        <v>7596</v>
      </c>
      <c r="F2044" t="s">
        <v>20</v>
      </c>
      <c r="G2044" t="s">
        <v>1440</v>
      </c>
      <c r="H2044" t="s">
        <v>7655</v>
      </c>
      <c r="I2044" t="s">
        <v>4026</v>
      </c>
      <c r="J2044" t="s">
        <v>314</v>
      </c>
      <c r="K2044" t="s">
        <v>203</v>
      </c>
    </row>
    <row r="2045" spans="1:11" hidden="1" x14ac:dyDescent="0.35">
      <c r="A2045" t="s">
        <v>7592</v>
      </c>
      <c r="B2045" t="s">
        <v>8484</v>
      </c>
      <c r="C2045" t="s">
        <v>8485</v>
      </c>
      <c r="D2045" t="s">
        <v>8486</v>
      </c>
      <c r="E2045" t="s">
        <v>7596</v>
      </c>
      <c r="F2045" t="s">
        <v>20</v>
      </c>
      <c r="G2045" t="s">
        <v>1440</v>
      </c>
      <c r="H2045" t="s">
        <v>7655</v>
      </c>
      <c r="I2045" t="s">
        <v>4026</v>
      </c>
      <c r="J2045" t="s">
        <v>7924</v>
      </c>
      <c r="K2045" t="s">
        <v>41</v>
      </c>
    </row>
    <row r="2046" spans="1:11" hidden="1" x14ac:dyDescent="0.35">
      <c r="A2046" t="s">
        <v>7592</v>
      </c>
      <c r="B2046" t="s">
        <v>8487</v>
      </c>
      <c r="C2046" t="s">
        <v>8488</v>
      </c>
      <c r="D2046" t="s">
        <v>8489</v>
      </c>
      <c r="E2046" t="s">
        <v>7596</v>
      </c>
      <c r="F2046" t="s">
        <v>20</v>
      </c>
      <c r="G2046" t="s">
        <v>1240</v>
      </c>
      <c r="H2046" t="s">
        <v>1431</v>
      </c>
      <c r="I2046" t="s">
        <v>1544</v>
      </c>
      <c r="J2046" t="s">
        <v>1969</v>
      </c>
      <c r="K2046" t="s">
        <v>83</v>
      </c>
    </row>
    <row r="2047" spans="1:11" hidden="1" x14ac:dyDescent="0.35">
      <c r="A2047" t="s">
        <v>7592</v>
      </c>
      <c r="B2047" t="s">
        <v>8490</v>
      </c>
      <c r="C2047" t="s">
        <v>8491</v>
      </c>
      <c r="D2047" t="s">
        <v>8492</v>
      </c>
      <c r="E2047" t="s">
        <v>7627</v>
      </c>
      <c r="F2047" t="s">
        <v>20</v>
      </c>
      <c r="G2047" t="s">
        <v>8336</v>
      </c>
      <c r="H2047" t="s">
        <v>1640</v>
      </c>
      <c r="I2047" t="s">
        <v>1223</v>
      </c>
      <c r="J2047" t="s">
        <v>7955</v>
      </c>
      <c r="K2047" t="s">
        <v>90</v>
      </c>
    </row>
    <row r="2048" spans="1:11" hidden="1" x14ac:dyDescent="0.35">
      <c r="A2048" t="s">
        <v>7592</v>
      </c>
      <c r="B2048" t="s">
        <v>8493</v>
      </c>
      <c r="C2048" t="s">
        <v>8494</v>
      </c>
      <c r="D2048" t="s">
        <v>8495</v>
      </c>
      <c r="E2048" t="s">
        <v>7627</v>
      </c>
      <c r="F2048" t="s">
        <v>20</v>
      </c>
      <c r="G2048" t="s">
        <v>8336</v>
      </c>
      <c r="H2048" t="s">
        <v>1640</v>
      </c>
      <c r="I2048" t="s">
        <v>1223</v>
      </c>
      <c r="J2048" t="s">
        <v>5312</v>
      </c>
      <c r="K2048" t="s">
        <v>90</v>
      </c>
    </row>
    <row r="2049" spans="1:11" hidden="1" x14ac:dyDescent="0.35">
      <c r="A2049" t="s">
        <v>7592</v>
      </c>
      <c r="B2049" t="s">
        <v>8496</v>
      </c>
      <c r="C2049" t="s">
        <v>8497</v>
      </c>
      <c r="D2049" t="s">
        <v>8498</v>
      </c>
      <c r="E2049" t="s">
        <v>7627</v>
      </c>
      <c r="F2049" t="s">
        <v>20</v>
      </c>
      <c r="G2049" t="s">
        <v>8336</v>
      </c>
      <c r="H2049" t="s">
        <v>1640</v>
      </c>
      <c r="I2049" t="s">
        <v>1223</v>
      </c>
      <c r="J2049" t="s">
        <v>2112</v>
      </c>
      <c r="K2049" t="s">
        <v>90</v>
      </c>
    </row>
    <row r="2050" spans="1:11" hidden="1" x14ac:dyDescent="0.35">
      <c r="A2050" t="s">
        <v>7592</v>
      </c>
      <c r="B2050" t="s">
        <v>8499</v>
      </c>
      <c r="C2050" t="s">
        <v>8500</v>
      </c>
      <c r="D2050" t="s">
        <v>8501</v>
      </c>
      <c r="E2050" t="s">
        <v>7627</v>
      </c>
      <c r="F2050" t="s">
        <v>20</v>
      </c>
      <c r="G2050" t="s">
        <v>1390</v>
      </c>
      <c r="H2050" t="s">
        <v>1210</v>
      </c>
      <c r="I2050" t="s">
        <v>1250</v>
      </c>
      <c r="J2050" t="s">
        <v>7924</v>
      </c>
      <c r="K2050" t="s">
        <v>31</v>
      </c>
    </row>
    <row r="2051" spans="1:11" hidden="1" x14ac:dyDescent="0.35">
      <c r="A2051" t="s">
        <v>7592</v>
      </c>
      <c r="B2051" t="s">
        <v>8502</v>
      </c>
      <c r="C2051" t="s">
        <v>8503</v>
      </c>
      <c r="D2051" t="s">
        <v>8504</v>
      </c>
      <c r="E2051" t="s">
        <v>7627</v>
      </c>
      <c r="F2051" t="s">
        <v>20</v>
      </c>
      <c r="G2051" t="s">
        <v>1390</v>
      </c>
      <c r="H2051" t="s">
        <v>1210</v>
      </c>
      <c r="I2051" t="s">
        <v>1250</v>
      </c>
      <c r="J2051" t="s">
        <v>1869</v>
      </c>
      <c r="K2051" t="s">
        <v>31</v>
      </c>
    </row>
    <row r="2052" spans="1:11" hidden="1" x14ac:dyDescent="0.35">
      <c r="A2052" t="s">
        <v>7592</v>
      </c>
      <c r="B2052" t="s">
        <v>8505</v>
      </c>
      <c r="C2052" t="s">
        <v>8506</v>
      </c>
      <c r="D2052" t="s">
        <v>8507</v>
      </c>
      <c r="E2052" t="s">
        <v>7627</v>
      </c>
      <c r="F2052" t="s">
        <v>20</v>
      </c>
      <c r="G2052" t="s">
        <v>1336</v>
      </c>
      <c r="H2052" t="s">
        <v>1255</v>
      </c>
      <c r="I2052" t="s">
        <v>1219</v>
      </c>
      <c r="J2052" t="s">
        <v>7914</v>
      </c>
      <c r="K2052" t="s">
        <v>99</v>
      </c>
    </row>
    <row r="2053" spans="1:11" hidden="1" x14ac:dyDescent="0.35">
      <c r="A2053" t="s">
        <v>7592</v>
      </c>
      <c r="B2053" t="s">
        <v>8508</v>
      </c>
      <c r="C2053" t="s">
        <v>8509</v>
      </c>
      <c r="D2053" t="s">
        <v>8510</v>
      </c>
      <c r="E2053" t="s">
        <v>7627</v>
      </c>
      <c r="F2053" t="s">
        <v>20</v>
      </c>
      <c r="G2053" t="s">
        <v>1336</v>
      </c>
      <c r="H2053" t="s">
        <v>1255</v>
      </c>
      <c r="I2053" t="s">
        <v>1219</v>
      </c>
      <c r="J2053" t="s">
        <v>7914</v>
      </c>
      <c r="K2053" t="s">
        <v>99</v>
      </c>
    </row>
    <row r="2054" spans="1:11" hidden="1" x14ac:dyDescent="0.35">
      <c r="A2054" t="s">
        <v>7592</v>
      </c>
      <c r="B2054" t="s">
        <v>8511</v>
      </c>
      <c r="C2054" t="s">
        <v>8512</v>
      </c>
      <c r="D2054" t="s">
        <v>8513</v>
      </c>
      <c r="E2054" t="s">
        <v>7627</v>
      </c>
      <c r="F2054" t="s">
        <v>20</v>
      </c>
      <c r="G2054" t="s">
        <v>7978</v>
      </c>
      <c r="H2054" t="s">
        <v>7979</v>
      </c>
      <c r="I2054" t="s">
        <v>1788</v>
      </c>
      <c r="J2054" t="s">
        <v>318</v>
      </c>
      <c r="K2054" t="s">
        <v>87</v>
      </c>
    </row>
    <row r="2055" spans="1:11" hidden="1" x14ac:dyDescent="0.35">
      <c r="A2055" t="s">
        <v>7592</v>
      </c>
      <c r="B2055" t="s">
        <v>8514</v>
      </c>
      <c r="C2055" t="s">
        <v>8515</v>
      </c>
      <c r="D2055" t="s">
        <v>8516</v>
      </c>
      <c r="E2055" t="s">
        <v>7627</v>
      </c>
      <c r="F2055" t="s">
        <v>20</v>
      </c>
      <c r="G2055" t="s">
        <v>7137</v>
      </c>
      <c r="H2055" t="s">
        <v>1279</v>
      </c>
      <c r="I2055" t="s">
        <v>1427</v>
      </c>
      <c r="J2055" t="s">
        <v>7924</v>
      </c>
      <c r="K2055" t="s">
        <v>83</v>
      </c>
    </row>
    <row r="2056" spans="1:11" hidden="1" x14ac:dyDescent="0.35">
      <c r="A2056" t="s">
        <v>7592</v>
      </c>
      <c r="B2056" t="s">
        <v>8517</v>
      </c>
      <c r="C2056" t="s">
        <v>8518</v>
      </c>
      <c r="D2056" t="s">
        <v>8519</v>
      </c>
      <c r="E2056" t="s">
        <v>7627</v>
      </c>
      <c r="F2056" t="s">
        <v>20</v>
      </c>
      <c r="G2056" t="s">
        <v>7137</v>
      </c>
      <c r="H2056" t="s">
        <v>1279</v>
      </c>
      <c r="I2056" t="s">
        <v>1427</v>
      </c>
      <c r="J2056" t="s">
        <v>7924</v>
      </c>
      <c r="K2056" t="s">
        <v>83</v>
      </c>
    </row>
    <row r="2057" spans="1:11" hidden="1" x14ac:dyDescent="0.35">
      <c r="A2057" t="s">
        <v>7592</v>
      </c>
      <c r="B2057" t="s">
        <v>8520</v>
      </c>
      <c r="C2057" t="s">
        <v>8521</v>
      </c>
      <c r="D2057" t="s">
        <v>8522</v>
      </c>
      <c r="E2057" t="s">
        <v>7627</v>
      </c>
      <c r="F2057" t="s">
        <v>20</v>
      </c>
      <c r="G2057" t="s">
        <v>7137</v>
      </c>
      <c r="H2057" t="s">
        <v>1279</v>
      </c>
      <c r="I2057" t="s">
        <v>1427</v>
      </c>
      <c r="J2057" t="s">
        <v>7924</v>
      </c>
      <c r="K2057" t="s">
        <v>79</v>
      </c>
    </row>
    <row r="2058" spans="1:11" hidden="1" x14ac:dyDescent="0.35">
      <c r="A2058" t="s">
        <v>7592</v>
      </c>
      <c r="B2058" t="s">
        <v>8523</v>
      </c>
      <c r="C2058" t="s">
        <v>8524</v>
      </c>
      <c r="D2058" t="s">
        <v>8525</v>
      </c>
      <c r="E2058" t="s">
        <v>7627</v>
      </c>
      <c r="F2058" t="s">
        <v>20</v>
      </c>
      <c r="G2058" t="s">
        <v>1316</v>
      </c>
      <c r="H2058" t="s">
        <v>2083</v>
      </c>
      <c r="I2058" t="s">
        <v>3773</v>
      </c>
      <c r="J2058" t="s">
        <v>315</v>
      </c>
      <c r="K2058" t="s">
        <v>79</v>
      </c>
    </row>
    <row r="2059" spans="1:11" hidden="1" x14ac:dyDescent="0.35">
      <c r="A2059" t="s">
        <v>7592</v>
      </c>
      <c r="B2059" t="s">
        <v>8526</v>
      </c>
      <c r="C2059" t="s">
        <v>8527</v>
      </c>
      <c r="D2059" t="s">
        <v>8528</v>
      </c>
      <c r="E2059" t="s">
        <v>7627</v>
      </c>
      <c r="F2059" t="s">
        <v>20</v>
      </c>
      <c r="G2059" t="s">
        <v>1346</v>
      </c>
      <c r="H2059" t="s">
        <v>1210</v>
      </c>
      <c r="I2059" t="s">
        <v>1696</v>
      </c>
      <c r="J2059" t="s">
        <v>2138</v>
      </c>
      <c r="K2059" t="s">
        <v>198</v>
      </c>
    </row>
    <row r="2060" spans="1:11" hidden="1" x14ac:dyDescent="0.35">
      <c r="A2060" t="s">
        <v>7592</v>
      </c>
      <c r="B2060" t="s">
        <v>8529</v>
      </c>
      <c r="C2060" t="s">
        <v>8530</v>
      </c>
      <c r="D2060" t="s">
        <v>8531</v>
      </c>
      <c r="E2060" t="s">
        <v>7627</v>
      </c>
      <c r="F2060" t="s">
        <v>20</v>
      </c>
      <c r="G2060" t="s">
        <v>1346</v>
      </c>
      <c r="H2060" t="s">
        <v>1210</v>
      </c>
      <c r="I2060" t="s">
        <v>1696</v>
      </c>
      <c r="J2060" t="s">
        <v>1176</v>
      </c>
      <c r="K2060" t="s">
        <v>198</v>
      </c>
    </row>
    <row r="2061" spans="1:11" hidden="1" x14ac:dyDescent="0.35">
      <c r="A2061" t="s">
        <v>7592</v>
      </c>
      <c r="B2061" t="s">
        <v>8532</v>
      </c>
      <c r="C2061" t="s">
        <v>8533</v>
      </c>
      <c r="D2061" t="s">
        <v>8534</v>
      </c>
      <c r="E2061" t="s">
        <v>7627</v>
      </c>
      <c r="F2061" t="s">
        <v>20</v>
      </c>
      <c r="G2061" t="s">
        <v>1346</v>
      </c>
      <c r="H2061" t="s">
        <v>1198</v>
      </c>
      <c r="I2061" t="s">
        <v>1614</v>
      </c>
      <c r="J2061" t="s">
        <v>1176</v>
      </c>
      <c r="K2061" t="s">
        <v>54</v>
      </c>
    </row>
    <row r="2062" spans="1:11" hidden="1" x14ac:dyDescent="0.35">
      <c r="A2062" t="s">
        <v>7592</v>
      </c>
      <c r="B2062" t="s">
        <v>8535</v>
      </c>
      <c r="C2062" t="s">
        <v>8536</v>
      </c>
      <c r="D2062" t="s">
        <v>8537</v>
      </c>
      <c r="E2062" t="s">
        <v>7627</v>
      </c>
      <c r="F2062" t="s">
        <v>20</v>
      </c>
      <c r="G2062" t="s">
        <v>1346</v>
      </c>
      <c r="H2062" t="s">
        <v>1431</v>
      </c>
      <c r="I2062" t="s">
        <v>1175</v>
      </c>
      <c r="J2062" t="s">
        <v>1176</v>
      </c>
      <c r="K2062" t="s">
        <v>54</v>
      </c>
    </row>
    <row r="2063" spans="1:11" hidden="1" x14ac:dyDescent="0.35">
      <c r="A2063" t="s">
        <v>7592</v>
      </c>
      <c r="B2063" t="s">
        <v>8538</v>
      </c>
      <c r="C2063" t="s">
        <v>8539</v>
      </c>
      <c r="D2063" t="s">
        <v>8540</v>
      </c>
      <c r="E2063" t="s">
        <v>7627</v>
      </c>
      <c r="F2063" t="s">
        <v>20</v>
      </c>
      <c r="G2063" t="s">
        <v>1336</v>
      </c>
      <c r="H2063" t="s">
        <v>1255</v>
      </c>
      <c r="I2063" t="s">
        <v>1447</v>
      </c>
      <c r="J2063" t="s">
        <v>318</v>
      </c>
      <c r="K2063" t="s">
        <v>70</v>
      </c>
    </row>
    <row r="2064" spans="1:11" hidden="1" x14ac:dyDescent="0.35">
      <c r="A2064" t="s">
        <v>7592</v>
      </c>
      <c r="B2064" t="s">
        <v>8541</v>
      </c>
      <c r="C2064" t="s">
        <v>8542</v>
      </c>
      <c r="D2064" t="s">
        <v>8543</v>
      </c>
      <c r="E2064" t="s">
        <v>7627</v>
      </c>
      <c r="F2064" t="s">
        <v>20</v>
      </c>
      <c r="G2064" t="s">
        <v>1445</v>
      </c>
      <c r="H2064" t="s">
        <v>1240</v>
      </c>
      <c r="I2064" t="s">
        <v>1747</v>
      </c>
      <c r="J2064" t="s">
        <v>318</v>
      </c>
      <c r="K2064" t="s">
        <v>70</v>
      </c>
    </row>
    <row r="2065" spans="1:11" hidden="1" x14ac:dyDescent="0.35">
      <c r="A2065" t="s">
        <v>7592</v>
      </c>
      <c r="B2065" t="s">
        <v>8544</v>
      </c>
      <c r="C2065" t="s">
        <v>8545</v>
      </c>
      <c r="D2065" t="s">
        <v>8546</v>
      </c>
      <c r="E2065" t="s">
        <v>7627</v>
      </c>
      <c r="F2065" t="s">
        <v>20</v>
      </c>
      <c r="G2065" t="s">
        <v>1440</v>
      </c>
      <c r="H2065" t="s">
        <v>1440</v>
      </c>
      <c r="I2065" t="s">
        <v>1544</v>
      </c>
      <c r="J2065" t="s">
        <v>1176</v>
      </c>
      <c r="K2065" t="s">
        <v>57</v>
      </c>
    </row>
    <row r="2066" spans="1:11" hidden="1" x14ac:dyDescent="0.35">
      <c r="A2066" t="s">
        <v>8547</v>
      </c>
      <c r="B2066" t="s">
        <v>8548</v>
      </c>
      <c r="C2066" t="s">
        <v>8549</v>
      </c>
      <c r="D2066" t="s">
        <v>8550</v>
      </c>
      <c r="E2066" t="s">
        <v>8551</v>
      </c>
      <c r="F2066" t="s">
        <v>20</v>
      </c>
      <c r="G2066" t="s">
        <v>1279</v>
      </c>
      <c r="H2066" t="s">
        <v>1279</v>
      </c>
      <c r="I2066" t="s">
        <v>1436</v>
      </c>
      <c r="J2066" t="s">
        <v>315</v>
      </c>
      <c r="K2066" t="s">
        <v>82</v>
      </c>
    </row>
    <row r="2067" spans="1:11" hidden="1" x14ac:dyDescent="0.35">
      <c r="A2067" t="s">
        <v>8547</v>
      </c>
      <c r="B2067" t="s">
        <v>8552</v>
      </c>
      <c r="C2067" t="s">
        <v>8553</v>
      </c>
      <c r="D2067" t="s">
        <v>8554</v>
      </c>
      <c r="E2067" t="s">
        <v>8555</v>
      </c>
      <c r="F2067" t="s">
        <v>6</v>
      </c>
      <c r="G2067" t="s">
        <v>2009</v>
      </c>
      <c r="H2067" t="s">
        <v>1180</v>
      </c>
      <c r="I2067" t="s">
        <v>1309</v>
      </c>
      <c r="J2067" t="s">
        <v>1176</v>
      </c>
      <c r="K2067" t="s">
        <v>88</v>
      </c>
    </row>
    <row r="2068" spans="1:11" hidden="1" x14ac:dyDescent="0.35">
      <c r="A2068" t="s">
        <v>8547</v>
      </c>
      <c r="B2068" t="s">
        <v>8556</v>
      </c>
      <c r="C2068" t="s">
        <v>8557</v>
      </c>
      <c r="D2068" t="s">
        <v>8558</v>
      </c>
      <c r="E2068" t="s">
        <v>8555</v>
      </c>
      <c r="F2068" t="s">
        <v>6</v>
      </c>
      <c r="G2068" t="s">
        <v>1293</v>
      </c>
      <c r="H2068" t="s">
        <v>1174</v>
      </c>
      <c r="I2068" t="s">
        <v>1619</v>
      </c>
      <c r="J2068" t="s">
        <v>1176</v>
      </c>
      <c r="K2068" t="s">
        <v>88</v>
      </c>
    </row>
    <row r="2069" spans="1:11" hidden="1" x14ac:dyDescent="0.35">
      <c r="A2069" t="s">
        <v>8547</v>
      </c>
      <c r="B2069" t="s">
        <v>8559</v>
      </c>
      <c r="C2069" t="s">
        <v>8560</v>
      </c>
      <c r="D2069" t="s">
        <v>8561</v>
      </c>
      <c r="E2069" t="s">
        <v>8551</v>
      </c>
      <c r="F2069" t="s">
        <v>14</v>
      </c>
      <c r="G2069" t="s">
        <v>1260</v>
      </c>
      <c r="H2069" t="s">
        <v>1260</v>
      </c>
      <c r="I2069" t="s">
        <v>3727</v>
      </c>
      <c r="J2069" t="s">
        <v>1969</v>
      </c>
      <c r="K2069" t="s">
        <v>88</v>
      </c>
    </row>
    <row r="2070" spans="1:11" hidden="1" x14ac:dyDescent="0.35">
      <c r="A2070" t="s">
        <v>8547</v>
      </c>
      <c r="B2070" t="s">
        <v>8562</v>
      </c>
      <c r="C2070" t="s">
        <v>8563</v>
      </c>
      <c r="D2070" t="s">
        <v>8564</v>
      </c>
      <c r="E2070" t="s">
        <v>8551</v>
      </c>
      <c r="F2070" t="s">
        <v>14</v>
      </c>
      <c r="G2070" t="s">
        <v>1198</v>
      </c>
      <c r="H2070" t="s">
        <v>1198</v>
      </c>
      <c r="I2070" t="s">
        <v>1175</v>
      </c>
      <c r="J2070" t="s">
        <v>313</v>
      </c>
      <c r="K2070" t="s">
        <v>88</v>
      </c>
    </row>
    <row r="2071" spans="1:11" hidden="1" x14ac:dyDescent="0.35">
      <c r="A2071" t="s">
        <v>8547</v>
      </c>
      <c r="B2071" t="s">
        <v>8565</v>
      </c>
      <c r="C2071" t="s">
        <v>8566</v>
      </c>
      <c r="D2071" t="s">
        <v>8567</v>
      </c>
      <c r="E2071" t="s">
        <v>8551</v>
      </c>
      <c r="F2071" t="s">
        <v>14</v>
      </c>
      <c r="G2071" t="s">
        <v>1245</v>
      </c>
      <c r="H2071" t="s">
        <v>1245</v>
      </c>
      <c r="I2071" t="s">
        <v>1223</v>
      </c>
      <c r="J2071" t="s">
        <v>318</v>
      </c>
      <c r="K2071" t="s">
        <v>88</v>
      </c>
    </row>
    <row r="2072" spans="1:11" hidden="1" x14ac:dyDescent="0.35">
      <c r="A2072" t="s">
        <v>8547</v>
      </c>
      <c r="B2072" t="s">
        <v>8568</v>
      </c>
      <c r="C2072" t="s">
        <v>8569</v>
      </c>
      <c r="D2072" t="s">
        <v>8570</v>
      </c>
      <c r="E2072" t="s">
        <v>8551</v>
      </c>
      <c r="F2072" t="s">
        <v>14</v>
      </c>
      <c r="G2072" t="s">
        <v>1431</v>
      </c>
      <c r="H2072" t="s">
        <v>1431</v>
      </c>
      <c r="I2072" t="s">
        <v>1250</v>
      </c>
      <c r="J2072" t="s">
        <v>314</v>
      </c>
      <c r="K2072" t="s">
        <v>88</v>
      </c>
    </row>
    <row r="2073" spans="1:11" hidden="1" x14ac:dyDescent="0.35">
      <c r="A2073" t="s">
        <v>8547</v>
      </c>
      <c r="B2073" t="s">
        <v>8571</v>
      </c>
      <c r="C2073" t="s">
        <v>8572</v>
      </c>
      <c r="D2073" t="s">
        <v>8573</v>
      </c>
      <c r="E2073" t="s">
        <v>8551</v>
      </c>
      <c r="F2073" t="s">
        <v>14</v>
      </c>
      <c r="G2073" t="s">
        <v>1573</v>
      </c>
      <c r="H2073" t="s">
        <v>1573</v>
      </c>
      <c r="I2073" t="s">
        <v>1219</v>
      </c>
      <c r="J2073" t="s">
        <v>315</v>
      </c>
      <c r="K2073" t="s">
        <v>88</v>
      </c>
    </row>
    <row r="2074" spans="1:11" hidden="1" x14ac:dyDescent="0.35">
      <c r="A2074" t="s">
        <v>8547</v>
      </c>
      <c r="B2074" t="s">
        <v>8574</v>
      </c>
      <c r="C2074" t="s">
        <v>8575</v>
      </c>
      <c r="D2074" t="s">
        <v>8576</v>
      </c>
      <c r="E2074" t="s">
        <v>8551</v>
      </c>
      <c r="F2074" t="s">
        <v>14</v>
      </c>
      <c r="G2074" t="s">
        <v>1487</v>
      </c>
      <c r="H2074" t="s">
        <v>1487</v>
      </c>
      <c r="I2074" t="s">
        <v>1203</v>
      </c>
      <c r="J2074" t="s">
        <v>316</v>
      </c>
      <c r="K2074" t="s">
        <v>88</v>
      </c>
    </row>
    <row r="2075" spans="1:11" hidden="1" x14ac:dyDescent="0.35">
      <c r="A2075" t="s">
        <v>8547</v>
      </c>
      <c r="B2075" t="s">
        <v>8577</v>
      </c>
      <c r="C2075" t="s">
        <v>8578</v>
      </c>
      <c r="D2075" t="s">
        <v>8579</v>
      </c>
      <c r="E2075" t="s">
        <v>8551</v>
      </c>
      <c r="F2075" t="s">
        <v>14</v>
      </c>
      <c r="G2075" t="s">
        <v>1397</v>
      </c>
      <c r="H2075" t="s">
        <v>1397</v>
      </c>
      <c r="I2075" t="s">
        <v>1447</v>
      </c>
      <c r="J2075" t="s">
        <v>317</v>
      </c>
      <c r="K2075" t="s">
        <v>88</v>
      </c>
    </row>
    <row r="2076" spans="1:11" hidden="1" x14ac:dyDescent="0.35">
      <c r="A2076" t="s">
        <v>8547</v>
      </c>
      <c r="B2076" t="s">
        <v>8580</v>
      </c>
      <c r="C2076" t="s">
        <v>8581</v>
      </c>
      <c r="D2076" t="s">
        <v>8582</v>
      </c>
      <c r="E2076" t="s">
        <v>8551</v>
      </c>
      <c r="F2076" t="s">
        <v>14</v>
      </c>
      <c r="G2076" t="s">
        <v>1173</v>
      </c>
      <c r="H2076" t="s">
        <v>1173</v>
      </c>
      <c r="I2076" t="s">
        <v>1544</v>
      </c>
      <c r="J2076" t="s">
        <v>383</v>
      </c>
      <c r="K2076" t="s">
        <v>88</v>
      </c>
    </row>
    <row r="2077" spans="1:11" hidden="1" x14ac:dyDescent="0.35">
      <c r="A2077" t="s">
        <v>8547</v>
      </c>
      <c r="B2077" t="s">
        <v>8583</v>
      </c>
      <c r="C2077" t="s">
        <v>8584</v>
      </c>
      <c r="D2077" t="s">
        <v>8585</v>
      </c>
      <c r="E2077" t="s">
        <v>8555</v>
      </c>
      <c r="F2077" t="s">
        <v>11</v>
      </c>
      <c r="G2077" t="s">
        <v>2032</v>
      </c>
      <c r="H2077" t="s">
        <v>1901</v>
      </c>
      <c r="I2077" t="s">
        <v>1223</v>
      </c>
      <c r="J2077" t="s">
        <v>1969</v>
      </c>
      <c r="K2077" t="s">
        <v>88</v>
      </c>
    </row>
    <row r="2078" spans="1:11" hidden="1" x14ac:dyDescent="0.35">
      <c r="A2078" t="s">
        <v>8547</v>
      </c>
      <c r="B2078" t="s">
        <v>8586</v>
      </c>
      <c r="C2078" t="s">
        <v>8587</v>
      </c>
      <c r="D2078" t="s">
        <v>8588</v>
      </c>
      <c r="E2078" t="s">
        <v>8555</v>
      </c>
      <c r="F2078" t="s">
        <v>11</v>
      </c>
      <c r="G2078" t="s">
        <v>1968</v>
      </c>
      <c r="H2078" t="s">
        <v>1341</v>
      </c>
      <c r="I2078" t="s">
        <v>1203</v>
      </c>
      <c r="J2078" t="s">
        <v>318</v>
      </c>
      <c r="K2078" t="s">
        <v>88</v>
      </c>
    </row>
    <row r="2079" spans="1:11" hidden="1" x14ac:dyDescent="0.35">
      <c r="A2079" t="s">
        <v>8547</v>
      </c>
      <c r="B2079" t="s">
        <v>8589</v>
      </c>
      <c r="C2079" t="s">
        <v>8590</v>
      </c>
      <c r="D2079" t="s">
        <v>8591</v>
      </c>
      <c r="E2079" t="s">
        <v>8555</v>
      </c>
      <c r="F2079" t="s">
        <v>11</v>
      </c>
      <c r="G2079" t="s">
        <v>1346</v>
      </c>
      <c r="H2079" t="s">
        <v>1260</v>
      </c>
      <c r="I2079" t="s">
        <v>1219</v>
      </c>
      <c r="J2079" t="s">
        <v>1969</v>
      </c>
      <c r="K2079" t="s">
        <v>88</v>
      </c>
    </row>
    <row r="2080" spans="1:11" hidden="1" x14ac:dyDescent="0.35">
      <c r="A2080" t="s">
        <v>8547</v>
      </c>
      <c r="B2080" t="s">
        <v>8592</v>
      </c>
      <c r="C2080" t="s">
        <v>8593</v>
      </c>
      <c r="D2080" t="s">
        <v>8594</v>
      </c>
      <c r="E2080" t="s">
        <v>8555</v>
      </c>
      <c r="F2080" t="s">
        <v>11</v>
      </c>
      <c r="G2080" t="s">
        <v>1440</v>
      </c>
      <c r="H2080" t="s">
        <v>1245</v>
      </c>
      <c r="I2080" t="s">
        <v>1447</v>
      </c>
      <c r="J2080" t="s">
        <v>315</v>
      </c>
      <c r="K2080" t="s">
        <v>88</v>
      </c>
    </row>
    <row r="2081" spans="1:11" hidden="1" x14ac:dyDescent="0.35">
      <c r="A2081" t="s">
        <v>8547</v>
      </c>
      <c r="B2081" t="s">
        <v>8595</v>
      </c>
      <c r="C2081" t="s">
        <v>8596</v>
      </c>
      <c r="D2081" t="s">
        <v>8597</v>
      </c>
      <c r="E2081" t="s">
        <v>8555</v>
      </c>
      <c r="F2081" t="s">
        <v>11</v>
      </c>
      <c r="G2081" t="s">
        <v>1355</v>
      </c>
      <c r="H2081" t="s">
        <v>1735</v>
      </c>
      <c r="I2081" t="s">
        <v>1544</v>
      </c>
      <c r="J2081" t="s">
        <v>316</v>
      </c>
      <c r="K2081" t="s">
        <v>88</v>
      </c>
    </row>
    <row r="2082" spans="1:11" hidden="1" x14ac:dyDescent="0.35">
      <c r="A2082" t="s">
        <v>8547</v>
      </c>
      <c r="B2082" t="s">
        <v>8598</v>
      </c>
      <c r="C2082" t="s">
        <v>8599</v>
      </c>
      <c r="D2082" t="s">
        <v>8600</v>
      </c>
      <c r="E2082" t="s">
        <v>8555</v>
      </c>
      <c r="F2082" t="s">
        <v>15</v>
      </c>
      <c r="G2082" t="s">
        <v>1336</v>
      </c>
      <c r="H2082" t="s">
        <v>1283</v>
      </c>
      <c r="I2082" t="s">
        <v>1309</v>
      </c>
      <c r="J2082" t="s">
        <v>1176</v>
      </c>
      <c r="K2082" t="s">
        <v>108</v>
      </c>
    </row>
    <row r="2083" spans="1:11" hidden="1" x14ac:dyDescent="0.35">
      <c r="A2083" t="s">
        <v>8547</v>
      </c>
      <c r="B2083" t="s">
        <v>8601</v>
      </c>
      <c r="C2083" t="s">
        <v>8602</v>
      </c>
      <c r="D2083" t="s">
        <v>8603</v>
      </c>
      <c r="E2083" t="s">
        <v>8604</v>
      </c>
      <c r="F2083" t="s">
        <v>8</v>
      </c>
      <c r="G2083" t="s">
        <v>1968</v>
      </c>
      <c r="H2083" t="s">
        <v>1341</v>
      </c>
      <c r="I2083" t="s">
        <v>1203</v>
      </c>
      <c r="J2083" t="s">
        <v>318</v>
      </c>
      <c r="K2083" t="s">
        <v>124</v>
      </c>
    </row>
    <row r="2084" spans="1:11" hidden="1" x14ac:dyDescent="0.35">
      <c r="A2084" t="s">
        <v>8547</v>
      </c>
      <c r="B2084" t="s">
        <v>8605</v>
      </c>
      <c r="C2084" t="s">
        <v>8606</v>
      </c>
      <c r="D2084" t="s">
        <v>8607</v>
      </c>
      <c r="E2084" t="s">
        <v>8604</v>
      </c>
      <c r="F2084" t="s">
        <v>8</v>
      </c>
      <c r="G2084" t="s">
        <v>1346</v>
      </c>
      <c r="H2084" t="s">
        <v>1260</v>
      </c>
      <c r="I2084" t="s">
        <v>1219</v>
      </c>
      <c r="J2084" t="s">
        <v>318</v>
      </c>
      <c r="K2084" t="s">
        <v>124</v>
      </c>
    </row>
    <row r="2085" spans="1:11" hidden="1" x14ac:dyDescent="0.35">
      <c r="A2085" t="s">
        <v>8547</v>
      </c>
      <c r="B2085" t="s">
        <v>8608</v>
      </c>
      <c r="C2085" t="s">
        <v>8609</v>
      </c>
      <c r="D2085" t="s">
        <v>8610</v>
      </c>
      <c r="E2085" t="s">
        <v>8555</v>
      </c>
      <c r="F2085" t="s">
        <v>14</v>
      </c>
      <c r="G2085" t="s">
        <v>1440</v>
      </c>
      <c r="H2085" t="s">
        <v>1245</v>
      </c>
      <c r="I2085" t="s">
        <v>1223</v>
      </c>
      <c r="J2085" t="s">
        <v>318</v>
      </c>
      <c r="K2085" t="s">
        <v>128</v>
      </c>
    </row>
    <row r="2086" spans="1:11" hidden="1" x14ac:dyDescent="0.35">
      <c r="A2086" t="s">
        <v>8547</v>
      </c>
      <c r="B2086" t="s">
        <v>8611</v>
      </c>
      <c r="C2086" t="s">
        <v>8612</v>
      </c>
      <c r="D2086" t="s">
        <v>8613</v>
      </c>
      <c r="E2086" t="s">
        <v>8555</v>
      </c>
      <c r="F2086" t="s">
        <v>14</v>
      </c>
      <c r="G2086" t="s">
        <v>1350</v>
      </c>
      <c r="H2086" t="s">
        <v>1431</v>
      </c>
      <c r="I2086" t="s">
        <v>1250</v>
      </c>
      <c r="J2086" t="s">
        <v>314</v>
      </c>
      <c r="K2086" t="s">
        <v>128</v>
      </c>
    </row>
    <row r="2087" spans="1:11" hidden="1" x14ac:dyDescent="0.35">
      <c r="A2087" t="s">
        <v>8547</v>
      </c>
      <c r="B2087" t="s">
        <v>8614</v>
      </c>
      <c r="C2087" t="s">
        <v>8615</v>
      </c>
      <c r="D2087" t="s">
        <v>8616</v>
      </c>
      <c r="E2087" t="s">
        <v>8551</v>
      </c>
      <c r="F2087" t="s">
        <v>16</v>
      </c>
      <c r="G2087" t="s">
        <v>1451</v>
      </c>
      <c r="H2087" t="s">
        <v>1270</v>
      </c>
      <c r="I2087" t="s">
        <v>2770</v>
      </c>
      <c r="J2087" t="s">
        <v>313</v>
      </c>
      <c r="K2087" t="s">
        <v>116</v>
      </c>
    </row>
    <row r="2088" spans="1:11" hidden="1" x14ac:dyDescent="0.35">
      <c r="A2088" t="s">
        <v>8547</v>
      </c>
      <c r="B2088" t="s">
        <v>8617</v>
      </c>
      <c r="C2088" t="s">
        <v>8618</v>
      </c>
      <c r="D2088" t="s">
        <v>8619</v>
      </c>
      <c r="E2088" t="s">
        <v>8551</v>
      </c>
      <c r="F2088" t="s">
        <v>16</v>
      </c>
      <c r="G2088" t="s">
        <v>1254</v>
      </c>
      <c r="H2088" t="s">
        <v>1440</v>
      </c>
      <c r="I2088" t="s">
        <v>1427</v>
      </c>
      <c r="J2088" t="s">
        <v>313</v>
      </c>
      <c r="K2088" t="s">
        <v>116</v>
      </c>
    </row>
    <row r="2089" spans="1:11" hidden="1" x14ac:dyDescent="0.35">
      <c r="A2089" t="s">
        <v>8547</v>
      </c>
      <c r="B2089" t="s">
        <v>8620</v>
      </c>
      <c r="C2089" t="s">
        <v>8621</v>
      </c>
      <c r="D2089" t="s">
        <v>8622</v>
      </c>
      <c r="E2089" t="s">
        <v>8551</v>
      </c>
      <c r="F2089" t="s">
        <v>16</v>
      </c>
      <c r="G2089" t="s">
        <v>2454</v>
      </c>
      <c r="H2089" t="s">
        <v>1359</v>
      </c>
      <c r="I2089" t="s">
        <v>1555</v>
      </c>
      <c r="J2089" t="s">
        <v>313</v>
      </c>
      <c r="K2089" t="s">
        <v>116</v>
      </c>
    </row>
    <row r="2090" spans="1:11" hidden="1" x14ac:dyDescent="0.35">
      <c r="A2090" t="s">
        <v>8547</v>
      </c>
      <c r="B2090" t="s">
        <v>8623</v>
      </c>
      <c r="C2090" t="s">
        <v>8624</v>
      </c>
      <c r="D2090" t="s">
        <v>8625</v>
      </c>
      <c r="E2090" t="s">
        <v>8551</v>
      </c>
      <c r="F2090" t="s">
        <v>16</v>
      </c>
      <c r="G2090" t="s">
        <v>2232</v>
      </c>
      <c r="H2090" t="s">
        <v>3096</v>
      </c>
      <c r="I2090" t="s">
        <v>1457</v>
      </c>
      <c r="J2090" t="s">
        <v>5312</v>
      </c>
      <c r="K2090" t="s">
        <v>116</v>
      </c>
    </row>
    <row r="2091" spans="1:11" hidden="1" x14ac:dyDescent="0.35">
      <c r="A2091" t="s">
        <v>8547</v>
      </c>
      <c r="B2091" t="s">
        <v>8626</v>
      </c>
      <c r="C2091" t="s">
        <v>8627</v>
      </c>
      <c r="D2091" t="s">
        <v>8628</v>
      </c>
      <c r="E2091" t="s">
        <v>8551</v>
      </c>
      <c r="F2091" t="s">
        <v>16</v>
      </c>
      <c r="G2091" t="s">
        <v>8629</v>
      </c>
      <c r="H2091" t="s">
        <v>2419</v>
      </c>
      <c r="I2091" t="s">
        <v>3773</v>
      </c>
      <c r="J2091" t="s">
        <v>5312</v>
      </c>
      <c r="K2091" t="s">
        <v>116</v>
      </c>
    </row>
    <row r="2092" spans="1:11" hidden="1" x14ac:dyDescent="0.35">
      <c r="A2092" t="s">
        <v>8547</v>
      </c>
      <c r="B2092" t="s">
        <v>8630</v>
      </c>
      <c r="C2092" t="s">
        <v>8631</v>
      </c>
      <c r="D2092" t="s">
        <v>8632</v>
      </c>
      <c r="E2092" t="s">
        <v>8551</v>
      </c>
      <c r="F2092" t="s">
        <v>16</v>
      </c>
      <c r="G2092" t="s">
        <v>2020</v>
      </c>
      <c r="H2092" t="s">
        <v>1332</v>
      </c>
      <c r="I2092" t="s">
        <v>1555</v>
      </c>
      <c r="J2092" t="s">
        <v>5312</v>
      </c>
      <c r="K2092" t="s">
        <v>196</v>
      </c>
    </row>
    <row r="2093" spans="1:11" hidden="1" x14ac:dyDescent="0.35">
      <c r="A2093" t="s">
        <v>8547</v>
      </c>
      <c r="B2093" t="s">
        <v>8633</v>
      </c>
      <c r="C2093" t="s">
        <v>8634</v>
      </c>
      <c r="D2093" t="s">
        <v>8635</v>
      </c>
      <c r="E2093" t="s">
        <v>8551</v>
      </c>
      <c r="F2093" t="s">
        <v>16</v>
      </c>
      <c r="G2093" t="s">
        <v>4411</v>
      </c>
      <c r="H2093" t="s">
        <v>1695</v>
      </c>
      <c r="I2093" t="s">
        <v>2211</v>
      </c>
      <c r="J2093" t="s">
        <v>7914</v>
      </c>
      <c r="K2093" t="s">
        <v>116</v>
      </c>
    </row>
    <row r="2094" spans="1:11" hidden="1" x14ac:dyDescent="0.35">
      <c r="A2094" t="s">
        <v>8547</v>
      </c>
      <c r="B2094" t="s">
        <v>8636</v>
      </c>
      <c r="C2094" t="s">
        <v>8637</v>
      </c>
      <c r="D2094" t="s">
        <v>8638</v>
      </c>
      <c r="E2094" t="s">
        <v>8551</v>
      </c>
      <c r="F2094" t="s">
        <v>16</v>
      </c>
      <c r="G2094" t="s">
        <v>8639</v>
      </c>
      <c r="H2094" t="s">
        <v>8640</v>
      </c>
      <c r="I2094" t="s">
        <v>1519</v>
      </c>
      <c r="J2094" t="s">
        <v>314</v>
      </c>
      <c r="K2094" t="s">
        <v>196</v>
      </c>
    </row>
    <row r="2095" spans="1:11" hidden="1" x14ac:dyDescent="0.35">
      <c r="A2095" t="s">
        <v>8547</v>
      </c>
      <c r="B2095" t="s">
        <v>8641</v>
      </c>
      <c r="C2095" t="s">
        <v>8642</v>
      </c>
      <c r="D2095" t="s">
        <v>8643</v>
      </c>
      <c r="E2095" t="s">
        <v>8551</v>
      </c>
      <c r="F2095" t="s">
        <v>16</v>
      </c>
      <c r="G2095" t="s">
        <v>1240</v>
      </c>
      <c r="H2095" t="s">
        <v>1198</v>
      </c>
      <c r="I2095" t="s">
        <v>1246</v>
      </c>
      <c r="J2095" t="s">
        <v>313</v>
      </c>
      <c r="K2095" t="s">
        <v>116</v>
      </c>
    </row>
    <row r="2096" spans="1:11" hidden="1" x14ac:dyDescent="0.35">
      <c r="A2096" t="s">
        <v>8547</v>
      </c>
      <c r="B2096" t="s">
        <v>8644</v>
      </c>
      <c r="C2096" t="s">
        <v>8645</v>
      </c>
      <c r="D2096" t="s">
        <v>8646</v>
      </c>
      <c r="E2096" t="s">
        <v>8551</v>
      </c>
      <c r="F2096" t="s">
        <v>11</v>
      </c>
      <c r="G2096" t="s">
        <v>1355</v>
      </c>
      <c r="H2096" t="s">
        <v>1735</v>
      </c>
      <c r="I2096" t="s">
        <v>1544</v>
      </c>
      <c r="J2096" t="s">
        <v>316</v>
      </c>
      <c r="K2096" t="s">
        <v>140</v>
      </c>
    </row>
    <row r="2097" spans="1:11" hidden="1" x14ac:dyDescent="0.35">
      <c r="A2097" t="s">
        <v>8547</v>
      </c>
      <c r="B2097" t="s">
        <v>8647</v>
      </c>
      <c r="C2097" t="s">
        <v>8648</v>
      </c>
      <c r="D2097" t="s">
        <v>8649</v>
      </c>
      <c r="E2097" t="s">
        <v>8555</v>
      </c>
      <c r="F2097" t="s">
        <v>16</v>
      </c>
      <c r="G2097" t="s">
        <v>2083</v>
      </c>
      <c r="H2097" t="s">
        <v>1573</v>
      </c>
      <c r="I2097" t="s">
        <v>1519</v>
      </c>
      <c r="J2097" t="s">
        <v>7910</v>
      </c>
      <c r="K2097" t="s">
        <v>196</v>
      </c>
    </row>
    <row r="2098" spans="1:11" hidden="1" x14ac:dyDescent="0.35">
      <c r="A2098" t="s">
        <v>8547</v>
      </c>
      <c r="B2098" t="s">
        <v>8650</v>
      </c>
      <c r="C2098" t="s">
        <v>8651</v>
      </c>
      <c r="D2098" t="s">
        <v>8652</v>
      </c>
      <c r="E2098" t="s">
        <v>8551</v>
      </c>
      <c r="F2098" t="s">
        <v>16</v>
      </c>
      <c r="G2098" t="s">
        <v>1562</v>
      </c>
      <c r="H2098" t="s">
        <v>2557</v>
      </c>
      <c r="I2098" t="s">
        <v>8653</v>
      </c>
      <c r="J2098" t="s">
        <v>2301</v>
      </c>
      <c r="K2098" t="s">
        <v>140</v>
      </c>
    </row>
    <row r="2099" spans="1:11" hidden="1" x14ac:dyDescent="0.35">
      <c r="A2099" t="s">
        <v>8547</v>
      </c>
      <c r="B2099" t="s">
        <v>8654</v>
      </c>
      <c r="C2099" t="s">
        <v>8655</v>
      </c>
      <c r="D2099" t="s">
        <v>8656</v>
      </c>
      <c r="E2099" t="s">
        <v>8551</v>
      </c>
      <c r="F2099" t="s">
        <v>16</v>
      </c>
      <c r="G2099" t="s">
        <v>1562</v>
      </c>
      <c r="H2099" t="s">
        <v>2557</v>
      </c>
      <c r="I2099" t="s">
        <v>8653</v>
      </c>
      <c r="J2099" t="s">
        <v>2301</v>
      </c>
      <c r="K2099" t="s">
        <v>140</v>
      </c>
    </row>
    <row r="2100" spans="1:11" hidden="1" x14ac:dyDescent="0.35">
      <c r="A2100" t="s">
        <v>8547</v>
      </c>
      <c r="B2100" t="s">
        <v>8657</v>
      </c>
      <c r="C2100" t="s">
        <v>8658</v>
      </c>
      <c r="D2100" t="s">
        <v>8659</v>
      </c>
      <c r="E2100" t="s">
        <v>8551</v>
      </c>
      <c r="F2100" t="s">
        <v>16</v>
      </c>
      <c r="G2100" t="s">
        <v>1562</v>
      </c>
      <c r="H2100" t="s">
        <v>2557</v>
      </c>
      <c r="I2100" t="s">
        <v>8653</v>
      </c>
      <c r="J2100" t="s">
        <v>2301</v>
      </c>
      <c r="K2100" t="s">
        <v>140</v>
      </c>
    </row>
    <row r="2101" spans="1:11" hidden="1" x14ac:dyDescent="0.35">
      <c r="A2101" t="s">
        <v>8547</v>
      </c>
      <c r="B2101" t="s">
        <v>8660</v>
      </c>
      <c r="C2101" t="s">
        <v>8661</v>
      </c>
      <c r="D2101" t="s">
        <v>8662</v>
      </c>
      <c r="E2101" t="s">
        <v>8551</v>
      </c>
      <c r="F2101" t="s">
        <v>16</v>
      </c>
      <c r="G2101" t="s">
        <v>4497</v>
      </c>
      <c r="H2101" t="s">
        <v>5576</v>
      </c>
      <c r="I2101" t="s">
        <v>8663</v>
      </c>
      <c r="J2101" t="s">
        <v>2301</v>
      </c>
      <c r="K2101" t="s">
        <v>140</v>
      </c>
    </row>
    <row r="2102" spans="1:11" hidden="1" x14ac:dyDescent="0.35">
      <c r="A2102" t="s">
        <v>8547</v>
      </c>
      <c r="B2102" t="s">
        <v>8664</v>
      </c>
      <c r="C2102" t="s">
        <v>8665</v>
      </c>
      <c r="D2102" t="s">
        <v>8666</v>
      </c>
      <c r="E2102" t="s">
        <v>8551</v>
      </c>
      <c r="F2102" t="s">
        <v>16</v>
      </c>
      <c r="G2102" t="s">
        <v>8667</v>
      </c>
      <c r="H2102" t="s">
        <v>5572</v>
      </c>
      <c r="I2102" t="s">
        <v>8668</v>
      </c>
      <c r="J2102" t="s">
        <v>2301</v>
      </c>
      <c r="K2102" t="s">
        <v>140</v>
      </c>
    </row>
    <row r="2103" spans="1:11" hidden="1" x14ac:dyDescent="0.35">
      <c r="A2103" t="s">
        <v>8547</v>
      </c>
      <c r="B2103" t="s">
        <v>8669</v>
      </c>
      <c r="C2103" t="s">
        <v>8670</v>
      </c>
      <c r="D2103" t="s">
        <v>8671</v>
      </c>
      <c r="E2103" t="s">
        <v>8551</v>
      </c>
      <c r="F2103" t="s">
        <v>16</v>
      </c>
      <c r="G2103" t="s">
        <v>8672</v>
      </c>
      <c r="H2103" t="s">
        <v>2550</v>
      </c>
      <c r="I2103" t="s">
        <v>8673</v>
      </c>
      <c r="J2103" t="s">
        <v>2301</v>
      </c>
      <c r="K2103" t="s">
        <v>140</v>
      </c>
    </row>
    <row r="2104" spans="1:11" hidden="1" x14ac:dyDescent="0.35">
      <c r="A2104" t="s">
        <v>8547</v>
      </c>
      <c r="B2104" t="s">
        <v>8674</v>
      </c>
      <c r="C2104" t="s">
        <v>8675</v>
      </c>
      <c r="D2104" t="s">
        <v>8676</v>
      </c>
      <c r="E2104" t="s">
        <v>8551</v>
      </c>
      <c r="F2104" t="s">
        <v>16</v>
      </c>
      <c r="G2104" t="s">
        <v>1562</v>
      </c>
      <c r="H2104" t="s">
        <v>2557</v>
      </c>
      <c r="I2104" t="s">
        <v>1436</v>
      </c>
      <c r="J2104" t="s">
        <v>2301</v>
      </c>
      <c r="K2104" t="s">
        <v>140</v>
      </c>
    </row>
    <row r="2105" spans="1:11" hidden="1" x14ac:dyDescent="0.35">
      <c r="A2105" t="s">
        <v>8547</v>
      </c>
      <c r="B2105" t="s">
        <v>8677</v>
      </c>
      <c r="C2105" t="s">
        <v>8678</v>
      </c>
      <c r="D2105" t="s">
        <v>8679</v>
      </c>
      <c r="E2105" t="s">
        <v>8551</v>
      </c>
      <c r="F2105" t="s">
        <v>16</v>
      </c>
      <c r="G2105" t="s">
        <v>8672</v>
      </c>
      <c r="H2105" t="s">
        <v>2550</v>
      </c>
      <c r="I2105" t="s">
        <v>1423</v>
      </c>
      <c r="J2105" t="s">
        <v>2301</v>
      </c>
      <c r="K2105" t="s">
        <v>140</v>
      </c>
    </row>
    <row r="2106" spans="1:11" hidden="1" x14ac:dyDescent="0.35">
      <c r="A2106" t="s">
        <v>8547</v>
      </c>
      <c r="B2106" t="s">
        <v>8680</v>
      </c>
      <c r="C2106" t="s">
        <v>8681</v>
      </c>
      <c r="D2106" t="s">
        <v>8682</v>
      </c>
      <c r="E2106" t="s">
        <v>8555</v>
      </c>
      <c r="F2106" t="s">
        <v>10</v>
      </c>
      <c r="G2106" t="s">
        <v>4009</v>
      </c>
      <c r="H2106" t="s">
        <v>8683</v>
      </c>
      <c r="I2106" t="s">
        <v>1203</v>
      </c>
      <c r="J2106" t="s">
        <v>313</v>
      </c>
      <c r="K2106" t="s">
        <v>198</v>
      </c>
    </row>
    <row r="2107" spans="1:11" hidden="1" x14ac:dyDescent="0.35">
      <c r="A2107" t="s">
        <v>8547</v>
      </c>
      <c r="B2107" t="s">
        <v>8684</v>
      </c>
      <c r="C2107" t="s">
        <v>8685</v>
      </c>
      <c r="D2107" t="s">
        <v>8686</v>
      </c>
      <c r="E2107" t="s">
        <v>8555</v>
      </c>
      <c r="F2107" t="s">
        <v>16</v>
      </c>
      <c r="G2107" t="s">
        <v>2685</v>
      </c>
      <c r="H2107" t="s">
        <v>1601</v>
      </c>
      <c r="I2107" t="s">
        <v>1203</v>
      </c>
      <c r="J2107" t="s">
        <v>313</v>
      </c>
      <c r="K2107" t="s">
        <v>198</v>
      </c>
    </row>
    <row r="2108" spans="1:11" hidden="1" x14ac:dyDescent="0.35">
      <c r="A2108" t="s">
        <v>8547</v>
      </c>
      <c r="B2108" t="s">
        <v>8687</v>
      </c>
      <c r="C2108" t="s">
        <v>8688</v>
      </c>
      <c r="D2108" t="s">
        <v>8689</v>
      </c>
      <c r="E2108" t="s">
        <v>8690</v>
      </c>
      <c r="F2108" t="s">
        <v>16</v>
      </c>
      <c r="G2108" t="s">
        <v>5048</v>
      </c>
      <c r="H2108" t="s">
        <v>3706</v>
      </c>
      <c r="I2108" t="s">
        <v>3165</v>
      </c>
      <c r="J2108" t="s">
        <v>387</v>
      </c>
      <c r="K2108" t="s">
        <v>140</v>
      </c>
    </row>
    <row r="2109" spans="1:11" hidden="1" x14ac:dyDescent="0.35">
      <c r="A2109" t="s">
        <v>8547</v>
      </c>
      <c r="B2109" t="s">
        <v>8691</v>
      </c>
      <c r="C2109" t="s">
        <v>8692</v>
      </c>
      <c r="D2109" t="s">
        <v>8693</v>
      </c>
      <c r="E2109" t="s">
        <v>8555</v>
      </c>
      <c r="F2109" t="s">
        <v>16</v>
      </c>
      <c r="G2109" t="s">
        <v>2083</v>
      </c>
      <c r="H2109" t="s">
        <v>1573</v>
      </c>
      <c r="I2109" t="s">
        <v>1519</v>
      </c>
      <c r="J2109" t="s">
        <v>315</v>
      </c>
      <c r="K2109" t="s">
        <v>140</v>
      </c>
    </row>
    <row r="2110" spans="1:11" hidden="1" x14ac:dyDescent="0.35">
      <c r="A2110" t="s">
        <v>8547</v>
      </c>
      <c r="B2110" t="s">
        <v>8694</v>
      </c>
      <c r="C2110" t="s">
        <v>8695</v>
      </c>
      <c r="D2110" t="s">
        <v>8696</v>
      </c>
      <c r="E2110" t="s">
        <v>8555</v>
      </c>
      <c r="F2110" t="s">
        <v>16</v>
      </c>
      <c r="G2110" t="s">
        <v>3081</v>
      </c>
      <c r="H2110" t="s">
        <v>1397</v>
      </c>
      <c r="I2110" t="s">
        <v>1427</v>
      </c>
      <c r="J2110" t="s">
        <v>315</v>
      </c>
      <c r="K2110" t="s">
        <v>140</v>
      </c>
    </row>
    <row r="2111" spans="1:11" hidden="1" x14ac:dyDescent="0.35">
      <c r="A2111" t="s">
        <v>8547</v>
      </c>
      <c r="B2111" t="s">
        <v>8697</v>
      </c>
      <c r="C2111" t="s">
        <v>8698</v>
      </c>
      <c r="D2111" t="s">
        <v>8699</v>
      </c>
      <c r="E2111" t="s">
        <v>8555</v>
      </c>
      <c r="F2111" t="s">
        <v>16</v>
      </c>
      <c r="G2111" t="s">
        <v>8700</v>
      </c>
      <c r="H2111" t="s">
        <v>4685</v>
      </c>
      <c r="I2111" t="s">
        <v>3760</v>
      </c>
      <c r="J2111" t="s">
        <v>317</v>
      </c>
      <c r="K2111" t="s">
        <v>140</v>
      </c>
    </row>
    <row r="2112" spans="1:11" hidden="1" x14ac:dyDescent="0.35">
      <c r="A2112" t="s">
        <v>8547</v>
      </c>
      <c r="B2112" t="s">
        <v>8701</v>
      </c>
      <c r="C2112" t="s">
        <v>8702</v>
      </c>
      <c r="D2112" t="s">
        <v>8703</v>
      </c>
      <c r="E2112" t="s">
        <v>8555</v>
      </c>
      <c r="F2112" t="s">
        <v>16</v>
      </c>
      <c r="G2112" t="s">
        <v>8704</v>
      </c>
      <c r="H2112" t="s">
        <v>1562</v>
      </c>
      <c r="I2112" t="s">
        <v>2391</v>
      </c>
      <c r="J2112" t="s">
        <v>317</v>
      </c>
      <c r="K2112" t="s">
        <v>140</v>
      </c>
    </row>
    <row r="2113" spans="1:11" hidden="1" x14ac:dyDescent="0.35">
      <c r="A2113" t="s">
        <v>8547</v>
      </c>
      <c r="B2113" t="s">
        <v>8705</v>
      </c>
      <c r="C2113" t="s">
        <v>8706</v>
      </c>
      <c r="D2113" t="s">
        <v>8707</v>
      </c>
      <c r="E2113" t="s">
        <v>8555</v>
      </c>
      <c r="F2113" t="s">
        <v>16</v>
      </c>
      <c r="G2113" t="s">
        <v>8708</v>
      </c>
      <c r="H2113" t="s">
        <v>8709</v>
      </c>
      <c r="I2113" t="s">
        <v>4524</v>
      </c>
      <c r="J2113" t="s">
        <v>8710</v>
      </c>
      <c r="K2113" t="s">
        <v>140</v>
      </c>
    </row>
    <row r="2114" spans="1:11" hidden="1" x14ac:dyDescent="0.35">
      <c r="A2114" t="s">
        <v>8547</v>
      </c>
      <c r="B2114" t="s">
        <v>8711</v>
      </c>
      <c r="C2114" t="s">
        <v>8712</v>
      </c>
      <c r="D2114" t="s">
        <v>8713</v>
      </c>
      <c r="E2114" t="s">
        <v>8555</v>
      </c>
      <c r="F2114" t="s">
        <v>16</v>
      </c>
      <c r="G2114" t="s">
        <v>1240</v>
      </c>
      <c r="H2114" t="s">
        <v>1198</v>
      </c>
      <c r="I2114" t="s">
        <v>1211</v>
      </c>
      <c r="J2114" t="s">
        <v>315</v>
      </c>
      <c r="K2114" t="s">
        <v>140</v>
      </c>
    </row>
    <row r="2115" spans="1:11" hidden="1" x14ac:dyDescent="0.35">
      <c r="A2115" t="s">
        <v>8547</v>
      </c>
      <c r="B2115" t="s">
        <v>8714</v>
      </c>
      <c r="C2115" t="s">
        <v>8715</v>
      </c>
      <c r="D2115" t="s">
        <v>8716</v>
      </c>
      <c r="E2115" t="s">
        <v>8717</v>
      </c>
      <c r="F2115" t="s">
        <v>16</v>
      </c>
      <c r="G2115" t="s">
        <v>2083</v>
      </c>
      <c r="H2115" t="s">
        <v>1573</v>
      </c>
      <c r="I2115" t="s">
        <v>1519</v>
      </c>
      <c r="J2115" t="s">
        <v>1761</v>
      </c>
      <c r="K2115" t="s">
        <v>140</v>
      </c>
    </row>
    <row r="2116" spans="1:11" hidden="1" x14ac:dyDescent="0.35">
      <c r="A2116" t="s">
        <v>8547</v>
      </c>
      <c r="B2116" t="s">
        <v>8718</v>
      </c>
      <c r="C2116" t="s">
        <v>8719</v>
      </c>
      <c r="D2116" t="s">
        <v>8720</v>
      </c>
      <c r="E2116" t="s">
        <v>8717</v>
      </c>
      <c r="F2116" t="s">
        <v>16</v>
      </c>
      <c r="G2116" t="s">
        <v>2083</v>
      </c>
      <c r="H2116" t="s">
        <v>1573</v>
      </c>
      <c r="I2116" t="s">
        <v>1519</v>
      </c>
      <c r="J2116" t="s">
        <v>1761</v>
      </c>
      <c r="K2116" t="s">
        <v>140</v>
      </c>
    </row>
    <row r="2117" spans="1:11" hidden="1" x14ac:dyDescent="0.35">
      <c r="A2117" t="s">
        <v>8547</v>
      </c>
      <c r="B2117" t="s">
        <v>8721</v>
      </c>
      <c r="C2117" t="s">
        <v>8722</v>
      </c>
      <c r="D2117" t="s">
        <v>8723</v>
      </c>
      <c r="E2117" t="s">
        <v>8717</v>
      </c>
      <c r="F2117" t="s">
        <v>16</v>
      </c>
      <c r="G2117" t="s">
        <v>3081</v>
      </c>
      <c r="H2117" t="s">
        <v>1397</v>
      </c>
      <c r="I2117" t="s">
        <v>2770</v>
      </c>
      <c r="J2117" t="s">
        <v>1761</v>
      </c>
      <c r="K2117" t="s">
        <v>140</v>
      </c>
    </row>
    <row r="2118" spans="1:11" hidden="1" x14ac:dyDescent="0.35">
      <c r="A2118" t="s">
        <v>8547</v>
      </c>
      <c r="B2118" t="s">
        <v>8724</v>
      </c>
      <c r="C2118" t="s">
        <v>8725</v>
      </c>
      <c r="D2118" t="s">
        <v>8726</v>
      </c>
      <c r="E2118" t="s">
        <v>8717</v>
      </c>
      <c r="F2118" t="s">
        <v>16</v>
      </c>
      <c r="G2118" t="s">
        <v>2924</v>
      </c>
      <c r="H2118" t="s">
        <v>1197</v>
      </c>
      <c r="I2118" t="s">
        <v>2455</v>
      </c>
      <c r="J2118" t="s">
        <v>1761</v>
      </c>
      <c r="K2118" t="s">
        <v>140</v>
      </c>
    </row>
    <row r="2119" spans="1:11" hidden="1" x14ac:dyDescent="0.35">
      <c r="A2119" t="s">
        <v>8547</v>
      </c>
      <c r="B2119" t="s">
        <v>8727</v>
      </c>
      <c r="C2119" t="s">
        <v>8728</v>
      </c>
      <c r="D2119" t="s">
        <v>8729</v>
      </c>
      <c r="E2119" t="s">
        <v>8717</v>
      </c>
      <c r="F2119" t="s">
        <v>16</v>
      </c>
      <c r="G2119" t="s">
        <v>1562</v>
      </c>
      <c r="H2119" t="s">
        <v>2557</v>
      </c>
      <c r="I2119" t="s">
        <v>2201</v>
      </c>
      <c r="J2119" t="s">
        <v>1761</v>
      </c>
      <c r="K2119" t="s">
        <v>151</v>
      </c>
    </row>
    <row r="2120" spans="1:11" hidden="1" x14ac:dyDescent="0.35">
      <c r="A2120" t="s">
        <v>8547</v>
      </c>
      <c r="B2120" t="s">
        <v>8730</v>
      </c>
      <c r="C2120" t="s">
        <v>8731</v>
      </c>
      <c r="D2120" t="s">
        <v>8732</v>
      </c>
      <c r="E2120" t="s">
        <v>8717</v>
      </c>
      <c r="F2120" t="s">
        <v>16</v>
      </c>
      <c r="G2120" t="s">
        <v>2083</v>
      </c>
      <c r="H2120" t="s">
        <v>1573</v>
      </c>
      <c r="I2120" t="s">
        <v>1519</v>
      </c>
      <c r="J2120" t="s">
        <v>1761</v>
      </c>
      <c r="K2120" t="s">
        <v>140</v>
      </c>
    </row>
    <row r="2121" spans="1:11" hidden="1" x14ac:dyDescent="0.35">
      <c r="A2121" t="s">
        <v>8547</v>
      </c>
      <c r="B2121" t="s">
        <v>8733</v>
      </c>
      <c r="C2121" t="s">
        <v>8734</v>
      </c>
      <c r="D2121" t="s">
        <v>8735</v>
      </c>
      <c r="E2121" t="s">
        <v>8717</v>
      </c>
      <c r="F2121" t="s">
        <v>16</v>
      </c>
      <c r="G2121" t="s">
        <v>2083</v>
      </c>
      <c r="H2121" t="s">
        <v>1573</v>
      </c>
      <c r="I2121" t="s">
        <v>1519</v>
      </c>
      <c r="J2121" t="s">
        <v>1761</v>
      </c>
      <c r="K2121" t="s">
        <v>140</v>
      </c>
    </row>
    <row r="2122" spans="1:11" hidden="1" x14ac:dyDescent="0.35">
      <c r="A2122" t="s">
        <v>8547</v>
      </c>
      <c r="B2122" t="s">
        <v>8736</v>
      </c>
      <c r="C2122" t="s">
        <v>8737</v>
      </c>
      <c r="D2122" t="s">
        <v>8738</v>
      </c>
      <c r="E2122" t="s">
        <v>8555</v>
      </c>
      <c r="F2122" t="s">
        <v>6</v>
      </c>
      <c r="G2122" t="s">
        <v>1293</v>
      </c>
      <c r="H2122" t="s">
        <v>1174</v>
      </c>
      <c r="I2122" t="s">
        <v>1203</v>
      </c>
      <c r="J2122" t="s">
        <v>1176</v>
      </c>
      <c r="K2122" t="s">
        <v>88</v>
      </c>
    </row>
    <row r="2123" spans="1:11" hidden="1" x14ac:dyDescent="0.35">
      <c r="A2123" t="s">
        <v>8547</v>
      </c>
      <c r="B2123" t="s">
        <v>8739</v>
      </c>
      <c r="C2123" t="s">
        <v>8740</v>
      </c>
      <c r="D2123" t="s">
        <v>8741</v>
      </c>
      <c r="E2123" t="s">
        <v>8555</v>
      </c>
      <c r="F2123" t="s">
        <v>6</v>
      </c>
      <c r="G2123" t="s">
        <v>1293</v>
      </c>
      <c r="H2123" t="s">
        <v>1174</v>
      </c>
      <c r="I2123" t="s">
        <v>1203</v>
      </c>
      <c r="J2123" t="s">
        <v>1176</v>
      </c>
      <c r="K2123" t="s">
        <v>88</v>
      </c>
    </row>
    <row r="2124" spans="1:11" hidden="1" x14ac:dyDescent="0.35">
      <c r="A2124" t="s">
        <v>8547</v>
      </c>
      <c r="B2124" t="s">
        <v>8742</v>
      </c>
      <c r="C2124" t="s">
        <v>8743</v>
      </c>
      <c r="D2124" t="s">
        <v>8744</v>
      </c>
      <c r="E2124" t="s">
        <v>8555</v>
      </c>
      <c r="F2124" t="s">
        <v>6</v>
      </c>
      <c r="G2124" t="s">
        <v>1293</v>
      </c>
      <c r="H2124" t="s">
        <v>1174</v>
      </c>
      <c r="I2124" t="s">
        <v>4060</v>
      </c>
      <c r="J2124" t="s">
        <v>1176</v>
      </c>
      <c r="K2124" t="s">
        <v>88</v>
      </c>
    </row>
    <row r="2125" spans="1:11" hidden="1" x14ac:dyDescent="0.35">
      <c r="A2125" t="s">
        <v>8547</v>
      </c>
      <c r="B2125" t="s">
        <v>8745</v>
      </c>
      <c r="C2125" t="s">
        <v>8746</v>
      </c>
      <c r="D2125" t="s">
        <v>8747</v>
      </c>
      <c r="E2125" t="s">
        <v>8555</v>
      </c>
      <c r="F2125" t="s">
        <v>14</v>
      </c>
      <c r="G2125" t="s">
        <v>2083</v>
      </c>
      <c r="H2125" t="s">
        <v>1573</v>
      </c>
      <c r="I2125" t="s">
        <v>1219</v>
      </c>
      <c r="J2125" t="s">
        <v>315</v>
      </c>
      <c r="K2125" t="s">
        <v>128</v>
      </c>
    </row>
    <row r="2126" spans="1:11" hidden="1" x14ac:dyDescent="0.35">
      <c r="A2126" t="s">
        <v>8547</v>
      </c>
      <c r="B2126" t="s">
        <v>8748</v>
      </c>
      <c r="C2126" t="s">
        <v>8749</v>
      </c>
      <c r="D2126" t="s">
        <v>8750</v>
      </c>
      <c r="E2126" t="s">
        <v>8751</v>
      </c>
      <c r="F2126" t="s">
        <v>14</v>
      </c>
      <c r="G2126" t="s">
        <v>2474</v>
      </c>
      <c r="H2126" t="s">
        <v>1198</v>
      </c>
      <c r="I2126" t="s">
        <v>1219</v>
      </c>
      <c r="J2126" t="s">
        <v>314</v>
      </c>
      <c r="K2126" t="s">
        <v>32</v>
      </c>
    </row>
    <row r="2127" spans="1:11" hidden="1" x14ac:dyDescent="0.35">
      <c r="A2127" t="s">
        <v>8547</v>
      </c>
      <c r="B2127" t="s">
        <v>8752</v>
      </c>
      <c r="C2127" t="s">
        <v>8753</v>
      </c>
      <c r="D2127" t="s">
        <v>8754</v>
      </c>
      <c r="E2127" t="s">
        <v>8751</v>
      </c>
      <c r="F2127" t="s">
        <v>16</v>
      </c>
      <c r="G2127" t="s">
        <v>2474</v>
      </c>
      <c r="H2127" t="s">
        <v>4210</v>
      </c>
      <c r="I2127" t="s">
        <v>1519</v>
      </c>
      <c r="J2127" t="s">
        <v>314</v>
      </c>
      <c r="K2127" t="s">
        <v>32</v>
      </c>
    </row>
    <row r="2128" spans="1:11" hidden="1" x14ac:dyDescent="0.35">
      <c r="A2128" t="s">
        <v>8547</v>
      </c>
      <c r="B2128" t="s">
        <v>8755</v>
      </c>
      <c r="C2128" t="s">
        <v>8756</v>
      </c>
      <c r="D2128" t="s">
        <v>8757</v>
      </c>
      <c r="E2128" t="s">
        <v>8751</v>
      </c>
      <c r="F2128" t="s">
        <v>16</v>
      </c>
      <c r="G2128" t="s">
        <v>2474</v>
      </c>
      <c r="H2128" t="s">
        <v>2966</v>
      </c>
      <c r="I2128" t="s">
        <v>1856</v>
      </c>
      <c r="J2128" t="s">
        <v>1458</v>
      </c>
      <c r="K2128" t="s">
        <v>32</v>
      </c>
    </row>
    <row r="2129" spans="1:11" hidden="1" x14ac:dyDescent="0.35">
      <c r="A2129" t="s">
        <v>8547</v>
      </c>
      <c r="B2129" t="s">
        <v>8758</v>
      </c>
      <c r="C2129" t="s">
        <v>8759</v>
      </c>
      <c r="D2129" t="s">
        <v>8760</v>
      </c>
      <c r="E2129" t="s">
        <v>8751</v>
      </c>
      <c r="F2129" t="s">
        <v>16</v>
      </c>
      <c r="G2129" t="s">
        <v>2474</v>
      </c>
      <c r="H2129" t="s">
        <v>2945</v>
      </c>
      <c r="I2129" t="s">
        <v>1175</v>
      </c>
      <c r="J2129" t="s">
        <v>1176</v>
      </c>
      <c r="K2129" t="s">
        <v>32</v>
      </c>
    </row>
    <row r="2130" spans="1:11" hidden="1" x14ac:dyDescent="0.35">
      <c r="A2130" t="s">
        <v>8547</v>
      </c>
      <c r="B2130" t="s">
        <v>8761</v>
      </c>
      <c r="C2130" t="s">
        <v>8762</v>
      </c>
      <c r="D2130" t="s">
        <v>8763</v>
      </c>
      <c r="E2130" t="s">
        <v>8555</v>
      </c>
      <c r="F2130" t="s">
        <v>16</v>
      </c>
      <c r="G2130" t="s">
        <v>2190</v>
      </c>
      <c r="H2130" t="s">
        <v>8764</v>
      </c>
      <c r="I2130" t="s">
        <v>1607</v>
      </c>
      <c r="J2130" t="s">
        <v>314</v>
      </c>
      <c r="K2130" t="s">
        <v>198</v>
      </c>
    </row>
    <row r="2131" spans="1:11" hidden="1" x14ac:dyDescent="0.35">
      <c r="A2131" t="s">
        <v>8547</v>
      </c>
      <c r="B2131" t="s">
        <v>8765</v>
      </c>
      <c r="C2131" t="s">
        <v>8766</v>
      </c>
      <c r="D2131" t="s">
        <v>8767</v>
      </c>
      <c r="E2131" t="s">
        <v>8555</v>
      </c>
      <c r="F2131" t="s">
        <v>15</v>
      </c>
      <c r="G2131" t="s">
        <v>1336</v>
      </c>
      <c r="H2131" t="s">
        <v>1255</v>
      </c>
      <c r="I2131" t="s">
        <v>1856</v>
      </c>
      <c r="J2131" t="s">
        <v>314</v>
      </c>
      <c r="K2131" t="s">
        <v>198</v>
      </c>
    </row>
    <row r="2132" spans="1:11" hidden="1" x14ac:dyDescent="0.35">
      <c r="A2132" t="s">
        <v>8547</v>
      </c>
      <c r="B2132" t="s">
        <v>8768</v>
      </c>
      <c r="C2132" t="s">
        <v>8769</v>
      </c>
      <c r="D2132" t="s">
        <v>8770</v>
      </c>
      <c r="E2132" t="s">
        <v>8555</v>
      </c>
      <c r="F2132" t="s">
        <v>14</v>
      </c>
      <c r="G2132" t="s">
        <v>1336</v>
      </c>
      <c r="H2132" t="s">
        <v>1255</v>
      </c>
      <c r="I2132" t="s">
        <v>1223</v>
      </c>
      <c r="J2132" t="s">
        <v>314</v>
      </c>
      <c r="K2132" t="s">
        <v>198</v>
      </c>
    </row>
    <row r="2133" spans="1:11" hidden="1" x14ac:dyDescent="0.35">
      <c r="A2133" t="s">
        <v>8547</v>
      </c>
      <c r="B2133" t="s">
        <v>8771</v>
      </c>
      <c r="C2133" t="s">
        <v>8772</v>
      </c>
      <c r="D2133" t="s">
        <v>8773</v>
      </c>
      <c r="E2133" t="s">
        <v>8774</v>
      </c>
      <c r="F2133" t="s">
        <v>20</v>
      </c>
      <c r="G2133" t="s">
        <v>2363</v>
      </c>
      <c r="H2133" t="s">
        <v>2913</v>
      </c>
      <c r="I2133" t="s">
        <v>8775</v>
      </c>
      <c r="J2133" t="s">
        <v>314</v>
      </c>
      <c r="K2133" t="s">
        <v>116</v>
      </c>
    </row>
    <row r="2134" spans="1:11" hidden="1" x14ac:dyDescent="0.35">
      <c r="A2134" t="s">
        <v>8547</v>
      </c>
      <c r="B2134" t="s">
        <v>8776</v>
      </c>
      <c r="C2134" t="s">
        <v>8777</v>
      </c>
      <c r="D2134" t="s">
        <v>8778</v>
      </c>
      <c r="E2134" t="s">
        <v>8774</v>
      </c>
      <c r="F2134" t="s">
        <v>20</v>
      </c>
      <c r="G2134" t="s">
        <v>2363</v>
      </c>
      <c r="H2134" t="s">
        <v>2913</v>
      </c>
      <c r="I2134" t="s">
        <v>8775</v>
      </c>
      <c r="J2134" t="s">
        <v>314</v>
      </c>
      <c r="K2134" t="s">
        <v>116</v>
      </c>
    </row>
    <row r="2135" spans="1:11" hidden="1" x14ac:dyDescent="0.35">
      <c r="A2135" t="s">
        <v>8547</v>
      </c>
      <c r="B2135" t="s">
        <v>8779</v>
      </c>
      <c r="C2135" t="s">
        <v>8780</v>
      </c>
      <c r="D2135" t="s">
        <v>8781</v>
      </c>
      <c r="E2135" t="s">
        <v>8774</v>
      </c>
      <c r="F2135" t="s">
        <v>20</v>
      </c>
      <c r="G2135" t="s">
        <v>1735</v>
      </c>
      <c r="H2135" t="s">
        <v>1735</v>
      </c>
      <c r="I2135" t="s">
        <v>5808</v>
      </c>
      <c r="J2135" t="s">
        <v>316</v>
      </c>
      <c r="K2135" t="s">
        <v>116</v>
      </c>
    </row>
    <row r="2136" spans="1:11" hidden="1" x14ac:dyDescent="0.35">
      <c r="A2136" t="s">
        <v>8547</v>
      </c>
      <c r="B2136" t="s">
        <v>8782</v>
      </c>
      <c r="C2136" t="s">
        <v>8783</v>
      </c>
      <c r="D2136" t="s">
        <v>8784</v>
      </c>
      <c r="E2136" t="s">
        <v>8774</v>
      </c>
      <c r="F2136" t="s">
        <v>20</v>
      </c>
      <c r="G2136" t="s">
        <v>4497</v>
      </c>
      <c r="H2136" t="s">
        <v>4497</v>
      </c>
      <c r="I2136" t="s">
        <v>8785</v>
      </c>
      <c r="J2136" t="s">
        <v>1761</v>
      </c>
      <c r="K2136" t="s">
        <v>151</v>
      </c>
    </row>
    <row r="2137" spans="1:11" hidden="1" x14ac:dyDescent="0.35">
      <c r="A2137" t="s">
        <v>8547</v>
      </c>
      <c r="B2137" t="s">
        <v>8786</v>
      </c>
      <c r="C2137" t="s">
        <v>8787</v>
      </c>
      <c r="D2137" t="s">
        <v>8788</v>
      </c>
      <c r="E2137" t="s">
        <v>8774</v>
      </c>
      <c r="F2137" t="s">
        <v>20</v>
      </c>
      <c r="G2137" t="s">
        <v>8672</v>
      </c>
      <c r="H2137" t="s">
        <v>8672</v>
      </c>
      <c r="I2137" t="s">
        <v>8789</v>
      </c>
      <c r="J2137" t="s">
        <v>1761</v>
      </c>
      <c r="K2137" t="s">
        <v>151</v>
      </c>
    </row>
    <row r="2138" spans="1:11" hidden="1" x14ac:dyDescent="0.35">
      <c r="A2138" t="s">
        <v>8547</v>
      </c>
      <c r="B2138" t="s">
        <v>8790</v>
      </c>
      <c r="C2138" t="s">
        <v>8791</v>
      </c>
      <c r="D2138" t="s">
        <v>8792</v>
      </c>
      <c r="E2138" t="s">
        <v>8774</v>
      </c>
      <c r="F2138" t="s">
        <v>20</v>
      </c>
      <c r="G2138" t="s">
        <v>8672</v>
      </c>
      <c r="H2138" t="s">
        <v>8672</v>
      </c>
      <c r="I2138" t="s">
        <v>8793</v>
      </c>
      <c r="J2138" t="s">
        <v>1761</v>
      </c>
      <c r="K2138" t="s">
        <v>151</v>
      </c>
    </row>
    <row r="2139" spans="1:11" hidden="1" x14ac:dyDescent="0.35">
      <c r="A2139" t="s">
        <v>8547</v>
      </c>
      <c r="B2139" t="s">
        <v>8794</v>
      </c>
      <c r="C2139" t="s">
        <v>8795</v>
      </c>
      <c r="D2139" t="s">
        <v>8796</v>
      </c>
      <c r="E2139" t="s">
        <v>8774</v>
      </c>
      <c r="F2139" t="s">
        <v>20</v>
      </c>
      <c r="G2139" t="s">
        <v>2924</v>
      </c>
      <c r="H2139" t="s">
        <v>2924</v>
      </c>
      <c r="I2139" t="s">
        <v>8797</v>
      </c>
      <c r="J2139" t="s">
        <v>2301</v>
      </c>
      <c r="K2139" t="s">
        <v>151</v>
      </c>
    </row>
    <row r="2140" spans="1:11" hidden="1" x14ac:dyDescent="0.35">
      <c r="A2140" t="s">
        <v>8547</v>
      </c>
      <c r="B2140" t="s">
        <v>8798</v>
      </c>
      <c r="C2140" t="s">
        <v>8799</v>
      </c>
      <c r="D2140" t="s">
        <v>8800</v>
      </c>
      <c r="E2140" t="s">
        <v>8774</v>
      </c>
      <c r="F2140" t="s">
        <v>20</v>
      </c>
      <c r="G2140" t="s">
        <v>3717</v>
      </c>
      <c r="H2140" t="s">
        <v>3717</v>
      </c>
      <c r="I2140" t="s">
        <v>1788</v>
      </c>
      <c r="J2140" t="s">
        <v>317</v>
      </c>
      <c r="K2140" t="s">
        <v>116</v>
      </c>
    </row>
    <row r="2141" spans="1:11" hidden="1" x14ac:dyDescent="0.35">
      <c r="A2141" t="s">
        <v>8547</v>
      </c>
      <c r="B2141" t="s">
        <v>8801</v>
      </c>
      <c r="C2141" t="s">
        <v>8802</v>
      </c>
      <c r="D2141" t="s">
        <v>8803</v>
      </c>
      <c r="E2141" t="s">
        <v>8774</v>
      </c>
      <c r="F2141" t="s">
        <v>20</v>
      </c>
      <c r="G2141" t="s">
        <v>1445</v>
      </c>
      <c r="H2141" t="s">
        <v>1445</v>
      </c>
      <c r="I2141" t="s">
        <v>2770</v>
      </c>
      <c r="J2141" t="s">
        <v>317</v>
      </c>
      <c r="K2141" t="s">
        <v>116</v>
      </c>
    </row>
    <row r="2142" spans="1:11" hidden="1" x14ac:dyDescent="0.35">
      <c r="A2142" t="s">
        <v>8547</v>
      </c>
      <c r="B2142" t="s">
        <v>8804</v>
      </c>
      <c r="C2142" t="s">
        <v>8805</v>
      </c>
      <c r="D2142" t="s">
        <v>8806</v>
      </c>
      <c r="E2142" t="s">
        <v>8774</v>
      </c>
      <c r="F2142" t="s">
        <v>20</v>
      </c>
      <c r="G2142" t="s">
        <v>4091</v>
      </c>
      <c r="H2142" t="s">
        <v>4091</v>
      </c>
      <c r="I2142" t="s">
        <v>1187</v>
      </c>
      <c r="J2142" t="s">
        <v>317</v>
      </c>
      <c r="K2142" t="s">
        <v>151</v>
      </c>
    </row>
    <row r="2143" spans="1:11" hidden="1" x14ac:dyDescent="0.35">
      <c r="A2143" t="s">
        <v>8547</v>
      </c>
      <c r="B2143" t="s">
        <v>8807</v>
      </c>
      <c r="C2143" t="s">
        <v>8808</v>
      </c>
      <c r="D2143" t="s">
        <v>8809</v>
      </c>
      <c r="E2143" t="s">
        <v>8551</v>
      </c>
      <c r="F2143" t="s">
        <v>20</v>
      </c>
      <c r="G2143" t="s">
        <v>2474</v>
      </c>
      <c r="H2143" t="s">
        <v>2474</v>
      </c>
      <c r="I2143" t="s">
        <v>8810</v>
      </c>
      <c r="J2143" t="s">
        <v>1969</v>
      </c>
      <c r="K2143" t="s">
        <v>88</v>
      </c>
    </row>
    <row r="2144" spans="1:11" hidden="1" x14ac:dyDescent="0.35">
      <c r="A2144" t="s">
        <v>8547</v>
      </c>
      <c r="B2144" t="s">
        <v>8811</v>
      </c>
      <c r="C2144" t="s">
        <v>8812</v>
      </c>
      <c r="D2144" t="s">
        <v>8813</v>
      </c>
      <c r="E2144" t="s">
        <v>8551</v>
      </c>
      <c r="F2144" t="s">
        <v>20</v>
      </c>
      <c r="G2144" t="s">
        <v>2474</v>
      </c>
      <c r="H2144" t="s">
        <v>2474</v>
      </c>
      <c r="I2144" t="s">
        <v>3995</v>
      </c>
      <c r="J2144" t="s">
        <v>1969</v>
      </c>
      <c r="K2144" t="s">
        <v>88</v>
      </c>
    </row>
    <row r="2145" spans="1:11" hidden="1" x14ac:dyDescent="0.35">
      <c r="A2145" t="s">
        <v>8547</v>
      </c>
      <c r="B2145" t="s">
        <v>8814</v>
      </c>
      <c r="C2145" t="s">
        <v>8815</v>
      </c>
      <c r="D2145" t="s">
        <v>8816</v>
      </c>
      <c r="E2145" t="s">
        <v>8551</v>
      </c>
      <c r="F2145" t="s">
        <v>16</v>
      </c>
      <c r="G2145" t="s">
        <v>4512</v>
      </c>
      <c r="H2145" t="s">
        <v>3643</v>
      </c>
      <c r="I2145" t="s">
        <v>1497</v>
      </c>
      <c r="J2145" t="s">
        <v>314</v>
      </c>
      <c r="K2145" t="s">
        <v>190</v>
      </c>
    </row>
    <row r="2146" spans="1:11" hidden="1" x14ac:dyDescent="0.35">
      <c r="A2146" t="s">
        <v>8547</v>
      </c>
      <c r="B2146" t="s">
        <v>8817</v>
      </c>
      <c r="C2146" t="s">
        <v>8818</v>
      </c>
      <c r="D2146" t="s">
        <v>8819</v>
      </c>
      <c r="E2146" t="s">
        <v>8551</v>
      </c>
      <c r="F2146" t="s">
        <v>16</v>
      </c>
      <c r="G2146" t="s">
        <v>1367</v>
      </c>
      <c r="H2146" t="s">
        <v>1231</v>
      </c>
      <c r="I2146" t="s">
        <v>8820</v>
      </c>
      <c r="J2146" t="s">
        <v>314</v>
      </c>
      <c r="K2146" t="s">
        <v>190</v>
      </c>
    </row>
    <row r="2147" spans="1:11" hidden="1" x14ac:dyDescent="0.35">
      <c r="A2147" t="s">
        <v>8547</v>
      </c>
      <c r="B2147" t="s">
        <v>8821</v>
      </c>
      <c r="C2147" t="s">
        <v>8822</v>
      </c>
      <c r="D2147" t="s">
        <v>8816</v>
      </c>
      <c r="E2147" t="s">
        <v>8551</v>
      </c>
      <c r="F2147" t="s">
        <v>16</v>
      </c>
      <c r="G2147" t="s">
        <v>4512</v>
      </c>
      <c r="H2147" t="s">
        <v>3643</v>
      </c>
      <c r="I2147" t="s">
        <v>1497</v>
      </c>
      <c r="J2147" t="s">
        <v>314</v>
      </c>
      <c r="K2147" t="s">
        <v>190</v>
      </c>
    </row>
    <row r="2148" spans="1:11" hidden="1" x14ac:dyDescent="0.35">
      <c r="A2148" t="s">
        <v>8547</v>
      </c>
      <c r="B2148" t="s">
        <v>8823</v>
      </c>
      <c r="C2148" t="s">
        <v>8824</v>
      </c>
      <c r="D2148" t="s">
        <v>8819</v>
      </c>
      <c r="E2148" t="s">
        <v>8551</v>
      </c>
      <c r="F2148" t="s">
        <v>16</v>
      </c>
      <c r="G2148" t="s">
        <v>1367</v>
      </c>
      <c r="H2148" t="s">
        <v>1231</v>
      </c>
      <c r="I2148" t="s">
        <v>8820</v>
      </c>
      <c r="J2148" t="s">
        <v>314</v>
      </c>
      <c r="K2148" t="s">
        <v>190</v>
      </c>
    </row>
    <row r="2149" spans="1:11" hidden="1" x14ac:dyDescent="0.35">
      <c r="A2149" t="s">
        <v>8547</v>
      </c>
      <c r="B2149" t="s">
        <v>8825</v>
      </c>
      <c r="C2149" t="s">
        <v>8826</v>
      </c>
      <c r="D2149" t="s">
        <v>8827</v>
      </c>
      <c r="E2149" t="s">
        <v>8551</v>
      </c>
      <c r="F2149" t="s">
        <v>15</v>
      </c>
      <c r="G2149" t="s">
        <v>1390</v>
      </c>
      <c r="H2149" t="s">
        <v>1210</v>
      </c>
      <c r="I2149" t="s">
        <v>1211</v>
      </c>
      <c r="J2149" t="s">
        <v>314</v>
      </c>
      <c r="K2149" t="s">
        <v>190</v>
      </c>
    </row>
    <row r="2150" spans="1:11" hidden="1" x14ac:dyDescent="0.35">
      <c r="A2150" t="s">
        <v>8547</v>
      </c>
      <c r="B2150" t="s">
        <v>8828</v>
      </c>
      <c r="C2150" t="s">
        <v>8829</v>
      </c>
      <c r="D2150" t="s">
        <v>8830</v>
      </c>
      <c r="E2150" t="s">
        <v>8551</v>
      </c>
      <c r="F2150" t="s">
        <v>15</v>
      </c>
      <c r="G2150" t="s">
        <v>1336</v>
      </c>
      <c r="H2150" t="s">
        <v>1255</v>
      </c>
      <c r="I2150" t="s">
        <v>1751</v>
      </c>
      <c r="J2150" t="s">
        <v>314</v>
      </c>
      <c r="K2150" t="s">
        <v>190</v>
      </c>
    </row>
    <row r="2151" spans="1:11" hidden="1" x14ac:dyDescent="0.35">
      <c r="A2151" t="s">
        <v>8547</v>
      </c>
      <c r="B2151" t="s">
        <v>8831</v>
      </c>
      <c r="C2151" t="s">
        <v>8832</v>
      </c>
      <c r="D2151" t="s">
        <v>8833</v>
      </c>
      <c r="E2151" t="s">
        <v>8551</v>
      </c>
      <c r="F2151" t="s">
        <v>15</v>
      </c>
      <c r="G2151" t="s">
        <v>1445</v>
      </c>
      <c r="H2151" t="s">
        <v>1240</v>
      </c>
      <c r="I2151" t="s">
        <v>1519</v>
      </c>
      <c r="J2151" t="s">
        <v>314</v>
      </c>
      <c r="K2151" t="s">
        <v>190</v>
      </c>
    </row>
    <row r="2152" spans="1:11" hidden="1" x14ac:dyDescent="0.35">
      <c r="A2152" t="s">
        <v>8547</v>
      </c>
      <c r="B2152" t="s">
        <v>8834</v>
      </c>
      <c r="C2152" t="s">
        <v>8835</v>
      </c>
      <c r="D2152" t="s">
        <v>8836</v>
      </c>
      <c r="E2152" t="s">
        <v>8551</v>
      </c>
      <c r="F2152" t="s">
        <v>15</v>
      </c>
      <c r="G2152" t="s">
        <v>1466</v>
      </c>
      <c r="H2152" t="s">
        <v>1350</v>
      </c>
      <c r="I2152" t="s">
        <v>1427</v>
      </c>
      <c r="J2152" t="s">
        <v>314</v>
      </c>
      <c r="K2152" t="s">
        <v>190</v>
      </c>
    </row>
    <row r="2153" spans="1:11" hidden="1" x14ac:dyDescent="0.35">
      <c r="A2153" t="s">
        <v>8547</v>
      </c>
      <c r="B2153" t="s">
        <v>8837</v>
      </c>
      <c r="C2153" t="s">
        <v>8838</v>
      </c>
      <c r="D2153" t="s">
        <v>8839</v>
      </c>
      <c r="E2153" t="s">
        <v>8551</v>
      </c>
      <c r="F2153" t="s">
        <v>16</v>
      </c>
      <c r="G2153" t="s">
        <v>1355</v>
      </c>
      <c r="H2153" t="s">
        <v>1735</v>
      </c>
      <c r="I2153" t="s">
        <v>2770</v>
      </c>
      <c r="J2153" t="s">
        <v>7924</v>
      </c>
      <c r="K2153" t="s">
        <v>32</v>
      </c>
    </row>
    <row r="2154" spans="1:11" hidden="1" x14ac:dyDescent="0.35">
      <c r="A2154" t="s">
        <v>8547</v>
      </c>
      <c r="B2154" t="s">
        <v>8840</v>
      </c>
      <c r="C2154" t="s">
        <v>8841</v>
      </c>
      <c r="D2154" t="s">
        <v>8842</v>
      </c>
      <c r="E2154" t="s">
        <v>8551</v>
      </c>
      <c r="F2154" t="s">
        <v>16</v>
      </c>
      <c r="G2154" t="s">
        <v>1346</v>
      </c>
      <c r="H2154" t="s">
        <v>1260</v>
      </c>
      <c r="I2154" t="s">
        <v>1544</v>
      </c>
      <c r="J2154" t="s">
        <v>1969</v>
      </c>
      <c r="K2154" t="s">
        <v>32</v>
      </c>
    </row>
    <row r="2155" spans="1:11" hidden="1" x14ac:dyDescent="0.35">
      <c r="A2155" t="s">
        <v>8547</v>
      </c>
      <c r="B2155" t="s">
        <v>8843</v>
      </c>
      <c r="C2155" t="s">
        <v>8844</v>
      </c>
      <c r="D2155" t="s">
        <v>8845</v>
      </c>
      <c r="E2155" t="s">
        <v>8551</v>
      </c>
      <c r="F2155" t="s">
        <v>15</v>
      </c>
      <c r="G2155" t="s">
        <v>1735</v>
      </c>
      <c r="H2155" t="s">
        <v>1658</v>
      </c>
      <c r="I2155" t="s">
        <v>1219</v>
      </c>
      <c r="J2155" t="s">
        <v>1969</v>
      </c>
      <c r="K2155" t="s">
        <v>32</v>
      </c>
    </row>
    <row r="2156" spans="1:11" hidden="1" x14ac:dyDescent="0.35">
      <c r="A2156" t="s">
        <v>8547</v>
      </c>
      <c r="B2156" t="s">
        <v>8846</v>
      </c>
      <c r="C2156" t="s">
        <v>8847</v>
      </c>
      <c r="D2156" t="s">
        <v>8848</v>
      </c>
      <c r="E2156" t="s">
        <v>8551</v>
      </c>
      <c r="F2156" t="s">
        <v>15</v>
      </c>
      <c r="G2156" t="s">
        <v>1270</v>
      </c>
      <c r="H2156" t="s">
        <v>3698</v>
      </c>
      <c r="I2156" t="s">
        <v>1447</v>
      </c>
      <c r="J2156" t="s">
        <v>1969</v>
      </c>
      <c r="K2156" t="s">
        <v>32</v>
      </c>
    </row>
    <row r="2157" spans="1:11" hidden="1" x14ac:dyDescent="0.35">
      <c r="A2157" t="s">
        <v>8547</v>
      </c>
      <c r="B2157" t="s">
        <v>8849</v>
      </c>
      <c r="C2157" t="s">
        <v>8850</v>
      </c>
      <c r="D2157" t="s">
        <v>8851</v>
      </c>
      <c r="E2157" t="s">
        <v>8551</v>
      </c>
      <c r="F2157" t="s">
        <v>15</v>
      </c>
      <c r="G2157" t="s">
        <v>1508</v>
      </c>
      <c r="H2157" t="s">
        <v>5027</v>
      </c>
      <c r="I2157" t="s">
        <v>1747</v>
      </c>
      <c r="J2157" t="s">
        <v>1969</v>
      </c>
      <c r="K2157" t="s">
        <v>32</v>
      </c>
    </row>
    <row r="2158" spans="1:11" hidden="1" x14ac:dyDescent="0.35">
      <c r="A2158" t="s">
        <v>8547</v>
      </c>
      <c r="B2158" t="s">
        <v>8852</v>
      </c>
      <c r="C2158" t="s">
        <v>8853</v>
      </c>
      <c r="D2158" t="s">
        <v>8854</v>
      </c>
      <c r="E2158" t="s">
        <v>8551</v>
      </c>
      <c r="F2158" t="s">
        <v>15</v>
      </c>
      <c r="G2158" t="s">
        <v>1396</v>
      </c>
      <c r="H2158" t="s">
        <v>8855</v>
      </c>
      <c r="I2158" t="s">
        <v>1436</v>
      </c>
      <c r="J2158" t="s">
        <v>1969</v>
      </c>
      <c r="K2158" t="s">
        <v>32</v>
      </c>
    </row>
    <row r="2159" spans="1:11" hidden="1" x14ac:dyDescent="0.35">
      <c r="A2159" t="s">
        <v>8547</v>
      </c>
      <c r="B2159" t="s">
        <v>8856</v>
      </c>
      <c r="C2159" t="s">
        <v>8857</v>
      </c>
      <c r="D2159" t="s">
        <v>8858</v>
      </c>
      <c r="E2159" t="s">
        <v>8858</v>
      </c>
      <c r="F2159" t="s">
        <v>254</v>
      </c>
      <c r="G2159" t="s">
        <v>8859</v>
      </c>
      <c r="H2159" t="s">
        <v>8860</v>
      </c>
      <c r="I2159" t="s">
        <v>2177</v>
      </c>
      <c r="J2159" t="s">
        <v>1761</v>
      </c>
      <c r="K2159" t="s">
        <v>151</v>
      </c>
    </row>
    <row r="2160" spans="1:11" hidden="1" x14ac:dyDescent="0.35">
      <c r="A2160" t="s">
        <v>8547</v>
      </c>
      <c r="B2160" t="s">
        <v>8861</v>
      </c>
      <c r="C2160" t="s">
        <v>8862</v>
      </c>
      <c r="D2160" t="s">
        <v>8863</v>
      </c>
      <c r="E2160" t="s">
        <v>8751</v>
      </c>
      <c r="F2160" t="s">
        <v>16</v>
      </c>
      <c r="G2160" t="s">
        <v>8864</v>
      </c>
      <c r="H2160" t="s">
        <v>8865</v>
      </c>
      <c r="I2160" t="s">
        <v>2716</v>
      </c>
      <c r="J2160" t="s">
        <v>315</v>
      </c>
      <c r="K2160" t="s">
        <v>151</v>
      </c>
    </row>
    <row r="2161" spans="1:11" hidden="1" x14ac:dyDescent="0.35">
      <c r="A2161" t="s">
        <v>8547</v>
      </c>
      <c r="B2161" t="s">
        <v>8866</v>
      </c>
      <c r="C2161" t="s">
        <v>8867</v>
      </c>
      <c r="D2161" t="s">
        <v>8868</v>
      </c>
      <c r="E2161" t="s">
        <v>8751</v>
      </c>
      <c r="F2161" t="s">
        <v>16</v>
      </c>
      <c r="G2161" t="s">
        <v>8869</v>
      </c>
      <c r="H2161" t="s">
        <v>8870</v>
      </c>
      <c r="I2161" t="s">
        <v>8871</v>
      </c>
      <c r="J2161" t="s">
        <v>315</v>
      </c>
      <c r="K2161" t="s">
        <v>151</v>
      </c>
    </row>
    <row r="2162" spans="1:11" hidden="1" x14ac:dyDescent="0.35">
      <c r="A2162" t="s">
        <v>8547</v>
      </c>
      <c r="B2162" t="s">
        <v>8872</v>
      </c>
      <c r="C2162" t="s">
        <v>8873</v>
      </c>
      <c r="D2162" t="s">
        <v>8874</v>
      </c>
      <c r="E2162" t="s">
        <v>8751</v>
      </c>
      <c r="F2162" t="s">
        <v>16</v>
      </c>
      <c r="G2162" t="s">
        <v>2363</v>
      </c>
      <c r="H2162" t="s">
        <v>2913</v>
      </c>
      <c r="I2162" t="s">
        <v>8775</v>
      </c>
      <c r="J2162" t="s">
        <v>315</v>
      </c>
      <c r="K2162" t="s">
        <v>151</v>
      </c>
    </row>
    <row r="2163" spans="1:11" hidden="1" x14ac:dyDescent="0.35">
      <c r="A2163" t="s">
        <v>8547</v>
      </c>
      <c r="B2163" t="s">
        <v>8875</v>
      </c>
      <c r="C2163" t="s">
        <v>8876</v>
      </c>
      <c r="D2163" t="s">
        <v>8877</v>
      </c>
      <c r="E2163" t="s">
        <v>8751</v>
      </c>
      <c r="F2163" t="s">
        <v>16</v>
      </c>
      <c r="G2163" t="s">
        <v>8859</v>
      </c>
      <c r="H2163" t="s">
        <v>8860</v>
      </c>
      <c r="I2163" t="s">
        <v>2177</v>
      </c>
      <c r="J2163" t="s">
        <v>1761</v>
      </c>
      <c r="K2163" t="s">
        <v>151</v>
      </c>
    </row>
    <row r="2164" spans="1:11" hidden="1" x14ac:dyDescent="0.35">
      <c r="A2164" t="s">
        <v>8547</v>
      </c>
      <c r="B2164" t="s">
        <v>8878</v>
      </c>
      <c r="C2164" t="s">
        <v>8879</v>
      </c>
      <c r="D2164" t="s">
        <v>8880</v>
      </c>
      <c r="E2164" t="s">
        <v>8751</v>
      </c>
      <c r="F2164" t="s">
        <v>16</v>
      </c>
      <c r="G2164" t="s">
        <v>1492</v>
      </c>
      <c r="H2164" t="s">
        <v>1456</v>
      </c>
      <c r="I2164" t="s">
        <v>1788</v>
      </c>
      <c r="J2164" t="s">
        <v>315</v>
      </c>
      <c r="K2164" t="s">
        <v>151</v>
      </c>
    </row>
    <row r="2165" spans="1:11" hidden="1" x14ac:dyDescent="0.35">
      <c r="A2165" t="s">
        <v>8547</v>
      </c>
      <c r="B2165" t="s">
        <v>8881</v>
      </c>
      <c r="C2165" t="s">
        <v>8882</v>
      </c>
      <c r="D2165" t="s">
        <v>8883</v>
      </c>
      <c r="E2165" t="s">
        <v>8751</v>
      </c>
      <c r="F2165" t="s">
        <v>16</v>
      </c>
      <c r="G2165" t="s">
        <v>5122</v>
      </c>
      <c r="H2165" t="s">
        <v>1412</v>
      </c>
      <c r="I2165" t="s">
        <v>2770</v>
      </c>
      <c r="J2165" t="s">
        <v>1761</v>
      </c>
      <c r="K2165" t="s">
        <v>151</v>
      </c>
    </row>
    <row r="2166" spans="1:11" hidden="1" x14ac:dyDescent="0.35">
      <c r="A2166" t="s">
        <v>8547</v>
      </c>
      <c r="B2166" t="s">
        <v>8884</v>
      </c>
      <c r="C2166" t="s">
        <v>8885</v>
      </c>
      <c r="D2166" t="s">
        <v>8886</v>
      </c>
      <c r="E2166" t="s">
        <v>8551</v>
      </c>
      <c r="F2166" t="s">
        <v>15</v>
      </c>
      <c r="G2166" t="s">
        <v>1466</v>
      </c>
      <c r="H2166" t="s">
        <v>1350</v>
      </c>
      <c r="I2166" t="s">
        <v>1427</v>
      </c>
      <c r="J2166" t="s">
        <v>318</v>
      </c>
      <c r="K2166" t="s">
        <v>88</v>
      </c>
    </row>
    <row r="2167" spans="1:11" hidden="1" x14ac:dyDescent="0.35">
      <c r="A2167" t="s">
        <v>8547</v>
      </c>
      <c r="B2167" t="s">
        <v>8887</v>
      </c>
      <c r="C2167" t="s">
        <v>8888</v>
      </c>
      <c r="D2167" t="s">
        <v>8889</v>
      </c>
      <c r="E2167" t="s">
        <v>8551</v>
      </c>
      <c r="F2167" t="s">
        <v>15</v>
      </c>
      <c r="G2167" t="s">
        <v>1466</v>
      </c>
      <c r="H2167" t="s">
        <v>1350</v>
      </c>
      <c r="I2167" t="s">
        <v>1427</v>
      </c>
      <c r="J2167" t="s">
        <v>318</v>
      </c>
      <c r="K2167" t="s">
        <v>88</v>
      </c>
    </row>
    <row r="2168" spans="1:11" hidden="1" x14ac:dyDescent="0.35">
      <c r="A2168" t="s">
        <v>8547</v>
      </c>
      <c r="B2168" t="s">
        <v>8890</v>
      </c>
      <c r="C2168" t="s">
        <v>8891</v>
      </c>
      <c r="D2168" t="s">
        <v>8892</v>
      </c>
      <c r="E2168" t="s">
        <v>8551</v>
      </c>
      <c r="F2168" t="s">
        <v>16</v>
      </c>
      <c r="G2168" t="s">
        <v>1548</v>
      </c>
      <c r="H2168" t="s">
        <v>1487</v>
      </c>
      <c r="I2168" t="s">
        <v>1555</v>
      </c>
      <c r="J2168" t="s">
        <v>314</v>
      </c>
      <c r="K2168" t="s">
        <v>88</v>
      </c>
    </row>
    <row r="2169" spans="1:11" hidden="1" x14ac:dyDescent="0.35">
      <c r="A2169" t="s">
        <v>8547</v>
      </c>
      <c r="B2169" t="s">
        <v>8893</v>
      </c>
      <c r="C2169" t="s">
        <v>8894</v>
      </c>
      <c r="D2169" t="s">
        <v>8895</v>
      </c>
      <c r="E2169" t="s">
        <v>8551</v>
      </c>
      <c r="F2169" t="s">
        <v>16</v>
      </c>
      <c r="G2169" t="s">
        <v>1350</v>
      </c>
      <c r="H2169" t="s">
        <v>1431</v>
      </c>
      <c r="I2169" t="s">
        <v>8896</v>
      </c>
      <c r="J2169" t="s">
        <v>318</v>
      </c>
      <c r="K2169" t="s">
        <v>190</v>
      </c>
    </row>
    <row r="2170" spans="1:11" hidden="1" x14ac:dyDescent="0.35">
      <c r="A2170" t="s">
        <v>8547</v>
      </c>
      <c r="B2170" t="s">
        <v>8897</v>
      </c>
      <c r="C2170" t="s">
        <v>8898</v>
      </c>
      <c r="D2170" t="s">
        <v>8899</v>
      </c>
      <c r="E2170" t="s">
        <v>8551</v>
      </c>
      <c r="F2170" t="s">
        <v>16</v>
      </c>
      <c r="G2170" t="s">
        <v>1548</v>
      </c>
      <c r="H2170" t="s">
        <v>1487</v>
      </c>
      <c r="I2170" t="s">
        <v>1555</v>
      </c>
      <c r="J2170" t="s">
        <v>314</v>
      </c>
      <c r="K2170" t="s">
        <v>88</v>
      </c>
    </row>
    <row r="2171" spans="1:11" hidden="1" x14ac:dyDescent="0.35">
      <c r="A2171" t="s">
        <v>8547</v>
      </c>
      <c r="B2171" t="s">
        <v>8900</v>
      </c>
      <c r="C2171" t="s">
        <v>8901</v>
      </c>
      <c r="D2171" t="s">
        <v>8902</v>
      </c>
      <c r="E2171" t="s">
        <v>8551</v>
      </c>
      <c r="F2171" t="s">
        <v>16</v>
      </c>
      <c r="G2171" t="s">
        <v>1350</v>
      </c>
      <c r="H2171" t="s">
        <v>1431</v>
      </c>
      <c r="I2171" t="s">
        <v>2021</v>
      </c>
      <c r="J2171" t="s">
        <v>318</v>
      </c>
      <c r="K2171" t="s">
        <v>190</v>
      </c>
    </row>
    <row r="2172" spans="1:11" hidden="1" x14ac:dyDescent="0.35">
      <c r="A2172" t="s">
        <v>8547</v>
      </c>
      <c r="B2172" t="s">
        <v>8903</v>
      </c>
      <c r="C2172" t="s">
        <v>8904</v>
      </c>
      <c r="D2172" t="s">
        <v>8905</v>
      </c>
      <c r="E2172" t="s">
        <v>8551</v>
      </c>
      <c r="F2172" t="s">
        <v>15</v>
      </c>
      <c r="G2172" t="s">
        <v>8336</v>
      </c>
      <c r="H2172" t="s">
        <v>1640</v>
      </c>
      <c r="I2172" t="s">
        <v>2101</v>
      </c>
      <c r="J2172" t="s">
        <v>318</v>
      </c>
      <c r="K2172" t="s">
        <v>190</v>
      </c>
    </row>
    <row r="2173" spans="1:11" hidden="1" x14ac:dyDescent="0.35">
      <c r="A2173" t="s">
        <v>8547</v>
      </c>
      <c r="B2173" t="s">
        <v>8906</v>
      </c>
      <c r="C2173" t="s">
        <v>8907</v>
      </c>
      <c r="D2173" t="s">
        <v>8908</v>
      </c>
      <c r="E2173" t="s">
        <v>8551</v>
      </c>
      <c r="F2173" t="s">
        <v>15</v>
      </c>
      <c r="G2173" t="s">
        <v>1377</v>
      </c>
      <c r="H2173" t="s">
        <v>1566</v>
      </c>
      <c r="I2173" t="s">
        <v>2105</v>
      </c>
      <c r="J2173" t="s">
        <v>318</v>
      </c>
      <c r="K2173" t="s">
        <v>190</v>
      </c>
    </row>
    <row r="2174" spans="1:11" hidden="1" x14ac:dyDescent="0.35">
      <c r="A2174" t="s">
        <v>8547</v>
      </c>
      <c r="B2174" t="s">
        <v>8909</v>
      </c>
      <c r="C2174" t="s">
        <v>8910</v>
      </c>
      <c r="D2174" t="s">
        <v>8911</v>
      </c>
      <c r="E2174" t="s">
        <v>8551</v>
      </c>
      <c r="F2174" t="s">
        <v>15</v>
      </c>
      <c r="G2174" t="s">
        <v>1446</v>
      </c>
      <c r="H2174" t="s">
        <v>1346</v>
      </c>
      <c r="I2174" t="s">
        <v>1555</v>
      </c>
      <c r="J2174" t="s">
        <v>318</v>
      </c>
      <c r="K2174" t="s">
        <v>88</v>
      </c>
    </row>
    <row r="2175" spans="1:11" hidden="1" x14ac:dyDescent="0.35">
      <c r="A2175" t="s">
        <v>8547</v>
      </c>
      <c r="B2175" t="s">
        <v>8912</v>
      </c>
      <c r="C2175" t="s">
        <v>8913</v>
      </c>
      <c r="D2175" t="s">
        <v>8914</v>
      </c>
      <c r="E2175" t="s">
        <v>8551</v>
      </c>
      <c r="F2175" t="s">
        <v>15</v>
      </c>
      <c r="G2175" t="s">
        <v>1254</v>
      </c>
      <c r="H2175" t="s">
        <v>1440</v>
      </c>
      <c r="I2175" t="s">
        <v>1467</v>
      </c>
      <c r="J2175" t="s">
        <v>318</v>
      </c>
      <c r="K2175" t="s">
        <v>88</v>
      </c>
    </row>
    <row r="2176" spans="1:11" hidden="1" x14ac:dyDescent="0.35">
      <c r="A2176" t="s">
        <v>8547</v>
      </c>
      <c r="B2176" t="s">
        <v>8915</v>
      </c>
      <c r="C2176" t="s">
        <v>8916</v>
      </c>
      <c r="D2176" t="s">
        <v>8917</v>
      </c>
      <c r="E2176" t="s">
        <v>8551</v>
      </c>
      <c r="F2176" t="s">
        <v>15</v>
      </c>
      <c r="G2176" t="s">
        <v>1390</v>
      </c>
      <c r="H2176" t="s">
        <v>1210</v>
      </c>
      <c r="I2176" t="s">
        <v>1211</v>
      </c>
      <c r="J2176" t="s">
        <v>2112</v>
      </c>
      <c r="K2176" t="s">
        <v>190</v>
      </c>
    </row>
    <row r="2177" spans="1:11" hidden="1" x14ac:dyDescent="0.35">
      <c r="A2177" t="s">
        <v>8547</v>
      </c>
      <c r="B2177" t="s">
        <v>8918</v>
      </c>
      <c r="C2177" t="s">
        <v>8919</v>
      </c>
      <c r="D2177" t="s">
        <v>8920</v>
      </c>
      <c r="E2177" t="s">
        <v>8551</v>
      </c>
      <c r="F2177" t="s">
        <v>15</v>
      </c>
      <c r="G2177" t="s">
        <v>1336</v>
      </c>
      <c r="H2177" t="s">
        <v>1255</v>
      </c>
      <c r="I2177" t="s">
        <v>1751</v>
      </c>
      <c r="J2177" t="s">
        <v>2112</v>
      </c>
      <c r="K2177" t="s">
        <v>190</v>
      </c>
    </row>
    <row r="2178" spans="1:11" hidden="1" x14ac:dyDescent="0.35">
      <c r="A2178" t="s">
        <v>8547</v>
      </c>
      <c r="B2178" t="s">
        <v>8921</v>
      </c>
      <c r="C2178" t="s">
        <v>8922</v>
      </c>
      <c r="D2178" t="s">
        <v>8923</v>
      </c>
      <c r="E2178" t="s">
        <v>8551</v>
      </c>
      <c r="F2178" t="s">
        <v>15</v>
      </c>
      <c r="G2178" t="s">
        <v>1377</v>
      </c>
      <c r="H2178" t="s">
        <v>1566</v>
      </c>
      <c r="I2178" t="s">
        <v>4060</v>
      </c>
      <c r="J2178" t="s">
        <v>2112</v>
      </c>
      <c r="K2178" t="s">
        <v>88</v>
      </c>
    </row>
    <row r="2179" spans="1:11" hidden="1" x14ac:dyDescent="0.35">
      <c r="A2179" t="s">
        <v>8547</v>
      </c>
      <c r="B2179" t="s">
        <v>8924</v>
      </c>
      <c r="C2179" t="s">
        <v>8925</v>
      </c>
      <c r="D2179" t="s">
        <v>8926</v>
      </c>
      <c r="E2179" t="s">
        <v>8551</v>
      </c>
      <c r="F2179" t="s">
        <v>15</v>
      </c>
      <c r="G2179" t="s">
        <v>1445</v>
      </c>
      <c r="H2179" t="s">
        <v>1240</v>
      </c>
      <c r="I2179" t="s">
        <v>1519</v>
      </c>
      <c r="J2179" t="s">
        <v>2112</v>
      </c>
      <c r="K2179" t="s">
        <v>88</v>
      </c>
    </row>
    <row r="2180" spans="1:11" hidden="1" x14ac:dyDescent="0.35">
      <c r="A2180" t="s">
        <v>8547</v>
      </c>
      <c r="B2180" t="s">
        <v>8927</v>
      </c>
      <c r="C2180" t="s">
        <v>8928</v>
      </c>
      <c r="D2180" t="s">
        <v>8929</v>
      </c>
      <c r="E2180" t="s">
        <v>8551</v>
      </c>
      <c r="F2180" t="s">
        <v>15</v>
      </c>
      <c r="G2180" t="s">
        <v>1390</v>
      </c>
      <c r="H2180" t="s">
        <v>1210</v>
      </c>
      <c r="I2180" t="s">
        <v>1211</v>
      </c>
      <c r="J2180" t="s">
        <v>314</v>
      </c>
      <c r="K2180" t="s">
        <v>190</v>
      </c>
    </row>
    <row r="2181" spans="1:11" hidden="1" x14ac:dyDescent="0.35">
      <c r="A2181" t="s">
        <v>8547</v>
      </c>
      <c r="B2181" t="s">
        <v>8930</v>
      </c>
      <c r="C2181" t="s">
        <v>8931</v>
      </c>
      <c r="D2181" t="s">
        <v>8932</v>
      </c>
      <c r="E2181" t="s">
        <v>8551</v>
      </c>
      <c r="F2181" t="s">
        <v>15</v>
      </c>
      <c r="G2181" t="s">
        <v>1336</v>
      </c>
      <c r="H2181" t="s">
        <v>1255</v>
      </c>
      <c r="I2181" t="s">
        <v>1751</v>
      </c>
      <c r="J2181" t="s">
        <v>314</v>
      </c>
      <c r="K2181" t="s">
        <v>190</v>
      </c>
    </row>
    <row r="2182" spans="1:11" hidden="1" x14ac:dyDescent="0.35">
      <c r="A2182" t="s">
        <v>8547</v>
      </c>
      <c r="B2182" t="s">
        <v>8933</v>
      </c>
      <c r="C2182" t="s">
        <v>8934</v>
      </c>
      <c r="D2182" t="s">
        <v>8935</v>
      </c>
      <c r="E2182" t="s">
        <v>8551</v>
      </c>
      <c r="F2182" t="s">
        <v>15</v>
      </c>
      <c r="G2182" t="s">
        <v>1445</v>
      </c>
      <c r="H2182" t="s">
        <v>1240</v>
      </c>
      <c r="I2182" t="s">
        <v>1519</v>
      </c>
      <c r="J2182" t="s">
        <v>314</v>
      </c>
      <c r="K2182" t="s">
        <v>88</v>
      </c>
    </row>
    <row r="2183" spans="1:11" hidden="1" x14ac:dyDescent="0.35">
      <c r="A2183" t="s">
        <v>8547</v>
      </c>
      <c r="B2183" t="s">
        <v>8936</v>
      </c>
      <c r="C2183" t="s">
        <v>8937</v>
      </c>
      <c r="D2183" t="s">
        <v>8938</v>
      </c>
      <c r="E2183" t="s">
        <v>8551</v>
      </c>
      <c r="F2183" t="s">
        <v>15</v>
      </c>
      <c r="G2183" t="s">
        <v>1466</v>
      </c>
      <c r="H2183" t="s">
        <v>1350</v>
      </c>
      <c r="I2183" t="s">
        <v>1427</v>
      </c>
      <c r="J2183" t="s">
        <v>314</v>
      </c>
      <c r="K2183" t="s">
        <v>88</v>
      </c>
    </row>
    <row r="2184" spans="1:11" hidden="1" x14ac:dyDescent="0.35">
      <c r="A2184" t="s">
        <v>8547</v>
      </c>
      <c r="B2184" t="s">
        <v>8939</v>
      </c>
      <c r="C2184" t="s">
        <v>8940</v>
      </c>
      <c r="D2184" t="s">
        <v>8941</v>
      </c>
      <c r="E2184" t="s">
        <v>8717</v>
      </c>
      <c r="F2184" t="s">
        <v>20</v>
      </c>
      <c r="G2184" t="s">
        <v>3405</v>
      </c>
      <c r="H2184" t="s">
        <v>1254</v>
      </c>
      <c r="I2184" t="s">
        <v>3516</v>
      </c>
      <c r="J2184" t="s">
        <v>315</v>
      </c>
      <c r="K2184" t="s">
        <v>151</v>
      </c>
    </row>
    <row r="2185" spans="1:11" hidden="1" x14ac:dyDescent="0.35">
      <c r="A2185" t="s">
        <v>8547</v>
      </c>
      <c r="B2185" t="s">
        <v>8942</v>
      </c>
      <c r="C2185" t="s">
        <v>8943</v>
      </c>
      <c r="D2185" t="s">
        <v>8944</v>
      </c>
      <c r="E2185" t="s">
        <v>8717</v>
      </c>
      <c r="F2185" t="s">
        <v>20</v>
      </c>
      <c r="G2185" t="s">
        <v>1526</v>
      </c>
      <c r="H2185" t="s">
        <v>1456</v>
      </c>
      <c r="I2185" t="s">
        <v>1788</v>
      </c>
      <c r="J2185" t="s">
        <v>315</v>
      </c>
      <c r="K2185" t="s">
        <v>151</v>
      </c>
    </row>
    <row r="2186" spans="1:11" hidden="1" x14ac:dyDescent="0.35">
      <c r="A2186" t="s">
        <v>8547</v>
      </c>
      <c r="B2186" t="s">
        <v>8945</v>
      </c>
      <c r="C2186" t="s">
        <v>8946</v>
      </c>
      <c r="D2186" t="s">
        <v>8947</v>
      </c>
      <c r="E2186" t="s">
        <v>8717</v>
      </c>
      <c r="F2186" t="s">
        <v>20</v>
      </c>
      <c r="G2186" t="s">
        <v>1350</v>
      </c>
      <c r="H2186" t="s">
        <v>1350</v>
      </c>
      <c r="I2186" t="s">
        <v>2925</v>
      </c>
      <c r="J2186" t="s">
        <v>1761</v>
      </c>
      <c r="K2186" t="s">
        <v>151</v>
      </c>
    </row>
    <row r="2187" spans="1:11" hidden="1" x14ac:dyDescent="0.35">
      <c r="A2187" t="s">
        <v>8547</v>
      </c>
      <c r="B2187" t="s">
        <v>8948</v>
      </c>
      <c r="C2187" t="s">
        <v>8949</v>
      </c>
      <c r="D2187" t="s">
        <v>8950</v>
      </c>
      <c r="E2187" t="s">
        <v>8717</v>
      </c>
      <c r="F2187" t="s">
        <v>20</v>
      </c>
      <c r="G2187" t="s">
        <v>1240</v>
      </c>
      <c r="H2187" t="s">
        <v>1240</v>
      </c>
      <c r="I2187" t="s">
        <v>2201</v>
      </c>
      <c r="J2187" t="s">
        <v>1761</v>
      </c>
      <c r="K2187" t="s">
        <v>151</v>
      </c>
    </row>
    <row r="2188" spans="1:11" hidden="1" x14ac:dyDescent="0.35">
      <c r="A2188" t="s">
        <v>8547</v>
      </c>
      <c r="B2188" t="s">
        <v>8951</v>
      </c>
      <c r="C2188" t="s">
        <v>8952</v>
      </c>
      <c r="D2188" t="s">
        <v>8953</v>
      </c>
      <c r="E2188" t="s">
        <v>8717</v>
      </c>
      <c r="F2188" t="s">
        <v>20</v>
      </c>
      <c r="G2188" t="s">
        <v>1255</v>
      </c>
      <c r="H2188" t="s">
        <v>1255</v>
      </c>
      <c r="I2188" t="s">
        <v>2455</v>
      </c>
      <c r="J2188" t="s">
        <v>1761</v>
      </c>
      <c r="K2188" t="s">
        <v>151</v>
      </c>
    </row>
    <row r="2189" spans="1:11" hidden="1" x14ac:dyDescent="0.35">
      <c r="A2189" t="s">
        <v>8547</v>
      </c>
      <c r="B2189" t="s">
        <v>8954</v>
      </c>
      <c r="C2189" t="s">
        <v>8955</v>
      </c>
      <c r="D2189" t="s">
        <v>8956</v>
      </c>
      <c r="E2189" t="s">
        <v>8717</v>
      </c>
      <c r="F2189" t="s">
        <v>20</v>
      </c>
      <c r="G2189" t="s">
        <v>1210</v>
      </c>
      <c r="H2189" t="s">
        <v>1210</v>
      </c>
      <c r="I2189" t="s">
        <v>2770</v>
      </c>
      <c r="J2189" t="s">
        <v>1761</v>
      </c>
      <c r="K2189" t="s">
        <v>151</v>
      </c>
    </row>
    <row r="2190" spans="1:11" hidden="1" x14ac:dyDescent="0.35">
      <c r="A2190" t="s">
        <v>8547</v>
      </c>
      <c r="B2190" t="s">
        <v>8957</v>
      </c>
      <c r="C2190" t="s">
        <v>8958</v>
      </c>
      <c r="D2190" t="s">
        <v>8959</v>
      </c>
      <c r="E2190" t="s">
        <v>8717</v>
      </c>
      <c r="F2190" t="s">
        <v>20</v>
      </c>
      <c r="G2190" t="s">
        <v>1297</v>
      </c>
      <c r="H2190" t="s">
        <v>1297</v>
      </c>
      <c r="I2190" t="s">
        <v>1751</v>
      </c>
      <c r="J2190" t="s">
        <v>1761</v>
      </c>
      <c r="K2190" t="s">
        <v>151</v>
      </c>
    </row>
    <row r="2191" spans="1:11" hidden="1" x14ac:dyDescent="0.35">
      <c r="A2191" t="s">
        <v>8547</v>
      </c>
      <c r="B2191" t="s">
        <v>8960</v>
      </c>
      <c r="C2191" t="s">
        <v>8961</v>
      </c>
      <c r="D2191" t="s">
        <v>8962</v>
      </c>
      <c r="E2191" t="s">
        <v>8717</v>
      </c>
      <c r="F2191" t="s">
        <v>20</v>
      </c>
      <c r="G2191" t="s">
        <v>1283</v>
      </c>
      <c r="H2191" t="s">
        <v>1283</v>
      </c>
      <c r="I2191" t="s">
        <v>1211</v>
      </c>
      <c r="J2191" t="s">
        <v>1761</v>
      </c>
      <c r="K2191" t="s">
        <v>151</v>
      </c>
    </row>
    <row r="2192" spans="1:11" hidden="1" x14ac:dyDescent="0.35">
      <c r="A2192" t="s">
        <v>8547</v>
      </c>
      <c r="B2192" t="s">
        <v>8963</v>
      </c>
      <c r="C2192" t="s">
        <v>8964</v>
      </c>
      <c r="D2192" t="s">
        <v>8965</v>
      </c>
      <c r="E2192" t="s">
        <v>8717</v>
      </c>
      <c r="F2192" t="s">
        <v>20</v>
      </c>
      <c r="G2192" t="s">
        <v>4091</v>
      </c>
      <c r="H2192" t="s">
        <v>4091</v>
      </c>
      <c r="I2192" t="s">
        <v>1751</v>
      </c>
      <c r="J2192" t="s">
        <v>317</v>
      </c>
      <c r="K2192" t="s">
        <v>151</v>
      </c>
    </row>
    <row r="2193" spans="1:11" hidden="1" x14ac:dyDescent="0.35">
      <c r="A2193" t="s">
        <v>8547</v>
      </c>
      <c r="B2193" t="s">
        <v>8966</v>
      </c>
      <c r="C2193" t="s">
        <v>8967</v>
      </c>
      <c r="D2193" t="s">
        <v>8968</v>
      </c>
      <c r="E2193" t="s">
        <v>8717</v>
      </c>
      <c r="F2193" t="s">
        <v>20</v>
      </c>
      <c r="G2193" t="s">
        <v>4091</v>
      </c>
      <c r="H2193" t="s">
        <v>4091</v>
      </c>
      <c r="I2193" t="s">
        <v>1751</v>
      </c>
      <c r="J2193" t="s">
        <v>317</v>
      </c>
      <c r="K2193" t="s">
        <v>151</v>
      </c>
    </row>
    <row r="2194" spans="1:11" hidden="1" x14ac:dyDescent="0.35">
      <c r="A2194" t="s">
        <v>8969</v>
      </c>
      <c r="B2194" t="s">
        <v>8970</v>
      </c>
      <c r="C2194" t="s">
        <v>8971</v>
      </c>
      <c r="D2194" t="s">
        <v>8972</v>
      </c>
      <c r="E2194" t="s">
        <v>8973</v>
      </c>
      <c r="F2194" t="s">
        <v>21</v>
      </c>
      <c r="G2194" t="s">
        <v>1548</v>
      </c>
      <c r="H2194" t="s">
        <v>1487</v>
      </c>
      <c r="I2194" t="s">
        <v>1250</v>
      </c>
      <c r="J2194" t="s">
        <v>1176</v>
      </c>
      <c r="K2194" t="s">
        <v>118</v>
      </c>
    </row>
    <row r="2195" spans="1:11" hidden="1" x14ac:dyDescent="0.35">
      <c r="A2195" t="s">
        <v>8969</v>
      </c>
      <c r="B2195" t="s">
        <v>8974</v>
      </c>
      <c r="C2195" t="s">
        <v>8975</v>
      </c>
      <c r="D2195" t="s">
        <v>8976</v>
      </c>
      <c r="E2195" t="s">
        <v>8973</v>
      </c>
      <c r="F2195" t="s">
        <v>21</v>
      </c>
      <c r="G2195" t="s">
        <v>1548</v>
      </c>
      <c r="H2195" t="s">
        <v>1487</v>
      </c>
      <c r="I2195" t="s">
        <v>1219</v>
      </c>
      <c r="J2195" t="s">
        <v>1176</v>
      </c>
      <c r="K2195" t="s">
        <v>186</v>
      </c>
    </row>
    <row r="2196" spans="1:11" hidden="1" x14ac:dyDescent="0.35">
      <c r="A2196" t="s">
        <v>8969</v>
      </c>
      <c r="B2196" t="s">
        <v>8977</v>
      </c>
      <c r="C2196" t="s">
        <v>8978</v>
      </c>
      <c r="D2196" t="s">
        <v>8979</v>
      </c>
      <c r="E2196" t="s">
        <v>8973</v>
      </c>
      <c r="F2196" t="s">
        <v>21</v>
      </c>
      <c r="G2196" t="s">
        <v>1548</v>
      </c>
      <c r="H2196" t="s">
        <v>1487</v>
      </c>
      <c r="I2196" t="s">
        <v>1250</v>
      </c>
      <c r="J2196" t="s">
        <v>1176</v>
      </c>
      <c r="K2196" t="s">
        <v>85</v>
      </c>
    </row>
    <row r="2197" spans="1:11" hidden="1" x14ac:dyDescent="0.35">
      <c r="A2197" t="s">
        <v>8969</v>
      </c>
      <c r="B2197" t="s">
        <v>8980</v>
      </c>
      <c r="C2197" t="s">
        <v>8981</v>
      </c>
      <c r="D2197" t="s">
        <v>8982</v>
      </c>
      <c r="E2197" t="s">
        <v>8973</v>
      </c>
      <c r="F2197" t="s">
        <v>21</v>
      </c>
      <c r="G2197" t="s">
        <v>1346</v>
      </c>
      <c r="H2197" t="s">
        <v>1260</v>
      </c>
      <c r="I2197" t="s">
        <v>1309</v>
      </c>
      <c r="J2197" t="s">
        <v>1176</v>
      </c>
      <c r="K2197" t="s">
        <v>85</v>
      </c>
    </row>
    <row r="2198" spans="1:11" hidden="1" x14ac:dyDescent="0.35">
      <c r="A2198" t="s">
        <v>8969</v>
      </c>
      <c r="B2198" t="s">
        <v>8983</v>
      </c>
      <c r="C2198" t="s">
        <v>8984</v>
      </c>
      <c r="D2198" t="s">
        <v>8985</v>
      </c>
      <c r="E2198" t="s">
        <v>8973</v>
      </c>
      <c r="F2198" t="s">
        <v>21</v>
      </c>
      <c r="G2198" t="s">
        <v>1346</v>
      </c>
      <c r="H2198" t="s">
        <v>1260</v>
      </c>
      <c r="I2198" t="s">
        <v>1309</v>
      </c>
      <c r="J2198" t="s">
        <v>1176</v>
      </c>
      <c r="K2198" t="s">
        <v>85</v>
      </c>
    </row>
    <row r="2199" spans="1:11" hidden="1" x14ac:dyDescent="0.35">
      <c r="A2199" t="s">
        <v>8969</v>
      </c>
      <c r="B2199" t="s">
        <v>8986</v>
      </c>
      <c r="C2199" t="s">
        <v>8987</v>
      </c>
      <c r="D2199" t="s">
        <v>8988</v>
      </c>
      <c r="E2199" t="s">
        <v>8973</v>
      </c>
      <c r="F2199" t="s">
        <v>21</v>
      </c>
      <c r="G2199" t="s">
        <v>1355</v>
      </c>
      <c r="H2199" t="s">
        <v>1735</v>
      </c>
      <c r="I2199" t="s">
        <v>1309</v>
      </c>
      <c r="J2199" t="s">
        <v>1176</v>
      </c>
      <c r="K2199" t="s">
        <v>85</v>
      </c>
    </row>
    <row r="2200" spans="1:11" hidden="1" x14ac:dyDescent="0.35">
      <c r="A2200" t="s">
        <v>8969</v>
      </c>
      <c r="B2200" t="s">
        <v>8989</v>
      </c>
      <c r="C2200" t="s">
        <v>8990</v>
      </c>
      <c r="D2200" t="s">
        <v>8991</v>
      </c>
      <c r="E2200" t="s">
        <v>8973</v>
      </c>
      <c r="F2200" t="s">
        <v>18</v>
      </c>
      <c r="G2200" t="s">
        <v>2083</v>
      </c>
      <c r="H2200" t="s">
        <v>1573</v>
      </c>
      <c r="I2200" t="s">
        <v>1304</v>
      </c>
      <c r="J2200" t="s">
        <v>1176</v>
      </c>
      <c r="K2200" t="s">
        <v>133</v>
      </c>
    </row>
    <row r="2201" spans="1:11" hidden="1" x14ac:dyDescent="0.35">
      <c r="A2201" t="s">
        <v>8969</v>
      </c>
      <c r="B2201" t="s">
        <v>8992</v>
      </c>
      <c r="C2201" t="s">
        <v>8993</v>
      </c>
      <c r="D2201" t="s">
        <v>8994</v>
      </c>
      <c r="E2201" t="s">
        <v>8973</v>
      </c>
      <c r="F2201" t="s">
        <v>18</v>
      </c>
      <c r="G2201" t="s">
        <v>3081</v>
      </c>
      <c r="H2201" t="s">
        <v>1397</v>
      </c>
      <c r="I2201" t="s">
        <v>1309</v>
      </c>
      <c r="J2201" t="s">
        <v>1176</v>
      </c>
      <c r="K2201" t="s">
        <v>133</v>
      </c>
    </row>
    <row r="2202" spans="1:11" hidden="1" x14ac:dyDescent="0.35">
      <c r="A2202" t="s">
        <v>8969</v>
      </c>
      <c r="B2202" t="s">
        <v>8995</v>
      </c>
      <c r="C2202" t="s">
        <v>8996</v>
      </c>
      <c r="D2202" t="s">
        <v>8997</v>
      </c>
      <c r="E2202" t="s">
        <v>7627</v>
      </c>
      <c r="F2202" t="s">
        <v>14</v>
      </c>
      <c r="G2202" t="s">
        <v>1297</v>
      </c>
      <c r="H2202" t="s">
        <v>1297</v>
      </c>
      <c r="I2202" t="s">
        <v>1614</v>
      </c>
      <c r="J2202" t="s">
        <v>1935</v>
      </c>
      <c r="K2202" t="s">
        <v>88</v>
      </c>
    </row>
    <row r="2203" spans="1:11" hidden="1" x14ac:dyDescent="0.35">
      <c r="A2203" t="s">
        <v>8969</v>
      </c>
      <c r="B2203" t="s">
        <v>8998</v>
      </c>
      <c r="C2203" t="s">
        <v>8999</v>
      </c>
      <c r="D2203" t="s">
        <v>9000</v>
      </c>
      <c r="E2203" t="s">
        <v>8973</v>
      </c>
      <c r="F2203" t="s">
        <v>16</v>
      </c>
      <c r="G2203" t="s">
        <v>1240</v>
      </c>
      <c r="H2203" t="s">
        <v>1198</v>
      </c>
      <c r="I2203" t="s">
        <v>1219</v>
      </c>
      <c r="J2203" t="s">
        <v>313</v>
      </c>
      <c r="K2203" t="s">
        <v>161</v>
      </c>
    </row>
    <row r="2204" spans="1:11" hidden="1" x14ac:dyDescent="0.35">
      <c r="A2204" t="s">
        <v>8969</v>
      </c>
      <c r="B2204" t="s">
        <v>9001</v>
      </c>
      <c r="C2204" t="s">
        <v>9002</v>
      </c>
      <c r="D2204" t="s">
        <v>9003</v>
      </c>
      <c r="E2204" t="s">
        <v>8973</v>
      </c>
      <c r="F2204" t="s">
        <v>16</v>
      </c>
      <c r="G2204" t="s">
        <v>1926</v>
      </c>
      <c r="H2204" t="s">
        <v>1627</v>
      </c>
      <c r="I2204" t="s">
        <v>9004</v>
      </c>
      <c r="J2204" t="s">
        <v>313</v>
      </c>
      <c r="K2204" t="s">
        <v>85</v>
      </c>
    </row>
    <row r="2205" spans="1:11" hidden="1" x14ac:dyDescent="0.35">
      <c r="A2205" t="s">
        <v>8969</v>
      </c>
      <c r="B2205" t="s">
        <v>9005</v>
      </c>
      <c r="C2205" t="s">
        <v>9006</v>
      </c>
      <c r="D2205" t="s">
        <v>9007</v>
      </c>
      <c r="E2205" t="s">
        <v>8973</v>
      </c>
      <c r="F2205" t="s">
        <v>16</v>
      </c>
      <c r="G2205" t="s">
        <v>1245</v>
      </c>
      <c r="H2205" t="s">
        <v>2945</v>
      </c>
      <c r="I2205" t="s">
        <v>9008</v>
      </c>
      <c r="J2205" t="s">
        <v>313</v>
      </c>
      <c r="K2205" t="s">
        <v>63</v>
      </c>
    </row>
    <row r="2206" spans="1:11" hidden="1" x14ac:dyDescent="0.35">
      <c r="A2206" t="s">
        <v>8969</v>
      </c>
      <c r="B2206" t="s">
        <v>9009</v>
      </c>
      <c r="C2206" t="s">
        <v>9010</v>
      </c>
      <c r="D2206" t="s">
        <v>9011</v>
      </c>
      <c r="E2206" t="s">
        <v>8973</v>
      </c>
      <c r="F2206" t="s">
        <v>16</v>
      </c>
      <c r="G2206" t="s">
        <v>5761</v>
      </c>
      <c r="H2206" t="s">
        <v>2753</v>
      </c>
      <c r="I2206" t="s">
        <v>1309</v>
      </c>
      <c r="J2206" t="s">
        <v>1176</v>
      </c>
      <c r="K2206" t="s">
        <v>54</v>
      </c>
    </row>
    <row r="2207" spans="1:11" hidden="1" x14ac:dyDescent="0.35">
      <c r="A2207" t="s">
        <v>8969</v>
      </c>
      <c r="B2207" t="s">
        <v>9012</v>
      </c>
      <c r="C2207" t="s">
        <v>9013</v>
      </c>
      <c r="D2207" t="s">
        <v>9014</v>
      </c>
      <c r="E2207" t="s">
        <v>8973</v>
      </c>
      <c r="F2207" t="s">
        <v>16</v>
      </c>
      <c r="G2207" t="s">
        <v>1231</v>
      </c>
      <c r="H2207" t="s">
        <v>2995</v>
      </c>
      <c r="I2207" t="s">
        <v>1619</v>
      </c>
      <c r="J2207" t="s">
        <v>1176</v>
      </c>
      <c r="K2207" t="s">
        <v>54</v>
      </c>
    </row>
    <row r="2208" spans="1:11" hidden="1" x14ac:dyDescent="0.35">
      <c r="A2208" t="s">
        <v>8969</v>
      </c>
      <c r="B2208" t="s">
        <v>9015</v>
      </c>
      <c r="C2208" t="s">
        <v>9016</v>
      </c>
      <c r="D2208" t="s">
        <v>9017</v>
      </c>
      <c r="E2208" t="s">
        <v>8973</v>
      </c>
      <c r="F2208" t="s">
        <v>16</v>
      </c>
      <c r="G2208" t="s">
        <v>1293</v>
      </c>
      <c r="H2208" t="s">
        <v>1174</v>
      </c>
      <c r="I2208" t="s">
        <v>4359</v>
      </c>
      <c r="J2208" t="s">
        <v>1176</v>
      </c>
      <c r="K2208" t="s">
        <v>54</v>
      </c>
    </row>
    <row r="2209" spans="1:11" hidden="1" x14ac:dyDescent="0.35">
      <c r="A2209" t="s">
        <v>8969</v>
      </c>
      <c r="B2209" t="s">
        <v>9018</v>
      </c>
      <c r="C2209" t="s">
        <v>9019</v>
      </c>
      <c r="D2209" t="s">
        <v>9020</v>
      </c>
      <c r="E2209" t="s">
        <v>8973</v>
      </c>
      <c r="F2209" t="s">
        <v>16</v>
      </c>
      <c r="G2209" t="s">
        <v>1210</v>
      </c>
      <c r="H2209" t="s">
        <v>1283</v>
      </c>
      <c r="I2209" t="s">
        <v>1614</v>
      </c>
      <c r="J2209" t="s">
        <v>1176</v>
      </c>
      <c r="K2209" t="s">
        <v>54</v>
      </c>
    </row>
    <row r="2210" spans="1:11" hidden="1" x14ac:dyDescent="0.35">
      <c r="A2210" t="s">
        <v>8969</v>
      </c>
      <c r="B2210" t="s">
        <v>9021</v>
      </c>
      <c r="C2210" t="s">
        <v>9022</v>
      </c>
      <c r="D2210" t="s">
        <v>9023</v>
      </c>
      <c r="E2210" t="s">
        <v>8973</v>
      </c>
      <c r="F2210" t="s">
        <v>16</v>
      </c>
      <c r="G2210" t="s">
        <v>1231</v>
      </c>
      <c r="H2210" t="s">
        <v>2995</v>
      </c>
      <c r="I2210" t="s">
        <v>1619</v>
      </c>
      <c r="J2210" t="s">
        <v>1176</v>
      </c>
      <c r="K2210" t="s">
        <v>134</v>
      </c>
    </row>
    <row r="2211" spans="1:11" hidden="1" x14ac:dyDescent="0.35">
      <c r="A2211" t="s">
        <v>8969</v>
      </c>
      <c r="B2211" t="s">
        <v>9024</v>
      </c>
      <c r="C2211" t="s">
        <v>9025</v>
      </c>
      <c r="D2211" t="s">
        <v>9026</v>
      </c>
      <c r="E2211" t="s">
        <v>8973</v>
      </c>
      <c r="F2211" t="s">
        <v>16</v>
      </c>
      <c r="G2211" t="s">
        <v>1462</v>
      </c>
      <c r="H2211" t="s">
        <v>2084</v>
      </c>
      <c r="I2211" t="s">
        <v>1266</v>
      </c>
      <c r="J2211" t="s">
        <v>1176</v>
      </c>
      <c r="K2211" t="s">
        <v>134</v>
      </c>
    </row>
    <row r="2212" spans="1:11" hidden="1" x14ac:dyDescent="0.35">
      <c r="A2212" t="s">
        <v>8969</v>
      </c>
      <c r="B2212" t="s">
        <v>9027</v>
      </c>
      <c r="C2212" t="s">
        <v>9028</v>
      </c>
      <c r="D2212" t="s">
        <v>9029</v>
      </c>
      <c r="E2212" t="s">
        <v>7627</v>
      </c>
      <c r="F2212" t="s">
        <v>8</v>
      </c>
      <c r="G2212" t="s">
        <v>2474</v>
      </c>
      <c r="H2212" t="s">
        <v>2474</v>
      </c>
      <c r="I2212" t="s">
        <v>1751</v>
      </c>
      <c r="J2212" t="s">
        <v>318</v>
      </c>
      <c r="K2212" t="s">
        <v>58</v>
      </c>
    </row>
    <row r="2213" spans="1:11" hidden="1" x14ac:dyDescent="0.35">
      <c r="A2213" t="s">
        <v>8969</v>
      </c>
      <c r="B2213" t="s">
        <v>9030</v>
      </c>
      <c r="C2213" t="s">
        <v>9031</v>
      </c>
      <c r="D2213" t="s">
        <v>9032</v>
      </c>
      <c r="E2213" t="s">
        <v>8973</v>
      </c>
      <c r="F2213" t="s">
        <v>8</v>
      </c>
      <c r="G2213" t="s">
        <v>1346</v>
      </c>
      <c r="H2213" t="s">
        <v>1260</v>
      </c>
      <c r="I2213" t="s">
        <v>1211</v>
      </c>
      <c r="J2213" t="s">
        <v>1869</v>
      </c>
      <c r="K2213" t="s">
        <v>58</v>
      </c>
    </row>
    <row r="2214" spans="1:11" hidden="1" x14ac:dyDescent="0.35">
      <c r="A2214" t="s">
        <v>8969</v>
      </c>
      <c r="B2214" t="s">
        <v>9033</v>
      </c>
      <c r="C2214" t="s">
        <v>9034</v>
      </c>
      <c r="D2214" t="s">
        <v>9035</v>
      </c>
      <c r="E2214" t="s">
        <v>8973</v>
      </c>
      <c r="F2214" t="s">
        <v>8</v>
      </c>
      <c r="G2214" t="s">
        <v>1350</v>
      </c>
      <c r="H2214" t="s">
        <v>1431</v>
      </c>
      <c r="I2214" t="s">
        <v>3028</v>
      </c>
      <c r="J2214" t="s">
        <v>1869</v>
      </c>
      <c r="K2214" t="s">
        <v>58</v>
      </c>
    </row>
    <row r="2215" spans="1:11" hidden="1" x14ac:dyDescent="0.35">
      <c r="A2215" t="s">
        <v>8969</v>
      </c>
      <c r="B2215" t="s">
        <v>9036</v>
      </c>
      <c r="C2215" t="s">
        <v>9037</v>
      </c>
      <c r="D2215" t="s">
        <v>9038</v>
      </c>
      <c r="E2215" t="s">
        <v>7596</v>
      </c>
      <c r="F2215" t="s">
        <v>7</v>
      </c>
      <c r="G2215" t="s">
        <v>1240</v>
      </c>
      <c r="H2215" t="s">
        <v>1198</v>
      </c>
      <c r="I2215" t="s">
        <v>2589</v>
      </c>
      <c r="J2215" t="s">
        <v>1176</v>
      </c>
      <c r="K2215" t="s">
        <v>85</v>
      </c>
    </row>
    <row r="2216" spans="1:11" hidden="1" x14ac:dyDescent="0.35">
      <c r="A2216" t="s">
        <v>8969</v>
      </c>
      <c r="B2216" t="s">
        <v>9039</v>
      </c>
      <c r="C2216" t="s">
        <v>9040</v>
      </c>
      <c r="D2216" t="s">
        <v>9041</v>
      </c>
      <c r="E2216" t="s">
        <v>8973</v>
      </c>
      <c r="F2216" t="s">
        <v>8</v>
      </c>
      <c r="G2216" t="s">
        <v>1566</v>
      </c>
      <c r="H2216" t="s">
        <v>1218</v>
      </c>
      <c r="I2216" t="s">
        <v>1309</v>
      </c>
      <c r="J2216" t="s">
        <v>1176</v>
      </c>
      <c r="K2216" t="s">
        <v>58</v>
      </c>
    </row>
    <row r="2217" spans="1:11" hidden="1" x14ac:dyDescent="0.35">
      <c r="A2217" t="s">
        <v>8969</v>
      </c>
      <c r="B2217" t="s">
        <v>9042</v>
      </c>
      <c r="C2217" t="s">
        <v>9043</v>
      </c>
      <c r="D2217" t="s">
        <v>9044</v>
      </c>
      <c r="E2217" t="s">
        <v>8973</v>
      </c>
      <c r="F2217" t="s">
        <v>13</v>
      </c>
      <c r="G2217" t="s">
        <v>2009</v>
      </c>
      <c r="H2217" t="s">
        <v>1180</v>
      </c>
      <c r="I2217" t="s">
        <v>1304</v>
      </c>
      <c r="J2217" t="s">
        <v>1176</v>
      </c>
      <c r="K2217" t="s">
        <v>158</v>
      </c>
    </row>
    <row r="2218" spans="1:11" hidden="1" x14ac:dyDescent="0.35">
      <c r="A2218" t="s">
        <v>8969</v>
      </c>
      <c r="B2218" t="s">
        <v>9045</v>
      </c>
      <c r="C2218" t="s">
        <v>9046</v>
      </c>
      <c r="D2218" t="s">
        <v>9047</v>
      </c>
      <c r="E2218" t="s">
        <v>8973</v>
      </c>
      <c r="F2218" t="s">
        <v>13</v>
      </c>
      <c r="G2218" t="s">
        <v>2009</v>
      </c>
      <c r="H2218" t="s">
        <v>1180</v>
      </c>
      <c r="I2218" t="s">
        <v>1309</v>
      </c>
      <c r="J2218" t="s">
        <v>1176</v>
      </c>
      <c r="K2218" t="s">
        <v>158</v>
      </c>
    </row>
    <row r="2219" spans="1:11" hidden="1" x14ac:dyDescent="0.35">
      <c r="A2219" t="s">
        <v>8969</v>
      </c>
      <c r="B2219" t="s">
        <v>9048</v>
      </c>
      <c r="C2219" t="s">
        <v>9049</v>
      </c>
      <c r="D2219" t="s">
        <v>9050</v>
      </c>
      <c r="E2219" t="s">
        <v>8973</v>
      </c>
      <c r="F2219" t="s">
        <v>13</v>
      </c>
      <c r="G2219" t="s">
        <v>2009</v>
      </c>
      <c r="H2219" t="s">
        <v>1180</v>
      </c>
      <c r="I2219" t="s">
        <v>1309</v>
      </c>
      <c r="J2219" t="s">
        <v>1176</v>
      </c>
      <c r="K2219" t="s">
        <v>158</v>
      </c>
    </row>
    <row r="2220" spans="1:11" hidden="1" x14ac:dyDescent="0.35">
      <c r="A2220" t="s">
        <v>8969</v>
      </c>
      <c r="B2220" t="s">
        <v>9051</v>
      </c>
      <c r="C2220" t="s">
        <v>9052</v>
      </c>
      <c r="D2220" t="s">
        <v>9053</v>
      </c>
      <c r="E2220" t="s">
        <v>8973</v>
      </c>
      <c r="F2220" t="s">
        <v>13</v>
      </c>
      <c r="G2220" t="s">
        <v>2009</v>
      </c>
      <c r="H2220" t="s">
        <v>1180</v>
      </c>
      <c r="I2220" t="s">
        <v>1309</v>
      </c>
      <c r="J2220" t="s">
        <v>1176</v>
      </c>
      <c r="K2220" t="s">
        <v>158</v>
      </c>
    </row>
    <row r="2221" spans="1:11" hidden="1" x14ac:dyDescent="0.35">
      <c r="A2221" t="s">
        <v>8969</v>
      </c>
      <c r="B2221" t="s">
        <v>9054</v>
      </c>
      <c r="C2221" t="s">
        <v>9055</v>
      </c>
      <c r="D2221" t="s">
        <v>9056</v>
      </c>
      <c r="E2221" t="s">
        <v>8973</v>
      </c>
      <c r="F2221" t="s">
        <v>13</v>
      </c>
      <c r="G2221" t="s">
        <v>2009</v>
      </c>
      <c r="H2221" t="s">
        <v>1180</v>
      </c>
      <c r="I2221" t="s">
        <v>1309</v>
      </c>
      <c r="J2221" t="s">
        <v>1176</v>
      </c>
      <c r="K2221" t="s">
        <v>158</v>
      </c>
    </row>
    <row r="2222" spans="1:11" hidden="1" x14ac:dyDescent="0.35">
      <c r="A2222" t="s">
        <v>8969</v>
      </c>
      <c r="B2222" t="s">
        <v>9057</v>
      </c>
      <c r="C2222" t="s">
        <v>9058</v>
      </c>
      <c r="D2222" t="s">
        <v>9059</v>
      </c>
      <c r="E2222" t="s">
        <v>8973</v>
      </c>
      <c r="F2222" t="s">
        <v>13</v>
      </c>
      <c r="G2222" t="s">
        <v>2009</v>
      </c>
      <c r="H2222" t="s">
        <v>1180</v>
      </c>
      <c r="I2222" t="s">
        <v>1309</v>
      </c>
      <c r="J2222" t="s">
        <v>1176</v>
      </c>
      <c r="K2222" t="s">
        <v>158</v>
      </c>
    </row>
    <row r="2223" spans="1:11" hidden="1" x14ac:dyDescent="0.35">
      <c r="A2223" t="s">
        <v>8969</v>
      </c>
      <c r="B2223" t="s">
        <v>9060</v>
      </c>
      <c r="C2223" t="s">
        <v>9061</v>
      </c>
      <c r="D2223" t="s">
        <v>9062</v>
      </c>
      <c r="E2223" t="s">
        <v>8973</v>
      </c>
      <c r="F2223" t="s">
        <v>13</v>
      </c>
      <c r="G2223" t="s">
        <v>2009</v>
      </c>
      <c r="H2223" t="s">
        <v>1180</v>
      </c>
      <c r="I2223" t="s">
        <v>1309</v>
      </c>
      <c r="J2223" t="s">
        <v>1176</v>
      </c>
      <c r="K2223" t="s">
        <v>158</v>
      </c>
    </row>
    <row r="2224" spans="1:11" hidden="1" x14ac:dyDescent="0.35">
      <c r="A2224" t="s">
        <v>8969</v>
      </c>
      <c r="B2224" t="s">
        <v>9063</v>
      </c>
      <c r="C2224" t="s">
        <v>9064</v>
      </c>
      <c r="D2224" t="s">
        <v>9065</v>
      </c>
      <c r="E2224" t="s">
        <v>8973</v>
      </c>
      <c r="F2224" t="s">
        <v>13</v>
      </c>
      <c r="G2224" t="s">
        <v>2009</v>
      </c>
      <c r="H2224" t="s">
        <v>1180</v>
      </c>
      <c r="I2224" t="s">
        <v>1309</v>
      </c>
      <c r="J2224" t="s">
        <v>1176</v>
      </c>
      <c r="K2224" t="s">
        <v>158</v>
      </c>
    </row>
    <row r="2225" spans="1:11" hidden="1" x14ac:dyDescent="0.35">
      <c r="A2225" t="s">
        <v>8969</v>
      </c>
      <c r="B2225" t="s">
        <v>9066</v>
      </c>
      <c r="C2225" t="s">
        <v>9067</v>
      </c>
      <c r="D2225" t="s">
        <v>9068</v>
      </c>
      <c r="E2225" t="s">
        <v>8973</v>
      </c>
      <c r="F2225" t="s">
        <v>13</v>
      </c>
      <c r="G2225" t="s">
        <v>2009</v>
      </c>
      <c r="H2225" t="s">
        <v>1180</v>
      </c>
      <c r="I2225" t="s">
        <v>1309</v>
      </c>
      <c r="J2225" t="s">
        <v>1176</v>
      </c>
      <c r="K2225" t="s">
        <v>49</v>
      </c>
    </row>
    <row r="2226" spans="1:11" hidden="1" x14ac:dyDescent="0.35">
      <c r="A2226" t="s">
        <v>8969</v>
      </c>
      <c r="B2226" t="s">
        <v>9069</v>
      </c>
      <c r="C2226" t="s">
        <v>9070</v>
      </c>
      <c r="D2226" t="s">
        <v>9071</v>
      </c>
      <c r="E2226" t="s">
        <v>8973</v>
      </c>
      <c r="F2226" t="s">
        <v>13</v>
      </c>
      <c r="G2226" t="s">
        <v>1341</v>
      </c>
      <c r="H2226" t="s">
        <v>1670</v>
      </c>
      <c r="I2226" t="s">
        <v>2589</v>
      </c>
      <c r="J2226" t="s">
        <v>1176</v>
      </c>
      <c r="K2226" t="s">
        <v>85</v>
      </c>
    </row>
    <row r="2227" spans="1:11" hidden="1" x14ac:dyDescent="0.35">
      <c r="A2227" t="s">
        <v>8969</v>
      </c>
      <c r="B2227" t="s">
        <v>9072</v>
      </c>
      <c r="C2227" t="s">
        <v>9073</v>
      </c>
      <c r="D2227" t="s">
        <v>9074</v>
      </c>
      <c r="E2227" t="s">
        <v>8973</v>
      </c>
      <c r="F2227" t="s">
        <v>13</v>
      </c>
      <c r="G2227" t="s">
        <v>1218</v>
      </c>
      <c r="H2227" t="s">
        <v>3165</v>
      </c>
      <c r="I2227" t="s">
        <v>1304</v>
      </c>
      <c r="J2227" t="s">
        <v>1176</v>
      </c>
      <c r="K2227" t="s">
        <v>85</v>
      </c>
    </row>
    <row r="2228" spans="1:11" hidden="1" x14ac:dyDescent="0.35">
      <c r="A2228" t="s">
        <v>8969</v>
      </c>
      <c r="B2228" t="s">
        <v>9075</v>
      </c>
      <c r="C2228" t="s">
        <v>9076</v>
      </c>
      <c r="D2228" t="s">
        <v>9077</v>
      </c>
      <c r="E2228" t="s">
        <v>8973</v>
      </c>
      <c r="F2228" t="s">
        <v>13</v>
      </c>
      <c r="G2228" t="s">
        <v>1218</v>
      </c>
      <c r="H2228" t="s">
        <v>3165</v>
      </c>
      <c r="I2228" t="s">
        <v>1304</v>
      </c>
      <c r="J2228" t="s">
        <v>1176</v>
      </c>
      <c r="K2228" t="s">
        <v>85</v>
      </c>
    </row>
    <row r="2229" spans="1:11" hidden="1" x14ac:dyDescent="0.35">
      <c r="A2229" t="s">
        <v>8969</v>
      </c>
      <c r="B2229" t="s">
        <v>9078</v>
      </c>
      <c r="C2229" t="s">
        <v>9079</v>
      </c>
      <c r="D2229" t="s">
        <v>9080</v>
      </c>
      <c r="E2229" t="s">
        <v>8973</v>
      </c>
      <c r="F2229" t="s">
        <v>13</v>
      </c>
      <c r="G2229" t="s">
        <v>1218</v>
      </c>
      <c r="H2229" t="s">
        <v>3165</v>
      </c>
      <c r="I2229" t="s">
        <v>1304</v>
      </c>
      <c r="J2229" t="s">
        <v>1176</v>
      </c>
      <c r="K2229" t="s">
        <v>85</v>
      </c>
    </row>
    <row r="2230" spans="1:11" hidden="1" x14ac:dyDescent="0.35">
      <c r="A2230" t="s">
        <v>8969</v>
      </c>
      <c r="B2230" t="s">
        <v>9081</v>
      </c>
      <c r="C2230" t="s">
        <v>9082</v>
      </c>
      <c r="D2230" t="s">
        <v>9083</v>
      </c>
      <c r="E2230" t="s">
        <v>8973</v>
      </c>
      <c r="F2230" t="s">
        <v>18</v>
      </c>
      <c r="G2230" t="s">
        <v>8241</v>
      </c>
      <c r="H2230" t="s">
        <v>1377</v>
      </c>
      <c r="I2230" t="s">
        <v>1619</v>
      </c>
      <c r="J2230" t="s">
        <v>1176</v>
      </c>
      <c r="K2230" t="s">
        <v>134</v>
      </c>
    </row>
    <row r="2231" spans="1:11" hidden="1" x14ac:dyDescent="0.35">
      <c r="A2231" t="s">
        <v>8969</v>
      </c>
      <c r="B2231" t="s">
        <v>9084</v>
      </c>
      <c r="C2231" t="s">
        <v>9085</v>
      </c>
      <c r="D2231" t="s">
        <v>9086</v>
      </c>
      <c r="E2231" t="s">
        <v>8973</v>
      </c>
      <c r="F2231" t="s">
        <v>17</v>
      </c>
      <c r="G2231" t="s">
        <v>9087</v>
      </c>
      <c r="H2231" t="s">
        <v>9088</v>
      </c>
      <c r="I2231" t="s">
        <v>2589</v>
      </c>
      <c r="J2231" t="s">
        <v>1176</v>
      </c>
      <c r="K2231" t="s">
        <v>93</v>
      </c>
    </row>
    <row r="2232" spans="1:11" hidden="1" x14ac:dyDescent="0.35">
      <c r="A2232" t="s">
        <v>8969</v>
      </c>
      <c r="B2232" t="s">
        <v>9089</v>
      </c>
      <c r="C2232" t="s">
        <v>9090</v>
      </c>
      <c r="D2232" t="s">
        <v>9091</v>
      </c>
      <c r="E2232" t="s">
        <v>8973</v>
      </c>
      <c r="F2232" t="s">
        <v>17</v>
      </c>
      <c r="G2232" t="s">
        <v>2492</v>
      </c>
      <c r="H2232" t="s">
        <v>1695</v>
      </c>
      <c r="I2232" t="s">
        <v>2589</v>
      </c>
      <c r="J2232" t="s">
        <v>1176</v>
      </c>
      <c r="K2232" t="s">
        <v>93</v>
      </c>
    </row>
    <row r="2233" spans="1:11" hidden="1" x14ac:dyDescent="0.35">
      <c r="A2233" t="s">
        <v>8969</v>
      </c>
      <c r="B2233" t="s">
        <v>9092</v>
      </c>
      <c r="C2233" t="s">
        <v>9093</v>
      </c>
      <c r="D2233" t="s">
        <v>9094</v>
      </c>
      <c r="E2233" t="s">
        <v>8973</v>
      </c>
      <c r="F2233" t="s">
        <v>17</v>
      </c>
      <c r="G2233" t="s">
        <v>1355</v>
      </c>
      <c r="H2233" t="s">
        <v>1346</v>
      </c>
      <c r="I2233" t="s">
        <v>1304</v>
      </c>
      <c r="J2233" t="s">
        <v>1176</v>
      </c>
      <c r="K2233" t="s">
        <v>128</v>
      </c>
    </row>
    <row r="2234" spans="1:11" hidden="1" x14ac:dyDescent="0.35">
      <c r="A2234" t="s">
        <v>8969</v>
      </c>
      <c r="B2234" t="s">
        <v>9095</v>
      </c>
      <c r="C2234" t="s">
        <v>9096</v>
      </c>
      <c r="D2234" t="s">
        <v>9097</v>
      </c>
      <c r="E2234" t="s">
        <v>8973</v>
      </c>
      <c r="F2234" t="s">
        <v>17</v>
      </c>
      <c r="G2234" t="s">
        <v>1466</v>
      </c>
      <c r="H2234" t="s">
        <v>1451</v>
      </c>
      <c r="I2234" t="s">
        <v>1175</v>
      </c>
      <c r="J2234" t="s">
        <v>1176</v>
      </c>
      <c r="K2234" t="s">
        <v>93</v>
      </c>
    </row>
    <row r="2235" spans="1:11" hidden="1" x14ac:dyDescent="0.35">
      <c r="A2235" t="s">
        <v>8969</v>
      </c>
      <c r="B2235" t="s">
        <v>9098</v>
      </c>
      <c r="C2235" t="s">
        <v>9099</v>
      </c>
      <c r="D2235" t="s">
        <v>9100</v>
      </c>
      <c r="E2235" t="s">
        <v>8973</v>
      </c>
      <c r="F2235" t="s">
        <v>17</v>
      </c>
      <c r="G2235" t="s">
        <v>2492</v>
      </c>
      <c r="H2235" t="s">
        <v>1548</v>
      </c>
      <c r="I2235" t="s">
        <v>1304</v>
      </c>
      <c r="J2235" t="s">
        <v>1176</v>
      </c>
      <c r="K2235" t="s">
        <v>56</v>
      </c>
    </row>
    <row r="2236" spans="1:11" hidden="1" x14ac:dyDescent="0.35">
      <c r="A2236" t="s">
        <v>8969</v>
      </c>
      <c r="B2236" t="s">
        <v>9101</v>
      </c>
      <c r="C2236" t="s">
        <v>9102</v>
      </c>
      <c r="D2236" t="s">
        <v>9103</v>
      </c>
      <c r="E2236" t="s">
        <v>8973</v>
      </c>
      <c r="F2236" t="s">
        <v>17</v>
      </c>
      <c r="G2236" t="s">
        <v>1421</v>
      </c>
      <c r="H2236" t="s">
        <v>3722</v>
      </c>
      <c r="I2236" t="s">
        <v>1304</v>
      </c>
      <c r="J2236" t="s">
        <v>1176</v>
      </c>
      <c r="K2236" t="s">
        <v>88</v>
      </c>
    </row>
    <row r="2237" spans="1:11" hidden="1" x14ac:dyDescent="0.35">
      <c r="A2237" t="s">
        <v>8969</v>
      </c>
      <c r="B2237" t="s">
        <v>9104</v>
      </c>
      <c r="C2237" t="s">
        <v>9105</v>
      </c>
      <c r="D2237" t="s">
        <v>9106</v>
      </c>
      <c r="E2237" t="s">
        <v>8973</v>
      </c>
      <c r="F2237" t="s">
        <v>17</v>
      </c>
      <c r="G2237" t="s">
        <v>3096</v>
      </c>
      <c r="H2237" t="s">
        <v>1445</v>
      </c>
      <c r="I2237" t="s">
        <v>1304</v>
      </c>
      <c r="J2237" t="s">
        <v>1176</v>
      </c>
      <c r="K2237" t="s">
        <v>51</v>
      </c>
    </row>
    <row r="2238" spans="1:11" hidden="1" x14ac:dyDescent="0.35">
      <c r="A2238" t="s">
        <v>8969</v>
      </c>
      <c r="B2238" t="s">
        <v>9107</v>
      </c>
      <c r="C2238" t="s">
        <v>9108</v>
      </c>
      <c r="D2238" t="s">
        <v>9109</v>
      </c>
      <c r="E2238" t="s">
        <v>8973</v>
      </c>
      <c r="F2238" t="s">
        <v>17</v>
      </c>
      <c r="G2238" t="s">
        <v>4445</v>
      </c>
      <c r="H2238" t="s">
        <v>1264</v>
      </c>
      <c r="I2238" t="s">
        <v>1304</v>
      </c>
      <c r="J2238" t="s">
        <v>1176</v>
      </c>
      <c r="K2238" t="s">
        <v>50</v>
      </c>
    </row>
    <row r="2239" spans="1:11" hidden="1" x14ac:dyDescent="0.35">
      <c r="A2239" t="s">
        <v>8969</v>
      </c>
      <c r="B2239" t="s">
        <v>9110</v>
      </c>
      <c r="C2239" t="s">
        <v>9111</v>
      </c>
      <c r="D2239" t="s">
        <v>9112</v>
      </c>
      <c r="E2239" t="s">
        <v>8973</v>
      </c>
      <c r="F2239" t="s">
        <v>17</v>
      </c>
      <c r="G2239" t="s">
        <v>1350</v>
      </c>
      <c r="H2239" t="s">
        <v>1440</v>
      </c>
      <c r="I2239" t="s">
        <v>1304</v>
      </c>
      <c r="J2239" t="s">
        <v>1176</v>
      </c>
      <c r="K2239" t="s">
        <v>56</v>
      </c>
    </row>
    <row r="2240" spans="1:11" hidden="1" x14ac:dyDescent="0.35">
      <c r="A2240" t="s">
        <v>8969</v>
      </c>
      <c r="B2240" t="s">
        <v>9113</v>
      </c>
      <c r="C2240" t="s">
        <v>9114</v>
      </c>
      <c r="D2240" t="s">
        <v>9115</v>
      </c>
      <c r="E2240" t="s">
        <v>8973</v>
      </c>
      <c r="F2240" t="s">
        <v>17</v>
      </c>
      <c r="G2240" t="s">
        <v>2096</v>
      </c>
      <c r="H2240" t="s">
        <v>1416</v>
      </c>
      <c r="I2240" t="s">
        <v>1309</v>
      </c>
      <c r="J2240" t="s">
        <v>1176</v>
      </c>
      <c r="K2240" t="s">
        <v>49</v>
      </c>
    </row>
    <row r="2241" spans="1:11" hidden="1" x14ac:dyDescent="0.35">
      <c r="A2241" t="s">
        <v>8969</v>
      </c>
      <c r="B2241" t="s">
        <v>9116</v>
      </c>
      <c r="C2241" t="s">
        <v>9117</v>
      </c>
      <c r="D2241" t="s">
        <v>9118</v>
      </c>
      <c r="E2241" t="s">
        <v>8973</v>
      </c>
      <c r="F2241" t="s">
        <v>17</v>
      </c>
      <c r="G2241" t="s">
        <v>1355</v>
      </c>
      <c r="H2241" t="s">
        <v>1735</v>
      </c>
      <c r="I2241" t="s">
        <v>1304</v>
      </c>
      <c r="J2241" t="s">
        <v>1176</v>
      </c>
      <c r="K2241" t="s">
        <v>88</v>
      </c>
    </row>
    <row r="2242" spans="1:11" hidden="1" x14ac:dyDescent="0.35">
      <c r="A2242" t="s">
        <v>8969</v>
      </c>
      <c r="B2242" t="s">
        <v>9119</v>
      </c>
      <c r="C2242" t="s">
        <v>9120</v>
      </c>
      <c r="D2242" t="s">
        <v>9121</v>
      </c>
      <c r="E2242" t="s">
        <v>8973</v>
      </c>
      <c r="F2242" t="s">
        <v>17</v>
      </c>
      <c r="G2242" t="s">
        <v>1466</v>
      </c>
      <c r="H2242" t="s">
        <v>1548</v>
      </c>
      <c r="I2242" t="s">
        <v>1309</v>
      </c>
      <c r="J2242" t="s">
        <v>1176</v>
      </c>
      <c r="K2242" t="s">
        <v>50</v>
      </c>
    </row>
    <row r="2243" spans="1:11" hidden="1" x14ac:dyDescent="0.35">
      <c r="A2243" t="s">
        <v>8969</v>
      </c>
      <c r="B2243" t="s">
        <v>9122</v>
      </c>
      <c r="C2243" t="s">
        <v>9123</v>
      </c>
      <c r="D2243" t="s">
        <v>9124</v>
      </c>
      <c r="E2243" t="s">
        <v>8973</v>
      </c>
      <c r="F2243" t="s">
        <v>17</v>
      </c>
      <c r="G2243" t="s">
        <v>2096</v>
      </c>
      <c r="H2243" t="s">
        <v>1548</v>
      </c>
      <c r="I2243" t="s">
        <v>1309</v>
      </c>
      <c r="J2243" t="s">
        <v>1176</v>
      </c>
      <c r="K2243" t="s">
        <v>49</v>
      </c>
    </row>
    <row r="2244" spans="1:11" hidden="1" x14ac:dyDescent="0.35">
      <c r="A2244" t="s">
        <v>8969</v>
      </c>
      <c r="B2244" t="s">
        <v>9125</v>
      </c>
      <c r="C2244" t="s">
        <v>9126</v>
      </c>
      <c r="D2244" t="s">
        <v>9127</v>
      </c>
      <c r="E2244" t="s">
        <v>8973</v>
      </c>
      <c r="F2244" t="s">
        <v>17</v>
      </c>
      <c r="G2244" t="s">
        <v>1446</v>
      </c>
      <c r="H2244" t="s">
        <v>2083</v>
      </c>
      <c r="I2244" t="s">
        <v>1309</v>
      </c>
      <c r="J2244" t="s">
        <v>1176</v>
      </c>
      <c r="K2244" t="s">
        <v>49</v>
      </c>
    </row>
    <row r="2245" spans="1:11" hidden="1" x14ac:dyDescent="0.35">
      <c r="A2245" t="s">
        <v>8969</v>
      </c>
      <c r="B2245" t="s">
        <v>9128</v>
      </c>
      <c r="C2245" t="s">
        <v>9129</v>
      </c>
      <c r="D2245" t="s">
        <v>9130</v>
      </c>
      <c r="E2245" t="s">
        <v>8973</v>
      </c>
      <c r="F2245" t="s">
        <v>17</v>
      </c>
      <c r="G2245" t="s">
        <v>2492</v>
      </c>
      <c r="H2245" t="s">
        <v>1548</v>
      </c>
      <c r="I2245" t="s">
        <v>1309</v>
      </c>
      <c r="J2245" t="s">
        <v>1176</v>
      </c>
      <c r="K2245" t="s">
        <v>56</v>
      </c>
    </row>
    <row r="2246" spans="1:11" hidden="1" x14ac:dyDescent="0.35">
      <c r="A2246" t="s">
        <v>8969</v>
      </c>
      <c r="B2246" t="s">
        <v>9131</v>
      </c>
      <c r="C2246" t="s">
        <v>9132</v>
      </c>
      <c r="D2246" t="s">
        <v>9133</v>
      </c>
      <c r="E2246" t="s">
        <v>8973</v>
      </c>
      <c r="F2246" t="s">
        <v>17</v>
      </c>
      <c r="G2246" t="s">
        <v>1355</v>
      </c>
      <c r="H2246" t="s">
        <v>1735</v>
      </c>
      <c r="I2246" t="s">
        <v>1309</v>
      </c>
      <c r="J2246" t="s">
        <v>1176</v>
      </c>
      <c r="K2246" t="s">
        <v>88</v>
      </c>
    </row>
    <row r="2247" spans="1:11" hidden="1" x14ac:dyDescent="0.35">
      <c r="A2247" t="s">
        <v>8969</v>
      </c>
      <c r="B2247" t="s">
        <v>9134</v>
      </c>
      <c r="C2247" t="s">
        <v>9135</v>
      </c>
      <c r="D2247" t="s">
        <v>9136</v>
      </c>
      <c r="E2247" t="s">
        <v>8973</v>
      </c>
      <c r="F2247" t="s">
        <v>17</v>
      </c>
      <c r="G2247" t="s">
        <v>1446</v>
      </c>
      <c r="H2247" t="s">
        <v>1548</v>
      </c>
      <c r="I2247" t="s">
        <v>1309</v>
      </c>
      <c r="J2247" t="s">
        <v>1176</v>
      </c>
      <c r="K2247" t="s">
        <v>52</v>
      </c>
    </row>
    <row r="2248" spans="1:11" hidden="1" x14ac:dyDescent="0.35">
      <c r="A2248" t="s">
        <v>8969</v>
      </c>
      <c r="B2248" t="s">
        <v>9137</v>
      </c>
      <c r="C2248" t="s">
        <v>9138</v>
      </c>
      <c r="D2248" t="s">
        <v>9139</v>
      </c>
      <c r="E2248" t="s">
        <v>8973</v>
      </c>
      <c r="F2248" t="s">
        <v>17</v>
      </c>
      <c r="G2248" t="s">
        <v>1355</v>
      </c>
      <c r="H2248" t="s">
        <v>1735</v>
      </c>
      <c r="I2248" t="s">
        <v>2589</v>
      </c>
      <c r="J2248" t="s">
        <v>1176</v>
      </c>
      <c r="K2248" t="s">
        <v>134</v>
      </c>
    </row>
    <row r="2249" spans="1:11" hidden="1" x14ac:dyDescent="0.35">
      <c r="A2249" t="s">
        <v>8969</v>
      </c>
      <c r="B2249" t="s">
        <v>9140</v>
      </c>
      <c r="C2249" t="s">
        <v>9141</v>
      </c>
      <c r="D2249" t="s">
        <v>9142</v>
      </c>
      <c r="E2249" t="s">
        <v>8973</v>
      </c>
      <c r="F2249" t="s">
        <v>17</v>
      </c>
      <c r="G2249" t="s">
        <v>1548</v>
      </c>
      <c r="H2249" t="s">
        <v>1487</v>
      </c>
      <c r="I2249" t="s">
        <v>1309</v>
      </c>
      <c r="J2249" t="s">
        <v>1176</v>
      </c>
      <c r="K2249" t="s">
        <v>63</v>
      </c>
    </row>
    <row r="2250" spans="1:11" hidden="1" x14ac:dyDescent="0.35">
      <c r="A2250" t="s">
        <v>8969</v>
      </c>
      <c r="B2250" t="s">
        <v>9143</v>
      </c>
      <c r="C2250" t="s">
        <v>9144</v>
      </c>
      <c r="D2250" t="s">
        <v>9145</v>
      </c>
      <c r="E2250" t="s">
        <v>8973</v>
      </c>
      <c r="F2250" t="s">
        <v>17</v>
      </c>
      <c r="G2250" t="s">
        <v>1526</v>
      </c>
      <c r="H2250" t="s">
        <v>1456</v>
      </c>
      <c r="I2250" t="s">
        <v>2589</v>
      </c>
      <c r="J2250" t="s">
        <v>1176</v>
      </c>
      <c r="K2250" t="s">
        <v>63</v>
      </c>
    </row>
    <row r="2251" spans="1:11" hidden="1" x14ac:dyDescent="0.35">
      <c r="A2251" t="s">
        <v>8969</v>
      </c>
      <c r="B2251" t="s">
        <v>9146</v>
      </c>
      <c r="C2251" t="s">
        <v>9147</v>
      </c>
      <c r="D2251" t="s">
        <v>9148</v>
      </c>
      <c r="E2251" t="s">
        <v>8973</v>
      </c>
      <c r="F2251" t="s">
        <v>17</v>
      </c>
      <c r="G2251" t="s">
        <v>2492</v>
      </c>
      <c r="H2251" t="s">
        <v>1548</v>
      </c>
      <c r="I2251" t="s">
        <v>2589</v>
      </c>
      <c r="J2251" t="s">
        <v>1176</v>
      </c>
      <c r="K2251" t="s">
        <v>134</v>
      </c>
    </row>
    <row r="2252" spans="1:11" hidden="1" x14ac:dyDescent="0.35">
      <c r="A2252" t="s">
        <v>8969</v>
      </c>
      <c r="B2252" t="s">
        <v>9149</v>
      </c>
      <c r="C2252" t="s">
        <v>9150</v>
      </c>
      <c r="D2252" t="s">
        <v>9151</v>
      </c>
      <c r="E2252" t="s">
        <v>8973</v>
      </c>
      <c r="F2252" t="s">
        <v>17</v>
      </c>
      <c r="G2252" t="s">
        <v>2083</v>
      </c>
      <c r="H2252" t="s">
        <v>1573</v>
      </c>
      <c r="I2252" t="s">
        <v>1175</v>
      </c>
      <c r="J2252" t="s">
        <v>1176</v>
      </c>
      <c r="K2252" t="s">
        <v>134</v>
      </c>
    </row>
    <row r="2253" spans="1:11" hidden="1" x14ac:dyDescent="0.35">
      <c r="A2253" t="s">
        <v>8969</v>
      </c>
      <c r="B2253" t="s">
        <v>9152</v>
      </c>
      <c r="C2253" t="s">
        <v>9153</v>
      </c>
      <c r="D2253" t="s">
        <v>9154</v>
      </c>
      <c r="E2253" t="s">
        <v>8973</v>
      </c>
      <c r="F2253" t="s">
        <v>18</v>
      </c>
      <c r="G2253" t="s">
        <v>1336</v>
      </c>
      <c r="H2253" t="s">
        <v>1255</v>
      </c>
      <c r="I2253" t="s">
        <v>1266</v>
      </c>
      <c r="J2253" t="s">
        <v>1176</v>
      </c>
      <c r="K2253" t="s">
        <v>58</v>
      </c>
    </row>
    <row r="2254" spans="1:11" hidden="1" x14ac:dyDescent="0.35">
      <c r="A2254" t="s">
        <v>8969</v>
      </c>
      <c r="B2254" t="s">
        <v>9155</v>
      </c>
      <c r="C2254" t="s">
        <v>9156</v>
      </c>
      <c r="D2254" t="s">
        <v>9157</v>
      </c>
      <c r="E2254" t="s">
        <v>8973</v>
      </c>
      <c r="F2254" t="s">
        <v>18</v>
      </c>
      <c r="G2254" t="s">
        <v>1245</v>
      </c>
      <c r="H2254" t="s">
        <v>2945</v>
      </c>
      <c r="I2254" t="s">
        <v>1619</v>
      </c>
      <c r="J2254" t="s">
        <v>1176</v>
      </c>
      <c r="K2254" t="s">
        <v>133</v>
      </c>
    </row>
    <row r="2255" spans="1:11" hidden="1" x14ac:dyDescent="0.35">
      <c r="A2255" t="s">
        <v>8969</v>
      </c>
      <c r="B2255" t="s">
        <v>9158</v>
      </c>
      <c r="C2255" t="s">
        <v>9159</v>
      </c>
      <c r="D2255" t="s">
        <v>9160</v>
      </c>
      <c r="E2255" t="s">
        <v>8973</v>
      </c>
      <c r="F2255" t="s">
        <v>18</v>
      </c>
      <c r="G2255" t="s">
        <v>1336</v>
      </c>
      <c r="H2255" t="s">
        <v>1255</v>
      </c>
      <c r="I2255" t="s">
        <v>1266</v>
      </c>
      <c r="J2255" t="s">
        <v>1176</v>
      </c>
      <c r="K2255" t="s">
        <v>57</v>
      </c>
    </row>
    <row r="2256" spans="1:11" hidden="1" x14ac:dyDescent="0.35">
      <c r="A2256" t="s">
        <v>8969</v>
      </c>
      <c r="B2256" t="s">
        <v>9161</v>
      </c>
      <c r="C2256" t="s">
        <v>9162</v>
      </c>
      <c r="D2256" t="s">
        <v>9163</v>
      </c>
      <c r="E2256" t="s">
        <v>8973</v>
      </c>
      <c r="F2256" t="s">
        <v>13</v>
      </c>
      <c r="G2256" t="s">
        <v>2083</v>
      </c>
      <c r="H2256" t="s">
        <v>1573</v>
      </c>
      <c r="I2256" t="s">
        <v>1250</v>
      </c>
      <c r="J2256" t="s">
        <v>1176</v>
      </c>
      <c r="K2256" t="s">
        <v>33</v>
      </c>
    </row>
    <row r="2257" spans="1:11" hidden="1" x14ac:dyDescent="0.35">
      <c r="A2257" t="s">
        <v>8969</v>
      </c>
      <c r="B2257" t="s">
        <v>9164</v>
      </c>
      <c r="C2257" t="s">
        <v>9165</v>
      </c>
      <c r="D2257" t="s">
        <v>9166</v>
      </c>
      <c r="E2257" t="s">
        <v>8973</v>
      </c>
      <c r="F2257" t="s">
        <v>13</v>
      </c>
      <c r="G2257" t="s">
        <v>1350</v>
      </c>
      <c r="H2257" t="s">
        <v>1431</v>
      </c>
      <c r="I2257" t="s">
        <v>1309</v>
      </c>
      <c r="J2257" t="s">
        <v>1176</v>
      </c>
      <c r="K2257" t="s">
        <v>32</v>
      </c>
    </row>
    <row r="2258" spans="1:11" hidden="1" x14ac:dyDescent="0.35">
      <c r="A2258" t="s">
        <v>8969</v>
      </c>
      <c r="B2258" t="s">
        <v>9167</v>
      </c>
      <c r="C2258" t="s">
        <v>9168</v>
      </c>
      <c r="D2258" t="s">
        <v>9169</v>
      </c>
      <c r="E2258" t="s">
        <v>8973</v>
      </c>
      <c r="F2258" t="s">
        <v>13</v>
      </c>
      <c r="G2258" t="s">
        <v>2083</v>
      </c>
      <c r="H2258" t="s">
        <v>1573</v>
      </c>
      <c r="I2258" t="s">
        <v>1619</v>
      </c>
      <c r="J2258" t="s">
        <v>1176</v>
      </c>
      <c r="K2258" t="s">
        <v>158</v>
      </c>
    </row>
    <row r="2259" spans="1:11" hidden="1" x14ac:dyDescent="0.35">
      <c r="A2259" t="s">
        <v>8969</v>
      </c>
      <c r="B2259" t="s">
        <v>9170</v>
      </c>
      <c r="C2259" t="s">
        <v>9171</v>
      </c>
      <c r="D2259" t="s">
        <v>9172</v>
      </c>
      <c r="E2259" t="s">
        <v>8973</v>
      </c>
      <c r="F2259" t="s">
        <v>7</v>
      </c>
      <c r="G2259" t="s">
        <v>1566</v>
      </c>
      <c r="H2259" t="s">
        <v>1218</v>
      </c>
      <c r="I2259" t="s">
        <v>1942</v>
      </c>
      <c r="J2259" t="s">
        <v>1176</v>
      </c>
      <c r="K2259" t="s">
        <v>85</v>
      </c>
    </row>
    <row r="2260" spans="1:11" hidden="1" x14ac:dyDescent="0.35">
      <c r="A2260" t="s">
        <v>8969</v>
      </c>
      <c r="B2260" t="s">
        <v>9173</v>
      </c>
      <c r="C2260" t="s">
        <v>9174</v>
      </c>
      <c r="D2260" t="s">
        <v>9175</v>
      </c>
      <c r="E2260" t="s">
        <v>8973</v>
      </c>
      <c r="F2260" t="s">
        <v>10</v>
      </c>
      <c r="G2260" t="s">
        <v>1372</v>
      </c>
      <c r="H2260" t="s">
        <v>1336</v>
      </c>
      <c r="I2260" t="s">
        <v>9176</v>
      </c>
      <c r="J2260" t="s">
        <v>313</v>
      </c>
      <c r="K2260" t="s">
        <v>134</v>
      </c>
    </row>
    <row r="2261" spans="1:11" hidden="1" x14ac:dyDescent="0.35">
      <c r="A2261" t="s">
        <v>8969</v>
      </c>
      <c r="B2261" t="s">
        <v>9177</v>
      </c>
      <c r="C2261" t="s">
        <v>9178</v>
      </c>
      <c r="D2261" t="s">
        <v>9179</v>
      </c>
      <c r="E2261" t="s">
        <v>8973</v>
      </c>
      <c r="F2261" t="s">
        <v>21</v>
      </c>
      <c r="G2261" t="s">
        <v>1548</v>
      </c>
      <c r="H2261" t="s">
        <v>1487</v>
      </c>
      <c r="I2261" t="s">
        <v>1219</v>
      </c>
      <c r="J2261" t="s">
        <v>313</v>
      </c>
      <c r="K2261" t="s">
        <v>186</v>
      </c>
    </row>
    <row r="2262" spans="1:11" hidden="1" x14ac:dyDescent="0.35">
      <c r="A2262" t="s">
        <v>8969</v>
      </c>
      <c r="B2262" t="s">
        <v>9180</v>
      </c>
      <c r="C2262" t="s">
        <v>9181</v>
      </c>
      <c r="D2262" t="s">
        <v>9182</v>
      </c>
      <c r="E2262" t="s">
        <v>8973</v>
      </c>
      <c r="F2262" t="s">
        <v>17</v>
      </c>
      <c r="G2262" t="s">
        <v>1548</v>
      </c>
      <c r="H2262" t="s">
        <v>1487</v>
      </c>
      <c r="I2262" t="s">
        <v>9183</v>
      </c>
      <c r="J2262" t="s">
        <v>313</v>
      </c>
      <c r="K2262" t="s">
        <v>49</v>
      </c>
    </row>
    <row r="2263" spans="1:11" hidden="1" x14ac:dyDescent="0.35">
      <c r="A2263" t="s">
        <v>8969</v>
      </c>
      <c r="B2263" t="s">
        <v>9184</v>
      </c>
      <c r="C2263" t="s">
        <v>9185</v>
      </c>
      <c r="D2263" t="s">
        <v>9186</v>
      </c>
      <c r="E2263" t="s">
        <v>8973</v>
      </c>
      <c r="F2263" t="s">
        <v>10</v>
      </c>
      <c r="G2263" t="s">
        <v>8336</v>
      </c>
      <c r="H2263" t="s">
        <v>1640</v>
      </c>
      <c r="I2263" t="s">
        <v>1211</v>
      </c>
      <c r="J2263" t="s">
        <v>313</v>
      </c>
      <c r="K2263" t="s">
        <v>97</v>
      </c>
    </row>
    <row r="2264" spans="1:11" hidden="1" x14ac:dyDescent="0.35">
      <c r="A2264" t="s">
        <v>8969</v>
      </c>
      <c r="B2264" t="s">
        <v>9187</v>
      </c>
      <c r="C2264" t="s">
        <v>9188</v>
      </c>
      <c r="D2264" t="s">
        <v>9189</v>
      </c>
      <c r="E2264" t="s">
        <v>8973</v>
      </c>
      <c r="F2264" t="s">
        <v>17</v>
      </c>
      <c r="G2264" t="s">
        <v>2083</v>
      </c>
      <c r="H2264" t="s">
        <v>1573</v>
      </c>
      <c r="I2264" t="s">
        <v>1219</v>
      </c>
      <c r="J2264" t="s">
        <v>313</v>
      </c>
      <c r="K2264" t="s">
        <v>50</v>
      </c>
    </row>
    <row r="2265" spans="1:11" hidden="1" x14ac:dyDescent="0.35">
      <c r="A2265" t="s">
        <v>8969</v>
      </c>
      <c r="B2265" t="s">
        <v>9190</v>
      </c>
      <c r="C2265" t="s">
        <v>9191</v>
      </c>
      <c r="D2265" t="s">
        <v>9192</v>
      </c>
      <c r="E2265" t="s">
        <v>8973</v>
      </c>
      <c r="F2265" t="s">
        <v>17</v>
      </c>
      <c r="G2265" t="s">
        <v>2083</v>
      </c>
      <c r="H2265" t="s">
        <v>1573</v>
      </c>
      <c r="I2265" t="s">
        <v>1219</v>
      </c>
      <c r="J2265" t="s">
        <v>313</v>
      </c>
      <c r="K2265" t="s">
        <v>49</v>
      </c>
    </row>
    <row r="2266" spans="1:11" hidden="1" x14ac:dyDescent="0.35">
      <c r="A2266" t="s">
        <v>8969</v>
      </c>
      <c r="B2266" t="s">
        <v>9193</v>
      </c>
      <c r="C2266" t="s">
        <v>9194</v>
      </c>
      <c r="D2266" t="s">
        <v>9195</v>
      </c>
      <c r="E2266" t="s">
        <v>8973</v>
      </c>
      <c r="F2266" t="s">
        <v>10</v>
      </c>
      <c r="G2266" t="s">
        <v>3759</v>
      </c>
      <c r="H2266" t="s">
        <v>1968</v>
      </c>
      <c r="I2266" t="s">
        <v>1584</v>
      </c>
      <c r="J2266" t="s">
        <v>313</v>
      </c>
      <c r="K2266" t="s">
        <v>63</v>
      </c>
    </row>
    <row r="2267" spans="1:11" hidden="1" x14ac:dyDescent="0.35">
      <c r="A2267" t="s">
        <v>8969</v>
      </c>
      <c r="B2267" t="s">
        <v>9196</v>
      </c>
      <c r="C2267" t="s">
        <v>9197</v>
      </c>
      <c r="D2267" t="s">
        <v>9198</v>
      </c>
      <c r="E2267" t="s">
        <v>8973</v>
      </c>
      <c r="F2267" t="s">
        <v>18</v>
      </c>
      <c r="G2267" t="s">
        <v>1270</v>
      </c>
      <c r="H2267" t="s">
        <v>3698</v>
      </c>
      <c r="I2267" t="s">
        <v>1309</v>
      </c>
      <c r="J2267" t="s">
        <v>313</v>
      </c>
      <c r="K2267" t="s">
        <v>133</v>
      </c>
    </row>
    <row r="2268" spans="1:11" hidden="1" x14ac:dyDescent="0.35">
      <c r="A2268" t="s">
        <v>8969</v>
      </c>
      <c r="B2268" t="s">
        <v>9199</v>
      </c>
      <c r="C2268" t="s">
        <v>9200</v>
      </c>
      <c r="D2268" t="s">
        <v>9201</v>
      </c>
      <c r="E2268" t="s">
        <v>8973</v>
      </c>
      <c r="F2268" t="s">
        <v>18</v>
      </c>
      <c r="G2268" t="s">
        <v>1508</v>
      </c>
      <c r="H2268" t="s">
        <v>5027</v>
      </c>
      <c r="I2268" t="s">
        <v>1619</v>
      </c>
      <c r="J2268" t="s">
        <v>313</v>
      </c>
      <c r="K2268" t="s">
        <v>58</v>
      </c>
    </row>
    <row r="2269" spans="1:11" hidden="1" x14ac:dyDescent="0.35">
      <c r="A2269" t="s">
        <v>8969</v>
      </c>
      <c r="B2269" t="s">
        <v>9202</v>
      </c>
      <c r="C2269" t="s">
        <v>9203</v>
      </c>
      <c r="D2269" t="s">
        <v>9204</v>
      </c>
      <c r="E2269" t="s">
        <v>8973</v>
      </c>
      <c r="F2269" t="s">
        <v>17</v>
      </c>
      <c r="G2269" t="s">
        <v>1445</v>
      </c>
      <c r="H2269" t="s">
        <v>1240</v>
      </c>
      <c r="I2269" t="s">
        <v>1223</v>
      </c>
      <c r="J2269" t="s">
        <v>313</v>
      </c>
      <c r="K2269" t="s">
        <v>56</v>
      </c>
    </row>
    <row r="2270" spans="1:11" hidden="1" x14ac:dyDescent="0.35">
      <c r="A2270" t="s">
        <v>8969</v>
      </c>
      <c r="B2270" t="s">
        <v>9205</v>
      </c>
      <c r="C2270" t="s">
        <v>9206</v>
      </c>
      <c r="D2270" t="s">
        <v>9207</v>
      </c>
      <c r="E2270" t="s">
        <v>8973</v>
      </c>
      <c r="F2270" t="s">
        <v>10</v>
      </c>
      <c r="G2270" t="s">
        <v>1445</v>
      </c>
      <c r="H2270" t="s">
        <v>1240</v>
      </c>
      <c r="I2270" t="s">
        <v>1584</v>
      </c>
      <c r="J2270" t="s">
        <v>313</v>
      </c>
      <c r="K2270" t="s">
        <v>63</v>
      </c>
    </row>
    <row r="2271" spans="1:11" hidden="1" x14ac:dyDescent="0.35">
      <c r="A2271" t="s">
        <v>8969</v>
      </c>
      <c r="B2271" t="s">
        <v>9208</v>
      </c>
      <c r="C2271" t="s">
        <v>9209</v>
      </c>
      <c r="D2271" t="s">
        <v>9210</v>
      </c>
      <c r="E2271" t="s">
        <v>8973</v>
      </c>
      <c r="F2271" t="s">
        <v>9</v>
      </c>
      <c r="G2271" t="s">
        <v>1968</v>
      </c>
      <c r="H2271" t="s">
        <v>1341</v>
      </c>
      <c r="I2271" t="s">
        <v>1219</v>
      </c>
      <c r="J2271" t="s">
        <v>313</v>
      </c>
      <c r="K2271" t="s">
        <v>120</v>
      </c>
    </row>
    <row r="2272" spans="1:11" hidden="1" x14ac:dyDescent="0.35">
      <c r="A2272" t="s">
        <v>8969</v>
      </c>
      <c r="B2272" t="s">
        <v>9211</v>
      </c>
      <c r="C2272" t="s">
        <v>9212</v>
      </c>
      <c r="D2272" t="s">
        <v>9213</v>
      </c>
      <c r="E2272" t="s">
        <v>8973</v>
      </c>
      <c r="F2272" t="s">
        <v>10</v>
      </c>
      <c r="G2272" t="s">
        <v>1440</v>
      </c>
      <c r="H2272" t="s">
        <v>1245</v>
      </c>
      <c r="I2272" t="s">
        <v>1584</v>
      </c>
      <c r="J2272" t="s">
        <v>313</v>
      </c>
      <c r="K2272" t="s">
        <v>85</v>
      </c>
    </row>
    <row r="2273" spans="1:11" hidden="1" x14ac:dyDescent="0.35">
      <c r="A2273" t="s">
        <v>8969</v>
      </c>
      <c r="B2273" t="s">
        <v>9214</v>
      </c>
      <c r="C2273" t="s">
        <v>9215</v>
      </c>
      <c r="D2273" t="s">
        <v>9216</v>
      </c>
      <c r="E2273" t="s">
        <v>7627</v>
      </c>
      <c r="F2273" t="s">
        <v>14</v>
      </c>
      <c r="G2273" t="s">
        <v>1341</v>
      </c>
      <c r="H2273" t="s">
        <v>1670</v>
      </c>
      <c r="I2273" t="s">
        <v>1519</v>
      </c>
      <c r="J2273" t="s">
        <v>313</v>
      </c>
      <c r="K2273" t="s">
        <v>85</v>
      </c>
    </row>
    <row r="2274" spans="1:11" hidden="1" x14ac:dyDescent="0.35">
      <c r="A2274" t="s">
        <v>8969</v>
      </c>
      <c r="B2274" t="s">
        <v>9217</v>
      </c>
      <c r="C2274" t="s">
        <v>9218</v>
      </c>
      <c r="D2274" t="s">
        <v>9219</v>
      </c>
      <c r="E2274" t="s">
        <v>8973</v>
      </c>
      <c r="F2274" t="s">
        <v>18</v>
      </c>
      <c r="G2274" t="s">
        <v>1440</v>
      </c>
      <c r="H2274" t="s">
        <v>1245</v>
      </c>
      <c r="I2274" t="s">
        <v>2589</v>
      </c>
      <c r="J2274" t="s">
        <v>313</v>
      </c>
      <c r="K2274" t="s">
        <v>85</v>
      </c>
    </row>
    <row r="2275" spans="1:11" hidden="1" x14ac:dyDescent="0.35">
      <c r="A2275" t="s">
        <v>8969</v>
      </c>
      <c r="B2275" t="s">
        <v>9220</v>
      </c>
      <c r="C2275" t="s">
        <v>9221</v>
      </c>
      <c r="D2275" t="s">
        <v>9222</v>
      </c>
      <c r="E2275" t="s">
        <v>8973</v>
      </c>
      <c r="F2275" t="s">
        <v>10</v>
      </c>
      <c r="G2275" t="s">
        <v>1346</v>
      </c>
      <c r="H2275" t="s">
        <v>1260</v>
      </c>
      <c r="I2275" t="s">
        <v>1250</v>
      </c>
      <c r="J2275" t="s">
        <v>1935</v>
      </c>
      <c r="K2275" t="s">
        <v>85</v>
      </c>
    </row>
    <row r="2276" spans="1:11" hidden="1" x14ac:dyDescent="0.35">
      <c r="A2276" t="s">
        <v>8969</v>
      </c>
      <c r="B2276" t="s">
        <v>9223</v>
      </c>
      <c r="C2276" t="s">
        <v>9224</v>
      </c>
      <c r="D2276" t="s">
        <v>9225</v>
      </c>
      <c r="E2276" t="s">
        <v>8973</v>
      </c>
      <c r="F2276" t="s">
        <v>10</v>
      </c>
      <c r="G2276" t="s">
        <v>1440</v>
      </c>
      <c r="H2276" t="s">
        <v>1245</v>
      </c>
      <c r="I2276" t="s">
        <v>1219</v>
      </c>
      <c r="J2276" t="s">
        <v>313</v>
      </c>
      <c r="K2276" t="s">
        <v>85</v>
      </c>
    </row>
    <row r="2277" spans="1:11" hidden="1" x14ac:dyDescent="0.35">
      <c r="A2277" t="s">
        <v>8969</v>
      </c>
      <c r="B2277" t="s">
        <v>9226</v>
      </c>
      <c r="C2277" t="s">
        <v>9227</v>
      </c>
      <c r="D2277" t="s">
        <v>9228</v>
      </c>
      <c r="E2277" t="s">
        <v>8973</v>
      </c>
      <c r="F2277" t="s">
        <v>16</v>
      </c>
      <c r="G2277" t="s">
        <v>1231</v>
      </c>
      <c r="H2277" t="s">
        <v>2995</v>
      </c>
      <c r="I2277" t="s">
        <v>1175</v>
      </c>
      <c r="J2277" t="s">
        <v>313</v>
      </c>
      <c r="K2277" t="s">
        <v>85</v>
      </c>
    </row>
    <row r="2278" spans="1:11" hidden="1" x14ac:dyDescent="0.35">
      <c r="A2278" t="s">
        <v>8969</v>
      </c>
      <c r="B2278" t="s">
        <v>9229</v>
      </c>
      <c r="C2278" t="s">
        <v>9230</v>
      </c>
      <c r="D2278" t="s">
        <v>9231</v>
      </c>
      <c r="E2278" t="s">
        <v>8973</v>
      </c>
      <c r="F2278" t="s">
        <v>16</v>
      </c>
      <c r="G2278" t="s">
        <v>1566</v>
      </c>
      <c r="H2278" t="s">
        <v>1218</v>
      </c>
      <c r="I2278" t="s">
        <v>1856</v>
      </c>
      <c r="J2278" t="s">
        <v>313</v>
      </c>
      <c r="K2278" t="s">
        <v>85</v>
      </c>
    </row>
    <row r="2279" spans="1:11" hidden="1" x14ac:dyDescent="0.35">
      <c r="A2279" t="s">
        <v>8969</v>
      </c>
      <c r="B2279" t="s">
        <v>9232</v>
      </c>
      <c r="C2279" t="s">
        <v>9233</v>
      </c>
      <c r="D2279" t="s">
        <v>9234</v>
      </c>
      <c r="E2279" t="s">
        <v>8973</v>
      </c>
      <c r="F2279" t="s">
        <v>17</v>
      </c>
      <c r="G2279" t="s">
        <v>1548</v>
      </c>
      <c r="H2279" t="s">
        <v>1487</v>
      </c>
      <c r="I2279" t="s">
        <v>1175</v>
      </c>
      <c r="J2279" t="s">
        <v>1935</v>
      </c>
      <c r="K2279" t="s">
        <v>85</v>
      </c>
    </row>
    <row r="2280" spans="1:11" hidden="1" x14ac:dyDescent="0.35">
      <c r="A2280" t="s">
        <v>9235</v>
      </c>
      <c r="B2280" t="s">
        <v>9236</v>
      </c>
      <c r="C2280" t="s">
        <v>9237</v>
      </c>
      <c r="D2280" t="s">
        <v>9238</v>
      </c>
      <c r="E2280" t="s">
        <v>6589</v>
      </c>
      <c r="F2280" t="s">
        <v>9</v>
      </c>
      <c r="G2280" t="s">
        <v>4502</v>
      </c>
      <c r="H2280" t="s">
        <v>2439</v>
      </c>
      <c r="I2280" t="s">
        <v>1423</v>
      </c>
      <c r="J2280" t="s">
        <v>2596</v>
      </c>
      <c r="K2280" t="s">
        <v>43</v>
      </c>
    </row>
    <row r="2281" spans="1:11" hidden="1" x14ac:dyDescent="0.35">
      <c r="A2281" t="s">
        <v>9235</v>
      </c>
      <c r="B2281" t="s">
        <v>9239</v>
      </c>
      <c r="C2281" t="s">
        <v>9240</v>
      </c>
      <c r="D2281" t="s">
        <v>9241</v>
      </c>
      <c r="E2281" t="s">
        <v>6589</v>
      </c>
      <c r="F2281" t="s">
        <v>9</v>
      </c>
      <c r="G2281" t="s">
        <v>9242</v>
      </c>
      <c r="H2281" t="s">
        <v>1316</v>
      </c>
      <c r="I2281" t="s">
        <v>4018</v>
      </c>
      <c r="J2281" t="s">
        <v>2596</v>
      </c>
      <c r="K2281" t="s">
        <v>43</v>
      </c>
    </row>
    <row r="2282" spans="1:11" hidden="1" x14ac:dyDescent="0.35">
      <c r="A2282" t="s">
        <v>9243</v>
      </c>
      <c r="B2282" t="s">
        <v>9244</v>
      </c>
      <c r="C2282" t="s">
        <v>9245</v>
      </c>
      <c r="D2282" t="s">
        <v>9246</v>
      </c>
      <c r="E2282" t="s">
        <v>9247</v>
      </c>
      <c r="F2282" t="s">
        <v>12</v>
      </c>
      <c r="G2282" t="s">
        <v>1397</v>
      </c>
      <c r="H2282" t="s">
        <v>1279</v>
      </c>
      <c r="I2282" t="s">
        <v>1447</v>
      </c>
      <c r="J2282" t="s">
        <v>9248</v>
      </c>
      <c r="K2282" t="s">
        <v>25</v>
      </c>
    </row>
    <row r="2283" spans="1:11" hidden="1" x14ac:dyDescent="0.35">
      <c r="A2283" t="s">
        <v>9243</v>
      </c>
      <c r="B2283" t="s">
        <v>9249</v>
      </c>
      <c r="C2283" t="s">
        <v>9250</v>
      </c>
      <c r="D2283" t="s">
        <v>9251</v>
      </c>
      <c r="E2283" t="s">
        <v>9247</v>
      </c>
      <c r="F2283" t="s">
        <v>9</v>
      </c>
      <c r="G2283" t="s">
        <v>1397</v>
      </c>
      <c r="H2283" t="s">
        <v>1279</v>
      </c>
      <c r="I2283" t="s">
        <v>2770</v>
      </c>
      <c r="J2283" t="s">
        <v>314</v>
      </c>
      <c r="K2283" t="s">
        <v>25</v>
      </c>
    </row>
    <row r="2284" spans="1:11" hidden="1" x14ac:dyDescent="0.35">
      <c r="A2284" t="s">
        <v>9243</v>
      </c>
      <c r="B2284" t="s">
        <v>9252</v>
      </c>
      <c r="C2284" t="s">
        <v>9253</v>
      </c>
      <c r="D2284" t="s">
        <v>9254</v>
      </c>
      <c r="E2284" t="s">
        <v>9247</v>
      </c>
      <c r="F2284" t="s">
        <v>12</v>
      </c>
      <c r="G2284" t="s">
        <v>1397</v>
      </c>
      <c r="H2284" t="s">
        <v>4189</v>
      </c>
      <c r="I2284" t="s">
        <v>1203</v>
      </c>
      <c r="J2284" t="s">
        <v>9248</v>
      </c>
      <c r="K2284" t="s">
        <v>25</v>
      </c>
    </row>
    <row r="2285" spans="1:11" hidden="1" x14ac:dyDescent="0.35">
      <c r="A2285" t="s">
        <v>9243</v>
      </c>
      <c r="B2285" t="s">
        <v>9255</v>
      </c>
      <c r="C2285" t="s">
        <v>9256</v>
      </c>
      <c r="D2285" t="s">
        <v>9257</v>
      </c>
      <c r="E2285" t="s">
        <v>9247</v>
      </c>
      <c r="F2285" t="s">
        <v>12</v>
      </c>
      <c r="G2285" t="s">
        <v>1397</v>
      </c>
      <c r="H2285" t="s">
        <v>1210</v>
      </c>
      <c r="I2285" t="s">
        <v>1477</v>
      </c>
      <c r="J2285" t="s">
        <v>9248</v>
      </c>
      <c r="K2285" t="s">
        <v>25</v>
      </c>
    </row>
    <row r="2286" spans="1:11" hidden="1" x14ac:dyDescent="0.35">
      <c r="A2286" t="s">
        <v>9243</v>
      </c>
      <c r="B2286" t="s">
        <v>9258</v>
      </c>
      <c r="C2286" t="s">
        <v>9259</v>
      </c>
      <c r="D2286" t="s">
        <v>9260</v>
      </c>
      <c r="E2286" t="s">
        <v>9247</v>
      </c>
      <c r="F2286" t="s">
        <v>9</v>
      </c>
      <c r="G2286" t="s">
        <v>5225</v>
      </c>
      <c r="H2286" t="s">
        <v>1416</v>
      </c>
      <c r="I2286" t="s">
        <v>2770</v>
      </c>
      <c r="J2286" t="s">
        <v>314</v>
      </c>
      <c r="K2286" t="s">
        <v>28</v>
      </c>
    </row>
    <row r="2287" spans="1:11" hidden="1" x14ac:dyDescent="0.35">
      <c r="A2287" t="s">
        <v>9243</v>
      </c>
      <c r="B2287" t="s">
        <v>9261</v>
      </c>
      <c r="C2287" t="s">
        <v>9262</v>
      </c>
      <c r="D2287" t="s">
        <v>9263</v>
      </c>
      <c r="E2287" t="s">
        <v>9247</v>
      </c>
      <c r="F2287" t="s">
        <v>11</v>
      </c>
      <c r="G2287" t="s">
        <v>1346</v>
      </c>
      <c r="H2287" t="s">
        <v>1954</v>
      </c>
      <c r="I2287" t="s">
        <v>1751</v>
      </c>
      <c r="J2287" t="s">
        <v>1319</v>
      </c>
      <c r="K2287" t="s">
        <v>25</v>
      </c>
    </row>
    <row r="2288" spans="1:11" hidden="1" x14ac:dyDescent="0.35">
      <c r="A2288" t="s">
        <v>9243</v>
      </c>
      <c r="B2288" t="s">
        <v>9264</v>
      </c>
      <c r="C2288" t="s">
        <v>9265</v>
      </c>
      <c r="D2288" t="s">
        <v>9266</v>
      </c>
      <c r="E2288" t="s">
        <v>9247</v>
      </c>
      <c r="F2288" t="s">
        <v>10</v>
      </c>
      <c r="G2288" t="s">
        <v>2782</v>
      </c>
      <c r="H2288" t="s">
        <v>1445</v>
      </c>
      <c r="I2288" t="s">
        <v>1555</v>
      </c>
      <c r="J2288" t="s">
        <v>9248</v>
      </c>
      <c r="K2288" t="s">
        <v>28</v>
      </c>
    </row>
    <row r="2289" spans="1:11" hidden="1" x14ac:dyDescent="0.35">
      <c r="A2289" t="s">
        <v>9243</v>
      </c>
      <c r="B2289" t="s">
        <v>9267</v>
      </c>
      <c r="C2289" t="s">
        <v>9268</v>
      </c>
      <c r="D2289" t="s">
        <v>9269</v>
      </c>
      <c r="E2289" t="s">
        <v>9247</v>
      </c>
      <c r="F2289" t="s">
        <v>10</v>
      </c>
      <c r="G2289" t="s">
        <v>2782</v>
      </c>
      <c r="H2289" t="s">
        <v>1445</v>
      </c>
      <c r="I2289" t="s">
        <v>1555</v>
      </c>
      <c r="J2289" t="s">
        <v>9248</v>
      </c>
      <c r="K2289" t="s">
        <v>28</v>
      </c>
    </row>
    <row r="2290" spans="1:11" hidden="1" x14ac:dyDescent="0.35">
      <c r="A2290" t="s">
        <v>9243</v>
      </c>
      <c r="B2290" t="s">
        <v>9270</v>
      </c>
      <c r="C2290" t="s">
        <v>9271</v>
      </c>
      <c r="D2290" t="s">
        <v>9272</v>
      </c>
      <c r="E2290" t="s">
        <v>9247</v>
      </c>
      <c r="F2290" t="s">
        <v>6</v>
      </c>
      <c r="G2290" t="s">
        <v>1397</v>
      </c>
      <c r="H2290" t="s">
        <v>1245</v>
      </c>
      <c r="I2290" t="s">
        <v>5863</v>
      </c>
      <c r="J2290" t="s">
        <v>1176</v>
      </c>
      <c r="K2290" t="s">
        <v>25</v>
      </c>
    </row>
    <row r="2291" spans="1:11" hidden="1" x14ac:dyDescent="0.35">
      <c r="A2291" t="s">
        <v>9243</v>
      </c>
      <c r="B2291" t="s">
        <v>9273</v>
      </c>
      <c r="C2291" t="s">
        <v>9274</v>
      </c>
      <c r="D2291" t="s">
        <v>9275</v>
      </c>
      <c r="E2291" t="s">
        <v>9247</v>
      </c>
      <c r="F2291" t="s">
        <v>6</v>
      </c>
      <c r="G2291" t="s">
        <v>1487</v>
      </c>
      <c r="H2291" t="s">
        <v>1688</v>
      </c>
      <c r="I2291" t="s">
        <v>1912</v>
      </c>
      <c r="J2291" t="s">
        <v>1176</v>
      </c>
      <c r="K2291" t="s">
        <v>25</v>
      </c>
    </row>
    <row r="2292" spans="1:11" hidden="1" x14ac:dyDescent="0.35">
      <c r="A2292" t="s">
        <v>9243</v>
      </c>
      <c r="B2292" t="s">
        <v>9276</v>
      </c>
      <c r="C2292" t="s">
        <v>9277</v>
      </c>
      <c r="D2292" t="s">
        <v>9278</v>
      </c>
      <c r="E2292" t="s">
        <v>9247</v>
      </c>
      <c r="F2292" t="s">
        <v>9</v>
      </c>
      <c r="G2292" t="s">
        <v>1440</v>
      </c>
      <c r="H2292" t="s">
        <v>1462</v>
      </c>
      <c r="I2292" t="s">
        <v>1751</v>
      </c>
      <c r="J2292" t="s">
        <v>1319</v>
      </c>
      <c r="K2292" t="s">
        <v>25</v>
      </c>
    </row>
    <row r="2293" spans="1:11" hidden="1" x14ac:dyDescent="0.35">
      <c r="A2293" t="s">
        <v>9243</v>
      </c>
      <c r="B2293" t="s">
        <v>9279</v>
      </c>
      <c r="C2293" t="s">
        <v>9280</v>
      </c>
      <c r="D2293" t="s">
        <v>9281</v>
      </c>
      <c r="E2293" t="s">
        <v>9247</v>
      </c>
      <c r="F2293" t="s">
        <v>8</v>
      </c>
      <c r="G2293" t="s">
        <v>1173</v>
      </c>
      <c r="H2293" t="s">
        <v>1431</v>
      </c>
      <c r="I2293" t="s">
        <v>1266</v>
      </c>
      <c r="J2293" t="s">
        <v>1176</v>
      </c>
      <c r="K2293" t="s">
        <v>27</v>
      </c>
    </row>
    <row r="2294" spans="1:11" hidden="1" x14ac:dyDescent="0.35">
      <c r="A2294" t="s">
        <v>9243</v>
      </c>
      <c r="B2294" t="s">
        <v>9282</v>
      </c>
      <c r="C2294" t="s">
        <v>9283</v>
      </c>
      <c r="D2294" t="s">
        <v>9284</v>
      </c>
      <c r="E2294" t="s">
        <v>9247</v>
      </c>
      <c r="F2294" t="s">
        <v>7</v>
      </c>
      <c r="G2294" t="s">
        <v>1270</v>
      </c>
      <c r="H2294" t="s">
        <v>1231</v>
      </c>
      <c r="I2294" t="s">
        <v>1309</v>
      </c>
      <c r="J2294" t="s">
        <v>1176</v>
      </c>
      <c r="K2294" t="s">
        <v>26</v>
      </c>
    </row>
    <row r="2295" spans="1:11" hidden="1" x14ac:dyDescent="0.35">
      <c r="A2295" t="s">
        <v>9243</v>
      </c>
      <c r="B2295" t="s">
        <v>9285</v>
      </c>
      <c r="C2295" t="s">
        <v>9286</v>
      </c>
      <c r="D2295" t="s">
        <v>9287</v>
      </c>
      <c r="E2295" t="s">
        <v>9247</v>
      </c>
      <c r="F2295" t="s">
        <v>6</v>
      </c>
      <c r="G2295" t="s">
        <v>1476</v>
      </c>
      <c r="H2295" t="s">
        <v>1255</v>
      </c>
      <c r="I2295" t="s">
        <v>1219</v>
      </c>
      <c r="J2295" t="s">
        <v>1176</v>
      </c>
      <c r="K2295" t="s">
        <v>25</v>
      </c>
    </row>
  </sheetData>
  <autoFilter ref="A1:AS2295" xr:uid="{B4F5C443-44ED-45D2-824E-4C1903D8B81D}">
    <filterColumn colId="0">
      <filters>
        <filter val="FarFutureTechnologies"/>
        <filter val="Knes"/>
        <filter val="Luciole"/>
        <filter val="MarkIVSystem"/>
        <filter val="NearFutureAeronautics"/>
        <filter val="NearFutureConstruction"/>
        <filter val="NearFutureElectrical"/>
        <filter val="NearFutureExploration"/>
        <filter val="NearFutureLaunchVehicles"/>
        <filter val="NearFuturePropulsion"/>
        <filter val="NearFutureSolar"/>
        <filter val="NearFutureSpacecraft"/>
        <filter val="ReStockPlus"/>
        <filter val="RestockRigidLegs"/>
        <filter val="SpaceDust"/>
        <filter val="Squad"/>
        <filter val="SquadExpansion"/>
        <filter val="StationPartsExpansionRedux"/>
        <filter val="SystemHeat"/>
        <filter val="Tantares"/>
        <filter val="TantaresLV"/>
        <filter val="TantaresSP"/>
        <filter val="WildBlueIndustries"/>
        <filter val="X-20-Moroz"/>
      </filters>
    </filterColumn>
    <filterColumn colId="12">
      <customFilters>
        <customFilter operator="notEqual" val=" "/>
      </customFilters>
    </filterColumn>
  </autoFilter>
  <phoneticPr fontId="4" type="noConversion"/>
  <dataValidations count="4">
    <dataValidation type="whole" allowBlank="1" showInputMessage="1" showErrorMessage="1" sqref="P2:P202 P249:P267 P287:P329 P410 P421 P428 P540 P520:P521 P555 P567:P569 P484 P572:P584" xr:uid="{96BB0DB9-B2B7-4C58-8F48-970E70A268C9}">
      <formula1>0</formula1>
      <formula2>12</formula2>
    </dataValidation>
    <dataValidation type="list" allowBlank="1" showInputMessage="1" showErrorMessage="1" sqref="V2:V202 V249:V267 V287:V329 V410 V421 V428 V484 V520:V521 V555 V567:V569 V572:V584 V540" xr:uid="{60517796-EFF1-422E-B157-AD1B67F87809}">
      <formula1>"mk1PodUpgrade,mk2PodUpgrade,mk3PodUpgrade,mk4PodUpgrade"</formula1>
    </dataValidation>
    <dataValidation type="list" allowBlank="1" showInputMessage="1" showErrorMessage="1" sqref="AE2:AE202 AE249:AE267 AE287:AE329 AE410 AE421 AE428 AE484 AE520:AE521 AE555 AE567:AE569 AE572:AE584 AE540" xr:uid="{C38C90EA-499B-40A2-9B9C-EB4A90FA38B0}">
      <formula1>"No,Yes"</formula1>
    </dataValidation>
    <dataValidation type="list" allowBlank="1" showInputMessage="1" showErrorMessage="1" sqref="AA2:AA202 AA249:AA267 AA287:AA329 AA410 AA421 AA428 AA484 AA520:AA521 AA555 AA567:AA569 AA572:AA584 AA540" xr:uid="{C4EE0F21-D72D-47B9-B45A-73D6F1BD80C4}">
      <formula1>"Yes,No"</formula1>
    </dataValidation>
  </dataValidations>
  <hyperlinks>
    <hyperlink ref="B324" r:id="rId1" xr:uid="{4387E261-D8D5-4A12-ABFB-49C469D0E09F}"/>
    <hyperlink ref="B323" r:id="rId2" xr:uid="{250D8433-D705-4C00-BB3C-A52C9636746D}"/>
    <hyperlink ref="B313" r:id="rId3" xr:uid="{2C5B5CA3-A06B-457A-9549-BBF99120B44E}"/>
    <hyperlink ref="B316" r:id="rId4" xr:uid="{5D9D4BD6-D113-4BEE-A1EA-AA698D4FA042}"/>
    <hyperlink ref="B315" r:id="rId5" xr:uid="{70CAF3CC-3F85-4289-9A24-0DB4929031B9}"/>
    <hyperlink ref="B318" r:id="rId6" xr:uid="{6323CEBA-1EA1-45FE-9CF5-F41611B81D9B}"/>
    <hyperlink ref="B309" r:id="rId7" xr:uid="{ADE9929F-6689-4A17-B1BC-01A87C46649D}"/>
    <hyperlink ref="B308" r:id="rId8" xr:uid="{4A1B00F5-312D-4320-AB7B-C78E6499B527}"/>
    <hyperlink ref="B383" r:id="rId9" xr:uid="{3080A417-1875-4D71-AEF9-5BD707B4326A}"/>
  </hyperlinks>
  <pageMargins left="0.7" right="0.7" top="0.75" bottom="0.75" header="0.3" footer="0.3"/>
  <pageSetup paperSize="9" orientation="portrait" horizontalDpi="0" verticalDpi="0" r:id="rId1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CB5DF89-B208-45FE-90F2-67930D6D01BA}">
          <x14:formula1>
            <xm:f>UpgradeTypes!$A$2:$A$12</xm:f>
          </x14:formula1>
          <xm:sqref>Q2:Q202 Q249:Q267 Q287:Q329 Q410 Q421 Q428 Q540 Q520:Q521 Q555 Q567:Q569 Q484 Q572:Q584</xm:sqref>
        </x14:dataValidation>
        <x14:dataValidation type="list" allowBlank="1" showInputMessage="1" showErrorMessage="1" xr:uid="{BD2AF8F5-D239-4203-A63C-1F4B7BBD5CAF}">
          <x14:formula1>
            <xm:f>UpgradeTypes!$A$2:$A$35</xm:f>
          </x14:formula1>
          <xm:sqref>Q2:Q202 Q249:Q267 Q287:Q329 Q410 Q421 Q428 Q540 Q520:Q521 Q555 Q567:Q569 Q484 Q572:Q584</xm:sqref>
        </x14:dataValidation>
        <x14:dataValidation type="list" allowBlank="1" showInputMessage="1" showErrorMessage="1" xr:uid="{C18C8DD2-5263-4340-83F0-BCBBE6A49DA2}">
          <x14:formula1>
            <xm:f>FuelTankUpgrades!$C$2:$C$31</xm:f>
          </x14:formula1>
          <xm:sqref>Z2:Z202 Z249:Z267 Z287:Z329 Z410 Z421 Z428 Z484 Z520:Z521 Z555 Z567:Z569 Z572:Z584 Z540</xm:sqref>
        </x14:dataValidation>
        <x14:dataValidation type="list" allowBlank="1" showInputMessage="1" showErrorMessage="1" xr:uid="{C2C7DBC4-95A6-40AF-920C-71558FF5152D}">
          <x14:formula1>
            <xm:f>TechTree!$F$2:$F$41</xm:f>
          </x14:formula1>
          <xm:sqref>O2:O204 O249:O267 O287:O329 O410 O421 O428 O540 O520:O521 O555 O567:O569 O484 O572:O584</xm:sqref>
        </x14:dataValidation>
        <x14:dataValidation type="list" allowBlank="1" showInputMessage="1" showErrorMessage="1" xr:uid="{52BE2B23-CB07-48E8-83AB-6241900F89C0}">
          <x14:formula1>
            <xm:f>EngineUpgrades!$A$2:$A$17</xm:f>
          </x14:formula1>
          <xm:sqref>W2:W202 W249:W267 W287:W329 W410 W421 W428 W484 W520:W521 W555 W567:W569 W572:W584 W540</xm:sqref>
        </x14:dataValidation>
        <x14:dataValidation type="list" allowBlank="1" showInputMessage="1" showErrorMessage="1" xr:uid="{012024B0-6F2C-454A-9EF8-E093FA257754}">
          <x14:formula1>
            <xm:f>FuelTankUpgrades!$A$2:$A$37</xm:f>
          </x14:formula1>
          <xm:sqref>Y2:Y202 Y249:Y267 Y287:Y329 Y410 Y421 Y428 Y484 Y520:Y521 Y555 Y567:Y569 Y572:Y584 Y540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D7031-958C-4005-8DEB-3BBC931ED2F9}">
  <dimension ref="A1:F437"/>
  <sheetViews>
    <sheetView showGridLines="0" topLeftCell="A134" zoomScaleNormal="100" workbookViewId="0">
      <selection activeCell="D164" sqref="D164"/>
    </sheetView>
  </sheetViews>
  <sheetFormatPr defaultRowHeight="14.5" x14ac:dyDescent="0.35"/>
  <cols>
    <col min="1" max="1" width="11.54296875" style="5" customWidth="1"/>
    <col min="3" max="3" width="3.08984375" style="1" customWidth="1"/>
    <col min="4" max="4" width="30.08984375" bestFit="1" customWidth="1"/>
    <col min="6" max="6" width="36.54296875" bestFit="1" customWidth="1"/>
  </cols>
  <sheetData>
    <row r="1" spans="1:6" x14ac:dyDescent="0.35">
      <c r="A1" s="5" t="s">
        <v>211</v>
      </c>
      <c r="B1" t="s">
        <v>212</v>
      </c>
      <c r="C1" s="1" t="s">
        <v>240</v>
      </c>
      <c r="D1" t="s">
        <v>24</v>
      </c>
      <c r="F1" s="2" t="s">
        <v>239</v>
      </c>
    </row>
    <row r="2" spans="1:6" x14ac:dyDescent="0.35">
      <c r="A2" s="5" t="s">
        <v>213</v>
      </c>
      <c r="B2">
        <v>0</v>
      </c>
      <c r="C2" s="1" t="str">
        <f>_xlfn.CONCAT(A2,B2)</f>
        <v>Actuator0</v>
      </c>
      <c r="D2" t="s">
        <v>88</v>
      </c>
      <c r="F2" s="3" t="s">
        <v>213</v>
      </c>
    </row>
    <row r="3" spans="1:6" x14ac:dyDescent="0.35">
      <c r="A3" s="5" t="s">
        <v>213</v>
      </c>
      <c r="B3">
        <v>1</v>
      </c>
      <c r="C3" s="1" t="str">
        <f t="shared" ref="C3:C66" si="0">_xlfn.CONCAT(A3,B3)</f>
        <v>Actuator1</v>
      </c>
      <c r="D3" t="s">
        <v>32</v>
      </c>
      <c r="F3" s="4" t="s">
        <v>219</v>
      </c>
    </row>
    <row r="4" spans="1:6" x14ac:dyDescent="0.35">
      <c r="A4" s="5" t="s">
        <v>213</v>
      </c>
      <c r="B4">
        <v>2</v>
      </c>
      <c r="C4" s="1" t="str">
        <f t="shared" si="0"/>
        <v>Actuator2</v>
      </c>
      <c r="D4" t="s">
        <v>31</v>
      </c>
      <c r="F4" s="4" t="s">
        <v>230</v>
      </c>
    </row>
    <row r="5" spans="1:6" x14ac:dyDescent="0.35">
      <c r="A5" s="5" t="s">
        <v>213</v>
      </c>
      <c r="B5">
        <v>3</v>
      </c>
      <c r="C5" s="1" t="str">
        <f t="shared" si="0"/>
        <v>Actuator3</v>
      </c>
      <c r="D5" t="s">
        <v>90</v>
      </c>
      <c r="F5" s="4" t="s">
        <v>222</v>
      </c>
    </row>
    <row r="6" spans="1:6" x14ac:dyDescent="0.35">
      <c r="A6" s="5" t="s">
        <v>213</v>
      </c>
      <c r="B6">
        <v>4</v>
      </c>
      <c r="C6" s="1" t="str">
        <f t="shared" si="0"/>
        <v>Actuator4</v>
      </c>
      <c r="D6" t="s">
        <v>99</v>
      </c>
      <c r="F6" s="4" t="s">
        <v>1152</v>
      </c>
    </row>
    <row r="7" spans="1:6" x14ac:dyDescent="0.35">
      <c r="A7" s="5" t="s">
        <v>213</v>
      </c>
      <c r="B7">
        <v>5</v>
      </c>
      <c r="C7" s="1" t="str">
        <f t="shared" si="0"/>
        <v>Actuator5</v>
      </c>
      <c r="D7" t="s">
        <v>43</v>
      </c>
      <c r="F7" s="4" t="s">
        <v>215</v>
      </c>
    </row>
    <row r="8" spans="1:6" x14ac:dyDescent="0.35">
      <c r="A8" s="5" t="s">
        <v>213</v>
      </c>
      <c r="B8">
        <v>6</v>
      </c>
      <c r="C8" s="1" t="str">
        <f t="shared" si="0"/>
        <v>Actuator6</v>
      </c>
      <c r="D8" t="s">
        <v>84</v>
      </c>
      <c r="F8" s="4" t="s">
        <v>217</v>
      </c>
    </row>
    <row r="9" spans="1:6" x14ac:dyDescent="0.35">
      <c r="A9" s="5" t="s">
        <v>213</v>
      </c>
      <c r="B9">
        <v>7</v>
      </c>
      <c r="C9" s="1" t="str">
        <f t="shared" si="0"/>
        <v>Actuator7</v>
      </c>
      <c r="D9" t="s">
        <v>92</v>
      </c>
      <c r="F9" s="4" t="s">
        <v>242</v>
      </c>
    </row>
    <row r="10" spans="1:6" x14ac:dyDescent="0.35">
      <c r="A10" s="5" t="s">
        <v>213</v>
      </c>
      <c r="B10">
        <v>8</v>
      </c>
      <c r="C10" s="1" t="str">
        <f t="shared" si="0"/>
        <v>Actuator8</v>
      </c>
      <c r="D10" t="s">
        <v>214</v>
      </c>
      <c r="F10" s="4" t="s">
        <v>226</v>
      </c>
    </row>
    <row r="11" spans="1:6" x14ac:dyDescent="0.35">
      <c r="A11" s="5" t="s">
        <v>219</v>
      </c>
      <c r="B11">
        <v>0</v>
      </c>
      <c r="C11" s="1" t="str">
        <f t="shared" si="0"/>
        <v>Adapters Fairings Nose Cones0</v>
      </c>
      <c r="D11" t="s">
        <v>88</v>
      </c>
      <c r="F11" s="4" t="s">
        <v>224</v>
      </c>
    </row>
    <row r="12" spans="1:6" x14ac:dyDescent="0.35">
      <c r="A12" s="5" t="s">
        <v>219</v>
      </c>
      <c r="B12">
        <v>1</v>
      </c>
      <c r="C12" s="1" t="str">
        <f t="shared" si="0"/>
        <v>Adapters Fairings Nose Cones1</v>
      </c>
      <c r="D12" t="s">
        <v>32</v>
      </c>
      <c r="F12" s="4" t="s">
        <v>356</v>
      </c>
    </row>
    <row r="13" spans="1:6" x14ac:dyDescent="0.35">
      <c r="A13" s="5" t="s">
        <v>219</v>
      </c>
      <c r="B13">
        <v>2</v>
      </c>
      <c r="C13" s="1" t="str">
        <f t="shared" si="0"/>
        <v>Adapters Fairings Nose Cones2</v>
      </c>
      <c r="D13" t="s">
        <v>31</v>
      </c>
      <c r="F13" s="4" t="s">
        <v>243</v>
      </c>
    </row>
    <row r="14" spans="1:6" x14ac:dyDescent="0.35">
      <c r="A14" s="5" t="s">
        <v>219</v>
      </c>
      <c r="B14">
        <v>3</v>
      </c>
      <c r="C14" s="1" t="str">
        <f t="shared" si="0"/>
        <v>Adapters Fairings Nose Cones3</v>
      </c>
      <c r="D14" t="s">
        <v>90</v>
      </c>
      <c r="F14" s="4" t="s">
        <v>241</v>
      </c>
    </row>
    <row r="15" spans="1:6" x14ac:dyDescent="0.35">
      <c r="A15" s="5" t="s">
        <v>219</v>
      </c>
      <c r="B15">
        <v>4</v>
      </c>
      <c r="C15" s="1" t="str">
        <f t="shared" si="0"/>
        <v>Adapters Fairings Nose Cones4</v>
      </c>
      <c r="D15" t="s">
        <v>99</v>
      </c>
      <c r="F15" s="4" t="s">
        <v>216</v>
      </c>
    </row>
    <row r="16" spans="1:6" x14ac:dyDescent="0.35">
      <c r="A16" s="5" t="s">
        <v>219</v>
      </c>
      <c r="B16">
        <v>5</v>
      </c>
      <c r="C16" s="1" t="str">
        <f t="shared" si="0"/>
        <v>Adapters Fairings Nose Cones5</v>
      </c>
      <c r="D16" t="s">
        <v>82</v>
      </c>
      <c r="F16" s="4" t="s">
        <v>235</v>
      </c>
    </row>
    <row r="17" spans="1:6" x14ac:dyDescent="0.35">
      <c r="A17" s="5" t="s">
        <v>219</v>
      </c>
      <c r="B17">
        <v>6</v>
      </c>
      <c r="C17" s="1" t="str">
        <f t="shared" si="0"/>
        <v>Adapters Fairings Nose Cones6</v>
      </c>
      <c r="D17" t="s">
        <v>80</v>
      </c>
      <c r="F17" s="4" t="s">
        <v>232</v>
      </c>
    </row>
    <row r="18" spans="1:6" x14ac:dyDescent="0.35">
      <c r="A18" s="5" t="s">
        <v>219</v>
      </c>
      <c r="B18">
        <v>7</v>
      </c>
      <c r="C18" s="1" t="str">
        <f t="shared" si="0"/>
        <v>Adapters Fairings Nose Cones7</v>
      </c>
      <c r="D18" t="s">
        <v>77</v>
      </c>
      <c r="F18" s="4" t="s">
        <v>225</v>
      </c>
    </row>
    <row r="19" spans="1:6" x14ac:dyDescent="0.35">
      <c r="A19" s="5" t="s">
        <v>219</v>
      </c>
      <c r="B19">
        <v>8</v>
      </c>
      <c r="C19" s="1" t="str">
        <f t="shared" si="0"/>
        <v>Adapters Fairings Nose Cones8</v>
      </c>
      <c r="D19" t="s">
        <v>180</v>
      </c>
      <c r="F19" s="4" t="s">
        <v>351</v>
      </c>
    </row>
    <row r="20" spans="1:6" x14ac:dyDescent="0.35">
      <c r="A20" s="5" t="s">
        <v>219</v>
      </c>
      <c r="B20">
        <v>9</v>
      </c>
      <c r="C20" s="1" t="str">
        <f t="shared" si="0"/>
        <v>Adapters Fairings Nose Cones9</v>
      </c>
      <c r="D20" t="s">
        <v>209</v>
      </c>
      <c r="F20" s="4" t="s">
        <v>353</v>
      </c>
    </row>
    <row r="21" spans="1:6" x14ac:dyDescent="0.35">
      <c r="A21" s="6" t="s">
        <v>230</v>
      </c>
      <c r="B21">
        <v>0</v>
      </c>
      <c r="C21" s="1" t="str">
        <f t="shared" si="0"/>
        <v>Antenna0</v>
      </c>
      <c r="D21" t="s">
        <v>88</v>
      </c>
      <c r="F21" s="4" t="s">
        <v>352</v>
      </c>
    </row>
    <row r="22" spans="1:6" x14ac:dyDescent="0.35">
      <c r="A22" s="6" t="s">
        <v>230</v>
      </c>
      <c r="B22">
        <v>1</v>
      </c>
      <c r="C22" s="1" t="str">
        <f t="shared" si="0"/>
        <v>Antenna1</v>
      </c>
      <c r="D22" t="s">
        <v>128</v>
      </c>
      <c r="F22" s="4" t="s">
        <v>350</v>
      </c>
    </row>
    <row r="23" spans="1:6" x14ac:dyDescent="0.35">
      <c r="A23" s="6" t="s">
        <v>230</v>
      </c>
      <c r="B23">
        <v>2</v>
      </c>
      <c r="C23" s="1" t="str">
        <f t="shared" si="0"/>
        <v>Antenna2</v>
      </c>
      <c r="D23" t="s">
        <v>56</v>
      </c>
      <c r="F23" s="4" t="s">
        <v>231</v>
      </c>
    </row>
    <row r="24" spans="1:6" x14ac:dyDescent="0.35">
      <c r="A24" s="6" t="s">
        <v>230</v>
      </c>
      <c r="B24">
        <v>3</v>
      </c>
      <c r="C24" s="1" t="str">
        <f t="shared" si="0"/>
        <v>Antenna3</v>
      </c>
      <c r="D24" t="s">
        <v>49</v>
      </c>
      <c r="F24" s="4" t="s">
        <v>366</v>
      </c>
    </row>
    <row r="25" spans="1:6" x14ac:dyDescent="0.35">
      <c r="A25" s="6" t="s">
        <v>230</v>
      </c>
      <c r="B25">
        <v>4</v>
      </c>
      <c r="C25" s="1" t="str">
        <f t="shared" si="0"/>
        <v>Antenna4</v>
      </c>
      <c r="D25" t="s">
        <v>64</v>
      </c>
      <c r="F25" s="4" t="s">
        <v>237</v>
      </c>
    </row>
    <row r="26" spans="1:6" x14ac:dyDescent="0.35">
      <c r="A26" s="6" t="s">
        <v>230</v>
      </c>
      <c r="B26">
        <v>5</v>
      </c>
      <c r="C26" s="1" t="str">
        <f t="shared" si="0"/>
        <v>Antenna5</v>
      </c>
      <c r="D26" t="s">
        <v>97</v>
      </c>
      <c r="F26" s="4" t="s">
        <v>348</v>
      </c>
    </row>
    <row r="27" spans="1:6" x14ac:dyDescent="0.35">
      <c r="A27" s="6" t="s">
        <v>230</v>
      </c>
      <c r="B27">
        <v>6</v>
      </c>
      <c r="C27" s="1" t="str">
        <f t="shared" si="0"/>
        <v>Antenna6</v>
      </c>
      <c r="D27" t="s">
        <v>186</v>
      </c>
      <c r="F27" s="4" t="s">
        <v>229</v>
      </c>
    </row>
    <row r="28" spans="1:6" x14ac:dyDescent="0.35">
      <c r="A28" s="6" t="s">
        <v>230</v>
      </c>
      <c r="B28">
        <v>7</v>
      </c>
      <c r="C28" s="1" t="str">
        <f t="shared" si="0"/>
        <v>Antenna7</v>
      </c>
      <c r="D28" t="s">
        <v>118</v>
      </c>
      <c r="F28" s="4" t="s">
        <v>244</v>
      </c>
    </row>
    <row r="29" spans="1:6" x14ac:dyDescent="0.35">
      <c r="A29" s="6" t="s">
        <v>230</v>
      </c>
      <c r="B29">
        <v>8</v>
      </c>
      <c r="C29" s="1" t="str">
        <f t="shared" si="0"/>
        <v>Antenna8</v>
      </c>
      <c r="D29" t="s">
        <v>117</v>
      </c>
      <c r="F29" s="4" t="s">
        <v>233</v>
      </c>
    </row>
    <row r="30" spans="1:6" x14ac:dyDescent="0.35">
      <c r="A30" s="6" t="s">
        <v>230</v>
      </c>
      <c r="B30">
        <v>9</v>
      </c>
      <c r="C30" s="1" t="str">
        <f t="shared" si="0"/>
        <v>Antenna9</v>
      </c>
      <c r="D30" t="s">
        <v>119</v>
      </c>
      <c r="F30" s="4" t="s">
        <v>218</v>
      </c>
    </row>
    <row r="31" spans="1:6" x14ac:dyDescent="0.35">
      <c r="A31" s="6" t="s">
        <v>230</v>
      </c>
      <c r="B31">
        <v>10</v>
      </c>
      <c r="C31" s="1" t="str">
        <f t="shared" si="0"/>
        <v>Antenna10</v>
      </c>
      <c r="D31" t="s">
        <v>187</v>
      </c>
      <c r="F31" s="4" t="s">
        <v>221</v>
      </c>
    </row>
    <row r="32" spans="1:6" x14ac:dyDescent="0.35">
      <c r="A32" s="6" t="s">
        <v>230</v>
      </c>
      <c r="B32">
        <v>11</v>
      </c>
      <c r="C32" s="1" t="str">
        <f t="shared" si="0"/>
        <v>Antenna11</v>
      </c>
      <c r="D32" t="s">
        <v>245</v>
      </c>
      <c r="F32" s="4" t="s">
        <v>17</v>
      </c>
    </row>
    <row r="33" spans="1:6" x14ac:dyDescent="0.35">
      <c r="A33" s="6" t="s">
        <v>222</v>
      </c>
      <c r="B33">
        <v>0</v>
      </c>
      <c r="C33" s="1" t="str">
        <f t="shared" si="0"/>
        <v>Batteries0</v>
      </c>
      <c r="D33" t="s">
        <v>88</v>
      </c>
      <c r="F33" s="4" t="s">
        <v>223</v>
      </c>
    </row>
    <row r="34" spans="1:6" x14ac:dyDescent="0.35">
      <c r="A34" s="6" t="s">
        <v>222</v>
      </c>
      <c r="B34">
        <v>1</v>
      </c>
      <c r="C34" s="1" t="str">
        <f t="shared" si="0"/>
        <v>Batteries1</v>
      </c>
      <c r="D34" t="s">
        <v>128</v>
      </c>
      <c r="F34" s="4" t="s">
        <v>228</v>
      </c>
    </row>
    <row r="35" spans="1:6" x14ac:dyDescent="0.35">
      <c r="A35" s="6" t="s">
        <v>222</v>
      </c>
      <c r="B35">
        <v>2</v>
      </c>
      <c r="C35" s="1" t="str">
        <f t="shared" si="0"/>
        <v>Batteries2</v>
      </c>
      <c r="D35" t="s">
        <v>56</v>
      </c>
      <c r="F35" s="4" t="s">
        <v>227</v>
      </c>
    </row>
    <row r="36" spans="1:6" x14ac:dyDescent="0.35">
      <c r="A36" s="6" t="s">
        <v>222</v>
      </c>
      <c r="B36">
        <v>3</v>
      </c>
      <c r="C36" s="1" t="str">
        <f t="shared" si="0"/>
        <v>Batteries3</v>
      </c>
      <c r="D36" t="s">
        <v>133</v>
      </c>
      <c r="F36" s="4" t="s">
        <v>365</v>
      </c>
    </row>
    <row r="37" spans="1:6" x14ac:dyDescent="0.35">
      <c r="A37" s="6" t="s">
        <v>222</v>
      </c>
      <c r="B37">
        <v>4</v>
      </c>
      <c r="C37" s="1" t="str">
        <f t="shared" si="0"/>
        <v>Batteries4</v>
      </c>
      <c r="D37" t="s">
        <v>58</v>
      </c>
      <c r="F37" s="4" t="s">
        <v>220</v>
      </c>
    </row>
    <row r="38" spans="1:6" x14ac:dyDescent="0.35">
      <c r="A38" s="6" t="s">
        <v>222</v>
      </c>
      <c r="B38">
        <v>5</v>
      </c>
      <c r="C38" s="1" t="str">
        <f t="shared" si="0"/>
        <v>Batteries5</v>
      </c>
      <c r="D38" t="s">
        <v>57</v>
      </c>
      <c r="F38" s="4" t="s">
        <v>238</v>
      </c>
    </row>
    <row r="39" spans="1:6" x14ac:dyDescent="0.35">
      <c r="A39" s="6" t="s">
        <v>222</v>
      </c>
      <c r="B39">
        <v>6</v>
      </c>
      <c r="C39" s="1" t="str">
        <f t="shared" si="0"/>
        <v>Batteries6</v>
      </c>
      <c r="D39" t="s">
        <v>71</v>
      </c>
      <c r="F39" s="4" t="s">
        <v>236</v>
      </c>
    </row>
    <row r="40" spans="1:6" x14ac:dyDescent="0.35">
      <c r="A40" s="6" t="s">
        <v>222</v>
      </c>
      <c r="B40">
        <v>7</v>
      </c>
      <c r="C40" s="1" t="str">
        <f t="shared" si="0"/>
        <v>Batteries7</v>
      </c>
      <c r="D40" t="s">
        <v>153</v>
      </c>
      <c r="F40" s="4" t="s">
        <v>234</v>
      </c>
    </row>
    <row r="41" spans="1:6" x14ac:dyDescent="0.35">
      <c r="A41" s="6" t="s">
        <v>222</v>
      </c>
      <c r="B41">
        <v>8</v>
      </c>
      <c r="C41" s="1" t="str">
        <f t="shared" si="0"/>
        <v>Batteries8</v>
      </c>
      <c r="D41" t="s">
        <v>164</v>
      </c>
      <c r="F41" s="20" t="s">
        <v>123</v>
      </c>
    </row>
    <row r="42" spans="1:6" x14ac:dyDescent="0.35">
      <c r="A42" s="6" t="s">
        <v>222</v>
      </c>
      <c r="B42">
        <v>9</v>
      </c>
      <c r="C42" s="1" t="str">
        <f t="shared" si="0"/>
        <v>Batteries9</v>
      </c>
      <c r="D42" t="s">
        <v>181</v>
      </c>
    </row>
    <row r="43" spans="1:6" x14ac:dyDescent="0.35">
      <c r="A43" s="6" t="s">
        <v>222</v>
      </c>
      <c r="B43">
        <v>10</v>
      </c>
      <c r="C43" s="1" t="str">
        <f t="shared" si="0"/>
        <v>Batteries10</v>
      </c>
      <c r="D43" t="s">
        <v>326</v>
      </c>
    </row>
    <row r="44" spans="1:6" x14ac:dyDescent="0.35">
      <c r="A44" s="6" t="s">
        <v>222</v>
      </c>
      <c r="B44">
        <v>11</v>
      </c>
      <c r="C44" s="1" t="str">
        <f t="shared" si="0"/>
        <v>Batteries11</v>
      </c>
      <c r="D44" t="s">
        <v>327</v>
      </c>
    </row>
    <row r="45" spans="1:6" x14ac:dyDescent="0.35">
      <c r="A45" s="6" t="s">
        <v>222</v>
      </c>
      <c r="B45">
        <v>12</v>
      </c>
      <c r="C45" s="1" t="str">
        <f t="shared" si="0"/>
        <v>Batteries12</v>
      </c>
      <c r="D45" t="s">
        <v>328</v>
      </c>
    </row>
    <row r="46" spans="1:6" x14ac:dyDescent="0.35">
      <c r="A46" s="6" t="s">
        <v>215</v>
      </c>
      <c r="B46">
        <v>0</v>
      </c>
      <c r="C46" s="1" t="str">
        <f t="shared" si="0"/>
        <v>Cockpits0</v>
      </c>
      <c r="D46" t="s">
        <v>88</v>
      </c>
    </row>
    <row r="47" spans="1:6" x14ac:dyDescent="0.35">
      <c r="A47" s="6" t="s">
        <v>215</v>
      </c>
      <c r="B47">
        <v>1</v>
      </c>
      <c r="C47" s="1" t="str">
        <f t="shared" si="0"/>
        <v>Cockpits1</v>
      </c>
      <c r="D47" t="s">
        <v>89</v>
      </c>
    </row>
    <row r="48" spans="1:6" x14ac:dyDescent="0.35">
      <c r="A48" s="6" t="s">
        <v>215</v>
      </c>
      <c r="B48">
        <v>2</v>
      </c>
      <c r="C48" s="1" t="str">
        <f t="shared" si="0"/>
        <v>Cockpits2</v>
      </c>
      <c r="D48" t="s">
        <v>91</v>
      </c>
    </row>
    <row r="49" spans="1:4" x14ac:dyDescent="0.35">
      <c r="A49" s="6" t="s">
        <v>215</v>
      </c>
      <c r="B49">
        <v>3</v>
      </c>
      <c r="C49" s="1" t="str">
        <f t="shared" si="0"/>
        <v>Cockpits3</v>
      </c>
      <c r="D49" t="s">
        <v>95</v>
      </c>
    </row>
    <row r="50" spans="1:4" x14ac:dyDescent="0.35">
      <c r="A50" s="6" t="s">
        <v>215</v>
      </c>
      <c r="B50">
        <v>4</v>
      </c>
      <c r="C50" s="1" t="str">
        <f t="shared" si="0"/>
        <v>Cockpits4</v>
      </c>
      <c r="D50" t="s">
        <v>127</v>
      </c>
    </row>
    <row r="51" spans="1:4" x14ac:dyDescent="0.35">
      <c r="A51" s="6" t="s">
        <v>215</v>
      </c>
      <c r="B51">
        <v>5</v>
      </c>
      <c r="C51" s="1" t="str">
        <f t="shared" si="0"/>
        <v>Cockpits5</v>
      </c>
      <c r="D51" t="s">
        <v>28</v>
      </c>
    </row>
    <row r="52" spans="1:4" x14ac:dyDescent="0.35">
      <c r="A52" s="6" t="s">
        <v>215</v>
      </c>
      <c r="B52">
        <v>6</v>
      </c>
      <c r="C52" s="1" t="str">
        <f t="shared" si="0"/>
        <v>Cockpits6</v>
      </c>
      <c r="D52" t="s">
        <v>155</v>
      </c>
    </row>
    <row r="53" spans="1:4" x14ac:dyDescent="0.35">
      <c r="A53" s="6" t="s">
        <v>215</v>
      </c>
      <c r="B53">
        <v>7</v>
      </c>
      <c r="C53" s="1" t="str">
        <f t="shared" si="0"/>
        <v>Cockpits7</v>
      </c>
      <c r="D53" t="s">
        <v>42</v>
      </c>
    </row>
    <row r="54" spans="1:4" x14ac:dyDescent="0.35">
      <c r="A54" s="6" t="s">
        <v>215</v>
      </c>
      <c r="B54">
        <v>8</v>
      </c>
      <c r="C54" s="1" t="str">
        <f t="shared" si="0"/>
        <v>Cockpits8</v>
      </c>
      <c r="D54" t="s">
        <v>184</v>
      </c>
    </row>
    <row r="55" spans="1:4" x14ac:dyDescent="0.35">
      <c r="A55" s="6" t="s">
        <v>215</v>
      </c>
      <c r="B55">
        <v>9</v>
      </c>
      <c r="C55" s="1" t="str">
        <f t="shared" si="0"/>
        <v>Cockpits9</v>
      </c>
      <c r="D55" t="s">
        <v>329</v>
      </c>
    </row>
    <row r="56" spans="1:4" x14ac:dyDescent="0.35">
      <c r="A56" s="5" t="s">
        <v>217</v>
      </c>
      <c r="B56">
        <v>4</v>
      </c>
      <c r="C56" s="1" t="str">
        <f t="shared" si="0"/>
        <v>Command Modules4</v>
      </c>
      <c r="D56" t="s">
        <v>156</v>
      </c>
    </row>
    <row r="57" spans="1:4" x14ac:dyDescent="0.35">
      <c r="A57" s="5" t="s">
        <v>217</v>
      </c>
      <c r="B57">
        <v>5</v>
      </c>
      <c r="C57" s="1" t="str">
        <f t="shared" si="0"/>
        <v>Command Modules5</v>
      </c>
      <c r="D57" t="s">
        <v>36</v>
      </c>
    </row>
    <row r="58" spans="1:4" x14ac:dyDescent="0.35">
      <c r="A58" s="5" t="s">
        <v>217</v>
      </c>
      <c r="B58">
        <v>6</v>
      </c>
      <c r="C58" s="1" t="str">
        <f t="shared" si="0"/>
        <v>Command Modules6</v>
      </c>
      <c r="D58" t="s">
        <v>157</v>
      </c>
    </row>
    <row r="59" spans="1:4" x14ac:dyDescent="0.35">
      <c r="A59" s="5" t="s">
        <v>217</v>
      </c>
      <c r="B59">
        <v>7</v>
      </c>
      <c r="C59" s="1" t="str">
        <f t="shared" si="0"/>
        <v>Command Modules7</v>
      </c>
      <c r="D59" t="s">
        <v>67</v>
      </c>
    </row>
    <row r="60" spans="1:4" x14ac:dyDescent="0.35">
      <c r="A60" s="5" t="s">
        <v>217</v>
      </c>
      <c r="B60">
        <v>8</v>
      </c>
      <c r="C60" s="1" t="str">
        <f t="shared" si="0"/>
        <v>Command Modules8</v>
      </c>
      <c r="D60" t="s">
        <v>171</v>
      </c>
    </row>
    <row r="61" spans="1:4" x14ac:dyDescent="0.35">
      <c r="A61" s="5" t="s">
        <v>217</v>
      </c>
      <c r="B61">
        <v>9</v>
      </c>
      <c r="C61" s="1" t="str">
        <f t="shared" si="0"/>
        <v>Command Modules9</v>
      </c>
      <c r="D61" t="s">
        <v>173</v>
      </c>
    </row>
    <row r="62" spans="1:4" x14ac:dyDescent="0.35">
      <c r="A62" s="5" t="s">
        <v>242</v>
      </c>
      <c r="B62">
        <v>4</v>
      </c>
      <c r="C62" s="1" t="str">
        <f t="shared" si="0"/>
        <v>Command Module Extensions4</v>
      </c>
      <c r="D62" t="s">
        <v>35</v>
      </c>
    </row>
    <row r="63" spans="1:4" x14ac:dyDescent="0.35">
      <c r="A63" s="5" t="s">
        <v>242</v>
      </c>
      <c r="B63">
        <v>5</v>
      </c>
      <c r="C63" s="1" t="str">
        <f t="shared" si="0"/>
        <v>Command Module Extensions5</v>
      </c>
      <c r="D63" t="s">
        <v>34</v>
      </c>
    </row>
    <row r="64" spans="1:4" x14ac:dyDescent="0.35">
      <c r="A64" s="5" t="s">
        <v>242</v>
      </c>
      <c r="B64">
        <v>6</v>
      </c>
      <c r="C64" s="1" t="str">
        <f t="shared" si="0"/>
        <v>Command Module Extensions6</v>
      </c>
      <c r="D64" t="s">
        <v>29</v>
      </c>
    </row>
    <row r="65" spans="1:4" x14ac:dyDescent="0.35">
      <c r="A65" s="5" t="s">
        <v>242</v>
      </c>
      <c r="B65">
        <v>7</v>
      </c>
      <c r="C65" s="1" t="str">
        <f t="shared" si="0"/>
        <v>Command Module Extensions7</v>
      </c>
      <c r="D65" t="s">
        <v>67</v>
      </c>
    </row>
    <row r="66" spans="1:4" x14ac:dyDescent="0.35">
      <c r="A66" s="5" t="s">
        <v>242</v>
      </c>
      <c r="B66">
        <v>8</v>
      </c>
      <c r="C66" s="1" t="str">
        <f t="shared" si="0"/>
        <v>Command Module Extensions8</v>
      </c>
      <c r="D66" t="s">
        <v>346</v>
      </c>
    </row>
    <row r="67" spans="1:4" x14ac:dyDescent="0.35">
      <c r="A67" s="5" t="s">
        <v>242</v>
      </c>
      <c r="B67">
        <v>9</v>
      </c>
      <c r="C67" s="1" t="str">
        <f t="shared" ref="C67:C130" si="1">_xlfn.CONCAT(A67,B67)</f>
        <v>Command Module Extensions9</v>
      </c>
      <c r="D67" t="s">
        <v>172</v>
      </c>
    </row>
    <row r="68" spans="1:4" x14ac:dyDescent="0.35">
      <c r="A68" s="5" t="s">
        <v>226</v>
      </c>
      <c r="B68">
        <v>0</v>
      </c>
      <c r="C68" s="1" t="str">
        <f t="shared" si="1"/>
        <v>Cryogenic Engines0</v>
      </c>
      <c r="D68" t="s">
        <v>88</v>
      </c>
    </row>
    <row r="69" spans="1:4" x14ac:dyDescent="0.35">
      <c r="A69" s="5" t="s">
        <v>226</v>
      </c>
      <c r="B69">
        <v>1</v>
      </c>
      <c r="C69" s="1" t="str">
        <f t="shared" si="1"/>
        <v>Cryogenic Engines1</v>
      </c>
      <c r="D69" t="s">
        <v>205</v>
      </c>
    </row>
    <row r="70" spans="1:4" x14ac:dyDescent="0.35">
      <c r="A70" s="5" t="s">
        <v>226</v>
      </c>
      <c r="B70">
        <v>2</v>
      </c>
      <c r="C70" s="1" t="str">
        <f t="shared" si="1"/>
        <v>Cryogenic Engines2</v>
      </c>
      <c r="D70" t="s">
        <v>178</v>
      </c>
    </row>
    <row r="71" spans="1:4" x14ac:dyDescent="0.35">
      <c r="A71" s="5" t="s">
        <v>226</v>
      </c>
      <c r="B71">
        <v>3</v>
      </c>
      <c r="C71" s="1" t="str">
        <f t="shared" si="1"/>
        <v>Cryogenic Engines3</v>
      </c>
      <c r="D71" t="s">
        <v>194</v>
      </c>
    </row>
    <row r="72" spans="1:4" x14ac:dyDescent="0.35">
      <c r="A72" s="5" t="s">
        <v>226</v>
      </c>
      <c r="B72">
        <v>4</v>
      </c>
      <c r="C72" s="1" t="str">
        <f t="shared" si="1"/>
        <v>Cryogenic Engines4</v>
      </c>
      <c r="D72" t="s">
        <v>169</v>
      </c>
    </row>
    <row r="73" spans="1:4" x14ac:dyDescent="0.35">
      <c r="A73" s="5" t="s">
        <v>226</v>
      </c>
      <c r="B73">
        <v>5</v>
      </c>
      <c r="C73" s="1" t="str">
        <f t="shared" si="1"/>
        <v>Cryogenic Engines5</v>
      </c>
      <c r="D73" t="s">
        <v>163</v>
      </c>
    </row>
    <row r="74" spans="1:4" x14ac:dyDescent="0.35">
      <c r="A74" s="5" t="s">
        <v>226</v>
      </c>
      <c r="B74">
        <v>6</v>
      </c>
      <c r="C74" s="1" t="str">
        <f t="shared" si="1"/>
        <v>Cryogenic Engines6</v>
      </c>
      <c r="D74" t="s">
        <v>148</v>
      </c>
    </row>
    <row r="75" spans="1:4" x14ac:dyDescent="0.35">
      <c r="A75" s="5" t="s">
        <v>226</v>
      </c>
      <c r="B75">
        <v>7</v>
      </c>
      <c r="C75" s="1" t="str">
        <f t="shared" si="1"/>
        <v>Cryogenic Engines7</v>
      </c>
      <c r="D75" t="s">
        <v>144</v>
      </c>
    </row>
    <row r="76" spans="1:4" x14ac:dyDescent="0.35">
      <c r="A76" s="5" t="s">
        <v>226</v>
      </c>
      <c r="B76">
        <v>8</v>
      </c>
      <c r="C76" s="1" t="str">
        <f t="shared" si="1"/>
        <v>Cryogenic Engines8</v>
      </c>
      <c r="D76" t="s">
        <v>73</v>
      </c>
    </row>
    <row r="77" spans="1:4" x14ac:dyDescent="0.35">
      <c r="A77" s="5" t="s">
        <v>226</v>
      </c>
      <c r="B77">
        <v>9</v>
      </c>
      <c r="C77" s="1" t="str">
        <f t="shared" si="1"/>
        <v>Cryogenic Engines9</v>
      </c>
      <c r="D77" t="s">
        <v>111</v>
      </c>
    </row>
    <row r="78" spans="1:4" x14ac:dyDescent="0.35">
      <c r="A78" s="5" t="s">
        <v>226</v>
      </c>
      <c r="B78">
        <v>10</v>
      </c>
      <c r="C78" s="1" t="str">
        <f t="shared" si="1"/>
        <v>Cryogenic Engines10</v>
      </c>
      <c r="D78" t="s">
        <v>39</v>
      </c>
    </row>
    <row r="79" spans="1:4" x14ac:dyDescent="0.35">
      <c r="A79" s="5" t="s">
        <v>224</v>
      </c>
      <c r="B79">
        <v>0</v>
      </c>
      <c r="C79" s="1" t="str">
        <f t="shared" si="1"/>
        <v>Decouplers Docking Engine Plates0</v>
      </c>
      <c r="D79" t="s">
        <v>88</v>
      </c>
    </row>
    <row r="80" spans="1:4" x14ac:dyDescent="0.35">
      <c r="A80" s="5" t="s">
        <v>224</v>
      </c>
      <c r="B80">
        <v>1</v>
      </c>
      <c r="C80" s="1" t="str">
        <f t="shared" si="1"/>
        <v>Decouplers Docking Engine Plates1</v>
      </c>
      <c r="D80" t="s">
        <v>32</v>
      </c>
    </row>
    <row r="81" spans="1:4" x14ac:dyDescent="0.35">
      <c r="A81" s="5" t="s">
        <v>224</v>
      </c>
      <c r="B81">
        <v>2</v>
      </c>
      <c r="C81" s="1" t="str">
        <f t="shared" si="1"/>
        <v>Decouplers Docking Engine Plates2</v>
      </c>
      <c r="D81" t="s">
        <v>31</v>
      </c>
    </row>
    <row r="82" spans="1:4" x14ac:dyDescent="0.35">
      <c r="A82" s="5" t="s">
        <v>224</v>
      </c>
      <c r="B82">
        <v>3</v>
      </c>
      <c r="C82" s="1" t="str">
        <f t="shared" si="1"/>
        <v>Decouplers Docking Engine Plates3</v>
      </c>
      <c r="D82" t="s">
        <v>59</v>
      </c>
    </row>
    <row r="83" spans="1:4" x14ac:dyDescent="0.35">
      <c r="A83" s="5" t="s">
        <v>224</v>
      </c>
      <c r="B83">
        <v>4</v>
      </c>
      <c r="C83" s="1" t="str">
        <f t="shared" si="1"/>
        <v>Decouplers Docking Engine Plates4</v>
      </c>
      <c r="D83" t="s">
        <v>60</v>
      </c>
    </row>
    <row r="84" spans="1:4" x14ac:dyDescent="0.35">
      <c r="A84" s="5" t="s">
        <v>224</v>
      </c>
      <c r="B84">
        <v>5</v>
      </c>
      <c r="C84" s="1" t="str">
        <f t="shared" si="1"/>
        <v>Decouplers Docking Engine Plates5</v>
      </c>
      <c r="D84" t="s">
        <v>61</v>
      </c>
    </row>
    <row r="85" spans="1:4" x14ac:dyDescent="0.35">
      <c r="A85" s="5" t="s">
        <v>224</v>
      </c>
      <c r="B85">
        <v>6</v>
      </c>
      <c r="C85" s="1" t="str">
        <f t="shared" si="1"/>
        <v>Decouplers Docking Engine Plates6</v>
      </c>
      <c r="D85" t="s">
        <v>62</v>
      </c>
    </row>
    <row r="86" spans="1:4" x14ac:dyDescent="0.35">
      <c r="A86" s="5" t="s">
        <v>224</v>
      </c>
      <c r="B86">
        <v>7</v>
      </c>
      <c r="C86" s="1" t="str">
        <f t="shared" si="1"/>
        <v>Decouplers Docking Engine Plates7</v>
      </c>
      <c r="D86" t="s">
        <v>201</v>
      </c>
    </row>
    <row r="87" spans="1:4" x14ac:dyDescent="0.35">
      <c r="A87" s="5" t="s">
        <v>224</v>
      </c>
      <c r="B87">
        <v>8</v>
      </c>
      <c r="C87" s="1" t="str">
        <f t="shared" si="1"/>
        <v>Decouplers Docking Engine Plates8</v>
      </c>
      <c r="D87" t="s">
        <v>200</v>
      </c>
    </row>
    <row r="88" spans="1:4" x14ac:dyDescent="0.35">
      <c r="A88" s="5" t="s">
        <v>224</v>
      </c>
      <c r="B88">
        <v>9</v>
      </c>
      <c r="C88" s="1" t="str">
        <f t="shared" si="1"/>
        <v>Decouplers Docking Engine Plates9</v>
      </c>
      <c r="D88" t="s">
        <v>210</v>
      </c>
    </row>
    <row r="89" spans="1:4" x14ac:dyDescent="0.35">
      <c r="A89" s="5" t="s">
        <v>224</v>
      </c>
      <c r="B89">
        <v>10</v>
      </c>
      <c r="C89" s="1" t="str">
        <f t="shared" si="1"/>
        <v>Decouplers Docking Engine Plates10</v>
      </c>
      <c r="D89" t="s">
        <v>168</v>
      </c>
    </row>
    <row r="90" spans="1:4" x14ac:dyDescent="0.35">
      <c r="A90" s="5" t="s">
        <v>243</v>
      </c>
      <c r="B90">
        <v>2</v>
      </c>
      <c r="C90" s="1" t="str">
        <f t="shared" si="1"/>
        <v>Ion Propulsion2</v>
      </c>
      <c r="D90" t="s">
        <v>158</v>
      </c>
    </row>
    <row r="91" spans="1:4" x14ac:dyDescent="0.35">
      <c r="A91" s="5" t="s">
        <v>243</v>
      </c>
      <c r="B91">
        <v>3</v>
      </c>
      <c r="C91" s="1" t="str">
        <f t="shared" si="1"/>
        <v>Ion Propulsion3</v>
      </c>
      <c r="D91" t="s">
        <v>55</v>
      </c>
    </row>
    <row r="92" spans="1:4" x14ac:dyDescent="0.35">
      <c r="A92" s="5" t="s">
        <v>243</v>
      </c>
      <c r="B92">
        <v>4</v>
      </c>
      <c r="C92" s="1" t="str">
        <f t="shared" si="1"/>
        <v>Ion Propulsion4</v>
      </c>
      <c r="D92" t="s">
        <v>198</v>
      </c>
    </row>
    <row r="93" spans="1:4" x14ac:dyDescent="0.35">
      <c r="A93" s="5" t="s">
        <v>243</v>
      </c>
      <c r="B93">
        <v>5</v>
      </c>
      <c r="C93" s="1" t="str">
        <f t="shared" si="1"/>
        <v>Ion Propulsion5</v>
      </c>
      <c r="D93" t="s">
        <v>196</v>
      </c>
    </row>
    <row r="94" spans="1:4" x14ac:dyDescent="0.35">
      <c r="A94" s="5" t="s">
        <v>243</v>
      </c>
      <c r="B94">
        <v>6</v>
      </c>
      <c r="C94" s="1" t="str">
        <f t="shared" si="1"/>
        <v>Ion Propulsion6</v>
      </c>
      <c r="D94" t="s">
        <v>170</v>
      </c>
    </row>
    <row r="95" spans="1:4" x14ac:dyDescent="0.35">
      <c r="A95" s="5" t="s">
        <v>243</v>
      </c>
      <c r="B95">
        <v>7</v>
      </c>
      <c r="C95" s="1" t="str">
        <f t="shared" si="1"/>
        <v>Ion Propulsion7</v>
      </c>
      <c r="D95" t="s">
        <v>135</v>
      </c>
    </row>
    <row r="96" spans="1:4" x14ac:dyDescent="0.35">
      <c r="A96" s="5" t="s">
        <v>243</v>
      </c>
      <c r="B96">
        <v>8</v>
      </c>
      <c r="C96" s="1" t="str">
        <f t="shared" si="1"/>
        <v>Ion Propulsion8</v>
      </c>
      <c r="D96" t="s">
        <v>202</v>
      </c>
    </row>
    <row r="97" spans="1:4" x14ac:dyDescent="0.35">
      <c r="A97" s="5" t="s">
        <v>243</v>
      </c>
      <c r="B97">
        <v>9</v>
      </c>
      <c r="C97" s="1" t="str">
        <f t="shared" si="1"/>
        <v>Ion Propulsion9</v>
      </c>
      <c r="D97" t="s">
        <v>197</v>
      </c>
    </row>
    <row r="98" spans="1:4" x14ac:dyDescent="0.35">
      <c r="A98" s="5" t="s">
        <v>243</v>
      </c>
      <c r="B98">
        <v>10</v>
      </c>
      <c r="C98" s="1" t="str">
        <f t="shared" si="1"/>
        <v>Ion Propulsion10</v>
      </c>
      <c r="D98" t="s">
        <v>208</v>
      </c>
    </row>
    <row r="99" spans="1:4" x14ac:dyDescent="0.35">
      <c r="A99" s="5" t="s">
        <v>243</v>
      </c>
      <c r="B99">
        <v>11</v>
      </c>
      <c r="C99" s="1" t="str">
        <f t="shared" si="1"/>
        <v>Ion Propulsion11</v>
      </c>
      <c r="D99" t="s">
        <v>347</v>
      </c>
    </row>
    <row r="100" spans="1:4" x14ac:dyDescent="0.35">
      <c r="A100" s="5" t="s">
        <v>241</v>
      </c>
      <c r="B100">
        <v>0</v>
      </c>
      <c r="C100" s="1" t="str">
        <f t="shared" si="1"/>
        <v>Jet Engines Air Intakes0</v>
      </c>
      <c r="D100" t="s">
        <v>88</v>
      </c>
    </row>
    <row r="101" spans="1:4" x14ac:dyDescent="0.35">
      <c r="A101" s="5" t="s">
        <v>241</v>
      </c>
      <c r="B101">
        <v>1</v>
      </c>
      <c r="C101" s="1" t="str">
        <f t="shared" si="1"/>
        <v>Jet Engines Air Intakes1</v>
      </c>
      <c r="D101" t="s">
        <v>89</v>
      </c>
    </row>
    <row r="102" spans="1:4" x14ac:dyDescent="0.35">
      <c r="A102" s="5" t="s">
        <v>241</v>
      </c>
      <c r="B102">
        <v>2</v>
      </c>
      <c r="C102" s="1" t="str">
        <f t="shared" si="1"/>
        <v>Jet Engines Air Intakes2</v>
      </c>
      <c r="D102" t="s">
        <v>91</v>
      </c>
    </row>
    <row r="103" spans="1:4" x14ac:dyDescent="0.35">
      <c r="A103" s="5" t="s">
        <v>241</v>
      </c>
      <c r="B103">
        <v>3</v>
      </c>
      <c r="C103" s="1" t="str">
        <f t="shared" si="1"/>
        <v>Jet Engines Air Intakes3</v>
      </c>
      <c r="D103" t="s">
        <v>95</v>
      </c>
    </row>
    <row r="104" spans="1:4" x14ac:dyDescent="0.35">
      <c r="A104" s="5" t="s">
        <v>241</v>
      </c>
      <c r="B104">
        <v>4</v>
      </c>
      <c r="C104" s="1" t="str">
        <f t="shared" si="1"/>
        <v>Jet Engines Air Intakes4</v>
      </c>
      <c r="D104" t="s">
        <v>127</v>
      </c>
    </row>
    <row r="105" spans="1:4" x14ac:dyDescent="0.35">
      <c r="A105" s="5" t="s">
        <v>241</v>
      </c>
      <c r="B105">
        <v>5</v>
      </c>
      <c r="C105" s="1" t="str">
        <f t="shared" si="1"/>
        <v>Jet Engines Air Intakes5</v>
      </c>
      <c r="D105" t="s">
        <v>28</v>
      </c>
    </row>
    <row r="106" spans="1:4" x14ac:dyDescent="0.35">
      <c r="A106" s="5" t="s">
        <v>241</v>
      </c>
      <c r="B106">
        <v>6</v>
      </c>
      <c r="C106" s="1" t="str">
        <f t="shared" si="1"/>
        <v>Jet Engines Air Intakes6</v>
      </c>
      <c r="D106" t="s">
        <v>155</v>
      </c>
    </row>
    <row r="107" spans="1:4" x14ac:dyDescent="0.35">
      <c r="A107" s="5" t="s">
        <v>241</v>
      </c>
      <c r="B107">
        <v>7</v>
      </c>
      <c r="C107" s="1" t="str">
        <f t="shared" si="1"/>
        <v>Jet Engines Air Intakes7</v>
      </c>
      <c r="D107" t="s">
        <v>42</v>
      </c>
    </row>
    <row r="108" spans="1:4" x14ac:dyDescent="0.35">
      <c r="A108" s="5" t="s">
        <v>241</v>
      </c>
      <c r="B108">
        <v>8</v>
      </c>
      <c r="C108" s="1" t="str">
        <f t="shared" si="1"/>
        <v>Jet Engines Air Intakes8</v>
      </c>
      <c r="D108" t="s">
        <v>184</v>
      </c>
    </row>
    <row r="109" spans="1:4" x14ac:dyDescent="0.35">
      <c r="A109" s="5" t="s">
        <v>241</v>
      </c>
      <c r="B109">
        <v>9</v>
      </c>
      <c r="C109" s="1" t="str">
        <f t="shared" si="1"/>
        <v>Jet Engines Air Intakes9</v>
      </c>
      <c r="D109" t="s">
        <v>329</v>
      </c>
    </row>
    <row r="110" spans="1:4" x14ac:dyDescent="0.35">
      <c r="A110" s="5" t="s">
        <v>216</v>
      </c>
      <c r="B110">
        <v>0</v>
      </c>
      <c r="C110" s="1" t="str">
        <f t="shared" si="1"/>
        <v>Jet Parts Wings Fuel Tanks0</v>
      </c>
      <c r="D110" t="s">
        <v>88</v>
      </c>
    </row>
    <row r="111" spans="1:4" x14ac:dyDescent="0.35">
      <c r="A111" s="5" t="s">
        <v>216</v>
      </c>
      <c r="B111">
        <v>1</v>
      </c>
      <c r="C111" s="1" t="str">
        <f t="shared" si="1"/>
        <v>Jet Parts Wings Fuel Tanks1</v>
      </c>
      <c r="D111" t="s">
        <v>89</v>
      </c>
    </row>
    <row r="112" spans="1:4" x14ac:dyDescent="0.35">
      <c r="A112" s="5" t="s">
        <v>216</v>
      </c>
      <c r="B112">
        <v>2</v>
      </c>
      <c r="C112" s="1" t="str">
        <f t="shared" si="1"/>
        <v>Jet Parts Wings Fuel Tanks2</v>
      </c>
      <c r="D112" t="s">
        <v>91</v>
      </c>
    </row>
    <row r="113" spans="1:4" x14ac:dyDescent="0.35">
      <c r="A113" s="5" t="s">
        <v>216</v>
      </c>
      <c r="B113">
        <v>3</v>
      </c>
      <c r="C113" s="1" t="str">
        <f t="shared" si="1"/>
        <v>Jet Parts Wings Fuel Tanks3</v>
      </c>
      <c r="D113" t="s">
        <v>95</v>
      </c>
    </row>
    <row r="114" spans="1:4" x14ac:dyDescent="0.35">
      <c r="A114" s="5" t="s">
        <v>216</v>
      </c>
      <c r="B114">
        <v>4</v>
      </c>
      <c r="C114" s="1" t="str">
        <f t="shared" si="1"/>
        <v>Jet Parts Wings Fuel Tanks4</v>
      </c>
      <c r="D114" t="s">
        <v>122</v>
      </c>
    </row>
    <row r="115" spans="1:4" x14ac:dyDescent="0.35">
      <c r="A115" s="5" t="s">
        <v>216</v>
      </c>
      <c r="B115">
        <v>5</v>
      </c>
      <c r="C115" s="1" t="str">
        <f t="shared" si="1"/>
        <v>Jet Parts Wings Fuel Tanks5</v>
      </c>
      <c r="D115" t="s">
        <v>25</v>
      </c>
    </row>
    <row r="116" spans="1:4" x14ac:dyDescent="0.35">
      <c r="A116" s="5" t="s">
        <v>216</v>
      </c>
      <c r="B116">
        <v>6</v>
      </c>
      <c r="C116" s="1" t="str">
        <f t="shared" si="1"/>
        <v>Jet Parts Wings Fuel Tanks6</v>
      </c>
      <c r="D116" t="s">
        <v>121</v>
      </c>
    </row>
    <row r="117" spans="1:4" x14ac:dyDescent="0.35">
      <c r="A117" s="5" t="s">
        <v>216</v>
      </c>
      <c r="B117">
        <v>7</v>
      </c>
      <c r="C117" s="1" t="str">
        <f t="shared" si="1"/>
        <v>Jet Parts Wings Fuel Tanks7</v>
      </c>
      <c r="D117" t="s">
        <v>37</v>
      </c>
    </row>
    <row r="118" spans="1:4" x14ac:dyDescent="0.35">
      <c r="A118" s="5" t="s">
        <v>216</v>
      </c>
      <c r="B118">
        <v>8</v>
      </c>
      <c r="C118" s="1" t="str">
        <f t="shared" si="1"/>
        <v>Jet Parts Wings Fuel Tanks8</v>
      </c>
      <c r="D118" t="s">
        <v>183</v>
      </c>
    </row>
    <row r="119" spans="1:4" x14ac:dyDescent="0.35">
      <c r="A119" s="5" t="s">
        <v>216</v>
      </c>
      <c r="B119">
        <v>9</v>
      </c>
      <c r="C119" s="1" t="str">
        <f t="shared" si="1"/>
        <v>Jet Parts Wings Fuel Tanks9</v>
      </c>
      <c r="D119" t="s">
        <v>195</v>
      </c>
    </row>
    <row r="120" spans="1:4" x14ac:dyDescent="0.35">
      <c r="A120" s="5" t="s">
        <v>235</v>
      </c>
      <c r="B120">
        <v>4</v>
      </c>
      <c r="C120" s="1" t="str">
        <f t="shared" si="1"/>
        <v>Ladders Lights4</v>
      </c>
      <c r="D120" t="s">
        <v>98</v>
      </c>
    </row>
    <row r="121" spans="1:4" x14ac:dyDescent="0.35">
      <c r="A121" s="5" t="s">
        <v>235</v>
      </c>
      <c r="B121">
        <v>5</v>
      </c>
      <c r="C121" s="1" t="str">
        <f t="shared" si="1"/>
        <v>Ladders Lights5</v>
      </c>
      <c r="D121" t="s">
        <v>46</v>
      </c>
    </row>
    <row r="122" spans="1:4" x14ac:dyDescent="0.35">
      <c r="A122" s="5" t="s">
        <v>232</v>
      </c>
      <c r="B122">
        <v>0</v>
      </c>
      <c r="C122" s="1" t="str">
        <f t="shared" si="1"/>
        <v>Landing Gear Wheels0</v>
      </c>
      <c r="D122" t="s">
        <v>88</v>
      </c>
    </row>
    <row r="123" spans="1:4" x14ac:dyDescent="0.35">
      <c r="A123" s="5" t="s">
        <v>232</v>
      </c>
      <c r="B123">
        <v>1</v>
      </c>
      <c r="C123" s="1" t="str">
        <f t="shared" si="1"/>
        <v>Landing Gear Wheels1</v>
      </c>
      <c r="D123" t="s">
        <v>89</v>
      </c>
    </row>
    <row r="124" spans="1:4" x14ac:dyDescent="0.35">
      <c r="A124" s="5" t="s">
        <v>232</v>
      </c>
      <c r="B124">
        <v>2</v>
      </c>
      <c r="C124" s="1" t="str">
        <f t="shared" si="1"/>
        <v>Landing Gear Wheels2</v>
      </c>
      <c r="D124" t="s">
        <v>91</v>
      </c>
    </row>
    <row r="125" spans="1:4" x14ac:dyDescent="0.35">
      <c r="A125" s="5" t="s">
        <v>232</v>
      </c>
      <c r="B125">
        <v>3</v>
      </c>
      <c r="C125" s="1" t="str">
        <f t="shared" si="1"/>
        <v>Landing Gear Wheels3</v>
      </c>
      <c r="D125" t="s">
        <v>95</v>
      </c>
    </row>
    <row r="126" spans="1:4" x14ac:dyDescent="0.35">
      <c r="A126" s="5" t="s">
        <v>232</v>
      </c>
      <c r="B126">
        <v>4</v>
      </c>
      <c r="C126" s="1" t="str">
        <f t="shared" si="1"/>
        <v>Landing Gear Wheels4</v>
      </c>
      <c r="D126" t="s">
        <v>26</v>
      </c>
    </row>
    <row r="127" spans="1:4" x14ac:dyDescent="0.35">
      <c r="A127" s="5" t="s">
        <v>232</v>
      </c>
      <c r="B127">
        <v>5</v>
      </c>
      <c r="C127" s="1" t="str">
        <f t="shared" si="1"/>
        <v>Landing Gear Wheels5</v>
      </c>
      <c r="D127" t="s">
        <v>85</v>
      </c>
    </row>
    <row r="128" spans="1:4" x14ac:dyDescent="0.35">
      <c r="A128" s="5" t="s">
        <v>232</v>
      </c>
      <c r="B128">
        <v>6</v>
      </c>
      <c r="C128" s="1" t="str">
        <f t="shared" si="1"/>
        <v>Landing Gear Wheels6</v>
      </c>
      <c r="D128" t="s">
        <v>68</v>
      </c>
    </row>
    <row r="129" spans="1:4" x14ac:dyDescent="0.35">
      <c r="A129" s="5" t="s">
        <v>232</v>
      </c>
      <c r="B129">
        <v>7</v>
      </c>
      <c r="C129" s="1" t="str">
        <f t="shared" si="1"/>
        <v>Landing Gear Wheels7</v>
      </c>
      <c r="D129" t="s">
        <v>38</v>
      </c>
    </row>
    <row r="130" spans="1:4" x14ac:dyDescent="0.35">
      <c r="A130" s="5" t="s">
        <v>232</v>
      </c>
      <c r="B130">
        <v>8</v>
      </c>
      <c r="C130" s="1" t="str">
        <f t="shared" si="1"/>
        <v>Landing Gear Wheels8</v>
      </c>
      <c r="D130" t="s">
        <v>166</v>
      </c>
    </row>
    <row r="131" spans="1:4" x14ac:dyDescent="0.35">
      <c r="A131" s="5" t="s">
        <v>225</v>
      </c>
      <c r="B131">
        <v>0</v>
      </c>
      <c r="C131" s="1" t="str">
        <f t="shared" ref="C131:C194" si="2">_xlfn.CONCAT(A131,B131)</f>
        <v>Liquid Fuel Engines0</v>
      </c>
      <c r="D131" t="s">
        <v>88</v>
      </c>
    </row>
    <row r="132" spans="1:4" x14ac:dyDescent="0.35">
      <c r="A132" s="5" t="s">
        <v>225</v>
      </c>
      <c r="B132">
        <v>1</v>
      </c>
      <c r="C132" s="1" t="str">
        <f t="shared" si="2"/>
        <v>Liquid Fuel Engines1</v>
      </c>
      <c r="D132" t="s">
        <v>32</v>
      </c>
    </row>
    <row r="133" spans="1:4" x14ac:dyDescent="0.35">
      <c r="A133" s="5" t="s">
        <v>225</v>
      </c>
      <c r="B133">
        <v>2</v>
      </c>
      <c r="C133" s="1" t="str">
        <f t="shared" si="2"/>
        <v>Liquid Fuel Engines2</v>
      </c>
      <c r="D133" t="s">
        <v>190</v>
      </c>
    </row>
    <row r="134" spans="1:4" x14ac:dyDescent="0.35">
      <c r="A134" s="5" t="s">
        <v>225</v>
      </c>
      <c r="B134">
        <v>3</v>
      </c>
      <c r="C134" s="1" t="str">
        <f t="shared" si="2"/>
        <v>Liquid Fuel Engines3</v>
      </c>
      <c r="D134" t="s">
        <v>161</v>
      </c>
    </row>
    <row r="135" spans="1:4" x14ac:dyDescent="0.35">
      <c r="A135" s="5" t="s">
        <v>225</v>
      </c>
      <c r="B135">
        <v>4</v>
      </c>
      <c r="C135" s="1" t="str">
        <f t="shared" si="2"/>
        <v>Liquid Fuel Engines4</v>
      </c>
      <c r="D135" t="s">
        <v>151</v>
      </c>
    </row>
    <row r="136" spans="1:4" x14ac:dyDescent="0.35">
      <c r="A136" s="5" t="s">
        <v>225</v>
      </c>
      <c r="B136">
        <v>5</v>
      </c>
      <c r="C136" s="1" t="str">
        <f t="shared" si="2"/>
        <v>Liquid Fuel Engines5</v>
      </c>
      <c r="D136" t="s">
        <v>116</v>
      </c>
    </row>
    <row r="137" spans="1:4" x14ac:dyDescent="0.35">
      <c r="A137" s="5" t="s">
        <v>225</v>
      </c>
      <c r="B137">
        <v>6</v>
      </c>
      <c r="C137" s="1" t="str">
        <f t="shared" si="2"/>
        <v>Liquid Fuel Engines6</v>
      </c>
      <c r="D137" t="s">
        <v>145</v>
      </c>
    </row>
    <row r="138" spans="1:4" x14ac:dyDescent="0.35">
      <c r="A138" s="5" t="s">
        <v>225</v>
      </c>
      <c r="B138">
        <v>7</v>
      </c>
      <c r="C138" s="1" t="str">
        <f t="shared" si="2"/>
        <v>Liquid Fuel Engines7</v>
      </c>
      <c r="D138" t="s">
        <v>140</v>
      </c>
    </row>
    <row r="139" spans="1:4" x14ac:dyDescent="0.35">
      <c r="A139" s="5" t="s">
        <v>225</v>
      </c>
      <c r="B139">
        <v>8</v>
      </c>
      <c r="C139" s="1" t="str">
        <f t="shared" si="2"/>
        <v>Liquid Fuel Engines8</v>
      </c>
      <c r="D139" t="s">
        <v>69</v>
      </c>
    </row>
    <row r="140" spans="1:4" x14ac:dyDescent="0.35">
      <c r="A140" s="5" t="s">
        <v>225</v>
      </c>
      <c r="B140">
        <v>9</v>
      </c>
      <c r="C140" s="1" t="str">
        <f t="shared" si="2"/>
        <v>Liquid Fuel Engines9</v>
      </c>
      <c r="D140" t="s">
        <v>115</v>
      </c>
    </row>
    <row r="141" spans="1:4" x14ac:dyDescent="0.35">
      <c r="A141" s="5" t="s">
        <v>225</v>
      </c>
      <c r="B141">
        <v>10</v>
      </c>
      <c r="C141" s="1" t="str">
        <f t="shared" si="2"/>
        <v>Liquid Fuel Engines10</v>
      </c>
      <c r="D141" t="s">
        <v>349</v>
      </c>
    </row>
    <row r="142" spans="1:4" x14ac:dyDescent="0.35">
      <c r="A142" s="5" t="s">
        <v>351</v>
      </c>
      <c r="B142">
        <v>0</v>
      </c>
      <c r="C142" s="1" t="str">
        <f t="shared" si="2"/>
        <v>Liquid Fuel Systems0</v>
      </c>
      <c r="D142" t="s">
        <v>88</v>
      </c>
    </row>
    <row r="143" spans="1:4" x14ac:dyDescent="0.35">
      <c r="A143" s="5" t="s">
        <v>351</v>
      </c>
      <c r="B143">
        <v>1</v>
      </c>
      <c r="C143" s="1" t="str">
        <f t="shared" si="2"/>
        <v>Liquid Fuel Systems1</v>
      </c>
      <c r="D143" t="s">
        <v>32</v>
      </c>
    </row>
    <row r="144" spans="1:4" x14ac:dyDescent="0.35">
      <c r="A144" s="5" t="s">
        <v>351</v>
      </c>
      <c r="B144">
        <v>2</v>
      </c>
      <c r="C144" s="1" t="str">
        <f t="shared" si="2"/>
        <v>Liquid Fuel Systems2</v>
      </c>
      <c r="D144" t="s">
        <v>137</v>
      </c>
    </row>
    <row r="145" spans="1:4" x14ac:dyDescent="0.35">
      <c r="A145" s="5" t="s">
        <v>351</v>
      </c>
      <c r="B145">
        <v>3</v>
      </c>
      <c r="C145" s="1" t="str">
        <f t="shared" si="2"/>
        <v>Liquid Fuel Systems3</v>
      </c>
      <c r="D145" t="s">
        <v>109</v>
      </c>
    </row>
    <row r="146" spans="1:4" x14ac:dyDescent="0.35">
      <c r="A146" s="5" t="s">
        <v>351</v>
      </c>
      <c r="B146">
        <v>4</v>
      </c>
      <c r="C146" s="1" t="str">
        <f t="shared" si="2"/>
        <v>Liquid Fuel Systems4</v>
      </c>
      <c r="D146" t="s">
        <v>108</v>
      </c>
    </row>
    <row r="147" spans="1:4" x14ac:dyDescent="0.35">
      <c r="A147" s="5" t="s">
        <v>351</v>
      </c>
      <c r="B147">
        <v>5</v>
      </c>
      <c r="C147" s="1" t="str">
        <f t="shared" si="2"/>
        <v>Liquid Fuel Systems5</v>
      </c>
      <c r="D147" t="s">
        <v>107</v>
      </c>
    </row>
    <row r="148" spans="1:4" x14ac:dyDescent="0.35">
      <c r="A148" s="5" t="s">
        <v>351</v>
      </c>
      <c r="B148">
        <v>6</v>
      </c>
      <c r="C148" s="1" t="str">
        <f t="shared" si="2"/>
        <v>Liquid Fuel Systems6</v>
      </c>
      <c r="D148" t="s">
        <v>106</v>
      </c>
    </row>
    <row r="149" spans="1:4" x14ac:dyDescent="0.35">
      <c r="A149" s="5" t="s">
        <v>351</v>
      </c>
      <c r="B149">
        <v>7</v>
      </c>
      <c r="C149" s="1" t="str">
        <f t="shared" si="2"/>
        <v>Liquid Fuel Systems7</v>
      </c>
      <c r="D149" t="s">
        <v>105</v>
      </c>
    </row>
    <row r="150" spans="1:4" x14ac:dyDescent="0.35">
      <c r="A150" s="5" t="s">
        <v>351</v>
      </c>
      <c r="B150">
        <v>8</v>
      </c>
      <c r="C150" s="1" t="str">
        <f t="shared" si="2"/>
        <v>Liquid Fuel Systems8</v>
      </c>
      <c r="D150" t="s">
        <v>104</v>
      </c>
    </row>
    <row r="151" spans="1:4" x14ac:dyDescent="0.35">
      <c r="A151" s="5" t="s">
        <v>351</v>
      </c>
      <c r="B151">
        <v>9</v>
      </c>
      <c r="C151" s="1" t="str">
        <f t="shared" si="2"/>
        <v>Liquid Fuel Systems9</v>
      </c>
      <c r="D151" t="s">
        <v>103</v>
      </c>
    </row>
    <row r="152" spans="1:4" x14ac:dyDescent="0.35">
      <c r="A152" s="5" t="s">
        <v>351</v>
      </c>
      <c r="B152">
        <v>10</v>
      </c>
      <c r="C152" s="1" t="str">
        <f t="shared" si="2"/>
        <v>Liquid Fuel Systems10</v>
      </c>
      <c r="D152" t="s">
        <v>168</v>
      </c>
    </row>
    <row r="153" spans="1:4" x14ac:dyDescent="0.35">
      <c r="A153" s="5" t="s">
        <v>353</v>
      </c>
      <c r="B153">
        <v>0</v>
      </c>
      <c r="C153" s="1" t="str">
        <f t="shared" si="2"/>
        <v>Monopropellant Fuel Systems0</v>
      </c>
      <c r="D153" t="s">
        <v>88</v>
      </c>
    </row>
    <row r="154" spans="1:4" x14ac:dyDescent="0.35">
      <c r="A154" s="5" t="s">
        <v>353</v>
      </c>
      <c r="B154">
        <v>1</v>
      </c>
      <c r="C154" s="1" t="str">
        <f t="shared" si="2"/>
        <v>Monopropellant Fuel Systems1</v>
      </c>
      <c r="D154" t="s">
        <v>32</v>
      </c>
    </row>
    <row r="155" spans="1:4" x14ac:dyDescent="0.35">
      <c r="A155" s="5" t="s">
        <v>353</v>
      </c>
      <c r="B155">
        <v>2</v>
      </c>
      <c r="C155" s="1" t="str">
        <f t="shared" si="2"/>
        <v>Monopropellant Fuel Systems2</v>
      </c>
      <c r="D155" t="s">
        <v>158</v>
      </c>
    </row>
    <row r="156" spans="1:4" x14ac:dyDescent="0.35">
      <c r="A156" s="5" t="s">
        <v>353</v>
      </c>
      <c r="B156">
        <v>3</v>
      </c>
      <c r="C156" s="1" t="str">
        <f t="shared" si="2"/>
        <v>Monopropellant Fuel Systems3</v>
      </c>
      <c r="D156" t="s">
        <v>55</v>
      </c>
    </row>
    <row r="157" spans="1:4" x14ac:dyDescent="0.35">
      <c r="A157" s="5" t="s">
        <v>353</v>
      </c>
      <c r="B157">
        <v>4</v>
      </c>
      <c r="C157" s="1" t="str">
        <f t="shared" si="2"/>
        <v>Monopropellant Fuel Systems4</v>
      </c>
      <c r="D157" t="s">
        <v>33</v>
      </c>
    </row>
    <row r="158" spans="1:4" x14ac:dyDescent="0.35">
      <c r="A158" s="5" t="s">
        <v>353</v>
      </c>
      <c r="B158">
        <v>5</v>
      </c>
      <c r="C158" s="1" t="str">
        <f t="shared" si="2"/>
        <v>Monopropellant Fuel Systems5</v>
      </c>
      <c r="D158" t="s">
        <v>110</v>
      </c>
    </row>
    <row r="159" spans="1:4" x14ac:dyDescent="0.35">
      <c r="A159" s="5" t="s">
        <v>353</v>
      </c>
      <c r="B159">
        <v>6</v>
      </c>
      <c r="C159" s="1" t="str">
        <f t="shared" si="2"/>
        <v>Monopropellant Fuel Systems6</v>
      </c>
      <c r="D159" t="s">
        <v>165</v>
      </c>
    </row>
    <row r="160" spans="1:4" x14ac:dyDescent="0.35">
      <c r="A160" s="5" t="s">
        <v>353</v>
      </c>
      <c r="B160">
        <v>7</v>
      </c>
      <c r="C160" s="1" t="str">
        <f t="shared" si="2"/>
        <v>Monopropellant Fuel Systems7</v>
      </c>
      <c r="D160" t="s">
        <v>40</v>
      </c>
    </row>
    <row r="161" spans="1:4" x14ac:dyDescent="0.35">
      <c r="A161" s="5" t="s">
        <v>352</v>
      </c>
      <c r="B161">
        <v>7</v>
      </c>
      <c r="C161" s="1" t="str">
        <f t="shared" si="2"/>
        <v>Noble Gas Lithium Fuel Systems7</v>
      </c>
      <c r="D161" t="s">
        <v>136</v>
      </c>
    </row>
    <row r="162" spans="1:4" x14ac:dyDescent="0.35">
      <c r="A162" s="5" t="s">
        <v>352</v>
      </c>
      <c r="B162">
        <v>9</v>
      </c>
      <c r="C162" s="1" t="str">
        <f t="shared" si="2"/>
        <v>Noble Gas Lithium Fuel Systems9</v>
      </c>
      <c r="D162" t="s">
        <v>176</v>
      </c>
    </row>
    <row r="163" spans="1:4" x14ac:dyDescent="0.35">
      <c r="A163" s="5" t="s">
        <v>350</v>
      </c>
      <c r="B163">
        <v>7</v>
      </c>
      <c r="C163" s="1" t="str">
        <f t="shared" si="2"/>
        <v>Nuclear Fuel Systems7</v>
      </c>
      <c r="D163" t="s">
        <v>2429</v>
      </c>
    </row>
    <row r="164" spans="1:4" x14ac:dyDescent="0.35">
      <c r="A164" s="5" t="s">
        <v>231</v>
      </c>
      <c r="B164">
        <v>6</v>
      </c>
      <c r="C164" s="1" t="str">
        <f t="shared" si="2"/>
        <v>Nuclear Propulsion6</v>
      </c>
      <c r="D164" t="s">
        <v>192</v>
      </c>
    </row>
    <row r="165" spans="1:4" x14ac:dyDescent="0.35">
      <c r="A165" s="5" t="s">
        <v>231</v>
      </c>
      <c r="B165">
        <v>7</v>
      </c>
      <c r="C165" s="1" t="str">
        <f t="shared" si="2"/>
        <v>Nuclear Propulsion7</v>
      </c>
      <c r="D165" t="s">
        <v>167</v>
      </c>
    </row>
    <row r="166" spans="1:4" x14ac:dyDescent="0.35">
      <c r="A166" s="5" t="s">
        <v>231</v>
      </c>
      <c r="B166">
        <v>8</v>
      </c>
      <c r="C166" s="1" t="str">
        <f t="shared" si="2"/>
        <v>Nuclear Propulsion8</v>
      </c>
      <c r="D166" t="s">
        <v>146</v>
      </c>
    </row>
    <row r="167" spans="1:4" x14ac:dyDescent="0.35">
      <c r="A167" s="5" t="s">
        <v>231</v>
      </c>
      <c r="B167">
        <v>9</v>
      </c>
      <c r="C167" s="1" t="str">
        <f t="shared" si="2"/>
        <v>Nuclear Propulsion9</v>
      </c>
      <c r="D167" t="s">
        <v>143</v>
      </c>
    </row>
    <row r="168" spans="1:4" x14ac:dyDescent="0.35">
      <c r="A168" s="5" t="s">
        <v>231</v>
      </c>
      <c r="B168">
        <v>10</v>
      </c>
      <c r="C168" s="1" t="str">
        <f t="shared" si="2"/>
        <v>Nuclear Propulsion10</v>
      </c>
      <c r="D168" t="s">
        <v>65</v>
      </c>
    </row>
    <row r="169" spans="1:4" x14ac:dyDescent="0.35">
      <c r="A169" s="5" t="s">
        <v>231</v>
      </c>
      <c r="B169">
        <v>11</v>
      </c>
      <c r="C169" s="1" t="str">
        <f t="shared" si="2"/>
        <v>Nuclear Propulsion11</v>
      </c>
      <c r="D169" t="s">
        <v>354</v>
      </c>
    </row>
    <row r="170" spans="1:4" x14ac:dyDescent="0.35">
      <c r="A170" s="5" t="s">
        <v>237</v>
      </c>
      <c r="B170">
        <v>2</v>
      </c>
      <c r="C170" s="1" t="str">
        <f t="shared" si="2"/>
        <v>Parachutes2</v>
      </c>
      <c r="D170" t="s">
        <v>124</v>
      </c>
    </row>
    <row r="171" spans="1:4" x14ac:dyDescent="0.35">
      <c r="A171" s="5" t="s">
        <v>237</v>
      </c>
      <c r="B171">
        <v>3</v>
      </c>
      <c r="C171" s="1" t="str">
        <f t="shared" si="2"/>
        <v>Parachutes3</v>
      </c>
      <c r="D171" t="s">
        <v>120</v>
      </c>
    </row>
    <row r="172" spans="1:4" x14ac:dyDescent="0.35">
      <c r="A172" s="5" t="s">
        <v>237</v>
      </c>
      <c r="B172">
        <v>4</v>
      </c>
      <c r="C172" s="1" t="str">
        <f t="shared" si="2"/>
        <v>Parachutes4</v>
      </c>
      <c r="D172" t="s">
        <v>98</v>
      </c>
    </row>
    <row r="173" spans="1:4" x14ac:dyDescent="0.35">
      <c r="A173" s="5" t="s">
        <v>237</v>
      </c>
      <c r="B173">
        <v>5</v>
      </c>
      <c r="C173" s="1" t="str">
        <f t="shared" si="2"/>
        <v>Parachutes5</v>
      </c>
      <c r="D173" t="s">
        <v>46</v>
      </c>
    </row>
    <row r="174" spans="1:4" x14ac:dyDescent="0.35">
      <c r="A174" s="5" t="s">
        <v>348</v>
      </c>
      <c r="B174">
        <v>9</v>
      </c>
      <c r="C174" s="1" t="str">
        <f t="shared" si="2"/>
        <v>Plasma Propulsion9</v>
      </c>
      <c r="D174" t="s">
        <v>191</v>
      </c>
    </row>
    <row r="175" spans="1:4" x14ac:dyDescent="0.35">
      <c r="A175" s="5" t="s">
        <v>348</v>
      </c>
      <c r="B175">
        <v>10</v>
      </c>
      <c r="C175" s="1" t="str">
        <f t="shared" si="2"/>
        <v>Plasma Propulsion10</v>
      </c>
      <c r="D175" t="s">
        <v>177</v>
      </c>
    </row>
    <row r="176" spans="1:4" x14ac:dyDescent="0.35">
      <c r="A176" s="5" t="s">
        <v>348</v>
      </c>
      <c r="B176">
        <v>11</v>
      </c>
      <c r="C176" s="1" t="str">
        <f t="shared" si="2"/>
        <v>Plasma Propulsion11</v>
      </c>
      <c r="D176" t="s">
        <v>189</v>
      </c>
    </row>
    <row r="177" spans="1:4" x14ac:dyDescent="0.35">
      <c r="A177" s="5" t="s">
        <v>348</v>
      </c>
      <c r="B177">
        <v>12</v>
      </c>
      <c r="C177" s="1" t="str">
        <f t="shared" si="2"/>
        <v>Plasma Propulsion12</v>
      </c>
      <c r="D177" t="s">
        <v>355</v>
      </c>
    </row>
    <row r="178" spans="1:4" x14ac:dyDescent="0.35">
      <c r="A178" s="5" t="s">
        <v>229</v>
      </c>
      <c r="B178">
        <v>0</v>
      </c>
      <c r="C178" s="1" t="str">
        <f t="shared" si="2"/>
        <v>Probes0</v>
      </c>
      <c r="D178" t="s">
        <v>88</v>
      </c>
    </row>
    <row r="179" spans="1:4" x14ac:dyDescent="0.35">
      <c r="A179" s="5" t="s">
        <v>229</v>
      </c>
      <c r="B179">
        <v>1</v>
      </c>
      <c r="C179" s="1" t="str">
        <f t="shared" si="2"/>
        <v>Probes1</v>
      </c>
      <c r="D179" t="s">
        <v>128</v>
      </c>
    </row>
    <row r="180" spans="1:4" x14ac:dyDescent="0.35">
      <c r="A180" s="5" t="s">
        <v>229</v>
      </c>
      <c r="B180">
        <v>2</v>
      </c>
      <c r="C180" s="1" t="str">
        <f t="shared" si="2"/>
        <v>Probes2</v>
      </c>
      <c r="D180" t="s">
        <v>56</v>
      </c>
    </row>
    <row r="181" spans="1:4" x14ac:dyDescent="0.35">
      <c r="A181" s="5" t="s">
        <v>229</v>
      </c>
      <c r="B181">
        <v>3</v>
      </c>
      <c r="C181" s="1" t="str">
        <f t="shared" si="2"/>
        <v>Probes3</v>
      </c>
      <c r="D181" t="s">
        <v>49</v>
      </c>
    </row>
    <row r="182" spans="1:4" x14ac:dyDescent="0.35">
      <c r="A182" s="5" t="s">
        <v>229</v>
      </c>
      <c r="B182">
        <v>4</v>
      </c>
      <c r="C182" s="1" t="str">
        <f t="shared" si="2"/>
        <v>Probes4</v>
      </c>
      <c r="D182" t="s">
        <v>64</v>
      </c>
    </row>
    <row r="183" spans="1:4" x14ac:dyDescent="0.35">
      <c r="A183" s="5" t="s">
        <v>229</v>
      </c>
      <c r="B183">
        <v>5</v>
      </c>
      <c r="C183" s="1" t="str">
        <f t="shared" si="2"/>
        <v>Probes5</v>
      </c>
      <c r="D183" t="s">
        <v>97</v>
      </c>
    </row>
    <row r="184" spans="1:4" x14ac:dyDescent="0.35">
      <c r="A184" s="5" t="s">
        <v>229</v>
      </c>
      <c r="B184">
        <v>6</v>
      </c>
      <c r="C184" s="1" t="str">
        <f t="shared" si="2"/>
        <v>Probes6</v>
      </c>
      <c r="D184" t="s">
        <v>63</v>
      </c>
    </row>
    <row r="185" spans="1:4" x14ac:dyDescent="0.35">
      <c r="A185" s="5" t="s">
        <v>229</v>
      </c>
      <c r="B185">
        <v>7</v>
      </c>
      <c r="C185" s="1" t="str">
        <f t="shared" si="2"/>
        <v>Probes7</v>
      </c>
      <c r="D185" t="s">
        <v>134</v>
      </c>
    </row>
    <row r="186" spans="1:4" x14ac:dyDescent="0.35">
      <c r="A186" s="5" t="s">
        <v>229</v>
      </c>
      <c r="B186">
        <v>8</v>
      </c>
      <c r="C186" s="1" t="str">
        <f t="shared" si="2"/>
        <v>Probes8</v>
      </c>
      <c r="D186" t="s">
        <v>154</v>
      </c>
    </row>
    <row r="187" spans="1:4" x14ac:dyDescent="0.35">
      <c r="A187" s="5" t="s">
        <v>229</v>
      </c>
      <c r="B187">
        <v>9</v>
      </c>
      <c r="C187" s="1" t="str">
        <f t="shared" si="2"/>
        <v>Probes9</v>
      </c>
      <c r="D187" t="s">
        <v>182</v>
      </c>
    </row>
    <row r="188" spans="1:4" x14ac:dyDescent="0.35">
      <c r="A188" s="5" t="s">
        <v>356</v>
      </c>
      <c r="B188">
        <v>7</v>
      </c>
      <c r="C188" s="1" t="str">
        <f t="shared" si="2"/>
        <v>Drone Core7</v>
      </c>
      <c r="D188" t="s">
        <v>41</v>
      </c>
    </row>
    <row r="189" spans="1:4" x14ac:dyDescent="0.35">
      <c r="A189" s="5" t="s">
        <v>356</v>
      </c>
      <c r="B189">
        <v>8</v>
      </c>
      <c r="C189" s="1" t="str">
        <f t="shared" si="2"/>
        <v>Drone Core8</v>
      </c>
      <c r="D189" t="s">
        <v>185</v>
      </c>
    </row>
    <row r="190" spans="1:4" x14ac:dyDescent="0.35">
      <c r="A190" s="5" t="s">
        <v>244</v>
      </c>
      <c r="B190">
        <v>0</v>
      </c>
      <c r="C190" s="1" t="str">
        <f t="shared" si="2"/>
        <v>Resource Detection0</v>
      </c>
      <c r="D190" t="s">
        <v>88</v>
      </c>
    </row>
    <row r="191" spans="1:4" x14ac:dyDescent="0.35">
      <c r="A191" s="5" t="s">
        <v>244</v>
      </c>
      <c r="B191">
        <v>1</v>
      </c>
      <c r="C191" s="1" t="str">
        <f t="shared" si="2"/>
        <v>Resource Detection1</v>
      </c>
      <c r="D191" t="s">
        <v>128</v>
      </c>
    </row>
    <row r="192" spans="1:4" x14ac:dyDescent="0.35">
      <c r="A192" s="5" t="s">
        <v>244</v>
      </c>
      <c r="B192">
        <v>2</v>
      </c>
      <c r="C192" s="1" t="str">
        <f t="shared" si="2"/>
        <v>Resource Detection2</v>
      </c>
      <c r="D192" t="s">
        <v>56</v>
      </c>
    </row>
    <row r="193" spans="1:4" x14ac:dyDescent="0.35">
      <c r="A193" s="5" t="s">
        <v>244</v>
      </c>
      <c r="B193">
        <v>3</v>
      </c>
      <c r="C193" s="1" t="str">
        <f t="shared" si="2"/>
        <v>Resource Detection3</v>
      </c>
      <c r="D193" t="s">
        <v>49</v>
      </c>
    </row>
    <row r="194" spans="1:4" x14ac:dyDescent="0.35">
      <c r="A194" s="5" t="s">
        <v>244</v>
      </c>
      <c r="B194">
        <v>4</v>
      </c>
      <c r="C194" s="1" t="str">
        <f t="shared" si="2"/>
        <v>Resource Detection4</v>
      </c>
      <c r="D194" t="s">
        <v>50</v>
      </c>
    </row>
    <row r="195" spans="1:4" x14ac:dyDescent="0.35">
      <c r="A195" s="5" t="s">
        <v>244</v>
      </c>
      <c r="B195">
        <v>5</v>
      </c>
      <c r="C195" s="1" t="str">
        <f t="shared" ref="C195:C257" si="3">_xlfn.CONCAT(A195,B195)</f>
        <v>Resource Detection5</v>
      </c>
      <c r="D195" t="s">
        <v>52</v>
      </c>
    </row>
    <row r="196" spans="1:4" x14ac:dyDescent="0.35">
      <c r="A196" s="5" t="s">
        <v>244</v>
      </c>
      <c r="B196">
        <v>6</v>
      </c>
      <c r="C196" s="1" t="str">
        <f t="shared" si="3"/>
        <v>Resource Detection6</v>
      </c>
      <c r="D196" t="s">
        <v>51</v>
      </c>
    </row>
    <row r="197" spans="1:4" x14ac:dyDescent="0.35">
      <c r="A197" s="5" t="s">
        <v>244</v>
      </c>
      <c r="B197">
        <v>7</v>
      </c>
      <c r="C197" s="1" t="str">
        <f t="shared" si="3"/>
        <v>Resource Detection7</v>
      </c>
      <c r="D197" t="s">
        <v>129</v>
      </c>
    </row>
    <row r="198" spans="1:4" x14ac:dyDescent="0.35">
      <c r="A198" s="5" t="s">
        <v>244</v>
      </c>
      <c r="B198">
        <v>8</v>
      </c>
      <c r="C198" s="1" t="str">
        <f t="shared" si="3"/>
        <v>Resource Detection8</v>
      </c>
      <c r="D198" t="s">
        <v>81</v>
      </c>
    </row>
    <row r="199" spans="1:4" x14ac:dyDescent="0.35">
      <c r="A199" s="5" t="s">
        <v>244</v>
      </c>
      <c r="B199">
        <v>9</v>
      </c>
      <c r="C199" s="1" t="str">
        <f t="shared" si="3"/>
        <v>Resource Detection9</v>
      </c>
      <c r="D199" t="s">
        <v>160</v>
      </c>
    </row>
    <row r="200" spans="1:4" x14ac:dyDescent="0.35">
      <c r="A200" s="5" t="s">
        <v>233</v>
      </c>
      <c r="B200">
        <v>0</v>
      </c>
      <c r="C200" s="1" t="str">
        <f t="shared" si="3"/>
        <v>RCS Thrusters SAS Modules Launch Escape0</v>
      </c>
      <c r="D200" t="s">
        <v>88</v>
      </c>
    </row>
    <row r="201" spans="1:4" x14ac:dyDescent="0.35">
      <c r="A201" s="5" t="s">
        <v>233</v>
      </c>
      <c r="B201">
        <v>1</v>
      </c>
      <c r="C201" s="1" t="str">
        <f t="shared" si="3"/>
        <v>RCS Thrusters SAS Modules Launch Escape1</v>
      </c>
      <c r="D201" t="s">
        <v>32</v>
      </c>
    </row>
    <row r="202" spans="1:4" x14ac:dyDescent="0.35">
      <c r="A202" s="5" t="s">
        <v>233</v>
      </c>
      <c r="B202">
        <v>2</v>
      </c>
      <c r="C202" s="1" t="str">
        <f t="shared" si="3"/>
        <v>RCS Thrusters SAS Modules Launch Escape2</v>
      </c>
      <c r="D202" t="s">
        <v>158</v>
      </c>
    </row>
    <row r="203" spans="1:4" x14ac:dyDescent="0.35">
      <c r="A203" s="5" t="s">
        <v>233</v>
      </c>
      <c r="B203">
        <v>3</v>
      </c>
      <c r="C203" s="1" t="str">
        <f t="shared" si="3"/>
        <v>RCS Thrusters SAS Modules Launch Escape3</v>
      </c>
      <c r="D203" t="s">
        <v>55</v>
      </c>
    </row>
    <row r="204" spans="1:4" x14ac:dyDescent="0.35">
      <c r="A204" s="5" t="s">
        <v>233</v>
      </c>
      <c r="B204">
        <v>4</v>
      </c>
      <c r="C204" s="1" t="str">
        <f t="shared" si="3"/>
        <v>RCS Thrusters SAS Modules Launch Escape4</v>
      </c>
      <c r="D204" t="s">
        <v>33</v>
      </c>
    </row>
    <row r="205" spans="1:4" x14ac:dyDescent="0.35">
      <c r="A205" s="5" t="s">
        <v>233</v>
      </c>
      <c r="B205">
        <v>5</v>
      </c>
      <c r="C205" s="1" t="str">
        <f t="shared" si="3"/>
        <v>RCS Thrusters SAS Modules Launch Escape5</v>
      </c>
      <c r="D205" t="s">
        <v>110</v>
      </c>
    </row>
    <row r="206" spans="1:4" x14ac:dyDescent="0.35">
      <c r="A206" s="5" t="s">
        <v>233</v>
      </c>
      <c r="B206">
        <v>6</v>
      </c>
      <c r="C206" s="1" t="str">
        <f t="shared" si="3"/>
        <v>RCS Thrusters SAS Modules Launch Escape6</v>
      </c>
      <c r="D206" t="s">
        <v>165</v>
      </c>
    </row>
    <row r="207" spans="1:4" x14ac:dyDescent="0.35">
      <c r="A207" s="5" t="s">
        <v>233</v>
      </c>
      <c r="B207">
        <v>7</v>
      </c>
      <c r="C207" s="1" t="str">
        <f t="shared" si="3"/>
        <v>RCS Thrusters SAS Modules Launch Escape7</v>
      </c>
      <c r="D207" t="s">
        <v>40</v>
      </c>
    </row>
    <row r="208" spans="1:4" x14ac:dyDescent="0.35">
      <c r="A208" s="5" t="s">
        <v>218</v>
      </c>
      <c r="B208">
        <v>3</v>
      </c>
      <c r="C208" s="1" t="str">
        <f t="shared" si="3"/>
        <v>Re-Entry Pods3</v>
      </c>
      <c r="D208" t="s">
        <v>102</v>
      </c>
    </row>
    <row r="209" spans="1:4" x14ac:dyDescent="0.35">
      <c r="A209" s="5" t="s">
        <v>218</v>
      </c>
      <c r="B209">
        <v>4</v>
      </c>
      <c r="C209" s="1" t="str">
        <f t="shared" si="3"/>
        <v>Re-Entry Pods4</v>
      </c>
      <c r="D209" t="s">
        <v>101</v>
      </c>
    </row>
    <row r="210" spans="1:4" x14ac:dyDescent="0.35">
      <c r="A210" s="5" t="s">
        <v>218</v>
      </c>
      <c r="B210">
        <v>5</v>
      </c>
      <c r="C210" s="1" t="str">
        <f t="shared" si="3"/>
        <v>Re-Entry Pods5</v>
      </c>
      <c r="D210" t="s">
        <v>100</v>
      </c>
    </row>
    <row r="211" spans="1:4" x14ac:dyDescent="0.35">
      <c r="A211" s="5" t="s">
        <v>221</v>
      </c>
      <c r="B211">
        <v>0</v>
      </c>
      <c r="C211" s="1" t="str">
        <f t="shared" si="3"/>
        <v>Rotors VTOLS0</v>
      </c>
      <c r="D211" t="s">
        <v>88</v>
      </c>
    </row>
    <row r="212" spans="1:4" x14ac:dyDescent="0.35">
      <c r="A212" s="5" t="s">
        <v>221</v>
      </c>
      <c r="B212">
        <v>1</v>
      </c>
      <c r="C212" s="1" t="str">
        <f t="shared" si="3"/>
        <v>Rotors VTOLS1</v>
      </c>
      <c r="D212" t="s">
        <v>89</v>
      </c>
    </row>
    <row r="213" spans="1:4" x14ac:dyDescent="0.35">
      <c r="A213" s="5" t="s">
        <v>221</v>
      </c>
      <c r="B213">
        <v>2</v>
      </c>
      <c r="C213" s="1" t="str">
        <f t="shared" si="3"/>
        <v>Rotors VTOLS2</v>
      </c>
      <c r="D213" t="s">
        <v>91</v>
      </c>
    </row>
    <row r="214" spans="1:4" x14ac:dyDescent="0.35">
      <c r="A214" s="5" t="s">
        <v>221</v>
      </c>
      <c r="B214">
        <v>3</v>
      </c>
      <c r="C214" s="1" t="str">
        <f t="shared" si="3"/>
        <v>Rotors VTOLS3</v>
      </c>
      <c r="D214" t="s">
        <v>95</v>
      </c>
    </row>
    <row r="215" spans="1:4" x14ac:dyDescent="0.35">
      <c r="A215" s="5" t="s">
        <v>221</v>
      </c>
      <c r="B215">
        <v>4</v>
      </c>
      <c r="C215" s="1" t="str">
        <f t="shared" si="3"/>
        <v>Rotors VTOLS4</v>
      </c>
      <c r="D215" t="s">
        <v>96</v>
      </c>
    </row>
    <row r="216" spans="1:4" x14ac:dyDescent="0.35">
      <c r="A216" s="5" t="s">
        <v>221</v>
      </c>
      <c r="B216">
        <v>5</v>
      </c>
      <c r="C216" s="1" t="str">
        <f t="shared" si="3"/>
        <v>Rotors VTOLS5</v>
      </c>
      <c r="D216" t="s">
        <v>94</v>
      </c>
    </row>
    <row r="217" spans="1:4" x14ac:dyDescent="0.35">
      <c r="A217" s="5" t="s">
        <v>221</v>
      </c>
      <c r="B217">
        <v>6</v>
      </c>
      <c r="C217" s="1" t="str">
        <f t="shared" si="3"/>
        <v>Rotors VTOLS6</v>
      </c>
      <c r="D217" t="s">
        <v>152</v>
      </c>
    </row>
    <row r="218" spans="1:4" x14ac:dyDescent="0.35">
      <c r="A218" s="5" t="s">
        <v>221</v>
      </c>
      <c r="B218">
        <v>7</v>
      </c>
      <c r="C218" s="1" t="str">
        <f t="shared" si="3"/>
        <v>Rotors VTOLS7</v>
      </c>
      <c r="D218" t="s">
        <v>149</v>
      </c>
    </row>
    <row r="219" spans="1:4" x14ac:dyDescent="0.35">
      <c r="A219" s="5" t="s">
        <v>221</v>
      </c>
      <c r="B219">
        <v>8</v>
      </c>
      <c r="C219" s="1" t="str">
        <f t="shared" si="3"/>
        <v>Rotors VTOLS8</v>
      </c>
      <c r="D219" t="s">
        <v>357</v>
      </c>
    </row>
    <row r="220" spans="1:4" x14ac:dyDescent="0.35">
      <c r="A220" s="6" t="s">
        <v>17</v>
      </c>
      <c r="B220">
        <v>0</v>
      </c>
      <c r="C220" s="1" t="str">
        <f t="shared" si="3"/>
        <v>Science0</v>
      </c>
      <c r="D220" t="s">
        <v>88</v>
      </c>
    </row>
    <row r="221" spans="1:4" x14ac:dyDescent="0.35">
      <c r="A221" s="6" t="s">
        <v>17</v>
      </c>
      <c r="B221">
        <v>1</v>
      </c>
      <c r="C221" s="1" t="str">
        <f t="shared" si="3"/>
        <v>Science1</v>
      </c>
      <c r="D221" t="s">
        <v>128</v>
      </c>
    </row>
    <row r="222" spans="1:4" x14ac:dyDescent="0.35">
      <c r="A222" s="6" t="s">
        <v>17</v>
      </c>
      <c r="B222">
        <v>2</v>
      </c>
      <c r="C222" s="1" t="str">
        <f t="shared" si="3"/>
        <v>Science2</v>
      </c>
      <c r="D222" t="s">
        <v>56</v>
      </c>
    </row>
    <row r="223" spans="1:4" x14ac:dyDescent="0.35">
      <c r="A223" s="6" t="s">
        <v>17</v>
      </c>
      <c r="B223">
        <v>3</v>
      </c>
      <c r="C223" s="1" t="str">
        <f t="shared" si="3"/>
        <v>Science3</v>
      </c>
      <c r="D223" t="s">
        <v>49</v>
      </c>
    </row>
    <row r="224" spans="1:4" x14ac:dyDescent="0.35">
      <c r="A224" s="6" t="s">
        <v>17</v>
      </c>
      <c r="B224">
        <v>4</v>
      </c>
      <c r="C224" s="1" t="str">
        <f t="shared" si="3"/>
        <v>Science4</v>
      </c>
      <c r="D224" t="s">
        <v>50</v>
      </c>
    </row>
    <row r="225" spans="1:4" x14ac:dyDescent="0.35">
      <c r="A225" s="6" t="s">
        <v>17</v>
      </c>
      <c r="B225">
        <v>5</v>
      </c>
      <c r="C225" s="1" t="str">
        <f t="shared" si="3"/>
        <v>Science5</v>
      </c>
      <c r="D225" t="s">
        <v>52</v>
      </c>
    </row>
    <row r="226" spans="1:4" x14ac:dyDescent="0.35">
      <c r="A226" s="6" t="s">
        <v>17</v>
      </c>
      <c r="B226">
        <v>6</v>
      </c>
      <c r="C226" s="1" t="str">
        <f t="shared" si="3"/>
        <v>Science6</v>
      </c>
      <c r="D226" t="s">
        <v>51</v>
      </c>
    </row>
    <row r="227" spans="1:4" x14ac:dyDescent="0.35">
      <c r="A227" s="6" t="s">
        <v>17</v>
      </c>
      <c r="B227">
        <v>7</v>
      </c>
      <c r="C227" s="1" t="str">
        <f t="shared" si="3"/>
        <v>Science7</v>
      </c>
      <c r="D227" t="s">
        <v>93</v>
      </c>
    </row>
    <row r="228" spans="1:4" x14ac:dyDescent="0.35">
      <c r="A228" s="6" t="s">
        <v>17</v>
      </c>
      <c r="B228">
        <v>8</v>
      </c>
      <c r="C228" s="1" t="str">
        <f t="shared" si="3"/>
        <v>Science8</v>
      </c>
      <c r="D228" t="s">
        <v>206</v>
      </c>
    </row>
    <row r="229" spans="1:4" x14ac:dyDescent="0.35">
      <c r="A229" s="6" t="s">
        <v>17</v>
      </c>
      <c r="B229">
        <v>9</v>
      </c>
      <c r="C229" s="1" t="str">
        <f t="shared" si="3"/>
        <v>Science9</v>
      </c>
      <c r="D229" t="s">
        <v>207</v>
      </c>
    </row>
    <row r="230" spans="1:4" x14ac:dyDescent="0.35">
      <c r="A230" s="6" t="s">
        <v>17</v>
      </c>
      <c r="B230">
        <v>10</v>
      </c>
      <c r="C230" s="1" t="str">
        <f t="shared" si="3"/>
        <v>Science10</v>
      </c>
      <c r="D230" t="s">
        <v>358</v>
      </c>
    </row>
    <row r="231" spans="1:4" x14ac:dyDescent="0.35">
      <c r="A231" s="6" t="s">
        <v>17</v>
      </c>
      <c r="B231">
        <v>11</v>
      </c>
      <c r="C231" s="1" t="str">
        <f t="shared" si="3"/>
        <v>Science11</v>
      </c>
      <c r="D231" t="s">
        <v>359</v>
      </c>
    </row>
    <row r="232" spans="1:4" x14ac:dyDescent="0.35">
      <c r="A232" s="6" t="s">
        <v>17</v>
      </c>
      <c r="B232">
        <v>12</v>
      </c>
      <c r="C232" s="1" t="str">
        <f t="shared" si="3"/>
        <v>Science12</v>
      </c>
      <c r="D232" t="s">
        <v>360</v>
      </c>
    </row>
    <row r="233" spans="1:4" x14ac:dyDescent="0.35">
      <c r="A233" s="5" t="s">
        <v>223</v>
      </c>
      <c r="B233">
        <v>0</v>
      </c>
      <c r="C233" s="1" t="str">
        <f t="shared" si="3"/>
        <v>Solar Panels Fuel Cells0</v>
      </c>
      <c r="D233" t="s">
        <v>88</v>
      </c>
    </row>
    <row r="234" spans="1:4" x14ac:dyDescent="0.35">
      <c r="A234" s="5" t="s">
        <v>223</v>
      </c>
      <c r="B234">
        <v>1</v>
      </c>
      <c r="C234" s="1" t="str">
        <f t="shared" si="3"/>
        <v>Solar Panels Fuel Cells1</v>
      </c>
      <c r="D234" t="s">
        <v>128</v>
      </c>
    </row>
    <row r="235" spans="1:4" x14ac:dyDescent="0.35">
      <c r="A235" s="5" t="s">
        <v>223</v>
      </c>
      <c r="B235">
        <v>2</v>
      </c>
      <c r="C235" s="1" t="str">
        <f t="shared" si="3"/>
        <v>Solar Panels Fuel Cells2</v>
      </c>
      <c r="D235" t="s">
        <v>56</v>
      </c>
    </row>
    <row r="236" spans="1:4" x14ac:dyDescent="0.35">
      <c r="A236" s="5" t="s">
        <v>223</v>
      </c>
      <c r="B236">
        <v>3</v>
      </c>
      <c r="C236" s="1" t="str">
        <f t="shared" si="3"/>
        <v>Solar Panels Fuel Cells3</v>
      </c>
      <c r="D236" t="s">
        <v>133</v>
      </c>
    </row>
    <row r="237" spans="1:4" x14ac:dyDescent="0.35">
      <c r="A237" s="5" t="s">
        <v>223</v>
      </c>
      <c r="B237">
        <v>4</v>
      </c>
      <c r="C237" s="1" t="str">
        <f t="shared" si="3"/>
        <v>Solar Panels Fuel Cells4</v>
      </c>
      <c r="D237" t="s">
        <v>58</v>
      </c>
    </row>
    <row r="238" spans="1:4" x14ac:dyDescent="0.35">
      <c r="A238" s="5" t="s">
        <v>223</v>
      </c>
      <c r="B238">
        <v>5</v>
      </c>
      <c r="C238" s="1" t="str">
        <f t="shared" si="3"/>
        <v>Solar Panels Fuel Cells5</v>
      </c>
      <c r="D238" t="s">
        <v>57</v>
      </c>
    </row>
    <row r="239" spans="1:4" x14ac:dyDescent="0.35">
      <c r="A239" s="5" t="s">
        <v>223</v>
      </c>
      <c r="B239">
        <v>6</v>
      </c>
      <c r="C239" s="1" t="str">
        <f t="shared" si="3"/>
        <v>Solar Panels Fuel Cells6</v>
      </c>
      <c r="D239" t="s">
        <v>71</v>
      </c>
    </row>
    <row r="240" spans="1:4" x14ac:dyDescent="0.35">
      <c r="A240" s="5" t="s">
        <v>223</v>
      </c>
      <c r="B240">
        <v>7</v>
      </c>
      <c r="C240" s="1" t="str">
        <f t="shared" si="3"/>
        <v>Solar Panels Fuel Cells7</v>
      </c>
      <c r="D240" t="s">
        <v>174</v>
      </c>
    </row>
    <row r="241" spans="1:4" x14ac:dyDescent="0.35">
      <c r="A241" s="5" t="s">
        <v>223</v>
      </c>
      <c r="B241">
        <v>8</v>
      </c>
      <c r="C241" s="1" t="str">
        <f t="shared" si="3"/>
        <v>Solar Panels Fuel Cells8</v>
      </c>
      <c r="D241" t="s">
        <v>175</v>
      </c>
    </row>
    <row r="242" spans="1:4" x14ac:dyDescent="0.35">
      <c r="A242" s="5" t="s">
        <v>223</v>
      </c>
      <c r="B242">
        <v>9</v>
      </c>
      <c r="C242" s="1" t="str">
        <f t="shared" si="3"/>
        <v>Solar Panels Fuel Cells9</v>
      </c>
      <c r="D242" t="s">
        <v>361</v>
      </c>
    </row>
    <row r="243" spans="1:4" x14ac:dyDescent="0.35">
      <c r="A243" s="5" t="s">
        <v>223</v>
      </c>
      <c r="B243">
        <v>10</v>
      </c>
      <c r="C243" s="1" t="str">
        <f t="shared" si="3"/>
        <v>Solar Panels Fuel Cells10</v>
      </c>
      <c r="D243" t="s">
        <v>362</v>
      </c>
    </row>
    <row r="244" spans="1:4" x14ac:dyDescent="0.35">
      <c r="A244" s="5" t="s">
        <v>228</v>
      </c>
      <c r="B244">
        <v>0</v>
      </c>
      <c r="C244" s="1" t="str">
        <f>_xlfn.CONCAT(A244,B244)</f>
        <v>Solid Rocket Boosters0</v>
      </c>
      <c r="D244" t="s">
        <v>88</v>
      </c>
    </row>
    <row r="245" spans="1:4" x14ac:dyDescent="0.35">
      <c r="A245" s="5" t="s">
        <v>228</v>
      </c>
      <c r="B245">
        <v>1</v>
      </c>
      <c r="C245" s="1" t="str">
        <f t="shared" si="3"/>
        <v>Solid Rocket Boosters1</v>
      </c>
      <c r="D245" t="s">
        <v>193</v>
      </c>
    </row>
    <row r="246" spans="1:4" x14ac:dyDescent="0.35">
      <c r="A246" s="5" t="s">
        <v>228</v>
      </c>
      <c r="B246">
        <v>2</v>
      </c>
      <c r="C246" s="1" t="str">
        <f t="shared" si="3"/>
        <v>Solid Rocket Boosters2</v>
      </c>
      <c r="D246" t="s">
        <v>141</v>
      </c>
    </row>
    <row r="247" spans="1:4" x14ac:dyDescent="0.35">
      <c r="A247" s="5" t="s">
        <v>228</v>
      </c>
      <c r="B247">
        <v>3</v>
      </c>
      <c r="C247" s="1" t="str">
        <f t="shared" si="3"/>
        <v>Solid Rocket Boosters3</v>
      </c>
      <c r="D247" t="s">
        <v>142</v>
      </c>
    </row>
    <row r="248" spans="1:4" x14ac:dyDescent="0.35">
      <c r="A248" s="5" t="s">
        <v>228</v>
      </c>
      <c r="B248">
        <v>4</v>
      </c>
      <c r="C248" s="1" t="str">
        <f t="shared" si="3"/>
        <v>Solid Rocket Boosters4</v>
      </c>
      <c r="D248" t="s">
        <v>147</v>
      </c>
    </row>
    <row r="249" spans="1:4" x14ac:dyDescent="0.35">
      <c r="A249" s="5" t="s">
        <v>228</v>
      </c>
      <c r="B249">
        <v>5</v>
      </c>
      <c r="C249" s="1" t="str">
        <f t="shared" si="3"/>
        <v>Solid Rocket Boosters5</v>
      </c>
      <c r="D249" t="s">
        <v>114</v>
      </c>
    </row>
    <row r="250" spans="1:4" x14ac:dyDescent="0.35">
      <c r="A250" s="5" t="s">
        <v>228</v>
      </c>
      <c r="B250">
        <v>6</v>
      </c>
      <c r="C250" s="1" t="str">
        <f t="shared" si="3"/>
        <v>Solid Rocket Boosters6</v>
      </c>
      <c r="D250" t="s">
        <v>139</v>
      </c>
    </row>
    <row r="251" spans="1:4" x14ac:dyDescent="0.35">
      <c r="A251" s="5" t="s">
        <v>228</v>
      </c>
      <c r="B251">
        <v>7</v>
      </c>
      <c r="C251" s="1" t="str">
        <f t="shared" si="3"/>
        <v>Solid Rocket Boosters7</v>
      </c>
      <c r="D251" t="s">
        <v>112</v>
      </c>
    </row>
    <row r="252" spans="1:4" x14ac:dyDescent="0.35">
      <c r="A252" s="5" t="s">
        <v>228</v>
      </c>
      <c r="B252">
        <v>8</v>
      </c>
      <c r="C252" s="1" t="str">
        <f t="shared" si="3"/>
        <v>Solid Rocket Boosters8</v>
      </c>
      <c r="D252" t="s">
        <v>72</v>
      </c>
    </row>
    <row r="253" spans="1:4" x14ac:dyDescent="0.35">
      <c r="A253" s="5" t="s">
        <v>227</v>
      </c>
      <c r="B253">
        <v>2</v>
      </c>
      <c r="C253" s="1" t="str">
        <f t="shared" si="3"/>
        <v>Specialty Engines2</v>
      </c>
      <c r="D253" t="s">
        <v>158</v>
      </c>
    </row>
    <row r="254" spans="1:4" x14ac:dyDescent="0.35">
      <c r="A254" s="5" t="s">
        <v>227</v>
      </c>
      <c r="B254">
        <v>3</v>
      </c>
      <c r="C254" s="1" t="str">
        <f t="shared" si="3"/>
        <v>Specialty Engines3</v>
      </c>
      <c r="D254" t="s">
        <v>55</v>
      </c>
    </row>
    <row r="255" spans="1:4" x14ac:dyDescent="0.35">
      <c r="A255" s="5" t="s">
        <v>227</v>
      </c>
      <c r="B255">
        <v>4</v>
      </c>
      <c r="C255" s="1" t="str">
        <f t="shared" si="3"/>
        <v>Specialty Engines4</v>
      </c>
      <c r="D255" t="s">
        <v>198</v>
      </c>
    </row>
    <row r="256" spans="1:4" x14ac:dyDescent="0.35">
      <c r="A256" s="5" t="s">
        <v>227</v>
      </c>
      <c r="B256">
        <v>5</v>
      </c>
      <c r="C256" s="1" t="str">
        <f t="shared" si="3"/>
        <v>Specialty Engines5</v>
      </c>
      <c r="D256" t="s">
        <v>196</v>
      </c>
    </row>
    <row r="257" spans="1:4" x14ac:dyDescent="0.35">
      <c r="A257" s="5" t="s">
        <v>227</v>
      </c>
      <c r="B257">
        <v>6</v>
      </c>
      <c r="C257" s="1" t="str">
        <f t="shared" si="3"/>
        <v>Specialty Engines6</v>
      </c>
      <c r="D257" t="s">
        <v>170</v>
      </c>
    </row>
    <row r="258" spans="1:4" x14ac:dyDescent="0.35">
      <c r="A258" s="5" t="s">
        <v>227</v>
      </c>
      <c r="B258">
        <v>7</v>
      </c>
      <c r="C258" s="1" t="str">
        <f t="shared" ref="C258:C321" si="4">_xlfn.CONCAT(A258,B258)</f>
        <v>Specialty Engines7</v>
      </c>
      <c r="D258" t="s">
        <v>113</v>
      </c>
    </row>
    <row r="259" spans="1:4" x14ac:dyDescent="0.35">
      <c r="A259" s="5" t="s">
        <v>227</v>
      </c>
      <c r="B259">
        <v>8</v>
      </c>
      <c r="C259" s="1" t="str">
        <f t="shared" si="4"/>
        <v>Specialty Engines8</v>
      </c>
      <c r="D259" t="s">
        <v>179</v>
      </c>
    </row>
    <row r="260" spans="1:4" x14ac:dyDescent="0.35">
      <c r="A260" s="5" t="s">
        <v>227</v>
      </c>
      <c r="B260">
        <v>9</v>
      </c>
      <c r="C260" s="1" t="str">
        <f t="shared" si="4"/>
        <v>Specialty Engines9</v>
      </c>
      <c r="D260" t="s">
        <v>150</v>
      </c>
    </row>
    <row r="261" spans="1:4" x14ac:dyDescent="0.35">
      <c r="A261" s="5" t="s">
        <v>227</v>
      </c>
      <c r="B261">
        <v>10</v>
      </c>
      <c r="C261" s="1" t="str">
        <f t="shared" si="4"/>
        <v>Specialty Engines10</v>
      </c>
      <c r="D261" t="s">
        <v>364</v>
      </c>
    </row>
    <row r="262" spans="1:4" x14ac:dyDescent="0.35">
      <c r="A262" s="5" t="s">
        <v>365</v>
      </c>
      <c r="B262">
        <v>3</v>
      </c>
      <c r="C262" s="1" t="str">
        <f t="shared" si="4"/>
        <v>Specialty Fuel Systems3</v>
      </c>
      <c r="D262" t="s">
        <v>138</v>
      </c>
    </row>
    <row r="263" spans="1:4" x14ac:dyDescent="0.35">
      <c r="A263" s="5" t="s">
        <v>365</v>
      </c>
      <c r="B263">
        <v>4</v>
      </c>
      <c r="C263" s="1" t="str">
        <f t="shared" si="4"/>
        <v>Specialty Fuel Systems4</v>
      </c>
      <c r="D263" t="s">
        <v>54</v>
      </c>
    </row>
    <row r="264" spans="1:4" x14ac:dyDescent="0.35">
      <c r="A264" s="5" t="s">
        <v>365</v>
      </c>
      <c r="B264">
        <v>5</v>
      </c>
      <c r="C264" s="1" t="str">
        <f t="shared" si="4"/>
        <v>Specialty Fuel Systems5</v>
      </c>
      <c r="D264" t="s">
        <v>162</v>
      </c>
    </row>
    <row r="265" spans="1:4" x14ac:dyDescent="0.35">
      <c r="A265" s="5" t="s">
        <v>220</v>
      </c>
      <c r="B265">
        <v>0</v>
      </c>
      <c r="C265" s="1" t="str">
        <f t="shared" si="4"/>
        <v>Station Structural Parts0</v>
      </c>
      <c r="D265" t="s">
        <v>88</v>
      </c>
    </row>
    <row r="266" spans="1:4" x14ac:dyDescent="0.35">
      <c r="A266" s="5" t="s">
        <v>220</v>
      </c>
      <c r="B266">
        <v>1</v>
      </c>
      <c r="C266" s="1" t="str">
        <f t="shared" si="4"/>
        <v>Station Structural Parts1</v>
      </c>
      <c r="D266" t="s">
        <v>32</v>
      </c>
    </row>
    <row r="267" spans="1:4" x14ac:dyDescent="0.35">
      <c r="A267" s="5" t="s">
        <v>220</v>
      </c>
      <c r="B267">
        <v>2</v>
      </c>
      <c r="C267" s="1" t="str">
        <f t="shared" si="4"/>
        <v>Station Structural Parts2</v>
      </c>
      <c r="D267" t="s">
        <v>31</v>
      </c>
    </row>
    <row r="268" spans="1:4" x14ac:dyDescent="0.35">
      <c r="A268" s="5" t="s">
        <v>220</v>
      </c>
      <c r="B268">
        <v>3</v>
      </c>
      <c r="C268" s="1" t="str">
        <f t="shared" si="4"/>
        <v>Station Structural Parts3</v>
      </c>
      <c r="D268" t="s">
        <v>90</v>
      </c>
    </row>
    <row r="269" spans="1:4" x14ac:dyDescent="0.35">
      <c r="A269" s="5" t="s">
        <v>220</v>
      </c>
      <c r="B269">
        <v>4</v>
      </c>
      <c r="C269" s="1" t="str">
        <f t="shared" si="4"/>
        <v>Station Structural Parts4</v>
      </c>
      <c r="D269" t="s">
        <v>99</v>
      </c>
    </row>
    <row r="270" spans="1:4" x14ac:dyDescent="0.35">
      <c r="A270" s="5" t="s">
        <v>220</v>
      </c>
      <c r="B270">
        <v>5</v>
      </c>
      <c r="C270" s="1" t="str">
        <f t="shared" si="4"/>
        <v>Station Structural Parts5</v>
      </c>
      <c r="D270" t="s">
        <v>82</v>
      </c>
    </row>
    <row r="271" spans="1:4" x14ac:dyDescent="0.35">
      <c r="A271" s="5" t="s">
        <v>220</v>
      </c>
      <c r="B271">
        <v>6</v>
      </c>
      <c r="C271" s="1" t="str">
        <f t="shared" si="4"/>
        <v>Station Structural Parts6</v>
      </c>
      <c r="D271" t="s">
        <v>70</v>
      </c>
    </row>
    <row r="272" spans="1:4" x14ac:dyDescent="0.35">
      <c r="A272" s="5" t="s">
        <v>220</v>
      </c>
      <c r="B272">
        <v>7</v>
      </c>
      <c r="C272" s="1" t="str">
        <f t="shared" si="4"/>
        <v>Station Structural Parts7</v>
      </c>
      <c r="D272" t="s">
        <v>78</v>
      </c>
    </row>
    <row r="273" spans="1:4" x14ac:dyDescent="0.35">
      <c r="A273" s="5" t="s">
        <v>220</v>
      </c>
      <c r="B273">
        <v>8</v>
      </c>
      <c r="C273" s="1" t="str">
        <f t="shared" si="4"/>
        <v>Station Structural Parts8</v>
      </c>
      <c r="D273" t="s">
        <v>74</v>
      </c>
    </row>
    <row r="274" spans="1:4" x14ac:dyDescent="0.35">
      <c r="A274" s="5" t="s">
        <v>220</v>
      </c>
      <c r="B274">
        <v>9</v>
      </c>
      <c r="C274" s="1" t="str">
        <f t="shared" si="4"/>
        <v>Station Structural Parts9</v>
      </c>
      <c r="D274" t="s">
        <v>188</v>
      </c>
    </row>
    <row r="275" spans="1:4" x14ac:dyDescent="0.35">
      <c r="A275" s="5" t="s">
        <v>238</v>
      </c>
      <c r="B275">
        <v>0</v>
      </c>
      <c r="C275" s="1" t="str">
        <f t="shared" si="4"/>
        <v>Stations Colony0</v>
      </c>
      <c r="D275" t="s">
        <v>88</v>
      </c>
    </row>
    <row r="276" spans="1:4" x14ac:dyDescent="0.35">
      <c r="A276" s="5" t="s">
        <v>238</v>
      </c>
      <c r="B276">
        <v>1</v>
      </c>
      <c r="C276" s="1" t="str">
        <f t="shared" si="4"/>
        <v>Stations Colony1</v>
      </c>
      <c r="D276" t="s">
        <v>128</v>
      </c>
    </row>
    <row r="277" spans="1:4" x14ac:dyDescent="0.35">
      <c r="A277" s="5" t="s">
        <v>238</v>
      </c>
      <c r="B277">
        <v>2</v>
      </c>
      <c r="C277" s="1" t="str">
        <f t="shared" si="4"/>
        <v>Stations Colony2</v>
      </c>
      <c r="D277" t="s">
        <v>30</v>
      </c>
    </row>
    <row r="278" spans="1:4" x14ac:dyDescent="0.35">
      <c r="A278" s="5" t="s">
        <v>238</v>
      </c>
      <c r="B278">
        <v>4</v>
      </c>
      <c r="C278" s="1" t="str">
        <f t="shared" si="4"/>
        <v>Stations Colony4</v>
      </c>
      <c r="D278" t="s">
        <v>44</v>
      </c>
    </row>
    <row r="279" spans="1:4" x14ac:dyDescent="0.35">
      <c r="A279" s="5" t="s">
        <v>238</v>
      </c>
      <c r="B279">
        <v>5</v>
      </c>
      <c r="C279" s="1" t="str">
        <f t="shared" si="4"/>
        <v>Stations Colony5</v>
      </c>
      <c r="D279" t="s">
        <v>83</v>
      </c>
    </row>
    <row r="280" spans="1:4" x14ac:dyDescent="0.35">
      <c r="A280" s="5" t="s">
        <v>238</v>
      </c>
      <c r="B280">
        <v>6</v>
      </c>
      <c r="C280" s="1" t="str">
        <f t="shared" si="4"/>
        <v>Stations Colony6</v>
      </c>
      <c r="D280" t="s">
        <v>87</v>
      </c>
    </row>
    <row r="281" spans="1:4" x14ac:dyDescent="0.35">
      <c r="A281" s="5" t="s">
        <v>238</v>
      </c>
      <c r="B281">
        <v>7</v>
      </c>
      <c r="C281" s="1" t="str">
        <f t="shared" si="4"/>
        <v>Stations Colony7</v>
      </c>
      <c r="D281" t="s">
        <v>79</v>
      </c>
    </row>
    <row r="282" spans="1:4" x14ac:dyDescent="0.35">
      <c r="A282" s="5" t="s">
        <v>238</v>
      </c>
      <c r="B282">
        <v>8</v>
      </c>
      <c r="C282" s="1" t="str">
        <f t="shared" si="4"/>
        <v>Stations Colony8</v>
      </c>
      <c r="D282" t="s">
        <v>76</v>
      </c>
    </row>
    <row r="283" spans="1:4" x14ac:dyDescent="0.35">
      <c r="A283" s="5" t="s">
        <v>238</v>
      </c>
      <c r="B283">
        <v>9</v>
      </c>
      <c r="C283" s="1" t="str">
        <f t="shared" si="4"/>
        <v>Stations Colony9</v>
      </c>
      <c r="D283" t="s">
        <v>75</v>
      </c>
    </row>
    <row r="284" spans="1:4" x14ac:dyDescent="0.35">
      <c r="A284" s="5" t="s">
        <v>238</v>
      </c>
      <c r="B284">
        <v>10</v>
      </c>
      <c r="C284" s="1" t="str">
        <f t="shared" si="4"/>
        <v>Stations Colony10</v>
      </c>
      <c r="D284" t="s">
        <v>86</v>
      </c>
    </row>
    <row r="285" spans="1:4" x14ac:dyDescent="0.35">
      <c r="A285" s="5" t="s">
        <v>238</v>
      </c>
      <c r="B285">
        <v>11</v>
      </c>
      <c r="C285" s="1" t="str">
        <f t="shared" si="4"/>
        <v>Stations Colony11</v>
      </c>
      <c r="D285" t="s">
        <v>204</v>
      </c>
    </row>
    <row r="286" spans="1:4" x14ac:dyDescent="0.35">
      <c r="A286" s="5" t="s">
        <v>236</v>
      </c>
      <c r="B286">
        <v>0</v>
      </c>
      <c r="C286" s="1" t="str">
        <f t="shared" si="4"/>
        <v>Storage Resources0</v>
      </c>
      <c r="D286" t="s">
        <v>88</v>
      </c>
    </row>
    <row r="287" spans="1:4" x14ac:dyDescent="0.35">
      <c r="A287" s="5" t="s">
        <v>236</v>
      </c>
      <c r="B287">
        <v>1</v>
      </c>
      <c r="C287" s="1" t="str">
        <f t="shared" si="4"/>
        <v>Storage Resources1</v>
      </c>
      <c r="D287" t="s">
        <v>128</v>
      </c>
    </row>
    <row r="288" spans="1:4" x14ac:dyDescent="0.35">
      <c r="A288" s="5" t="s">
        <v>236</v>
      </c>
      <c r="B288">
        <v>2</v>
      </c>
      <c r="C288" s="1" t="str">
        <f t="shared" si="4"/>
        <v>Storage Resources2</v>
      </c>
      <c r="D288" t="s">
        <v>30</v>
      </c>
    </row>
    <row r="289" spans="1:4" x14ac:dyDescent="0.35">
      <c r="A289" s="5" t="s">
        <v>236</v>
      </c>
      <c r="B289">
        <v>4</v>
      </c>
      <c r="C289" s="1" t="str">
        <f t="shared" si="4"/>
        <v>Storage Resources4</v>
      </c>
      <c r="D289" t="s">
        <v>45</v>
      </c>
    </row>
    <row r="290" spans="1:4" x14ac:dyDescent="0.35">
      <c r="A290" s="5" t="s">
        <v>236</v>
      </c>
      <c r="B290">
        <v>5</v>
      </c>
      <c r="C290" s="1" t="str">
        <f t="shared" si="4"/>
        <v>Storage Resources5</v>
      </c>
      <c r="D290" t="s">
        <v>47</v>
      </c>
    </row>
    <row r="291" spans="1:4" x14ac:dyDescent="0.35">
      <c r="A291" s="5" t="s">
        <v>236</v>
      </c>
      <c r="B291">
        <v>6</v>
      </c>
      <c r="C291" s="1" t="str">
        <f t="shared" si="4"/>
        <v>Storage Resources6</v>
      </c>
      <c r="D291" t="s">
        <v>48</v>
      </c>
    </row>
    <row r="292" spans="1:4" x14ac:dyDescent="0.35">
      <c r="A292" s="5" t="s">
        <v>236</v>
      </c>
      <c r="B292">
        <v>7</v>
      </c>
      <c r="C292" s="1" t="str">
        <f t="shared" si="4"/>
        <v>Storage Resources7</v>
      </c>
      <c r="D292" t="s">
        <v>130</v>
      </c>
    </row>
    <row r="293" spans="1:4" x14ac:dyDescent="0.35">
      <c r="A293" s="5" t="s">
        <v>236</v>
      </c>
      <c r="B293">
        <v>8</v>
      </c>
      <c r="C293" s="1" t="str">
        <f t="shared" si="4"/>
        <v>Storage Resources8</v>
      </c>
      <c r="D293" t="s">
        <v>131</v>
      </c>
    </row>
    <row r="294" spans="1:4" x14ac:dyDescent="0.35">
      <c r="A294" s="5" t="s">
        <v>236</v>
      </c>
      <c r="B294">
        <v>9</v>
      </c>
      <c r="C294" s="1" t="str">
        <f t="shared" si="4"/>
        <v>Storage Resources9</v>
      </c>
      <c r="D294" t="s">
        <v>132</v>
      </c>
    </row>
    <row r="295" spans="1:4" x14ac:dyDescent="0.35">
      <c r="A295" s="5" t="s">
        <v>236</v>
      </c>
      <c r="B295">
        <v>10</v>
      </c>
      <c r="C295" s="1" t="str">
        <f t="shared" si="4"/>
        <v>Storage Resources10</v>
      </c>
      <c r="D295" t="s">
        <v>53</v>
      </c>
    </row>
    <row r="296" spans="1:4" x14ac:dyDescent="0.35">
      <c r="A296" s="5" t="s">
        <v>234</v>
      </c>
      <c r="B296">
        <v>0</v>
      </c>
      <c r="C296" s="1" t="str">
        <f t="shared" si="4"/>
        <v>Thermal Heat Shields0</v>
      </c>
      <c r="D296" t="s">
        <v>88</v>
      </c>
    </row>
    <row r="297" spans="1:4" x14ac:dyDescent="0.35">
      <c r="A297" s="5" t="s">
        <v>234</v>
      </c>
      <c r="B297">
        <v>1</v>
      </c>
      <c r="C297" s="1" t="str">
        <f t="shared" si="4"/>
        <v>Thermal Heat Shields1</v>
      </c>
      <c r="D297" t="s">
        <v>128</v>
      </c>
    </row>
    <row r="298" spans="1:4" x14ac:dyDescent="0.35">
      <c r="A298" s="5" t="s">
        <v>234</v>
      </c>
      <c r="B298">
        <v>2</v>
      </c>
      <c r="C298" s="1" t="str">
        <f t="shared" si="4"/>
        <v>Thermal Heat Shields2</v>
      </c>
      <c r="D298" t="s">
        <v>56</v>
      </c>
    </row>
    <row r="299" spans="1:4" x14ac:dyDescent="0.35">
      <c r="A299" s="5" t="s">
        <v>234</v>
      </c>
      <c r="B299">
        <v>3</v>
      </c>
      <c r="C299" s="1" t="str">
        <f t="shared" si="4"/>
        <v>Thermal Heat Shields3</v>
      </c>
      <c r="D299" t="s">
        <v>133</v>
      </c>
    </row>
    <row r="300" spans="1:4" x14ac:dyDescent="0.35">
      <c r="A300" s="5" t="s">
        <v>234</v>
      </c>
      <c r="B300">
        <v>4</v>
      </c>
      <c r="C300" s="1" t="str">
        <f t="shared" si="4"/>
        <v>Thermal Heat Shields4</v>
      </c>
      <c r="D300" t="s">
        <v>58</v>
      </c>
    </row>
    <row r="301" spans="1:4" x14ac:dyDescent="0.35">
      <c r="A301" s="5" t="s">
        <v>234</v>
      </c>
      <c r="B301">
        <v>5</v>
      </c>
      <c r="C301" s="1" t="str">
        <f t="shared" si="4"/>
        <v>Thermal Heat Shields5</v>
      </c>
      <c r="D301" t="s">
        <v>27</v>
      </c>
    </row>
    <row r="302" spans="1:4" x14ac:dyDescent="0.35">
      <c r="A302" s="5" t="s">
        <v>234</v>
      </c>
      <c r="B302">
        <v>6</v>
      </c>
      <c r="C302" s="1" t="str">
        <f t="shared" si="4"/>
        <v>Thermal Heat Shields6</v>
      </c>
      <c r="D302" t="s">
        <v>125</v>
      </c>
    </row>
    <row r="303" spans="1:4" x14ac:dyDescent="0.35">
      <c r="A303" s="5" t="s">
        <v>234</v>
      </c>
      <c r="B303">
        <v>7</v>
      </c>
      <c r="C303" s="1" t="str">
        <f t="shared" si="4"/>
        <v>Thermal Heat Shields7</v>
      </c>
      <c r="D303" t="s">
        <v>159</v>
      </c>
    </row>
    <row r="304" spans="1:4" x14ac:dyDescent="0.35">
      <c r="A304" s="5" t="s">
        <v>234</v>
      </c>
      <c r="B304">
        <v>8</v>
      </c>
      <c r="C304" s="1" t="str">
        <f t="shared" si="4"/>
        <v>Thermal Heat Shields8</v>
      </c>
      <c r="D304" t="s">
        <v>126</v>
      </c>
    </row>
    <row r="305" spans="1:4" x14ac:dyDescent="0.35">
      <c r="A305" s="5" t="s">
        <v>234</v>
      </c>
      <c r="B305">
        <v>9</v>
      </c>
      <c r="C305" s="1" t="str">
        <f t="shared" si="4"/>
        <v>Thermal Heat Shields9</v>
      </c>
      <c r="D305" t="s">
        <v>66</v>
      </c>
    </row>
    <row r="306" spans="1:4" x14ac:dyDescent="0.35">
      <c r="A306" s="5" t="s">
        <v>123</v>
      </c>
      <c r="B306">
        <v>0</v>
      </c>
      <c r="C306" s="1" t="str">
        <f t="shared" si="4"/>
        <v>Unresearchable0</v>
      </c>
      <c r="D306" t="s">
        <v>123</v>
      </c>
    </row>
    <row r="307" spans="1:4" x14ac:dyDescent="0.35">
      <c r="A307" s="5" t="s">
        <v>123</v>
      </c>
      <c r="B307">
        <v>1</v>
      </c>
      <c r="C307" s="1" t="str">
        <f t="shared" si="4"/>
        <v>Unresearchable1</v>
      </c>
      <c r="D307" t="s">
        <v>123</v>
      </c>
    </row>
    <row r="308" spans="1:4" x14ac:dyDescent="0.35">
      <c r="A308" s="5" t="s">
        <v>123</v>
      </c>
      <c r="B308">
        <v>2</v>
      </c>
      <c r="C308" s="1" t="str">
        <f t="shared" si="4"/>
        <v>Unresearchable2</v>
      </c>
      <c r="D308" t="s">
        <v>123</v>
      </c>
    </row>
    <row r="309" spans="1:4" x14ac:dyDescent="0.35">
      <c r="A309" s="5" t="s">
        <v>123</v>
      </c>
      <c r="B309">
        <v>3</v>
      </c>
      <c r="C309" s="1" t="str">
        <f t="shared" si="4"/>
        <v>Unresearchable3</v>
      </c>
      <c r="D309" t="s">
        <v>123</v>
      </c>
    </row>
    <row r="310" spans="1:4" x14ac:dyDescent="0.35">
      <c r="A310" s="5" t="s">
        <v>123</v>
      </c>
      <c r="B310">
        <v>4</v>
      </c>
      <c r="C310" s="1" t="str">
        <f t="shared" si="4"/>
        <v>Unresearchable4</v>
      </c>
      <c r="D310" t="s">
        <v>123</v>
      </c>
    </row>
    <row r="311" spans="1:4" x14ac:dyDescent="0.35">
      <c r="A311" s="5" t="s">
        <v>123</v>
      </c>
      <c r="B311">
        <v>5</v>
      </c>
      <c r="C311" s="1" t="str">
        <f t="shared" si="4"/>
        <v>Unresearchable5</v>
      </c>
      <c r="D311" t="s">
        <v>123</v>
      </c>
    </row>
    <row r="312" spans="1:4" x14ac:dyDescent="0.35">
      <c r="A312" s="5" t="s">
        <v>123</v>
      </c>
      <c r="B312">
        <v>6</v>
      </c>
      <c r="C312" s="1" t="str">
        <f t="shared" si="4"/>
        <v>Unresearchable6</v>
      </c>
      <c r="D312" t="s">
        <v>123</v>
      </c>
    </row>
    <row r="313" spans="1:4" x14ac:dyDescent="0.35">
      <c r="A313" s="5" t="s">
        <v>123</v>
      </c>
      <c r="B313">
        <v>7</v>
      </c>
      <c r="C313" s="1" t="str">
        <f t="shared" si="4"/>
        <v>Unresearchable7</v>
      </c>
      <c r="D313" t="s">
        <v>123</v>
      </c>
    </row>
    <row r="314" spans="1:4" x14ac:dyDescent="0.35">
      <c r="A314" s="5" t="s">
        <v>123</v>
      </c>
      <c r="B314">
        <v>8</v>
      </c>
      <c r="C314" s="1" t="str">
        <f t="shared" si="4"/>
        <v>Unresearchable8</v>
      </c>
      <c r="D314" t="s">
        <v>123</v>
      </c>
    </row>
    <row r="315" spans="1:4" x14ac:dyDescent="0.35">
      <c r="A315" s="5" t="s">
        <v>123</v>
      </c>
      <c r="B315">
        <v>9</v>
      </c>
      <c r="C315" s="1" t="str">
        <f t="shared" si="4"/>
        <v>Unresearchable9</v>
      </c>
      <c r="D315" t="s">
        <v>123</v>
      </c>
    </row>
    <row r="316" spans="1:4" x14ac:dyDescent="0.35">
      <c r="A316" s="5" t="s">
        <v>123</v>
      </c>
      <c r="B316">
        <v>10</v>
      </c>
      <c r="C316" s="1" t="str">
        <f t="shared" si="4"/>
        <v>Unresearchable10</v>
      </c>
      <c r="D316" t="s">
        <v>123</v>
      </c>
    </row>
    <row r="317" spans="1:4" x14ac:dyDescent="0.35">
      <c r="A317" s="5" t="s">
        <v>123</v>
      </c>
      <c r="B317">
        <v>11</v>
      </c>
      <c r="C317" s="1" t="str">
        <f t="shared" si="4"/>
        <v>Unresearchable11</v>
      </c>
      <c r="D317" t="s">
        <v>123</v>
      </c>
    </row>
    <row r="318" spans="1:4" x14ac:dyDescent="0.35">
      <c r="A318" s="5" t="s">
        <v>123</v>
      </c>
      <c r="B318">
        <v>12</v>
      </c>
      <c r="C318" s="1" t="str">
        <f t="shared" si="4"/>
        <v>Unresearchable12</v>
      </c>
      <c r="D318" t="s">
        <v>123</v>
      </c>
    </row>
    <row r="319" spans="1:4" x14ac:dyDescent="0.35">
      <c r="A319" s="6" t="s">
        <v>366</v>
      </c>
      <c r="B319">
        <v>0</v>
      </c>
      <c r="C319" s="1" t="str">
        <f t="shared" si="4"/>
        <v>Other0</v>
      </c>
      <c r="D319" t="s">
        <v>199</v>
      </c>
    </row>
    <row r="320" spans="1:4" x14ac:dyDescent="0.35">
      <c r="A320" s="6" t="s">
        <v>366</v>
      </c>
      <c r="B320">
        <v>1</v>
      </c>
      <c r="C320" s="1" t="str">
        <f t="shared" si="4"/>
        <v>Other1</v>
      </c>
      <c r="D320" t="s">
        <v>199</v>
      </c>
    </row>
    <row r="321" spans="1:4" x14ac:dyDescent="0.35">
      <c r="A321" s="6" t="s">
        <v>366</v>
      </c>
      <c r="B321">
        <v>2</v>
      </c>
      <c r="C321" s="1" t="str">
        <f t="shared" si="4"/>
        <v>Other2</v>
      </c>
      <c r="D321" t="s">
        <v>199</v>
      </c>
    </row>
    <row r="322" spans="1:4" x14ac:dyDescent="0.35">
      <c r="A322" s="6" t="s">
        <v>366</v>
      </c>
      <c r="B322">
        <v>3</v>
      </c>
      <c r="C322" s="1" t="str">
        <f t="shared" ref="C322:C385" si="5">_xlfn.CONCAT(A322,B322)</f>
        <v>Other3</v>
      </c>
      <c r="D322" t="s">
        <v>199</v>
      </c>
    </row>
    <row r="323" spans="1:4" x14ac:dyDescent="0.35">
      <c r="A323" s="6" t="s">
        <v>366</v>
      </c>
      <c r="B323">
        <v>4</v>
      </c>
      <c r="C323" s="1" t="str">
        <f t="shared" si="5"/>
        <v>Other4</v>
      </c>
      <c r="D323" t="s">
        <v>199</v>
      </c>
    </row>
    <row r="324" spans="1:4" x14ac:dyDescent="0.35">
      <c r="A324" s="6" t="s">
        <v>366</v>
      </c>
      <c r="B324">
        <v>5</v>
      </c>
      <c r="C324" s="1" t="str">
        <f t="shared" si="5"/>
        <v>Other5</v>
      </c>
      <c r="D324" t="s">
        <v>199</v>
      </c>
    </row>
    <row r="325" spans="1:4" x14ac:dyDescent="0.35">
      <c r="A325" s="6" t="s">
        <v>366</v>
      </c>
      <c r="B325">
        <v>6</v>
      </c>
      <c r="C325" s="1" t="str">
        <f t="shared" si="5"/>
        <v>Other6</v>
      </c>
      <c r="D325" t="s">
        <v>199</v>
      </c>
    </row>
    <row r="326" spans="1:4" x14ac:dyDescent="0.35">
      <c r="A326" s="6" t="s">
        <v>366</v>
      </c>
      <c r="B326">
        <v>7</v>
      </c>
      <c r="C326" s="1" t="str">
        <f t="shared" si="5"/>
        <v>Other7</v>
      </c>
      <c r="D326" t="s">
        <v>199</v>
      </c>
    </row>
    <row r="327" spans="1:4" x14ac:dyDescent="0.35">
      <c r="A327" s="6" t="s">
        <v>366</v>
      </c>
      <c r="B327">
        <v>8</v>
      </c>
      <c r="C327" s="1" t="str">
        <f t="shared" si="5"/>
        <v>Other8</v>
      </c>
      <c r="D327" t="s">
        <v>199</v>
      </c>
    </row>
    <row r="328" spans="1:4" x14ac:dyDescent="0.35">
      <c r="A328" s="6" t="s">
        <v>366</v>
      </c>
      <c r="B328">
        <v>9</v>
      </c>
      <c r="C328" s="1" t="str">
        <f t="shared" si="5"/>
        <v>Other9</v>
      </c>
      <c r="D328" t="s">
        <v>199</v>
      </c>
    </row>
    <row r="329" spans="1:4" x14ac:dyDescent="0.35">
      <c r="A329" s="6" t="s">
        <v>366</v>
      </c>
      <c r="B329">
        <v>10</v>
      </c>
      <c r="C329" s="1" t="str">
        <f t="shared" si="5"/>
        <v>Other10</v>
      </c>
      <c r="D329" t="s">
        <v>199</v>
      </c>
    </row>
    <row r="330" spans="1:4" x14ac:dyDescent="0.35">
      <c r="A330" s="6" t="s">
        <v>366</v>
      </c>
      <c r="B330">
        <v>11</v>
      </c>
      <c r="C330" s="1" t="str">
        <f t="shared" si="5"/>
        <v>Other11</v>
      </c>
      <c r="D330" t="s">
        <v>199</v>
      </c>
    </row>
    <row r="331" spans="1:4" x14ac:dyDescent="0.35">
      <c r="A331" s="6" t="s">
        <v>366</v>
      </c>
      <c r="B331">
        <v>12</v>
      </c>
      <c r="C331" s="1" t="str">
        <f t="shared" si="5"/>
        <v>Other12</v>
      </c>
      <c r="D331" t="s">
        <v>199</v>
      </c>
    </row>
    <row r="332" spans="1:4" x14ac:dyDescent="0.35">
      <c r="A332" s="6" t="s">
        <v>1152</v>
      </c>
      <c r="B332">
        <v>8</v>
      </c>
      <c r="C332" s="1" t="str">
        <f t="shared" si="5"/>
        <v>Beamed Power8</v>
      </c>
      <c r="D332" t="s">
        <v>117</v>
      </c>
    </row>
    <row r="333" spans="1:4" x14ac:dyDescent="0.35">
      <c r="A333" s="6" t="s">
        <v>1152</v>
      </c>
      <c r="B333">
        <v>9</v>
      </c>
      <c r="C333" s="1" t="str">
        <f t="shared" si="5"/>
        <v>Beamed Power9</v>
      </c>
      <c r="D333" t="s">
        <v>363</v>
      </c>
    </row>
    <row r="334" spans="1:4" x14ac:dyDescent="0.35">
      <c r="A334" s="6" t="s">
        <v>1152</v>
      </c>
      <c r="B334">
        <v>10</v>
      </c>
      <c r="C334" s="1" t="str">
        <f t="shared" si="5"/>
        <v>Beamed Power10</v>
      </c>
      <c r="D334" t="s">
        <v>1153</v>
      </c>
    </row>
    <row r="335" spans="1:4" x14ac:dyDescent="0.35">
      <c r="A335" s="6" t="s">
        <v>1152</v>
      </c>
      <c r="B335">
        <v>11</v>
      </c>
      <c r="C335" s="1" t="str">
        <f t="shared" si="5"/>
        <v>Beamed Power11</v>
      </c>
      <c r="D335" t="s">
        <v>1154</v>
      </c>
    </row>
    <row r="336" spans="1:4" x14ac:dyDescent="0.35">
      <c r="A336" s="6" t="s">
        <v>1152</v>
      </c>
      <c r="B336">
        <v>12</v>
      </c>
      <c r="C336" s="1" t="str">
        <f t="shared" si="5"/>
        <v>Beamed Power12</v>
      </c>
      <c r="D336" t="s">
        <v>1155</v>
      </c>
    </row>
    <row r="337" spans="3:3" x14ac:dyDescent="0.35">
      <c r="C337" s="1" t="str">
        <f t="shared" si="5"/>
        <v/>
      </c>
    </row>
    <row r="338" spans="3:3" x14ac:dyDescent="0.35">
      <c r="C338" s="1" t="str">
        <f t="shared" si="5"/>
        <v/>
      </c>
    </row>
    <row r="339" spans="3:3" x14ac:dyDescent="0.35">
      <c r="C339" s="1" t="str">
        <f t="shared" si="5"/>
        <v/>
      </c>
    </row>
    <row r="340" spans="3:3" x14ac:dyDescent="0.35">
      <c r="C340" s="1" t="str">
        <f t="shared" si="5"/>
        <v/>
      </c>
    </row>
    <row r="341" spans="3:3" x14ac:dyDescent="0.35">
      <c r="C341" s="1" t="str">
        <f t="shared" si="5"/>
        <v/>
      </c>
    </row>
    <row r="342" spans="3:3" x14ac:dyDescent="0.35">
      <c r="C342" s="1" t="str">
        <f t="shared" si="5"/>
        <v/>
      </c>
    </row>
    <row r="343" spans="3:3" x14ac:dyDescent="0.35">
      <c r="C343" s="1" t="str">
        <f t="shared" si="5"/>
        <v/>
      </c>
    </row>
    <row r="344" spans="3:3" x14ac:dyDescent="0.35">
      <c r="C344" s="1" t="str">
        <f t="shared" si="5"/>
        <v/>
      </c>
    </row>
    <row r="345" spans="3:3" x14ac:dyDescent="0.35">
      <c r="C345" s="1" t="str">
        <f t="shared" si="5"/>
        <v/>
      </c>
    </row>
    <row r="346" spans="3:3" x14ac:dyDescent="0.35">
      <c r="C346" s="1" t="str">
        <f t="shared" si="5"/>
        <v/>
      </c>
    </row>
    <row r="347" spans="3:3" x14ac:dyDescent="0.35">
      <c r="C347" s="1" t="str">
        <f t="shared" si="5"/>
        <v/>
      </c>
    </row>
    <row r="348" spans="3:3" x14ac:dyDescent="0.35">
      <c r="C348" s="1" t="str">
        <f t="shared" si="5"/>
        <v/>
      </c>
    </row>
    <row r="349" spans="3:3" x14ac:dyDescent="0.35">
      <c r="C349" s="1" t="str">
        <f t="shared" si="5"/>
        <v/>
      </c>
    </row>
    <row r="350" spans="3:3" x14ac:dyDescent="0.35">
      <c r="C350" s="1" t="str">
        <f t="shared" si="5"/>
        <v/>
      </c>
    </row>
    <row r="351" spans="3:3" x14ac:dyDescent="0.35">
      <c r="C351" s="1" t="str">
        <f t="shared" si="5"/>
        <v/>
      </c>
    </row>
    <row r="352" spans="3:3" x14ac:dyDescent="0.35">
      <c r="C352" s="1" t="str">
        <f t="shared" si="5"/>
        <v/>
      </c>
    </row>
    <row r="353" spans="3:3" x14ac:dyDescent="0.35">
      <c r="C353" s="1" t="str">
        <f t="shared" si="5"/>
        <v/>
      </c>
    </row>
    <row r="354" spans="3:3" x14ac:dyDescent="0.35">
      <c r="C354" s="1" t="str">
        <f t="shared" si="5"/>
        <v/>
      </c>
    </row>
    <row r="355" spans="3:3" x14ac:dyDescent="0.35">
      <c r="C355" s="1" t="str">
        <f t="shared" si="5"/>
        <v/>
      </c>
    </row>
    <row r="356" spans="3:3" x14ac:dyDescent="0.35">
      <c r="C356" s="1" t="str">
        <f t="shared" si="5"/>
        <v/>
      </c>
    </row>
    <row r="357" spans="3:3" x14ac:dyDescent="0.35">
      <c r="C357" s="1" t="str">
        <f t="shared" si="5"/>
        <v/>
      </c>
    </row>
    <row r="358" spans="3:3" x14ac:dyDescent="0.35">
      <c r="C358" s="1" t="str">
        <f t="shared" si="5"/>
        <v/>
      </c>
    </row>
    <row r="359" spans="3:3" x14ac:dyDescent="0.35">
      <c r="C359" s="1" t="str">
        <f t="shared" si="5"/>
        <v/>
      </c>
    </row>
    <row r="360" spans="3:3" x14ac:dyDescent="0.35">
      <c r="C360" s="1" t="str">
        <f t="shared" si="5"/>
        <v/>
      </c>
    </row>
    <row r="361" spans="3:3" x14ac:dyDescent="0.35">
      <c r="C361" s="1" t="str">
        <f t="shared" si="5"/>
        <v/>
      </c>
    </row>
    <row r="362" spans="3:3" x14ac:dyDescent="0.35">
      <c r="C362" s="1" t="str">
        <f t="shared" si="5"/>
        <v/>
      </c>
    </row>
    <row r="363" spans="3:3" x14ac:dyDescent="0.35">
      <c r="C363" s="1" t="str">
        <f t="shared" si="5"/>
        <v/>
      </c>
    </row>
    <row r="364" spans="3:3" x14ac:dyDescent="0.35">
      <c r="C364" s="1" t="str">
        <f t="shared" si="5"/>
        <v/>
      </c>
    </row>
    <row r="365" spans="3:3" x14ac:dyDescent="0.35">
      <c r="C365" s="1" t="str">
        <f t="shared" si="5"/>
        <v/>
      </c>
    </row>
    <row r="366" spans="3:3" x14ac:dyDescent="0.35">
      <c r="C366" s="1" t="str">
        <f t="shared" si="5"/>
        <v/>
      </c>
    </row>
    <row r="367" spans="3:3" x14ac:dyDescent="0.35">
      <c r="C367" s="1" t="str">
        <f t="shared" si="5"/>
        <v/>
      </c>
    </row>
    <row r="368" spans="3:3" x14ac:dyDescent="0.35">
      <c r="C368" s="1" t="str">
        <f t="shared" si="5"/>
        <v/>
      </c>
    </row>
    <row r="369" spans="3:3" x14ac:dyDescent="0.35">
      <c r="C369" s="1" t="str">
        <f t="shared" si="5"/>
        <v/>
      </c>
    </row>
    <row r="370" spans="3:3" x14ac:dyDescent="0.35">
      <c r="C370" s="1" t="str">
        <f t="shared" si="5"/>
        <v/>
      </c>
    </row>
    <row r="371" spans="3:3" x14ac:dyDescent="0.35">
      <c r="C371" s="1" t="str">
        <f t="shared" si="5"/>
        <v/>
      </c>
    </row>
    <row r="372" spans="3:3" x14ac:dyDescent="0.35">
      <c r="C372" s="1" t="str">
        <f t="shared" si="5"/>
        <v/>
      </c>
    </row>
    <row r="373" spans="3:3" x14ac:dyDescent="0.35">
      <c r="C373" s="1" t="str">
        <f t="shared" si="5"/>
        <v/>
      </c>
    </row>
    <row r="374" spans="3:3" x14ac:dyDescent="0.35">
      <c r="C374" s="1" t="str">
        <f t="shared" si="5"/>
        <v/>
      </c>
    </row>
    <row r="375" spans="3:3" x14ac:dyDescent="0.35">
      <c r="C375" s="1" t="str">
        <f t="shared" si="5"/>
        <v/>
      </c>
    </row>
    <row r="376" spans="3:3" x14ac:dyDescent="0.35">
      <c r="C376" s="1" t="str">
        <f t="shared" si="5"/>
        <v/>
      </c>
    </row>
    <row r="377" spans="3:3" x14ac:dyDescent="0.35">
      <c r="C377" s="1" t="str">
        <f t="shared" si="5"/>
        <v/>
      </c>
    </row>
    <row r="378" spans="3:3" x14ac:dyDescent="0.35">
      <c r="C378" s="1" t="str">
        <f t="shared" si="5"/>
        <v/>
      </c>
    </row>
    <row r="379" spans="3:3" x14ac:dyDescent="0.35">
      <c r="C379" s="1" t="str">
        <f t="shared" si="5"/>
        <v/>
      </c>
    </row>
    <row r="380" spans="3:3" x14ac:dyDescent="0.35">
      <c r="C380" s="1" t="str">
        <f t="shared" si="5"/>
        <v/>
      </c>
    </row>
    <row r="381" spans="3:3" x14ac:dyDescent="0.35">
      <c r="C381" s="1" t="str">
        <f t="shared" si="5"/>
        <v/>
      </c>
    </row>
    <row r="382" spans="3:3" x14ac:dyDescent="0.35">
      <c r="C382" s="1" t="str">
        <f t="shared" si="5"/>
        <v/>
      </c>
    </row>
    <row r="383" spans="3:3" x14ac:dyDescent="0.35">
      <c r="C383" s="1" t="str">
        <f t="shared" si="5"/>
        <v/>
      </c>
    </row>
    <row r="384" spans="3:3" x14ac:dyDescent="0.35">
      <c r="C384" s="1" t="str">
        <f t="shared" si="5"/>
        <v/>
      </c>
    </row>
    <row r="385" spans="3:3" x14ac:dyDescent="0.35">
      <c r="C385" s="1" t="str">
        <f t="shared" si="5"/>
        <v/>
      </c>
    </row>
    <row r="386" spans="3:3" x14ac:dyDescent="0.35">
      <c r="C386" s="1" t="str">
        <f t="shared" ref="C386:C437" si="6">_xlfn.CONCAT(A386,B386)</f>
        <v/>
      </c>
    </row>
    <row r="387" spans="3:3" x14ac:dyDescent="0.35">
      <c r="C387" s="1" t="str">
        <f t="shared" si="6"/>
        <v/>
      </c>
    </row>
    <row r="388" spans="3:3" x14ac:dyDescent="0.35">
      <c r="C388" s="1" t="str">
        <f t="shared" si="6"/>
        <v/>
      </c>
    </row>
    <row r="389" spans="3:3" x14ac:dyDescent="0.35">
      <c r="C389" s="1" t="str">
        <f t="shared" si="6"/>
        <v/>
      </c>
    </row>
    <row r="390" spans="3:3" x14ac:dyDescent="0.35">
      <c r="C390" s="1" t="str">
        <f t="shared" si="6"/>
        <v/>
      </c>
    </row>
    <row r="391" spans="3:3" x14ac:dyDescent="0.35">
      <c r="C391" s="1" t="str">
        <f t="shared" si="6"/>
        <v/>
      </c>
    </row>
    <row r="392" spans="3:3" x14ac:dyDescent="0.35">
      <c r="C392" s="1" t="str">
        <f t="shared" si="6"/>
        <v/>
      </c>
    </row>
    <row r="393" spans="3:3" x14ac:dyDescent="0.35">
      <c r="C393" s="1" t="str">
        <f t="shared" si="6"/>
        <v/>
      </c>
    </row>
    <row r="394" spans="3:3" x14ac:dyDescent="0.35">
      <c r="C394" s="1" t="str">
        <f t="shared" si="6"/>
        <v/>
      </c>
    </row>
    <row r="395" spans="3:3" x14ac:dyDescent="0.35">
      <c r="C395" s="1" t="str">
        <f t="shared" si="6"/>
        <v/>
      </c>
    </row>
    <row r="396" spans="3:3" x14ac:dyDescent="0.35">
      <c r="C396" s="1" t="str">
        <f t="shared" si="6"/>
        <v/>
      </c>
    </row>
    <row r="397" spans="3:3" x14ac:dyDescent="0.35">
      <c r="C397" s="1" t="str">
        <f t="shared" si="6"/>
        <v/>
      </c>
    </row>
    <row r="398" spans="3:3" x14ac:dyDescent="0.35">
      <c r="C398" s="1" t="str">
        <f t="shared" si="6"/>
        <v/>
      </c>
    </row>
    <row r="399" spans="3:3" x14ac:dyDescent="0.35">
      <c r="C399" s="1" t="str">
        <f t="shared" si="6"/>
        <v/>
      </c>
    </row>
    <row r="400" spans="3:3" x14ac:dyDescent="0.35">
      <c r="C400" s="1" t="str">
        <f t="shared" si="6"/>
        <v/>
      </c>
    </row>
    <row r="401" spans="3:3" x14ac:dyDescent="0.35">
      <c r="C401" s="1" t="str">
        <f t="shared" si="6"/>
        <v/>
      </c>
    </row>
    <row r="402" spans="3:3" x14ac:dyDescent="0.35">
      <c r="C402" s="1" t="str">
        <f t="shared" si="6"/>
        <v/>
      </c>
    </row>
    <row r="403" spans="3:3" x14ac:dyDescent="0.35">
      <c r="C403" s="1" t="str">
        <f t="shared" si="6"/>
        <v/>
      </c>
    </row>
    <row r="404" spans="3:3" x14ac:dyDescent="0.35">
      <c r="C404" s="1" t="str">
        <f t="shared" si="6"/>
        <v/>
      </c>
    </row>
    <row r="405" spans="3:3" x14ac:dyDescent="0.35">
      <c r="C405" s="1" t="str">
        <f t="shared" si="6"/>
        <v/>
      </c>
    </row>
    <row r="406" spans="3:3" x14ac:dyDescent="0.35">
      <c r="C406" s="1" t="str">
        <f t="shared" si="6"/>
        <v/>
      </c>
    </row>
    <row r="407" spans="3:3" x14ac:dyDescent="0.35">
      <c r="C407" s="1" t="str">
        <f t="shared" si="6"/>
        <v/>
      </c>
    </row>
    <row r="408" spans="3:3" x14ac:dyDescent="0.35">
      <c r="C408" s="1" t="str">
        <f t="shared" si="6"/>
        <v/>
      </c>
    </row>
    <row r="409" spans="3:3" x14ac:dyDescent="0.35">
      <c r="C409" s="1" t="str">
        <f t="shared" si="6"/>
        <v/>
      </c>
    </row>
    <row r="410" spans="3:3" x14ac:dyDescent="0.35">
      <c r="C410" s="1" t="str">
        <f t="shared" si="6"/>
        <v/>
      </c>
    </row>
    <row r="411" spans="3:3" x14ac:dyDescent="0.35">
      <c r="C411" s="1" t="str">
        <f t="shared" si="6"/>
        <v/>
      </c>
    </row>
    <row r="412" spans="3:3" x14ac:dyDescent="0.35">
      <c r="C412" s="1" t="str">
        <f t="shared" si="6"/>
        <v/>
      </c>
    </row>
    <row r="413" spans="3:3" x14ac:dyDescent="0.35">
      <c r="C413" s="1" t="str">
        <f t="shared" si="6"/>
        <v/>
      </c>
    </row>
    <row r="414" spans="3:3" x14ac:dyDescent="0.35">
      <c r="C414" s="1" t="str">
        <f t="shared" si="6"/>
        <v/>
      </c>
    </row>
    <row r="415" spans="3:3" x14ac:dyDescent="0.35">
      <c r="C415" s="1" t="str">
        <f t="shared" si="6"/>
        <v/>
      </c>
    </row>
    <row r="416" spans="3:3" x14ac:dyDescent="0.35">
      <c r="C416" s="1" t="str">
        <f t="shared" si="6"/>
        <v/>
      </c>
    </row>
    <row r="417" spans="3:3" x14ac:dyDescent="0.35">
      <c r="C417" s="1" t="str">
        <f t="shared" si="6"/>
        <v/>
      </c>
    </row>
    <row r="418" spans="3:3" x14ac:dyDescent="0.35">
      <c r="C418" s="1" t="str">
        <f t="shared" si="6"/>
        <v/>
      </c>
    </row>
    <row r="419" spans="3:3" x14ac:dyDescent="0.35">
      <c r="C419" s="1" t="str">
        <f t="shared" si="6"/>
        <v/>
      </c>
    </row>
    <row r="420" spans="3:3" x14ac:dyDescent="0.35">
      <c r="C420" s="1" t="str">
        <f t="shared" si="6"/>
        <v/>
      </c>
    </row>
    <row r="421" spans="3:3" x14ac:dyDescent="0.35">
      <c r="C421" s="1" t="str">
        <f t="shared" si="6"/>
        <v/>
      </c>
    </row>
    <row r="422" spans="3:3" x14ac:dyDescent="0.35">
      <c r="C422" s="1" t="str">
        <f t="shared" si="6"/>
        <v/>
      </c>
    </row>
    <row r="423" spans="3:3" x14ac:dyDescent="0.35">
      <c r="C423" s="1" t="str">
        <f t="shared" si="6"/>
        <v/>
      </c>
    </row>
    <row r="424" spans="3:3" x14ac:dyDescent="0.35">
      <c r="C424" s="1" t="str">
        <f t="shared" si="6"/>
        <v/>
      </c>
    </row>
    <row r="425" spans="3:3" x14ac:dyDescent="0.35">
      <c r="C425" s="1" t="str">
        <f t="shared" si="6"/>
        <v/>
      </c>
    </row>
    <row r="426" spans="3:3" x14ac:dyDescent="0.35">
      <c r="C426" s="1" t="str">
        <f t="shared" si="6"/>
        <v/>
      </c>
    </row>
    <row r="427" spans="3:3" x14ac:dyDescent="0.35">
      <c r="C427" s="1" t="str">
        <f t="shared" si="6"/>
        <v/>
      </c>
    </row>
    <row r="428" spans="3:3" x14ac:dyDescent="0.35">
      <c r="C428" s="1" t="str">
        <f t="shared" si="6"/>
        <v/>
      </c>
    </row>
    <row r="429" spans="3:3" x14ac:dyDescent="0.35">
      <c r="C429" s="1" t="str">
        <f t="shared" si="6"/>
        <v/>
      </c>
    </row>
    <row r="430" spans="3:3" x14ac:dyDescent="0.35">
      <c r="C430" s="1" t="str">
        <f t="shared" si="6"/>
        <v/>
      </c>
    </row>
    <row r="431" spans="3:3" x14ac:dyDescent="0.35">
      <c r="C431" s="1" t="str">
        <f t="shared" si="6"/>
        <v/>
      </c>
    </row>
    <row r="432" spans="3:3" x14ac:dyDescent="0.35">
      <c r="C432" s="1" t="str">
        <f t="shared" si="6"/>
        <v/>
      </c>
    </row>
    <row r="433" spans="3:3" x14ac:dyDescent="0.35">
      <c r="C433" s="1" t="str">
        <f t="shared" si="6"/>
        <v/>
      </c>
    </row>
    <row r="434" spans="3:3" x14ac:dyDescent="0.35">
      <c r="C434" s="1" t="str">
        <f t="shared" si="6"/>
        <v/>
      </c>
    </row>
    <row r="435" spans="3:3" x14ac:dyDescent="0.35">
      <c r="C435" s="1" t="str">
        <f t="shared" si="6"/>
        <v/>
      </c>
    </row>
    <row r="436" spans="3:3" x14ac:dyDescent="0.35">
      <c r="C436" s="1" t="str">
        <f t="shared" si="6"/>
        <v/>
      </c>
    </row>
    <row r="437" spans="3:3" x14ac:dyDescent="0.35">
      <c r="C437" s="1" t="str">
        <f t="shared" si="6"/>
        <v/>
      </c>
    </row>
  </sheetData>
  <autoFilter ref="A1:D300" xr:uid="{605F1EEB-6EF5-4ED4-92F0-6028912F54F2}"/>
  <sortState xmlns:xlrd2="http://schemas.microsoft.com/office/spreadsheetml/2017/richdata2" ref="F2:F41">
    <sortCondition ref="F2:F41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7E3FA-6353-4961-B766-82CAE67112F9}">
  <dimension ref="A1:A11"/>
  <sheetViews>
    <sheetView workbookViewId="0">
      <selection activeCell="A7" sqref="A7"/>
    </sheetView>
  </sheetViews>
  <sheetFormatPr defaultRowHeight="14.5" x14ac:dyDescent="0.35"/>
  <sheetData>
    <row r="1" spans="1:1" x14ac:dyDescent="0.35">
      <c r="A1" t="s">
        <v>257</v>
      </c>
    </row>
    <row r="2" spans="1:1" x14ac:dyDescent="0.35">
      <c r="A2" t="s">
        <v>252</v>
      </c>
    </row>
    <row r="3" spans="1:1" x14ac:dyDescent="0.35">
      <c r="A3" t="s">
        <v>19</v>
      </c>
    </row>
    <row r="4" spans="1:1" x14ac:dyDescent="0.35">
      <c r="A4" t="s">
        <v>253</v>
      </c>
    </row>
    <row r="5" spans="1:1" x14ac:dyDescent="0.35">
      <c r="A5" t="s">
        <v>302</v>
      </c>
    </row>
    <row r="6" spans="1:1" x14ac:dyDescent="0.35">
      <c r="A6" t="s">
        <v>1165</v>
      </c>
    </row>
    <row r="7" spans="1:1" x14ac:dyDescent="0.35">
      <c r="A7" t="s">
        <v>303</v>
      </c>
    </row>
    <row r="8" spans="1:1" x14ac:dyDescent="0.35">
      <c r="A8" t="s">
        <v>12</v>
      </c>
    </row>
    <row r="9" spans="1:1" x14ac:dyDescent="0.35">
      <c r="A9" t="s">
        <v>325</v>
      </c>
    </row>
    <row r="10" spans="1:1" x14ac:dyDescent="0.35">
      <c r="A10" t="s">
        <v>301</v>
      </c>
    </row>
    <row r="11" spans="1:1" x14ac:dyDescent="0.35">
      <c r="A11" t="s">
        <v>254</v>
      </c>
    </row>
  </sheetData>
  <sortState xmlns:xlrd2="http://schemas.microsoft.com/office/spreadsheetml/2017/richdata2" ref="A2:A10">
    <sortCondition ref="A2:A1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BFEA3-09E1-4DC4-91DF-90978A2EB912}">
  <dimension ref="A1:H20"/>
  <sheetViews>
    <sheetView workbookViewId="0">
      <selection activeCell="A11" sqref="A11"/>
    </sheetView>
  </sheetViews>
  <sheetFormatPr defaultRowHeight="14.5" x14ac:dyDescent="0.35"/>
  <cols>
    <col min="1" max="1" width="24.7265625" bestFit="1" customWidth="1"/>
    <col min="2" max="2" width="44.26953125" customWidth="1"/>
    <col min="3" max="3" width="17.26953125" bestFit="1" customWidth="1"/>
    <col min="4" max="8" width="31.81640625" customWidth="1"/>
  </cols>
  <sheetData>
    <row r="1" spans="1:8" x14ac:dyDescent="0.35">
      <c r="A1" t="s">
        <v>257</v>
      </c>
      <c r="B1" t="s">
        <v>291</v>
      </c>
      <c r="C1" t="s">
        <v>298</v>
      </c>
      <c r="D1" t="s">
        <v>276</v>
      </c>
      <c r="E1" t="s">
        <v>277</v>
      </c>
      <c r="F1" t="s">
        <v>278</v>
      </c>
      <c r="G1" t="s">
        <v>282</v>
      </c>
      <c r="H1" t="s">
        <v>287</v>
      </c>
    </row>
    <row r="2" spans="1:8" x14ac:dyDescent="0.35">
      <c r="A2" t="s">
        <v>258</v>
      </c>
      <c r="B2" t="s">
        <v>276</v>
      </c>
      <c r="C2" t="s">
        <v>292</v>
      </c>
    </row>
    <row r="3" spans="1:8" x14ac:dyDescent="0.35">
      <c r="A3" t="s">
        <v>259</v>
      </c>
      <c r="B3" t="s">
        <v>276</v>
      </c>
      <c r="C3" t="s">
        <v>293</v>
      </c>
      <c r="D3" t="s">
        <v>272</v>
      </c>
      <c r="E3" t="s">
        <v>272</v>
      </c>
      <c r="F3" t="s">
        <v>272</v>
      </c>
      <c r="G3" t="s">
        <v>272</v>
      </c>
      <c r="H3" t="s">
        <v>272</v>
      </c>
    </row>
    <row r="4" spans="1:8" x14ac:dyDescent="0.35">
      <c r="A4" t="s">
        <v>260</v>
      </c>
      <c r="B4" t="s">
        <v>277</v>
      </c>
      <c r="C4" t="s">
        <v>292</v>
      </c>
      <c r="D4" t="s">
        <v>273</v>
      </c>
      <c r="E4" t="s">
        <v>273</v>
      </c>
      <c r="F4" t="s">
        <v>273</v>
      </c>
      <c r="G4" t="s">
        <v>283</v>
      </c>
      <c r="H4" t="s">
        <v>283</v>
      </c>
    </row>
    <row r="5" spans="1:8" x14ac:dyDescent="0.35">
      <c r="A5" t="s">
        <v>261</v>
      </c>
      <c r="B5" t="s">
        <v>277</v>
      </c>
      <c r="C5" t="s">
        <v>292</v>
      </c>
      <c r="D5" t="s">
        <v>274</v>
      </c>
      <c r="E5" t="s">
        <v>274</v>
      </c>
      <c r="F5" t="s">
        <v>279</v>
      </c>
      <c r="G5" t="s">
        <v>273</v>
      </c>
      <c r="H5" t="s">
        <v>273</v>
      </c>
    </row>
    <row r="6" spans="1:8" x14ac:dyDescent="0.35">
      <c r="A6" t="s">
        <v>262</v>
      </c>
      <c r="B6" t="s">
        <v>276</v>
      </c>
      <c r="C6" t="s">
        <v>293</v>
      </c>
      <c r="D6" t="s">
        <v>275</v>
      </c>
      <c r="E6" t="s">
        <v>275</v>
      </c>
      <c r="F6" t="s">
        <v>274</v>
      </c>
      <c r="G6" t="s">
        <v>284</v>
      </c>
      <c r="H6" t="s">
        <v>284</v>
      </c>
    </row>
    <row r="7" spans="1:8" x14ac:dyDescent="0.35">
      <c r="A7" t="s">
        <v>263</v>
      </c>
      <c r="B7" t="s">
        <v>276</v>
      </c>
      <c r="C7" t="s">
        <v>293</v>
      </c>
      <c r="F7" t="s">
        <v>275</v>
      </c>
      <c r="G7" t="s">
        <v>274</v>
      </c>
      <c r="H7" t="s">
        <v>274</v>
      </c>
    </row>
    <row r="8" spans="1:8" x14ac:dyDescent="0.35">
      <c r="A8" t="s">
        <v>264</v>
      </c>
      <c r="B8" t="s">
        <v>278</v>
      </c>
      <c r="C8" t="s">
        <v>294</v>
      </c>
      <c r="E8" t="s">
        <v>289</v>
      </c>
      <c r="F8" t="s">
        <v>280</v>
      </c>
      <c r="G8" t="s">
        <v>285</v>
      </c>
      <c r="H8" t="s">
        <v>285</v>
      </c>
    </row>
    <row r="9" spans="1:8" x14ac:dyDescent="0.35">
      <c r="A9" t="s">
        <v>265</v>
      </c>
      <c r="B9" t="s">
        <v>276</v>
      </c>
      <c r="C9" t="s">
        <v>292</v>
      </c>
      <c r="E9" t="s">
        <v>290</v>
      </c>
      <c r="G9" t="s">
        <v>275</v>
      </c>
      <c r="H9" t="s">
        <v>275</v>
      </c>
    </row>
    <row r="10" spans="1:8" x14ac:dyDescent="0.35">
      <c r="A10" t="s">
        <v>9288</v>
      </c>
      <c r="B10" t="s">
        <v>276</v>
      </c>
      <c r="C10" t="s">
        <v>9289</v>
      </c>
      <c r="F10" t="s">
        <v>281</v>
      </c>
      <c r="G10" t="s">
        <v>286</v>
      </c>
      <c r="H10" t="s">
        <v>286</v>
      </c>
    </row>
    <row r="11" spans="1:8" x14ac:dyDescent="0.35">
      <c r="A11" t="s">
        <v>266</v>
      </c>
      <c r="B11" t="s">
        <v>276</v>
      </c>
      <c r="C11" t="s">
        <v>292</v>
      </c>
    </row>
    <row r="12" spans="1:8" x14ac:dyDescent="0.35">
      <c r="A12" t="s">
        <v>1166</v>
      </c>
      <c r="B12" t="s">
        <v>276</v>
      </c>
      <c r="C12" t="s">
        <v>296</v>
      </c>
      <c r="H12" t="s">
        <v>288</v>
      </c>
    </row>
    <row r="13" spans="1:8" x14ac:dyDescent="0.35">
      <c r="A13" t="s">
        <v>267</v>
      </c>
      <c r="B13" t="s">
        <v>282</v>
      </c>
      <c r="C13" t="s">
        <v>296</v>
      </c>
    </row>
    <row r="14" spans="1:8" x14ac:dyDescent="0.35">
      <c r="A14" t="s">
        <v>268</v>
      </c>
      <c r="B14" t="s">
        <v>287</v>
      </c>
      <c r="C14" t="s">
        <v>296</v>
      </c>
    </row>
    <row r="15" spans="1:8" x14ac:dyDescent="0.35">
      <c r="A15" t="s">
        <v>269</v>
      </c>
      <c r="B15" t="s">
        <v>276</v>
      </c>
      <c r="C15" t="s">
        <v>297</v>
      </c>
    </row>
    <row r="16" spans="1:8" x14ac:dyDescent="0.35">
      <c r="A16" t="s">
        <v>270</v>
      </c>
      <c r="B16" t="s">
        <v>277</v>
      </c>
      <c r="C16" t="s">
        <v>293</v>
      </c>
    </row>
    <row r="17" spans="1:8" ht="201" customHeight="1" x14ac:dyDescent="0.35">
      <c r="A17" t="s">
        <v>271</v>
      </c>
      <c r="B17" t="s">
        <v>276</v>
      </c>
      <c r="C17" t="s">
        <v>295</v>
      </c>
      <c r="D17" s="7" t="str">
        <f>_xlfn.CONCAT(IF(D2&lt;&gt;"",_xlfn.CONCAT("    ",D2,CHAR(10)),""),IF(D3&lt;&gt;"",_xlfn.CONCAT("    ",D3,CHAR(10)),""),IF(D4&lt;&gt;"",_xlfn.CONCAT("    ",D4,CHAR(10)),""),IF(D5&lt;&gt;"",_xlfn.CONCAT("    ",D5,CHAR(10)),""),IF(D6&lt;&gt;"",_xlfn.CONCAT("    ",D6,CHAR(10)),""),IF(D7&lt;&gt;"",_xlfn.CONCAT("    ",D7,CHAR(10)),""),IF(D8&lt;&gt;"",_xlfn.CONCAT("    ",D8,CHAR(10)),""),IF(D9&lt;&gt;"",_xlfn.CONCAT("    ",D9,CHAR(10)),""),IF(D10&lt;&gt;"",_xlfn.CONCAT("    ",D10,CHAR(10)),""),IF(D11&lt;&gt;"",_xlfn.CONCAT("    ",D11,CHAR(10)),""),IF(D12&lt;&gt;"",_xlfn.CONCAT("    ",D12,CHAR(10)),""),IF(D13&lt;&gt;"",_xlfn.CONCAT("    ",D13,CHAR(10)),""))</f>
        <v xml:space="preserve">    engineNumber = 
    engineNumberUpgrade = 
    engineName = 
    engineNameUpgrade = 
</v>
      </c>
      <c r="E17" s="7" t="str">
        <f t="shared" ref="E17:H17" si="0">_xlfn.CONCAT(IF(E2&lt;&gt;"",_xlfn.CONCAT("    ",E2,CHAR(10)),""),IF(E3&lt;&gt;"",_xlfn.CONCAT("    ",E3,CHAR(10)),""),IF(E4&lt;&gt;"",_xlfn.CONCAT("    ",E4,CHAR(10)),""),IF(E5&lt;&gt;"",_xlfn.CONCAT("    ",E5,CHAR(10)),""),IF(E6&lt;&gt;"",_xlfn.CONCAT("    ",E6,CHAR(10)),""),IF(E7&lt;&gt;"",_xlfn.CONCAT("    ",E7,CHAR(10)),""),IF(E8&lt;&gt;"",_xlfn.CONCAT("    ",E8,CHAR(10)),""),IF(E9&lt;&gt;"",_xlfn.CONCAT("    ",E9,CHAR(10)),""),IF(E10&lt;&gt;"",_xlfn.CONCAT("    ",E10,CHAR(10)),""),IF(E11&lt;&gt;"",_xlfn.CONCAT("    ",E11,CHAR(10)),""),IF(E12&lt;&gt;"",_xlfn.CONCAT("    ",E12,CHAR(10)),""),IF(E13&lt;&gt;"",_xlfn.CONCAT("    ",E13,CHAR(10)),""))</f>
        <v xml:space="preserve">    engineNumber = 
    engineNumberUpgrade = 
    engineName = 
    engineNameUpgrade = 
    engineModeID0 = 
    engineModeID1 = 
</v>
      </c>
      <c r="F17" s="7" t="str">
        <f t="shared" si="0"/>
        <v xml:space="preserve">    engineNumber = 
    engineNumberUpgrade = 
    engineNumberUpgrade2 = 
    engineName = 
    engineNameUpgrade = 
    engineNameUpgrade2 = 
    enginePartUpgradeName2 = 
</v>
      </c>
      <c r="G17" s="7" t="str">
        <f t="shared" si="0"/>
        <v xml:space="preserve">    engineNumber = 
    engineNumberMethalox = 
    engineNumberUpgrade = 
    engineNumberMethaloxUpgrade = 
    engineName = 
    engineNameMethalox = 
    engineNameUpgrade = 
    engineNameMethaloxUpgrade = 
</v>
      </c>
      <c r="H17" s="7" t="str">
        <f t="shared" si="0"/>
        <v xml:space="preserve">    engineNumber = 
    engineNumberMethalox = 
    engineNumberUpgrade = 
    engineNumberMethaloxUpgrade = 
    engineName = 
    engineNameMethalox = 
    engineNameUpgrade = 
    engineNameMethaloxUpgrade = 
    methaloxPowerEffectName = 
</v>
      </c>
    </row>
    <row r="20" spans="1:8" ht="174" customHeigh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590F-5496-473C-8CD9-E9DA3FA6F896}">
  <dimension ref="A1:C11"/>
  <sheetViews>
    <sheetView workbookViewId="0">
      <selection activeCell="A4" sqref="A4"/>
    </sheetView>
  </sheetViews>
  <sheetFormatPr defaultRowHeight="14.5" x14ac:dyDescent="0.35"/>
  <cols>
    <col min="1" max="1" width="22.08984375" bestFit="1" customWidth="1"/>
  </cols>
  <sheetData>
    <row r="1" spans="1:3" x14ac:dyDescent="0.35">
      <c r="A1" t="s">
        <v>304</v>
      </c>
      <c r="C1" t="s">
        <v>312</v>
      </c>
    </row>
    <row r="2" spans="1:3" x14ac:dyDescent="0.35">
      <c r="A2" t="s">
        <v>322</v>
      </c>
      <c r="C2" t="s">
        <v>313</v>
      </c>
    </row>
    <row r="3" spans="1:3" x14ac:dyDescent="0.35">
      <c r="A3" t="s">
        <v>9320</v>
      </c>
      <c r="C3" t="s">
        <v>314</v>
      </c>
    </row>
    <row r="4" spans="1:3" x14ac:dyDescent="0.35">
      <c r="A4" t="s">
        <v>305</v>
      </c>
      <c r="C4" t="s">
        <v>318</v>
      </c>
    </row>
    <row r="5" spans="1:3" x14ac:dyDescent="0.35">
      <c r="A5" t="s">
        <v>9319</v>
      </c>
      <c r="C5" t="s">
        <v>315</v>
      </c>
    </row>
    <row r="6" spans="1:3" x14ac:dyDescent="0.35">
      <c r="A6" t="s">
        <v>306</v>
      </c>
      <c r="C6" t="s">
        <v>316</v>
      </c>
    </row>
    <row r="7" spans="1:3" x14ac:dyDescent="0.35">
      <c r="A7" t="s">
        <v>307</v>
      </c>
      <c r="C7" t="s">
        <v>317</v>
      </c>
    </row>
    <row r="8" spans="1:3" x14ac:dyDescent="0.35">
      <c r="A8" t="s">
        <v>308</v>
      </c>
      <c r="C8" t="s">
        <v>319</v>
      </c>
    </row>
    <row r="9" spans="1:3" x14ac:dyDescent="0.35">
      <c r="A9" t="s">
        <v>309</v>
      </c>
    </row>
    <row r="10" spans="1:3" x14ac:dyDescent="0.35">
      <c r="A10" t="s">
        <v>310</v>
      </c>
    </row>
    <row r="11" spans="1:3" x14ac:dyDescent="0.35">
      <c r="A11" t="s">
        <v>311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Parts</vt:lpstr>
      <vt:lpstr>TechTree</vt:lpstr>
      <vt:lpstr>UpgradeTypes</vt:lpstr>
      <vt:lpstr>EngineUpgrades</vt:lpstr>
      <vt:lpstr>FuelTankUpgrades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2020-11-12T23:51:29Z</dcterms:created>
  <dcterms:modified xsi:type="dcterms:W3CDTF">2021-07-24T04:09:16Z</dcterms:modified>
</cp:coreProperties>
</file>