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CBA6F770-F19F-4765-82AE-AE024F46847E}" xr6:coauthVersionLast="45" xr6:coauthVersionMax="45" xr10:uidLastSave="{00000000-0000-0000-0000-000000000000}"/>
  <bookViews>
    <workbookView xWindow="-28440" yWindow="1080" windowWidth="15300" windowHeight="13110" xr2:uid="{52CE2ACD-30D9-410D-8EF9-E93C183B85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K3" i="1" l="1"/>
  <c r="K4" i="1" s="1"/>
  <c r="K5" i="1" s="1"/>
  <c r="K6" i="1" s="1"/>
  <c r="K7" i="1" s="1"/>
  <c r="K8" i="1" s="1"/>
  <c r="K9" i="1" s="1"/>
  <c r="K10" i="1" s="1"/>
  <c r="F3" i="1"/>
  <c r="H1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B19" i="1"/>
  <c r="B20" i="1" s="1"/>
  <c r="E4" i="1"/>
  <c r="F4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F5" i="1" l="1"/>
  <c r="E19" i="1"/>
  <c r="D19" i="1" s="1"/>
  <c r="C19" i="1" s="1"/>
  <c r="K11" i="1"/>
  <c r="K12" i="1" s="1"/>
  <c r="K13" i="1" s="1"/>
  <c r="K14" i="1" s="1"/>
  <c r="K15" i="1" s="1"/>
  <c r="K16" i="1" s="1"/>
  <c r="K17" i="1" s="1"/>
  <c r="K18" i="1" s="1"/>
  <c r="J19" i="1"/>
  <c r="I19" i="1" s="1"/>
  <c r="F6" i="1" l="1"/>
  <c r="G5" i="1"/>
  <c r="F7" i="1" l="1"/>
  <c r="G6" i="1"/>
  <c r="F8" i="1" l="1"/>
  <c r="G7" i="1"/>
  <c r="F9" i="1" l="1"/>
  <c r="G8" i="1"/>
  <c r="F10" i="1" l="1"/>
  <c r="G9" i="1"/>
  <c r="F11" i="1" l="1"/>
  <c r="G10" i="1"/>
  <c r="F12" i="1" l="1"/>
  <c r="G11" i="1"/>
  <c r="F13" i="1" l="1"/>
  <c r="G12" i="1"/>
  <c r="F14" i="1" l="1"/>
  <c r="G13" i="1"/>
  <c r="F15" i="1" l="1"/>
  <c r="G14" i="1"/>
  <c r="F16" i="1" l="1"/>
  <c r="G15" i="1"/>
  <c r="F17" i="1" l="1"/>
  <c r="G16" i="1"/>
  <c r="F18" i="1" l="1"/>
  <c r="G18" i="1" s="1"/>
  <c r="G17" i="1"/>
</calcChain>
</file>

<file path=xl/sharedStrings.xml><?xml version="1.0" encoding="utf-8"?>
<sst xmlns="http://schemas.openxmlformats.org/spreadsheetml/2006/main" count="29" uniqueCount="24">
  <si>
    <t>Tier 0</t>
  </si>
  <si>
    <t>Tier 1</t>
  </si>
  <si>
    <t>Count</t>
  </si>
  <si>
    <t>Cost</t>
  </si>
  <si>
    <t>Tier 2</t>
  </si>
  <si>
    <t>Tier 3</t>
  </si>
  <si>
    <t>Tier 4</t>
  </si>
  <si>
    <t>Tier 5</t>
  </si>
  <si>
    <t>Tier 6</t>
  </si>
  <si>
    <t>Tier 7</t>
  </si>
  <si>
    <t>Tier 8</t>
  </si>
  <si>
    <t>Tier 9</t>
  </si>
  <si>
    <t>Tier 10</t>
  </si>
  <si>
    <t>Tier 11</t>
  </si>
  <si>
    <t>Tier 12</t>
  </si>
  <si>
    <t>Tier 2.5</t>
  </si>
  <si>
    <t>Tier 0.5</t>
  </si>
  <si>
    <t>Tier 3.5</t>
  </si>
  <si>
    <t>Total</t>
  </si>
  <si>
    <t>Kiwi</t>
  </si>
  <si>
    <t>CTT</t>
  </si>
  <si>
    <t>Running</t>
  </si>
  <si>
    <t>KiwiPrem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</si>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</sst>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99F6-20CC-4362-8D8A-388E661C244F}">
  <dimension ref="A1:L20"/>
  <sheetViews>
    <sheetView tabSelected="1" workbookViewId="0">
      <selection activeCell="L3" sqref="L3"/>
    </sheetView>
  </sheetViews>
  <sheetFormatPr defaultRowHeight="14.5" x14ac:dyDescent="0.35"/>
  <sheetData>
    <row r="1" spans="1:12" x14ac:dyDescent="0.35">
      <c r="B1" s="2" t="s">
        <v>19</v>
      </c>
      <c r="C1" s="2"/>
      <c r="D1" s="2"/>
      <c r="E1" s="2"/>
      <c r="F1" s="2"/>
      <c r="G1" s="1"/>
      <c r="H1" s="2" t="s">
        <v>20</v>
      </c>
      <c r="I1" s="2"/>
      <c r="J1" s="2"/>
      <c r="K1" s="2"/>
    </row>
    <row r="2" spans="1:12" x14ac:dyDescent="0.35">
      <c r="B2" t="s">
        <v>2</v>
      </c>
      <c r="C2" t="s">
        <v>23</v>
      </c>
      <c r="D2" t="s">
        <v>3</v>
      </c>
      <c r="E2" t="s">
        <v>18</v>
      </c>
      <c r="F2" t="s">
        <v>21</v>
      </c>
      <c r="G2" t="s">
        <v>22</v>
      </c>
      <c r="H2" t="s">
        <v>2</v>
      </c>
      <c r="I2" t="s">
        <v>3</v>
      </c>
      <c r="J2" t="s">
        <v>18</v>
      </c>
      <c r="K2" t="s">
        <v>21</v>
      </c>
    </row>
    <row r="3" spans="1:12" x14ac:dyDescent="0.35">
      <c r="A3" t="s">
        <v>0</v>
      </c>
      <c r="B3">
        <v>1</v>
      </c>
      <c r="C3">
        <v>0</v>
      </c>
      <c r="D3">
        <v>0</v>
      </c>
      <c r="E3">
        <f>B3*D3</f>
        <v>0</v>
      </c>
      <c r="F3">
        <f>E3</f>
        <v>0</v>
      </c>
      <c r="H3">
        <v>1</v>
      </c>
      <c r="I3">
        <v>0</v>
      </c>
      <c r="J3">
        <f>H3*I3</f>
        <v>0</v>
      </c>
      <c r="K3">
        <f>J3</f>
        <v>0</v>
      </c>
      <c r="L3">
        <f>4000*9</f>
        <v>36000</v>
      </c>
    </row>
    <row r="4" spans="1:12" x14ac:dyDescent="0.35">
      <c r="A4" t="s">
        <v>16</v>
      </c>
      <c r="B4">
        <v>1</v>
      </c>
      <c r="C4">
        <v>3</v>
      </c>
      <c r="D4">
        <v>2</v>
      </c>
      <c r="E4">
        <f>B4*D4</f>
        <v>2</v>
      </c>
      <c r="F4">
        <f>F3+E4</f>
        <v>2</v>
      </c>
      <c r="H4">
        <v>0</v>
      </c>
      <c r="I4">
        <v>3</v>
      </c>
      <c r="J4">
        <f t="shared" ref="J4:J18" si="0">H4*I4</f>
        <v>0</v>
      </c>
      <c r="K4">
        <f>K3+J4</f>
        <v>0</v>
      </c>
    </row>
    <row r="5" spans="1:12" x14ac:dyDescent="0.35">
      <c r="A5" t="s">
        <v>1</v>
      </c>
      <c r="B5">
        <v>6</v>
      </c>
      <c r="C5">
        <v>5</v>
      </c>
      <c r="D5">
        <v>4</v>
      </c>
      <c r="E5">
        <f>B5*D5</f>
        <v>24</v>
      </c>
      <c r="F5">
        <f t="shared" ref="F5:F18" si="1">F4+E5</f>
        <v>26</v>
      </c>
      <c r="G5">
        <f>F5/K5</f>
        <v>2.6</v>
      </c>
      <c r="H5">
        <v>2</v>
      </c>
      <c r="I5">
        <v>5</v>
      </c>
      <c r="J5">
        <f t="shared" si="0"/>
        <v>10</v>
      </c>
      <c r="K5">
        <f t="shared" ref="K5:K18" si="2">K4+J5</f>
        <v>10</v>
      </c>
    </row>
    <row r="6" spans="1:12" x14ac:dyDescent="0.35">
      <c r="A6" t="s">
        <v>4</v>
      </c>
      <c r="B6">
        <v>9</v>
      </c>
      <c r="C6">
        <v>15</v>
      </c>
      <c r="D6">
        <v>10</v>
      </c>
      <c r="E6">
        <f>B6*D6</f>
        <v>90</v>
      </c>
      <c r="F6">
        <f t="shared" si="1"/>
        <v>116</v>
      </c>
      <c r="G6">
        <f t="shared" ref="G6:G18" si="3">F6/K6</f>
        <v>1.8125</v>
      </c>
      <c r="H6">
        <v>3</v>
      </c>
      <c r="I6">
        <v>18</v>
      </c>
      <c r="J6">
        <f t="shared" si="0"/>
        <v>54</v>
      </c>
      <c r="K6">
        <f t="shared" si="2"/>
        <v>64</v>
      </c>
    </row>
    <row r="7" spans="1:12" x14ac:dyDescent="0.35">
      <c r="A7" t="s">
        <v>15</v>
      </c>
      <c r="B7">
        <v>1</v>
      </c>
      <c r="C7">
        <v>23</v>
      </c>
      <c r="D7">
        <v>20</v>
      </c>
      <c r="E7">
        <f>B7*D7</f>
        <v>20</v>
      </c>
      <c r="F7">
        <f t="shared" si="1"/>
        <v>136</v>
      </c>
      <c r="G7">
        <f t="shared" si="3"/>
        <v>2.125</v>
      </c>
      <c r="H7">
        <v>0</v>
      </c>
      <c r="I7">
        <v>23</v>
      </c>
      <c r="J7">
        <f t="shared" si="0"/>
        <v>0</v>
      </c>
      <c r="K7">
        <f t="shared" si="2"/>
        <v>64</v>
      </c>
    </row>
    <row r="8" spans="1:12" x14ac:dyDescent="0.35">
      <c r="A8" t="s">
        <v>5</v>
      </c>
      <c r="B8">
        <v>13</v>
      </c>
      <c r="C8">
        <v>45</v>
      </c>
      <c r="D8">
        <v>30</v>
      </c>
      <c r="E8">
        <f>B8*D8</f>
        <v>390</v>
      </c>
      <c r="F8">
        <f t="shared" si="1"/>
        <v>526</v>
      </c>
      <c r="G8">
        <f t="shared" si="3"/>
        <v>1.5748502994011977</v>
      </c>
      <c r="H8">
        <v>6</v>
      </c>
      <c r="I8">
        <v>45</v>
      </c>
      <c r="J8">
        <f t="shared" si="0"/>
        <v>270</v>
      </c>
      <c r="K8">
        <f t="shared" si="2"/>
        <v>334</v>
      </c>
    </row>
    <row r="9" spans="1:12" x14ac:dyDescent="0.35">
      <c r="A9" t="s">
        <v>17</v>
      </c>
      <c r="B9">
        <v>1</v>
      </c>
      <c r="C9">
        <v>80</v>
      </c>
      <c r="D9">
        <v>60</v>
      </c>
      <c r="E9">
        <f>B9*D9</f>
        <v>60</v>
      </c>
      <c r="F9">
        <f t="shared" si="1"/>
        <v>586</v>
      </c>
      <c r="G9">
        <f t="shared" si="3"/>
        <v>1.7544910179640718</v>
      </c>
      <c r="H9">
        <v>0</v>
      </c>
      <c r="I9">
        <v>80</v>
      </c>
      <c r="J9">
        <f t="shared" si="0"/>
        <v>0</v>
      </c>
      <c r="K9">
        <f t="shared" si="2"/>
        <v>334</v>
      </c>
    </row>
    <row r="10" spans="1:12" x14ac:dyDescent="0.35">
      <c r="A10" t="s">
        <v>6</v>
      </c>
      <c r="B10">
        <v>21</v>
      </c>
      <c r="C10">
        <v>90</v>
      </c>
      <c r="D10">
        <v>80</v>
      </c>
      <c r="E10">
        <f>B10*D10</f>
        <v>1680</v>
      </c>
      <c r="F10">
        <f t="shared" si="1"/>
        <v>2266</v>
      </c>
      <c r="G10">
        <f t="shared" si="3"/>
        <v>1.4215809284818068</v>
      </c>
      <c r="H10">
        <v>14</v>
      </c>
      <c r="I10">
        <v>90</v>
      </c>
      <c r="J10">
        <f t="shared" si="0"/>
        <v>1260</v>
      </c>
      <c r="K10">
        <f t="shared" si="2"/>
        <v>1594</v>
      </c>
    </row>
    <row r="11" spans="1:12" x14ac:dyDescent="0.35">
      <c r="A11" t="s">
        <v>7</v>
      </c>
      <c r="B11">
        <v>24</v>
      </c>
      <c r="C11">
        <v>160</v>
      </c>
      <c r="D11">
        <v>150</v>
      </c>
      <c r="E11">
        <f>B11*D11</f>
        <v>3600</v>
      </c>
      <c r="F11">
        <f t="shared" si="1"/>
        <v>5866</v>
      </c>
      <c r="G11">
        <f t="shared" si="3"/>
        <v>1.4121328839672604</v>
      </c>
      <c r="H11">
        <v>16</v>
      </c>
      <c r="I11">
        <v>160</v>
      </c>
      <c r="J11">
        <f t="shared" si="0"/>
        <v>2560</v>
      </c>
      <c r="K11">
        <f t="shared" si="2"/>
        <v>4154</v>
      </c>
    </row>
    <row r="12" spans="1:12" x14ac:dyDescent="0.35">
      <c r="A12" t="s">
        <v>8</v>
      </c>
      <c r="B12">
        <v>25</v>
      </c>
      <c r="C12">
        <v>300</v>
      </c>
      <c r="D12">
        <v>280</v>
      </c>
      <c r="E12">
        <f>B12*D12</f>
        <v>7000</v>
      </c>
      <c r="F12">
        <f t="shared" si="1"/>
        <v>12866</v>
      </c>
      <c r="G12">
        <f t="shared" si="3"/>
        <v>1.4368997096269824</v>
      </c>
      <c r="H12">
        <v>16</v>
      </c>
      <c r="I12">
        <v>300</v>
      </c>
      <c r="J12">
        <f t="shared" si="0"/>
        <v>4800</v>
      </c>
      <c r="K12">
        <f t="shared" si="2"/>
        <v>8954</v>
      </c>
    </row>
    <row r="13" spans="1:12" x14ac:dyDescent="0.35">
      <c r="A13" t="s">
        <v>9</v>
      </c>
      <c r="B13">
        <v>30</v>
      </c>
      <c r="C13">
        <v>550</v>
      </c>
      <c r="D13">
        <v>560</v>
      </c>
      <c r="E13">
        <f>B13*D13</f>
        <v>16800</v>
      </c>
      <c r="F13">
        <f t="shared" si="1"/>
        <v>29666</v>
      </c>
      <c r="G13">
        <f t="shared" si="3"/>
        <v>1.4090434121782085</v>
      </c>
      <c r="H13">
        <v>22</v>
      </c>
      <c r="I13">
        <v>550</v>
      </c>
      <c r="J13">
        <f t="shared" si="0"/>
        <v>12100</v>
      </c>
      <c r="K13">
        <f t="shared" si="2"/>
        <v>21054</v>
      </c>
    </row>
    <row r="14" spans="1:12" x14ac:dyDescent="0.35">
      <c r="A14" t="s">
        <v>10</v>
      </c>
      <c r="B14">
        <v>29</v>
      </c>
      <c r="C14">
        <v>1000</v>
      </c>
      <c r="D14">
        <v>1000</v>
      </c>
      <c r="E14">
        <f>B14*D14</f>
        <v>29000</v>
      </c>
      <c r="F14">
        <f t="shared" si="1"/>
        <v>58666</v>
      </c>
      <c r="G14">
        <f t="shared" si="3"/>
        <v>1.4289959565450383</v>
      </c>
      <c r="H14">
        <v>20</v>
      </c>
      <c r="I14">
        <v>1000</v>
      </c>
      <c r="J14">
        <f t="shared" si="0"/>
        <v>20000</v>
      </c>
      <c r="K14">
        <f t="shared" si="2"/>
        <v>41054</v>
      </c>
    </row>
    <row r="15" spans="1:12" x14ac:dyDescent="0.35">
      <c r="A15" s="3" t="s">
        <v>11</v>
      </c>
      <c r="B15">
        <v>28</v>
      </c>
      <c r="C15">
        <v>1500</v>
      </c>
      <c r="D15">
        <v>1600</v>
      </c>
      <c r="E15">
        <f>B15*D15</f>
        <v>44800</v>
      </c>
      <c r="F15">
        <f t="shared" si="1"/>
        <v>103466</v>
      </c>
      <c r="G15">
        <f t="shared" si="3"/>
        <v>1.426055076219092</v>
      </c>
      <c r="H15">
        <v>21</v>
      </c>
      <c r="I15">
        <v>1500</v>
      </c>
      <c r="J15">
        <f t="shared" si="0"/>
        <v>31500</v>
      </c>
      <c r="K15">
        <f t="shared" si="2"/>
        <v>72554</v>
      </c>
    </row>
    <row r="16" spans="1:12" x14ac:dyDescent="0.35">
      <c r="A16" t="s">
        <v>12</v>
      </c>
      <c r="B16">
        <v>15</v>
      </c>
      <c r="C16">
        <v>2250</v>
      </c>
      <c r="D16">
        <v>2250</v>
      </c>
      <c r="E16">
        <f>B16*D16</f>
        <v>33750</v>
      </c>
      <c r="F16">
        <f t="shared" si="1"/>
        <v>137216</v>
      </c>
      <c r="G16">
        <f t="shared" si="3"/>
        <v>1.4101784099317602</v>
      </c>
      <c r="H16">
        <v>11</v>
      </c>
      <c r="I16">
        <v>2250</v>
      </c>
      <c r="J16">
        <f t="shared" si="0"/>
        <v>24750</v>
      </c>
      <c r="K16">
        <f t="shared" si="2"/>
        <v>97304</v>
      </c>
    </row>
    <row r="17" spans="1:11" x14ac:dyDescent="0.35">
      <c r="A17" t="s">
        <v>13</v>
      </c>
      <c r="B17">
        <v>10</v>
      </c>
      <c r="C17">
        <v>4000</v>
      </c>
      <c r="D17">
        <v>4000</v>
      </c>
      <c r="E17">
        <f>B17*D17</f>
        <v>40000</v>
      </c>
      <c r="F17">
        <f t="shared" si="1"/>
        <v>177216</v>
      </c>
      <c r="G17">
        <f t="shared" si="3"/>
        <v>1.4142884504884121</v>
      </c>
      <c r="H17">
        <v>7</v>
      </c>
      <c r="I17">
        <v>4000</v>
      </c>
      <c r="J17">
        <f t="shared" si="0"/>
        <v>28000</v>
      </c>
      <c r="K17">
        <f t="shared" si="2"/>
        <v>125304</v>
      </c>
    </row>
    <row r="18" spans="1:11" x14ac:dyDescent="0.35">
      <c r="A18" t="s">
        <v>14</v>
      </c>
      <c r="B18">
        <v>5</v>
      </c>
      <c r="C18">
        <v>10000</v>
      </c>
      <c r="D18">
        <v>10000</v>
      </c>
      <c r="E18">
        <f>B18*D18</f>
        <v>50000</v>
      </c>
      <c r="F18">
        <f t="shared" si="1"/>
        <v>227216</v>
      </c>
      <c r="G18">
        <f t="shared" si="3"/>
        <v>1.2961255875507689</v>
      </c>
      <c r="H18">
        <v>5</v>
      </c>
      <c r="I18">
        <v>10000</v>
      </c>
      <c r="J18">
        <f t="shared" si="0"/>
        <v>50000</v>
      </c>
      <c r="K18">
        <f t="shared" si="2"/>
        <v>175304</v>
      </c>
    </row>
    <row r="19" spans="1:11" x14ac:dyDescent="0.35">
      <c r="A19" t="s">
        <v>18</v>
      </c>
      <c r="B19">
        <f>SUM(B3:B18)</f>
        <v>219</v>
      </c>
      <c r="C19" t="e">
        <f>D19/A19</f>
        <v>#VALUE!</v>
      </c>
      <c r="D19">
        <f>E19/B19</f>
        <v>1037.5159817351598</v>
      </c>
      <c r="E19">
        <f>SUM(E3:E18)</f>
        <v>227216</v>
      </c>
      <c r="H19">
        <f>SUM(H3:H18)</f>
        <v>144</v>
      </c>
      <c r="I19">
        <f>J19/H19</f>
        <v>1217.3888888888889</v>
      </c>
      <c r="J19">
        <f>SUM(J3:J18)</f>
        <v>175304</v>
      </c>
    </row>
    <row r="20" spans="1:11" x14ac:dyDescent="0.35">
      <c r="B20">
        <f>B19-H19</f>
        <v>75</v>
      </c>
    </row>
  </sheetData>
  <mergeCells count="2">
    <mergeCell ref="B1:F1"/>
    <mergeCell ref="H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2020-09-27T10:58:34Z</dcterms:created>
  <dcterms:modified xsi:type="dcterms:W3CDTF">2020-09-28T12:03:48Z</dcterms:modified>
</cp:coreProperties>
</file>