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8_{2F93EC96-CD9A-473D-9E09-B029062DD86B}" xr6:coauthVersionLast="46" xr6:coauthVersionMax="46" xr10:uidLastSave="{00000000-0000-0000-0000-000000000000}"/>
  <bookViews>
    <workbookView xWindow="12050" yWindow="3530" windowWidth="26210" windowHeight="13870" xr2:uid="{8175DF42-4403-46E4-BE8B-ABAC5706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S8" i="1" s="1"/>
  <c r="N7" i="1"/>
  <c r="N6" i="1"/>
  <c r="N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5" i="1"/>
  <c r="F5" i="1"/>
  <c r="P7" i="1" l="1"/>
  <c r="Q8" i="1"/>
  <c r="R8" i="1"/>
  <c r="P6" i="1"/>
  <c r="R6" i="1"/>
  <c r="Q6" i="1"/>
  <c r="S6" i="1"/>
  <c r="R7" i="1"/>
  <c r="Q7" i="1"/>
  <c r="S7" i="1"/>
  <c r="P5" i="1"/>
  <c r="P8" i="1"/>
  <c r="R5" i="1"/>
  <c r="Q5" i="1"/>
  <c r="S5" i="1"/>
</calcChain>
</file>

<file path=xl/sharedStrings.xml><?xml version="1.0" encoding="utf-8"?>
<sst xmlns="http://schemas.openxmlformats.org/spreadsheetml/2006/main" count="38" uniqueCount="25">
  <si>
    <t>Hydrogen</t>
  </si>
  <si>
    <t>Oxidizer</t>
  </si>
  <si>
    <t>Fuel</t>
  </si>
  <si>
    <t>LOX</t>
  </si>
  <si>
    <t>Ve</t>
  </si>
  <si>
    <t>Isp</t>
  </si>
  <si>
    <t>Sea Level</t>
  </si>
  <si>
    <t>Vacuum</t>
  </si>
  <si>
    <t>CH4</t>
  </si>
  <si>
    <t>RP1</t>
  </si>
  <si>
    <t>Hydrazine</t>
  </si>
  <si>
    <t>NTO</t>
  </si>
  <si>
    <t>H2O2</t>
  </si>
  <si>
    <t>Source: Wikipedia</t>
  </si>
  <si>
    <t>Theory</t>
  </si>
  <si>
    <t>"Practical Theoretical"</t>
  </si>
  <si>
    <t>isp-upper-limits.pdf (wordpress.com)</t>
  </si>
  <si>
    <t>Aerozine</t>
  </si>
  <si>
    <t>LH2</t>
  </si>
  <si>
    <t>From</t>
  </si>
  <si>
    <t>To</t>
  </si>
  <si>
    <t>Aerozine/NTO</t>
  </si>
  <si>
    <t>Base Vacuum Max</t>
  </si>
  <si>
    <t>Aerozine / NTO</t>
  </si>
  <si>
    <t>Practical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</si>
</sst>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"/>
    <numFmt numFmtId="171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9" fontId="0" fillId="0" borderId="6" xfId="0" applyNumberFormat="1" applyBorder="1" applyAlignment="1">
      <alignment horizontal="center"/>
    </xf>
    <xf numFmtId="0" fontId="0" fillId="0" borderId="7" xfId="0" applyBorder="1"/>
    <xf numFmtId="16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1" fontId="0" fillId="0" borderId="6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7" xfId="0" applyNumberFormat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physicsofspacex.files.wordpress.com/2016/07/isp-upper-limi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26E0-DBD3-433F-B67B-7CE89DB2B619}">
  <dimension ref="A1:T21"/>
  <sheetViews>
    <sheetView showGridLines="0" tabSelected="1" topLeftCell="D1" workbookViewId="0">
      <selection activeCell="J7" sqref="J7"/>
    </sheetView>
  </sheetViews>
  <sheetFormatPr defaultRowHeight="14.5" x14ac:dyDescent="0.35"/>
  <cols>
    <col min="7" max="7" width="8.7265625" style="3"/>
    <col min="9" max="9" width="19.26953125" bestFit="1" customWidth="1"/>
    <col min="10" max="10" width="19.26953125" customWidth="1"/>
    <col min="11" max="11" width="2.7265625" customWidth="1"/>
    <col min="12" max="12" width="3" customWidth="1"/>
    <col min="13" max="13" width="19.26953125" customWidth="1"/>
    <col min="14" max="19" width="11.81640625" customWidth="1"/>
    <col min="20" max="20" width="2.7265625" customWidth="1"/>
  </cols>
  <sheetData>
    <row r="1" spans="1:20" x14ac:dyDescent="0.35">
      <c r="H1" s="1" t="s">
        <v>16</v>
      </c>
    </row>
    <row r="2" spans="1:20" x14ac:dyDescent="0.35">
      <c r="A2" t="s">
        <v>13</v>
      </c>
      <c r="H2" t="s">
        <v>14</v>
      </c>
      <c r="I2" t="s">
        <v>15</v>
      </c>
    </row>
    <row r="3" spans="1:20" x14ac:dyDescent="0.35">
      <c r="C3" s="2" t="s">
        <v>6</v>
      </c>
      <c r="D3" s="2"/>
      <c r="E3" s="2" t="s">
        <v>7</v>
      </c>
      <c r="F3" s="2"/>
      <c r="H3" t="s">
        <v>7</v>
      </c>
      <c r="I3" t="s">
        <v>7</v>
      </c>
      <c r="L3" s="6"/>
      <c r="M3" s="7"/>
      <c r="N3" s="6"/>
      <c r="O3" s="7"/>
      <c r="P3" s="14" t="s">
        <v>20</v>
      </c>
      <c r="Q3" s="15"/>
      <c r="R3" s="15"/>
      <c r="S3" s="16"/>
    </row>
    <row r="4" spans="1:20" ht="30" customHeight="1" x14ac:dyDescent="0.35">
      <c r="A4" t="s">
        <v>1</v>
      </c>
      <c r="B4" t="s">
        <v>2</v>
      </c>
      <c r="C4" t="s">
        <v>4</v>
      </c>
      <c r="D4" t="s">
        <v>5</v>
      </c>
      <c r="E4" t="s">
        <v>4</v>
      </c>
      <c r="F4" t="s">
        <v>5</v>
      </c>
      <c r="H4" t="s">
        <v>5</v>
      </c>
      <c r="I4" t="s">
        <v>5</v>
      </c>
      <c r="L4" s="24"/>
      <c r="M4" s="13"/>
      <c r="N4" s="8" t="s">
        <v>22</v>
      </c>
      <c r="O4" s="9" t="s">
        <v>24</v>
      </c>
      <c r="P4" s="17" t="s">
        <v>18</v>
      </c>
      <c r="Q4" s="5" t="s">
        <v>8</v>
      </c>
      <c r="R4" s="5" t="s">
        <v>9</v>
      </c>
      <c r="S4" s="9" t="s">
        <v>23</v>
      </c>
      <c r="T4" s="4"/>
    </row>
    <row r="5" spans="1:20" x14ac:dyDescent="0.35">
      <c r="A5" t="s">
        <v>3</v>
      </c>
      <c r="B5" t="s">
        <v>0</v>
      </c>
      <c r="C5">
        <v>3816</v>
      </c>
      <c r="D5">
        <f>C5/9.80665</f>
        <v>389.12370687237745</v>
      </c>
      <c r="E5">
        <v>4462</v>
      </c>
      <c r="F5">
        <f>E5/9.80665</f>
        <v>454.99737423075163</v>
      </c>
      <c r="H5">
        <v>532.5</v>
      </c>
      <c r="L5" s="25" t="s">
        <v>19</v>
      </c>
      <c r="M5" s="11" t="s">
        <v>18</v>
      </c>
      <c r="N5" s="10">
        <f>O5/1.08</f>
        <v>435.18518518518516</v>
      </c>
      <c r="O5" s="11">
        <v>470</v>
      </c>
      <c r="P5" s="18">
        <f>N5/N5</f>
        <v>1</v>
      </c>
      <c r="Q5" s="19">
        <f>N6/N5</f>
        <v>0.82978723404255317</v>
      </c>
      <c r="R5" s="19">
        <f>N7/N5</f>
        <v>0.77659574468085102</v>
      </c>
      <c r="S5" s="20">
        <f>N8/N5</f>
        <v>0.70030395136778123</v>
      </c>
    </row>
    <row r="6" spans="1:20" x14ac:dyDescent="0.35">
      <c r="A6" t="s">
        <v>3</v>
      </c>
      <c r="B6" t="s">
        <v>8</v>
      </c>
      <c r="C6">
        <v>3034</v>
      </c>
      <c r="D6">
        <f t="shared" ref="D6:D21" si="0">C6/9.80665</f>
        <v>309.38189901750343</v>
      </c>
      <c r="E6">
        <v>3615</v>
      </c>
      <c r="F6">
        <f t="shared" ref="F6:F21" si="1">E6/9.80665</f>
        <v>368.62741099152106</v>
      </c>
      <c r="H6">
        <v>458.7</v>
      </c>
      <c r="L6" s="25"/>
      <c r="M6" s="11" t="s">
        <v>8</v>
      </c>
      <c r="N6" s="10">
        <f>O6/1.08</f>
        <v>361.11111111111109</v>
      </c>
      <c r="O6" s="11">
        <v>390</v>
      </c>
      <c r="P6" s="18">
        <f>N5/N6</f>
        <v>1.2051282051282051</v>
      </c>
      <c r="Q6" s="19">
        <f>N6/N6</f>
        <v>1</v>
      </c>
      <c r="R6" s="19">
        <f>N7/N6</f>
        <v>0.9358974358974359</v>
      </c>
      <c r="S6" s="20">
        <f>N8/N6</f>
        <v>0.84395604395604396</v>
      </c>
    </row>
    <row r="7" spans="1:20" x14ac:dyDescent="0.35">
      <c r="A7" t="s">
        <v>3</v>
      </c>
      <c r="B7" t="s">
        <v>9</v>
      </c>
      <c r="C7">
        <v>2941</v>
      </c>
      <c r="D7">
        <f t="shared" si="0"/>
        <v>299.89853823680869</v>
      </c>
      <c r="E7">
        <v>3510</v>
      </c>
      <c r="F7">
        <f t="shared" si="1"/>
        <v>357.92039075525281</v>
      </c>
      <c r="H7">
        <v>470.2</v>
      </c>
      <c r="L7" s="25"/>
      <c r="M7" s="11" t="s">
        <v>9</v>
      </c>
      <c r="N7" s="10">
        <f>O7/1.08</f>
        <v>337.96296296296293</v>
      </c>
      <c r="O7" s="11">
        <v>365</v>
      </c>
      <c r="P7" s="18">
        <f>N5/N7</f>
        <v>1.2876712328767124</v>
      </c>
      <c r="Q7" s="19">
        <f>N6/N7</f>
        <v>1.0684931506849316</v>
      </c>
      <c r="R7" s="19">
        <f>N7/N7</f>
        <v>1</v>
      </c>
      <c r="S7" s="20">
        <f>N8/N7</f>
        <v>0.90176125244618399</v>
      </c>
    </row>
    <row r="8" spans="1:20" x14ac:dyDescent="0.35">
      <c r="A8" t="s">
        <v>11</v>
      </c>
      <c r="B8" t="s">
        <v>17</v>
      </c>
      <c r="C8">
        <v>2862</v>
      </c>
      <c r="D8">
        <f t="shared" si="0"/>
        <v>291.8427801542831</v>
      </c>
      <c r="E8">
        <v>3369</v>
      </c>
      <c r="F8">
        <f t="shared" si="1"/>
        <v>343.54239215226403</v>
      </c>
      <c r="L8" s="26"/>
      <c r="M8" s="13" t="s">
        <v>21</v>
      </c>
      <c r="N8" s="12">
        <f>O8/1.05</f>
        <v>304.76190476190476</v>
      </c>
      <c r="O8" s="13">
        <v>320</v>
      </c>
      <c r="P8" s="21">
        <f>N5/N8</f>
        <v>1.4279513888888888</v>
      </c>
      <c r="Q8" s="22">
        <f>N6/N8</f>
        <v>1.1848958333333333</v>
      </c>
      <c r="R8" s="22">
        <f>N7/N8</f>
        <v>1.1089409722222221</v>
      </c>
      <c r="S8" s="23">
        <f>N8/N8</f>
        <v>1</v>
      </c>
    </row>
    <row r="9" spans="1:20" x14ac:dyDescent="0.35">
      <c r="A9" t="s">
        <v>12</v>
      </c>
      <c r="B9" t="s">
        <v>10</v>
      </c>
      <c r="C9">
        <v>2810</v>
      </c>
      <c r="D9">
        <f t="shared" si="0"/>
        <v>286.54025584679783</v>
      </c>
      <c r="E9">
        <v>3308</v>
      </c>
      <c r="F9">
        <f t="shared" si="1"/>
        <v>337.32212325309871</v>
      </c>
    </row>
    <row r="10" spans="1:20" x14ac:dyDescent="0.35">
      <c r="D10">
        <f t="shared" si="0"/>
        <v>0</v>
      </c>
      <c r="F10">
        <f t="shared" si="1"/>
        <v>0</v>
      </c>
    </row>
    <row r="11" spans="1:20" x14ac:dyDescent="0.35">
      <c r="D11">
        <f t="shared" si="0"/>
        <v>0</v>
      </c>
      <c r="F11">
        <f t="shared" si="1"/>
        <v>0</v>
      </c>
    </row>
    <row r="12" spans="1:20" x14ac:dyDescent="0.35">
      <c r="D12">
        <f t="shared" si="0"/>
        <v>0</v>
      </c>
      <c r="F12">
        <f t="shared" si="1"/>
        <v>0</v>
      </c>
    </row>
    <row r="13" spans="1:20" x14ac:dyDescent="0.35">
      <c r="D13">
        <f t="shared" si="0"/>
        <v>0</v>
      </c>
      <c r="F13">
        <f t="shared" si="1"/>
        <v>0</v>
      </c>
    </row>
    <row r="14" spans="1:20" x14ac:dyDescent="0.35">
      <c r="D14">
        <f t="shared" si="0"/>
        <v>0</v>
      </c>
      <c r="F14">
        <f t="shared" si="1"/>
        <v>0</v>
      </c>
    </row>
    <row r="15" spans="1:20" x14ac:dyDescent="0.35">
      <c r="D15">
        <f t="shared" si="0"/>
        <v>0</v>
      </c>
      <c r="F15">
        <f t="shared" si="1"/>
        <v>0</v>
      </c>
    </row>
    <row r="16" spans="1:20" x14ac:dyDescent="0.35">
      <c r="D16">
        <f t="shared" si="0"/>
        <v>0</v>
      </c>
      <c r="F16">
        <f t="shared" si="1"/>
        <v>0</v>
      </c>
    </row>
    <row r="17" spans="4:6" x14ac:dyDescent="0.35">
      <c r="D17">
        <f t="shared" si="0"/>
        <v>0</v>
      </c>
      <c r="F17">
        <f t="shared" si="1"/>
        <v>0</v>
      </c>
    </row>
    <row r="18" spans="4:6" x14ac:dyDescent="0.35">
      <c r="D18">
        <f t="shared" si="0"/>
        <v>0</v>
      </c>
      <c r="F18">
        <f t="shared" si="1"/>
        <v>0</v>
      </c>
    </row>
    <row r="19" spans="4:6" x14ac:dyDescent="0.35">
      <c r="D19">
        <f t="shared" si="0"/>
        <v>0</v>
      </c>
      <c r="F19">
        <f t="shared" si="1"/>
        <v>0</v>
      </c>
    </row>
    <row r="20" spans="4:6" x14ac:dyDescent="0.35">
      <c r="D20">
        <f t="shared" si="0"/>
        <v>0</v>
      </c>
      <c r="F20">
        <f t="shared" si="1"/>
        <v>0</v>
      </c>
    </row>
    <row r="21" spans="4:6" x14ac:dyDescent="0.35">
      <c r="D21">
        <f t="shared" si="0"/>
        <v>0</v>
      </c>
      <c r="F21">
        <f t="shared" si="1"/>
        <v>0</v>
      </c>
    </row>
  </sheetData>
  <mergeCells count="4">
    <mergeCell ref="C3:D3"/>
    <mergeCell ref="E3:F3"/>
    <mergeCell ref="P3:S3"/>
    <mergeCell ref="L5:L8"/>
  </mergeCells>
  <hyperlinks>
    <hyperlink ref="H1" r:id="rId1" display="https://thephysicsofspacex.files.wordpress.com/2016/07/isp-upper-limits.pdf" xr:uid="{DDAE0982-0CD2-43BB-9746-A2B282E86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2021-01-17T00:40:32Z</dcterms:created>
  <dcterms:modified xsi:type="dcterms:W3CDTF">2021-01-17T02:27:52Z</dcterms:modified>
</cp:coreProperties>
</file>