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5DED4700-D6DB-4273-AA0A-83C29B8973ED}" xr6:coauthVersionLast="45" xr6:coauthVersionMax="45" xr10:uidLastSave="{00000000-0000-0000-0000-000000000000}"/>
  <bookViews>
    <workbookView xWindow="8660" yWindow="4520" windowWidth="28660" windowHeight="16110" activeTab="3" xr2:uid="{18B22CFD-9E2F-4ACB-8B6C-C8C8B7035FA5}"/>
  </bookViews>
  <sheets>
    <sheet name="Stock" sheetId="1" r:id="rId1"/>
    <sheet name="Kiwi" sheetId="2" r:id="rId2"/>
    <sheet name="ScienceParam" sheetId="3" r:id="rId3"/>
    <sheet name="Defaults" sheetId="5" r:id="rId4"/>
  </sheets>
  <definedNames>
    <definedName name="_xlnm._FilterDatabase" localSheetId="3" hidden="1">Defaults!$A$1:$D$31</definedName>
    <definedName name="_xlnm._FilterDatabase" localSheetId="1" hidden="1">Kiwi!$A$2:$X$46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D65" i="2"/>
  <c r="J65" i="2" s="1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J64" i="2"/>
  <c r="D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D63" i="2"/>
  <c r="J63" i="2" s="1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D62" i="2"/>
  <c r="J62" i="2" s="1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J61" i="2"/>
  <c r="D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J60" i="2"/>
  <c r="D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D59" i="2"/>
  <c r="J59" i="2" s="1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D58" i="2"/>
  <c r="J58" i="2" s="1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J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J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D55" i="2"/>
  <c r="J55" i="2" s="1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D54" i="2"/>
  <c r="J54" i="2" s="1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J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J52" i="2"/>
  <c r="D52" i="2"/>
  <c r="J51" i="2" l="1"/>
  <c r="K51" i="2"/>
  <c r="S51" i="2"/>
  <c r="T51" i="2"/>
  <c r="U51" i="2"/>
  <c r="V51" i="2"/>
  <c r="W51" i="2"/>
  <c r="X51" i="2"/>
  <c r="M51" i="2"/>
  <c r="N51" i="2"/>
  <c r="O51" i="2"/>
  <c r="P51" i="2"/>
  <c r="Q51" i="2"/>
  <c r="R51" i="2"/>
  <c r="J50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J49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J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J47" i="2"/>
  <c r="S47" i="2"/>
  <c r="T47" i="2"/>
  <c r="U47" i="2"/>
  <c r="V47" i="2"/>
  <c r="W47" i="2"/>
  <c r="X47" i="2"/>
  <c r="M47" i="2"/>
  <c r="N47" i="2"/>
  <c r="O47" i="2"/>
  <c r="P47" i="2"/>
  <c r="Q47" i="2"/>
  <c r="R47" i="2"/>
  <c r="J46" i="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2" i="3"/>
  <c r="H33" i="3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D15" i="2"/>
  <c r="J15" i="2" s="1"/>
  <c r="D3" i="2"/>
  <c r="J3" i="2" s="1"/>
  <c r="D41" i="2"/>
  <c r="J41" i="2" s="1"/>
  <c r="D5" i="2"/>
  <c r="J5" i="2" s="1"/>
  <c r="D16" i="2"/>
  <c r="J16" i="2" s="1"/>
  <c r="D17" i="2"/>
  <c r="J17" i="2" s="1"/>
  <c r="D18" i="2"/>
  <c r="J18" i="2" s="1"/>
  <c r="D21" i="2"/>
  <c r="J21" i="2" s="1"/>
  <c r="D22" i="2"/>
  <c r="J22" i="2" s="1"/>
  <c r="D42" i="2"/>
  <c r="J42" i="2" s="1"/>
  <c r="D28" i="2"/>
  <c r="J28" i="2" s="1"/>
  <c r="D9" i="2"/>
  <c r="J9" i="2" s="1"/>
  <c r="D10" i="2"/>
  <c r="J10" i="2" s="1"/>
  <c r="D11" i="2"/>
  <c r="J11" i="2" s="1"/>
  <c r="D12" i="2"/>
  <c r="J12" i="2" s="1"/>
  <c r="D13" i="2"/>
  <c r="J13" i="2" s="1"/>
  <c r="D19" i="2"/>
  <c r="J19" i="2" s="1"/>
  <c r="D24" i="2"/>
  <c r="J24" i="2" s="1"/>
  <c r="D43" i="2"/>
  <c r="J43" i="2" s="1"/>
  <c r="D36" i="2"/>
  <c r="J36" i="2" s="1"/>
  <c r="D37" i="2"/>
  <c r="J37" i="2" s="1"/>
  <c r="D38" i="2"/>
  <c r="J38" i="2" s="1"/>
  <c r="D39" i="2"/>
  <c r="J39" i="2" s="1"/>
  <c r="D40" i="2"/>
  <c r="J40" i="2" s="1"/>
  <c r="D20" i="2"/>
  <c r="J20" i="2" s="1"/>
  <c r="D23" i="2"/>
  <c r="J23" i="2" s="1"/>
  <c r="D25" i="2"/>
  <c r="J25" i="2" s="1"/>
  <c r="D29" i="2"/>
  <c r="J29" i="2" s="1"/>
  <c r="D35" i="2"/>
  <c r="J35" i="2" s="1"/>
  <c r="D31" i="2"/>
  <c r="J31" i="2" s="1"/>
  <c r="D32" i="2"/>
  <c r="J32" i="2" s="1"/>
  <c r="D33" i="2"/>
  <c r="J33" i="2" s="1"/>
  <c r="D26" i="2"/>
  <c r="J26" i="2" s="1"/>
  <c r="D7" i="2"/>
  <c r="J7" i="2" s="1"/>
  <c r="D34" i="2"/>
  <c r="J34" i="2" s="1"/>
  <c r="D44" i="2"/>
  <c r="J44" i="2" s="1"/>
  <c r="D27" i="2"/>
  <c r="J27" i="2" s="1"/>
  <c r="D30" i="2"/>
  <c r="J30" i="2" s="1"/>
  <c r="D8" i="2"/>
  <c r="J8" i="2" s="1"/>
  <c r="D6" i="2"/>
  <c r="J6" i="2" s="1"/>
  <c r="D45" i="2"/>
  <c r="J45" i="2" s="1"/>
  <c r="D14" i="2"/>
  <c r="J14" i="2" s="1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<sst xmlns="http://schemas.openxmlformats.org/spreadsheetml/2006/main" count="481" uniqueCount="202">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</sst>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dimension ref="A1:X65"/>
  <sheetViews>
    <sheetView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A52" sqref="A52:X65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2.453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16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_xlfn.CONCAT("@EXPERIMENT_DEFINITION:HAS[#id[",A3,"]]:NEEDS[",I3,"]:FOR[zKiwiAerospace]",CHAR(10),"{",CHAR(10),"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@EXPERIMENT_DEFINITION:HAS[#id[mysteryGoo]]:NEEDS[Squad]:FOR[zKiwiAerospace]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16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5" si="1">_xlfn.CONCAT("@EXPERIMENT_DEFINITION:HAS[#id[",A5,"]]:NEEDS[",I5,"]:FOR[zKiwiAerospace]",CHAR(10),"{",CHAR(10),"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@EXPERIMENT_DEFINITION:HAS[#id[mobileMaterialsLab]]:NEEDS[Squad]:FOR[zKiwiAerospace]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65" si="2">IF(F5&lt;&gt;"",IF(LEFT(RIGHT(DEC2BIN($F5,6),1),1)*1=1,"Yes","No"),"")</f>
        <v>Yes</v>
      </c>
      <c r="N5" t="str">
        <f t="shared" ref="N5:N65" si="3">IF(F5&lt;&gt;"",IF(LEFT(RIGHT(DEC2BIN($F5,6),2),1)*1=1,"Yes","No"),"")</f>
        <v>Yes</v>
      </c>
      <c r="O5" t="str">
        <f t="shared" ref="O5:O65" si="4">IF(F5&lt;&gt;"",IF(LEFT(RIGHT(DEC2BIN($F5,6),3),1)*1=1,"Yes","No"),"")</f>
        <v>Yes</v>
      </c>
      <c r="P5" t="str">
        <f t="shared" ref="P5:P65" si="5">IF(F5&lt;&gt;"",IF(LEFT(RIGHT(DEC2BIN($F5,6),4),1)*1=1,"Yes","No"),"")</f>
        <v>Yes</v>
      </c>
      <c r="Q5" t="str">
        <f t="shared" ref="Q5:Q65" si="6">IF(F5&lt;&gt;"",IF(LEFT(RIGHT(DEC2BIN($F5,6),5),1)*1=1,"Yes","No"),"")</f>
        <v>Yes</v>
      </c>
      <c r="R5" t="str">
        <f t="shared" ref="R5:R65" si="7">IF(F5&lt;&gt;"",IF(LEFT(RIGHT(DEC2BIN($F5,6),6),1)*1=1,"Yes","No"),"")</f>
        <v>Yes</v>
      </c>
      <c r="S5" t="str">
        <f t="shared" ref="S5:S65" si="8">IF(F5&lt;&gt;"",IF(LEFT(RIGHT(DEC2BIN($G5,6),1),1)*1=1,"Yes","No"),"")</f>
        <v>Yes</v>
      </c>
      <c r="T5" t="str">
        <f t="shared" ref="T5:T65" si="9">IF(F5&lt;&gt;"",IF(LEFT(RIGHT(DEC2BIN($G5,6),2),1)*1=1,"Yes","No"),"")</f>
        <v>Yes</v>
      </c>
      <c r="U5" t="str">
        <f t="shared" ref="U5:U65" si="10">IF(F5&lt;&gt;"",IF(LEFT(RIGHT(DEC2BIN($G5,6),3),1)*1=1,"Yes","No"),"")</f>
        <v>No</v>
      </c>
      <c r="V5" t="str">
        <f t="shared" ref="V5:V65" si="11">IF(F5&lt;&gt;"",IF(LEFT(RIGHT(DEC2BIN($G5,6),4),1)*1=1,"Yes","No"),"")</f>
        <v>No</v>
      </c>
      <c r="W5" t="str">
        <f t="shared" ref="W5:W65" si="12">IF(F5&lt;&gt;"",IF(F5&lt;&gt;"",IF(LEFT(RIGHT(DEC2BIN($G5,6),5),1)*1=1,"Yes","No"),""),"")</f>
        <v>No</v>
      </c>
      <c r="X5" t="str">
        <f t="shared" ref="X5:X65" si="13">IF(F5&lt;&gt;"",IF(LEFT(RIGHT(DEC2BIN($G5,6),6),1)*1=1,"Yes","No"),"")</f>
        <v>No</v>
      </c>
    </row>
    <row r="6" spans="1:24" ht="116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@EXPERIMENT_DEFINITION:HAS[#id[dmbiodrillscan]]:NEEDS[DMagicOrbitalScience]:FOR[zKiwiAerospace]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16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@EXPERIMENT_DEFINITION:HAS[#id[dmSolarParticles]]:NEEDS[DMagicOrbitalScience]:FOR[zKiwiAerospace]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30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@EXPERIMENT_DEFINITION:HAS[#id[dmbathymetryscan]]:NEEDS[DMagicOrbitalScience]:FOR[zKiwiAerospace]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16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@EXPERIMENT_DEFINITION:HAS[#id[microGrav]]:NEEDS[LTech]:FOR[zKiwiAerospace]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16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@EXPERIMENT_DEFINITION:HAS[#id[modelRockets]]:NEEDS[LTech]:FOR[zKiwiAerospace]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16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@EXPERIMENT_DEFINITION:HAS[#id[habCheck]]:NEEDS[LTech]:FOR[zKiwiAerospace]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@EXPERIMENT_DEFINITION:HAS[#id[fireCheck]]:NEEDS[LTech]:FOR[zKiwiAerospace]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16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@EXPERIMENT_DEFINITION:HAS[#id[plantCheck]]:NEEDS[LTech]:FOR[zKiwiAerospace]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16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@EXPERIMENT_DEFINITION:HAS[#id[crewReport]]:NEEDS[Squad]:FOR[zKiwiAerospace]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16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@EXPERIMENT_DEFINITION:HAS[#id[evaReport]]:NEEDS[Squad]:FOR[zKiwiAerospace]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16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@EXPERIMENT_DEFINITION:HAS[#id[temperatureScan]]:NEEDS[Squad]:FOR[zKiwiAerospace]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16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@EXPERIMENT_DEFINITION:HAS[#id[barometerScan]]:NEEDS[Squad]:FOR[zKiwiAerospace]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16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@EXPERIMENT_DEFINITION:HAS[#id[seismicScan]]:NEEDS[Squad]:FOR[zKiwiAerospace]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16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@EXPERIMENT_DEFINITION:HAS[#id[radioWaves]]:NEEDS[LTech]:FOR[zKiwiAerospace]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16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@EXPERIMENT_DEFINITION:HAS[#id[magScan]]:NEEDS[DMagicOrbitalScience]:FOR[zKiwiAerospace]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16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@EXPERIMENT_DEFINITION:HAS[#id[gravityScan]]:NEEDS[Squad]:FOR[zKiwiAerospace]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16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@EXPERIMENT_DEFINITION:HAS[#id[atmosphereAnalysis]]:NEEDS[Squad]:FOR[zKiwiAerospace]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16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@EXPERIMENT_DEFINITION:HAS[#id[rpwsScan]]:NEEDS[DMagicOrbitalScience]:FOR[zKiwiAerospace]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16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@EXPERIMENT_DEFINITION:HAS[#id[radiationScan]]:NEEDS[LTech]:FOR[zKiwiAerospace]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16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@EXPERIMENT_DEFINITION:HAS[#id[scopeScan]]:NEEDS[DMagicOrbitalScience]:FOR[zKiwiAerospace]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30.5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@EXPERIMENT_DEFINITION:HAS[#id[dmlaserblastscan]]:NEEDS[DMagicOrbitalScience]:FOR[zKiwiAerospace]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30.5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@EXPERIMENT_DEFINITION:HAS[#id[dmRadiometerScan]]:NEEDS[DMagicOrbitalScience]:FOR[zKiwiAerospace]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16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@EXPERIMENT_DEFINITION:HAS[#id[infraredTelescope]]:NEEDS[Squad]:FOR[zKiwiAerospace]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30.5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@EXPERIMENT_DEFINITION:HAS[#id[dmImagingPlatform]]:NEEDS[DMagicOrbitalScience]:FOR[zKiwiAerospace]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30.5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@EXPERIMENT_DEFINITION:HAS[#id[dmseismicHammer]]:NEEDS[DMagicOrbitalScience]:FOR[zKiwiAerospace]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16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@EXPERIMENT_DEFINITION:HAS[#id[dmReconScan]]:NEEDS[DMagicOrbitalScience]:FOR[zKiwiAerospace]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16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@EXPERIMENT_DEFINITION:HAS[#id[dmNAlbedoScan]]:NEEDS[DMagicOrbitalScience]:FOR[zKiwiAerospace]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16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@EXPERIMENT_DEFINITION:HAS[#id[dmXRayDiffract]]:NEEDS[DMagicOrbitalScience]:FOR[zKiwiAerospace]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16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@EXPERIMENT_DEFINITION:HAS[#id[dmSoilMoisture]]:NEEDS[DMagicOrbitalScience]:FOR[zKiwiAerospace]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16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@EXPERIMENT_DEFINITION:HAS[#id[dmSIGINT]]:NEEDS[DMagicOrbitalScience]:FOR[zKiwiAerospace]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16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@EXPERIMENT_DEFINITION:HAS[#id[SCANsatAltimetryLoRes]]:NEEDS[SCANsat]:FOR[zKiwiAerospace]
{
     @baseValue = 10
     @scienceCap = 10
     @dataScale = 2
     @situationMask = 0
     @biomeMask = 0
}</v>
      </c>
      <c r="K36" s="1" t="str">
        <f t="shared" ref="K36:K65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16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@EXPERIMENT_DEFINITION:HAS[#id[SCANsatAltimetryHiRes]]:NEEDS[SCANsat]:FOR[zKiwiAerospace]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si="2"/>
        <v>No</v>
      </c>
      <c r="N37" t="str">
        <f t="shared" si="3"/>
        <v>No</v>
      </c>
      <c r="O37" t="str">
        <f t="shared" si="4"/>
        <v>No</v>
      </c>
      <c r="P37" t="str">
        <f t="shared" si="5"/>
        <v>No</v>
      </c>
      <c r="Q37" t="str">
        <f t="shared" si="6"/>
        <v>No</v>
      </c>
      <c r="R37" t="str">
        <f t="shared" si="7"/>
        <v>No</v>
      </c>
      <c r="S37" t="str">
        <f t="shared" si="8"/>
        <v>No</v>
      </c>
      <c r="T37" t="str">
        <f t="shared" si="9"/>
        <v>No</v>
      </c>
      <c r="U37" t="str">
        <f t="shared" si="10"/>
        <v>No</v>
      </c>
      <c r="V37" t="str">
        <f t="shared" si="11"/>
        <v>No</v>
      </c>
      <c r="W37" t="str">
        <f t="shared" si="12"/>
        <v>No</v>
      </c>
      <c r="X37" t="str">
        <f t="shared" si="13"/>
        <v>No</v>
      </c>
    </row>
    <row r="38" spans="1:24" ht="116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@EXPERIMENT_DEFINITION:HAS[#id[SCANsatBiomeAnomaly]]:NEEDS[SCANsat]:FOR[zKiwiAerospace]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2"/>
        <v>No</v>
      </c>
      <c r="N38" t="str">
        <f t="shared" si="3"/>
        <v>No</v>
      </c>
      <c r="O38" t="str">
        <f t="shared" si="4"/>
        <v>No</v>
      </c>
      <c r="P38" t="str">
        <f t="shared" si="5"/>
        <v>No</v>
      </c>
      <c r="Q38" t="str">
        <f t="shared" si="6"/>
        <v>No</v>
      </c>
      <c r="R38" t="str">
        <f t="shared" si="7"/>
        <v>No</v>
      </c>
      <c r="S38" t="str">
        <f t="shared" si="8"/>
        <v>No</v>
      </c>
      <c r="T38" t="str">
        <f t="shared" si="9"/>
        <v>No</v>
      </c>
      <c r="U38" t="str">
        <f t="shared" si="10"/>
        <v>No</v>
      </c>
      <c r="V38" t="str">
        <f t="shared" si="11"/>
        <v>No</v>
      </c>
      <c r="W38" t="str">
        <f t="shared" si="12"/>
        <v>No</v>
      </c>
      <c r="X38" t="str">
        <f t="shared" si="13"/>
        <v>No</v>
      </c>
    </row>
    <row r="39" spans="1:24" ht="116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@EXPERIMENT_DEFINITION:HAS[#id[SCANsatResources]]:NEEDS[SCANsat]:FOR[zKiwiAerospace]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2"/>
        <v>No</v>
      </c>
      <c r="N39" t="str">
        <f t="shared" si="3"/>
        <v>No</v>
      </c>
      <c r="O39" t="str">
        <f t="shared" si="4"/>
        <v>No</v>
      </c>
      <c r="P39" t="str">
        <f t="shared" si="5"/>
        <v>No</v>
      </c>
      <c r="Q39" t="str">
        <f t="shared" si="6"/>
        <v>No</v>
      </c>
      <c r="R39" t="str">
        <f t="shared" si="7"/>
        <v>No</v>
      </c>
      <c r="S39" t="str">
        <f t="shared" si="8"/>
        <v>No</v>
      </c>
      <c r="T39" t="str">
        <f t="shared" si="9"/>
        <v>No</v>
      </c>
      <c r="U39" t="str">
        <f t="shared" si="10"/>
        <v>No</v>
      </c>
      <c r="V39" t="str">
        <f t="shared" si="11"/>
        <v>No</v>
      </c>
      <c r="W39" t="str">
        <f t="shared" si="12"/>
        <v>No</v>
      </c>
      <c r="X39" t="str">
        <f t="shared" si="13"/>
        <v>No</v>
      </c>
    </row>
    <row r="40" spans="1:24" ht="116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@EXPERIMENT_DEFINITION:HAS[#id[SCANsatVisual]]:NEEDS[SCANsat]:FOR[zKiwiAerospace]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2"/>
        <v>No</v>
      </c>
      <c r="N40" t="str">
        <f t="shared" si="3"/>
        <v>No</v>
      </c>
      <c r="O40" t="str">
        <f t="shared" si="4"/>
        <v>No</v>
      </c>
      <c r="P40" t="str">
        <f t="shared" si="5"/>
        <v>No</v>
      </c>
      <c r="Q40" t="str">
        <f t="shared" si="6"/>
        <v>No</v>
      </c>
      <c r="R40" t="str">
        <f t="shared" si="7"/>
        <v>No</v>
      </c>
      <c r="S40" t="str">
        <f t="shared" si="8"/>
        <v>No</v>
      </c>
      <c r="T40" t="str">
        <f t="shared" si="9"/>
        <v>No</v>
      </c>
      <c r="U40" t="str">
        <f t="shared" si="10"/>
        <v>No</v>
      </c>
      <c r="V40" t="str">
        <f t="shared" si="11"/>
        <v>No</v>
      </c>
      <c r="W40" t="str">
        <f t="shared" si="12"/>
        <v>No</v>
      </c>
      <c r="X40" t="str">
        <f t="shared" si="13"/>
        <v>No</v>
      </c>
    </row>
    <row r="41" spans="1:24" ht="116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@EXPERIMENT_DEFINITION:HAS[#id[surfaceSample]]:NEEDS[Squad]:FOR[zKiwiAerospace]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2"/>
        <v>Yes</v>
      </c>
      <c r="N41" t="str">
        <f t="shared" si="3"/>
        <v>Yes</v>
      </c>
      <c r="O41" t="str">
        <f t="shared" si="4"/>
        <v>No</v>
      </c>
      <c r="P41" t="str">
        <f t="shared" si="5"/>
        <v>No</v>
      </c>
      <c r="Q41" t="str">
        <f t="shared" si="6"/>
        <v>No</v>
      </c>
      <c r="R41" t="str">
        <f t="shared" si="7"/>
        <v>No</v>
      </c>
      <c r="S41" t="str">
        <f t="shared" si="8"/>
        <v>Yes</v>
      </c>
      <c r="T41" t="str">
        <f t="shared" si="9"/>
        <v>Yes</v>
      </c>
      <c r="U41" t="str">
        <f t="shared" si="10"/>
        <v>No</v>
      </c>
      <c r="V41" t="str">
        <f t="shared" si="11"/>
        <v>No</v>
      </c>
      <c r="W41" t="str">
        <f t="shared" si="12"/>
        <v>No</v>
      </c>
      <c r="X41" t="str">
        <f t="shared" si="13"/>
        <v>No</v>
      </c>
    </row>
    <row r="42" spans="1:24" ht="116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@EXPERIMENT_DEFINITION:HAS[#id[asteroidSample]]:NEEDS[Squad]:FOR[zKiwiAerospace]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2"/>
        <v>Yes</v>
      </c>
      <c r="N42" t="str">
        <f t="shared" si="3"/>
        <v>Yes</v>
      </c>
      <c r="O42" t="str">
        <f t="shared" si="4"/>
        <v>Yes</v>
      </c>
      <c r="P42" t="str">
        <f t="shared" si="5"/>
        <v>Yes</v>
      </c>
      <c r="Q42" t="str">
        <f t="shared" si="6"/>
        <v>Yes</v>
      </c>
      <c r="R42" t="str">
        <f t="shared" si="7"/>
        <v>Yes</v>
      </c>
      <c r="S42" t="str">
        <f t="shared" si="8"/>
        <v>Yes</v>
      </c>
      <c r="T42" t="str">
        <f t="shared" si="9"/>
        <v>Yes</v>
      </c>
      <c r="U42" t="str">
        <f t="shared" si="10"/>
        <v>Yes</v>
      </c>
      <c r="V42" t="str">
        <f t="shared" si="11"/>
        <v>No</v>
      </c>
      <c r="W42" t="str">
        <f t="shared" si="12"/>
        <v>No</v>
      </c>
      <c r="X42" t="str">
        <f t="shared" si="13"/>
        <v>No</v>
      </c>
    </row>
    <row r="43" spans="1:24" ht="116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63</v>
      </c>
      <c r="G43">
        <v>0</v>
      </c>
      <c r="I43" t="s">
        <v>65</v>
      </c>
      <c r="J43" s="1" t="str">
        <f t="shared" si="1"/>
        <v>@EXPERIMENT_DEFINITION:HAS[#id[ex. Photo-Tylo-Cave]]:NEEDS[LTech]:FOR[zKiwiAerospace]
{
     @baseValue = 16
     @scienceCap = 16
     @dataScale = 5
     @situationMask = 63
     @biomeMask = 0
}</v>
      </c>
      <c r="K43" s="1" t="str">
        <f t="shared" si="15"/>
        <v/>
      </c>
      <c r="M43" t="str">
        <f t="shared" si="2"/>
        <v>Yes</v>
      </c>
      <c r="N43" t="str">
        <f t="shared" si="3"/>
        <v>Yes</v>
      </c>
      <c r="O43" t="str">
        <f t="shared" si="4"/>
        <v>Yes</v>
      </c>
      <c r="P43" t="str">
        <f t="shared" si="5"/>
        <v>Yes</v>
      </c>
      <c r="Q43" t="str">
        <f t="shared" si="6"/>
        <v>Yes</v>
      </c>
      <c r="R43" t="str">
        <f t="shared" si="7"/>
        <v>Yes</v>
      </c>
      <c r="S43" t="str">
        <f t="shared" si="8"/>
        <v>No</v>
      </c>
      <c r="T43" t="str">
        <f t="shared" si="9"/>
        <v>No</v>
      </c>
      <c r="U43" t="str">
        <f t="shared" si="10"/>
        <v>No</v>
      </c>
      <c r="V43" t="str">
        <f t="shared" si="11"/>
        <v>No</v>
      </c>
      <c r="W43" t="str">
        <f t="shared" si="12"/>
        <v>No</v>
      </c>
      <c r="X43" t="str">
        <f t="shared" si="13"/>
        <v>No</v>
      </c>
    </row>
    <row r="44" spans="1:24" ht="116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@EXPERIMENT_DEFINITION:HAS[#id[dmAsteroidScan]]:NEEDS[DMagicOrbitalScience]:FOR[zKiwiAerospace]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2"/>
        <v>No</v>
      </c>
      <c r="N44" t="str">
        <f t="shared" si="3"/>
        <v>No</v>
      </c>
      <c r="O44" t="str">
        <f t="shared" si="4"/>
        <v>No</v>
      </c>
      <c r="P44" t="str">
        <f t="shared" si="5"/>
        <v>No</v>
      </c>
      <c r="Q44" t="str">
        <f t="shared" si="6"/>
        <v>No</v>
      </c>
      <c r="R44" t="str">
        <f t="shared" si="7"/>
        <v>No</v>
      </c>
      <c r="S44" t="str">
        <f t="shared" si="8"/>
        <v>No</v>
      </c>
      <c r="T44" t="str">
        <f t="shared" si="9"/>
        <v>No</v>
      </c>
      <c r="U44" t="str">
        <f t="shared" si="10"/>
        <v>No</v>
      </c>
      <c r="V44" t="str">
        <f t="shared" si="11"/>
        <v>No</v>
      </c>
      <c r="W44" t="str">
        <f t="shared" si="12"/>
        <v>No</v>
      </c>
      <c r="X44" t="str">
        <f t="shared" si="13"/>
        <v>No</v>
      </c>
    </row>
    <row r="45" spans="1:24" ht="116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@EXPERIMENT_DEFINITION:HAS[#id[AnomalyScan]]:NEEDS[DMagicOrbitalScience]:FOR[zKiwiAerospace]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2"/>
        <v>No</v>
      </c>
      <c r="N45" t="str">
        <f t="shared" si="3"/>
        <v>No</v>
      </c>
      <c r="O45" t="str">
        <f t="shared" si="4"/>
        <v>No</v>
      </c>
      <c r="P45" t="str">
        <f t="shared" si="5"/>
        <v>No</v>
      </c>
      <c r="Q45" t="str">
        <f t="shared" si="6"/>
        <v>No</v>
      </c>
      <c r="R45" t="str">
        <f t="shared" si="7"/>
        <v>No</v>
      </c>
      <c r="S45" t="str">
        <f t="shared" si="8"/>
        <v>No</v>
      </c>
      <c r="T45" t="str">
        <f t="shared" si="9"/>
        <v>No</v>
      </c>
      <c r="U45" t="str">
        <f t="shared" si="10"/>
        <v>No</v>
      </c>
      <c r="V45" t="str">
        <f t="shared" si="11"/>
        <v>No</v>
      </c>
      <c r="W45" t="str">
        <f t="shared" si="12"/>
        <v>No</v>
      </c>
      <c r="X45" t="str">
        <f t="shared" si="13"/>
        <v>No</v>
      </c>
    </row>
    <row r="46" spans="1:24" ht="116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@EXPERIMENT_DEFINITION:HAS[#id[GasAnalyzer]]:NEEDS[Interkosmos]:FOR[zKiwiAerospace]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2"/>
        <v>Yes</v>
      </c>
      <c r="N46" t="str">
        <f t="shared" si="3"/>
        <v>Yes</v>
      </c>
      <c r="O46" t="str">
        <f t="shared" si="4"/>
        <v>Yes</v>
      </c>
      <c r="P46" t="str">
        <f t="shared" si="5"/>
        <v>Yes</v>
      </c>
      <c r="Q46" t="str">
        <f t="shared" si="6"/>
        <v>Yes</v>
      </c>
      <c r="R46" t="str">
        <f t="shared" si="7"/>
        <v>Yes</v>
      </c>
      <c r="S46" t="str">
        <f t="shared" si="8"/>
        <v>Yes</v>
      </c>
      <c r="T46" t="str">
        <f t="shared" si="9"/>
        <v>Yes</v>
      </c>
      <c r="U46" t="str">
        <f t="shared" si="10"/>
        <v>No</v>
      </c>
      <c r="V46" t="str">
        <f t="shared" si="11"/>
        <v>No</v>
      </c>
      <c r="W46" t="str">
        <f t="shared" si="12"/>
        <v>No</v>
      </c>
      <c r="X46" t="str">
        <f t="shared" si="13"/>
        <v>No</v>
      </c>
    </row>
    <row r="47" spans="1:24" ht="116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@EXPERIMENT_DEFINITION:HAS[#id[Hydrometer]]:NEEDS[Interkosmos]:FOR[zKiwiAerospace]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2"/>
        <v>Yes</v>
      </c>
      <c r="N47" t="str">
        <f t="shared" si="3"/>
        <v>Yes</v>
      </c>
      <c r="O47" t="str">
        <f t="shared" si="4"/>
        <v>Yes</v>
      </c>
      <c r="P47" t="str">
        <f t="shared" si="5"/>
        <v>Yes</v>
      </c>
      <c r="Q47" t="str">
        <f t="shared" si="6"/>
        <v>Yes</v>
      </c>
      <c r="R47" t="str">
        <f t="shared" si="7"/>
        <v>Yes</v>
      </c>
      <c r="S47" t="str">
        <f t="shared" si="8"/>
        <v>Yes</v>
      </c>
      <c r="T47" t="str">
        <f t="shared" si="9"/>
        <v>Yes</v>
      </c>
      <c r="U47" t="str">
        <f t="shared" si="10"/>
        <v>Yes</v>
      </c>
      <c r="V47" t="str">
        <f t="shared" si="11"/>
        <v>No</v>
      </c>
      <c r="W47" t="str">
        <f t="shared" si="12"/>
        <v>No</v>
      </c>
      <c r="X47" t="str">
        <f t="shared" si="13"/>
        <v>No</v>
      </c>
    </row>
    <row r="48" spans="1:24" ht="116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@EXPERIMENT_DEFINITION:HAS[#id[IRSpectrometer]]:NEEDS[Interkosmos]:FOR[zKiwiAerospace]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2"/>
        <v>Yes</v>
      </c>
      <c r="N48" t="str">
        <f t="shared" si="3"/>
        <v>Yes</v>
      </c>
      <c r="O48" t="str">
        <f t="shared" si="4"/>
        <v>Yes</v>
      </c>
      <c r="P48" t="str">
        <f t="shared" si="5"/>
        <v>Yes</v>
      </c>
      <c r="Q48" t="str">
        <f t="shared" si="6"/>
        <v>Yes</v>
      </c>
      <c r="R48" t="str">
        <f t="shared" si="7"/>
        <v>Yes</v>
      </c>
      <c r="S48" t="str">
        <f t="shared" si="8"/>
        <v>Yes</v>
      </c>
      <c r="T48" t="str">
        <f t="shared" si="9"/>
        <v>Yes</v>
      </c>
      <c r="U48" t="str">
        <f t="shared" si="10"/>
        <v>Yes</v>
      </c>
      <c r="V48" t="str">
        <f t="shared" si="11"/>
        <v>No</v>
      </c>
      <c r="W48" t="str">
        <f t="shared" si="12"/>
        <v>No</v>
      </c>
      <c r="X48" t="str">
        <f t="shared" si="13"/>
        <v>No</v>
      </c>
    </row>
    <row r="49" spans="1:24" ht="116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@EXPERIMENT_DEFINITION:HAS[#id[Photometer]]:NEEDS[Interkosmos]:FOR[zKiwiAerospace]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2"/>
        <v>Yes</v>
      </c>
      <c r="N49" t="str">
        <f t="shared" si="3"/>
        <v>Yes</v>
      </c>
      <c r="O49" t="str">
        <f t="shared" si="4"/>
        <v>Yes</v>
      </c>
      <c r="P49" t="str">
        <f t="shared" si="5"/>
        <v>Yes</v>
      </c>
      <c r="Q49" t="str">
        <f t="shared" si="6"/>
        <v>Yes</v>
      </c>
      <c r="R49" t="str">
        <f t="shared" si="7"/>
        <v>Yes</v>
      </c>
      <c r="S49" t="str">
        <f t="shared" si="8"/>
        <v>Yes</v>
      </c>
      <c r="T49" t="str">
        <f t="shared" si="9"/>
        <v>Yes</v>
      </c>
      <c r="U49" t="str">
        <f t="shared" si="10"/>
        <v>Yes</v>
      </c>
      <c r="V49" t="str">
        <f t="shared" si="11"/>
        <v>No</v>
      </c>
      <c r="W49" t="str">
        <f t="shared" si="12"/>
        <v>No</v>
      </c>
      <c r="X49" t="str">
        <f t="shared" si="13"/>
        <v>No</v>
      </c>
    </row>
    <row r="50" spans="1:24" ht="116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@EXPERIMENT_DEFINITION:HAS[#id[Photopolarimeter]]:NEEDS[Interkosmos]:FOR[zKiwiAerospace]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2"/>
        <v>Yes</v>
      </c>
      <c r="N50" t="str">
        <f t="shared" si="3"/>
        <v>Yes</v>
      </c>
      <c r="O50" t="str">
        <f t="shared" si="4"/>
        <v>Yes</v>
      </c>
      <c r="P50" t="str">
        <f t="shared" si="5"/>
        <v>Yes</v>
      </c>
      <c r="Q50" t="str">
        <f t="shared" si="6"/>
        <v>Yes</v>
      </c>
      <c r="R50" t="str">
        <f t="shared" si="7"/>
        <v>Yes</v>
      </c>
      <c r="S50" t="str">
        <f t="shared" si="8"/>
        <v>Yes</v>
      </c>
      <c r="T50" t="str">
        <f t="shared" si="9"/>
        <v>Yes</v>
      </c>
      <c r="U50" t="str">
        <f t="shared" si="10"/>
        <v>Yes</v>
      </c>
      <c r="V50" t="str">
        <f t="shared" si="11"/>
        <v>No</v>
      </c>
      <c r="W50" t="str">
        <f t="shared" si="12"/>
        <v>No</v>
      </c>
      <c r="X50" t="str">
        <f t="shared" si="13"/>
        <v>No</v>
      </c>
    </row>
    <row r="51" spans="1:24" ht="116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@EXPERIMENT_DEFINITION:HAS[#id[Crystals]]:NEEDS[Interkosmos]:FOR[zKiwiAerospace]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2"/>
        <v>Yes</v>
      </c>
      <c r="N51" t="str">
        <f t="shared" si="3"/>
        <v>Yes</v>
      </c>
      <c r="O51" t="str">
        <f t="shared" si="4"/>
        <v>Yes</v>
      </c>
      <c r="P51" t="str">
        <f t="shared" si="5"/>
        <v>Yes</v>
      </c>
      <c r="Q51" t="str">
        <f t="shared" si="6"/>
        <v>Yes</v>
      </c>
      <c r="R51" t="str">
        <f t="shared" si="7"/>
        <v>Yes</v>
      </c>
      <c r="S51" t="str">
        <f t="shared" si="8"/>
        <v>Yes</v>
      </c>
      <c r="T51" t="str">
        <f t="shared" si="9"/>
        <v>Yes</v>
      </c>
      <c r="U51" t="str">
        <f t="shared" si="10"/>
        <v>Yes</v>
      </c>
      <c r="V51" t="str">
        <f t="shared" si="11"/>
        <v>No</v>
      </c>
      <c r="W51" t="str">
        <f t="shared" si="12"/>
        <v>No</v>
      </c>
      <c r="X51" t="str">
        <f t="shared" si="13"/>
        <v>No</v>
      </c>
    </row>
    <row r="52" spans="1:24" ht="116" x14ac:dyDescent="0.35">
      <c r="A52" t="s">
        <v>187</v>
      </c>
      <c r="C52">
        <v>4</v>
      </c>
      <c r="D52">
        <f t="shared" ref="D52:D65" si="16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@EXPERIMENT_DEFINITION:HAS[#id[CardboardBox]]:NEEDS[KrakenScience]:FOR[zKiwiAerospace]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2"/>
        <v>Yes</v>
      </c>
      <c r="N52" t="str">
        <f t="shared" si="3"/>
        <v>Yes</v>
      </c>
      <c r="O52" t="str">
        <f t="shared" si="4"/>
        <v>Yes</v>
      </c>
      <c r="P52" t="str">
        <f t="shared" si="5"/>
        <v>Yes</v>
      </c>
      <c r="Q52" t="str">
        <f t="shared" si="6"/>
        <v>Yes</v>
      </c>
      <c r="R52" t="str">
        <f t="shared" si="7"/>
        <v>Yes</v>
      </c>
      <c r="S52" t="str">
        <f t="shared" si="8"/>
        <v>Yes</v>
      </c>
      <c r="T52" t="str">
        <f t="shared" si="9"/>
        <v>Yes</v>
      </c>
      <c r="U52" t="str">
        <f t="shared" si="10"/>
        <v>Yes</v>
      </c>
      <c r="V52" t="str">
        <f t="shared" si="11"/>
        <v>No</v>
      </c>
      <c r="W52" t="str">
        <f t="shared" si="12"/>
        <v>No</v>
      </c>
      <c r="X52" t="str">
        <f t="shared" si="13"/>
        <v>No</v>
      </c>
    </row>
    <row r="53" spans="1:24" ht="116" x14ac:dyDescent="0.35">
      <c r="A53" t="s">
        <v>189</v>
      </c>
      <c r="C53">
        <v>6</v>
      </c>
      <c r="D53">
        <f t="shared" si="16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@EXPERIMENT_DEFINITION:HAS[#id[SampleBox]]:NEEDS[KrakenScience]:FOR[zKiwiAerospace]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2"/>
        <v>Yes</v>
      </c>
      <c r="N53" t="str">
        <f t="shared" si="3"/>
        <v>Yes</v>
      </c>
      <c r="O53" t="str">
        <f t="shared" si="4"/>
        <v>Yes</v>
      </c>
      <c r="P53" t="str">
        <f t="shared" si="5"/>
        <v>Yes</v>
      </c>
      <c r="Q53" t="str">
        <f t="shared" si="6"/>
        <v>Yes</v>
      </c>
      <c r="R53" t="str">
        <f t="shared" si="7"/>
        <v>Yes</v>
      </c>
      <c r="S53" t="str">
        <f t="shared" si="8"/>
        <v>Yes</v>
      </c>
      <c r="T53" t="str">
        <f t="shared" si="9"/>
        <v>Yes</v>
      </c>
      <c r="U53" t="str">
        <f t="shared" si="10"/>
        <v>Yes</v>
      </c>
      <c r="V53" t="str">
        <f t="shared" si="11"/>
        <v>No</v>
      </c>
      <c r="W53" t="str">
        <f t="shared" si="12"/>
        <v>No</v>
      </c>
      <c r="X53" t="str">
        <f t="shared" si="13"/>
        <v>No</v>
      </c>
    </row>
    <row r="54" spans="1:24" ht="116" x14ac:dyDescent="0.35">
      <c r="A54" t="s">
        <v>190</v>
      </c>
      <c r="C54">
        <v>25</v>
      </c>
      <c r="D54">
        <f t="shared" si="16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@EXPERIMENT_DEFINITION:HAS[#id[KrakenScanner]]:NEEDS[KrakenScience]:FOR[zKiwiAerospace]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2"/>
        <v>Yes</v>
      </c>
      <c r="N54" t="str">
        <f t="shared" si="3"/>
        <v>Yes</v>
      </c>
      <c r="O54" t="str">
        <f t="shared" si="4"/>
        <v>Yes</v>
      </c>
      <c r="P54" t="str">
        <f t="shared" si="5"/>
        <v>Yes</v>
      </c>
      <c r="Q54" t="str">
        <f t="shared" si="6"/>
        <v>Yes</v>
      </c>
      <c r="R54" t="str">
        <f t="shared" si="7"/>
        <v>Yes</v>
      </c>
      <c r="S54" t="str">
        <f t="shared" si="8"/>
        <v>Yes</v>
      </c>
      <c r="T54" t="str">
        <f t="shared" si="9"/>
        <v>Yes</v>
      </c>
      <c r="U54" t="str">
        <f t="shared" si="10"/>
        <v>Yes</v>
      </c>
      <c r="V54" t="str">
        <f t="shared" si="11"/>
        <v>No</v>
      </c>
      <c r="W54" t="str">
        <f t="shared" si="12"/>
        <v>No</v>
      </c>
      <c r="X54" t="str">
        <f t="shared" si="13"/>
        <v>No</v>
      </c>
    </row>
    <row r="55" spans="1:24" ht="116" x14ac:dyDescent="0.35">
      <c r="A55" t="s">
        <v>191</v>
      </c>
      <c r="C55">
        <v>10</v>
      </c>
      <c r="D55">
        <f t="shared" si="16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@EXPERIMENT_DEFINITION:HAS[#id[Incubator]]:NEEDS[KrakenScience]:FOR[zKiwiAerospace]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2"/>
        <v>Yes</v>
      </c>
      <c r="N55" t="str">
        <f t="shared" si="3"/>
        <v>Yes</v>
      </c>
      <c r="O55" t="str">
        <f t="shared" si="4"/>
        <v>Yes</v>
      </c>
      <c r="P55" t="str">
        <f t="shared" si="5"/>
        <v>Yes</v>
      </c>
      <c r="Q55" t="str">
        <f t="shared" si="6"/>
        <v>Yes</v>
      </c>
      <c r="R55" t="str">
        <f t="shared" si="7"/>
        <v>Yes</v>
      </c>
      <c r="S55" t="str">
        <f t="shared" si="8"/>
        <v>Yes</v>
      </c>
      <c r="T55" t="str">
        <f t="shared" si="9"/>
        <v>Yes</v>
      </c>
      <c r="U55" t="str">
        <f t="shared" si="10"/>
        <v>Yes</v>
      </c>
      <c r="V55" t="str">
        <f t="shared" si="11"/>
        <v>No</v>
      </c>
      <c r="W55" t="str">
        <f t="shared" si="12"/>
        <v>No</v>
      </c>
      <c r="X55" t="str">
        <f t="shared" si="13"/>
        <v>No</v>
      </c>
    </row>
    <row r="56" spans="1:24" ht="116" x14ac:dyDescent="0.35">
      <c r="A56" t="s">
        <v>192</v>
      </c>
      <c r="C56">
        <v>12</v>
      </c>
      <c r="D56">
        <f t="shared" si="16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@EXPERIMENT_DEFINITION:HAS[#id[TentacleSample]]:NEEDS[KrakenScience]:FOR[zKiwiAerospace]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2"/>
        <v>Yes</v>
      </c>
      <c r="N56" t="str">
        <f t="shared" si="3"/>
        <v>Yes</v>
      </c>
      <c r="O56" t="str">
        <f t="shared" si="4"/>
        <v>Yes</v>
      </c>
      <c r="P56" t="str">
        <f t="shared" si="5"/>
        <v>Yes</v>
      </c>
      <c r="Q56" t="str">
        <f t="shared" si="6"/>
        <v>Yes</v>
      </c>
      <c r="R56" t="str">
        <f t="shared" si="7"/>
        <v>Yes</v>
      </c>
      <c r="S56" t="str">
        <f t="shared" si="8"/>
        <v>Yes</v>
      </c>
      <c r="T56" t="str">
        <f t="shared" si="9"/>
        <v>Yes</v>
      </c>
      <c r="U56" t="str">
        <f t="shared" si="10"/>
        <v>No</v>
      </c>
      <c r="V56" t="str">
        <f t="shared" si="11"/>
        <v>No</v>
      </c>
      <c r="W56" t="str">
        <f t="shared" si="12"/>
        <v>No</v>
      </c>
      <c r="X56" t="str">
        <f t="shared" si="13"/>
        <v>No</v>
      </c>
    </row>
    <row r="57" spans="1:24" ht="116" x14ac:dyDescent="0.35">
      <c r="A57" t="s">
        <v>193</v>
      </c>
      <c r="C57">
        <v>10</v>
      </c>
      <c r="D57">
        <f t="shared" si="16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@EXPERIMENT_DEFINITION:HAS[#id[SkinSample]]:NEEDS[KrakenScience]:FOR[zKiwiAerospace]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2"/>
        <v>Yes</v>
      </c>
      <c r="N57" t="str">
        <f t="shared" si="3"/>
        <v>Yes</v>
      </c>
      <c r="O57" t="str">
        <f t="shared" si="4"/>
        <v>Yes</v>
      </c>
      <c r="P57" t="str">
        <f t="shared" si="5"/>
        <v>Yes</v>
      </c>
      <c r="Q57" t="str">
        <f t="shared" si="6"/>
        <v>Yes</v>
      </c>
      <c r="R57" t="str">
        <f t="shared" si="7"/>
        <v>Yes</v>
      </c>
      <c r="S57" t="str">
        <f t="shared" si="8"/>
        <v>Yes</v>
      </c>
      <c r="T57" t="str">
        <f t="shared" si="9"/>
        <v>Yes</v>
      </c>
      <c r="U57" t="str">
        <f t="shared" si="10"/>
        <v>No</v>
      </c>
      <c r="V57" t="str">
        <f t="shared" si="11"/>
        <v>No</v>
      </c>
      <c r="W57" t="str">
        <f t="shared" si="12"/>
        <v>No</v>
      </c>
      <c r="X57" t="str">
        <f t="shared" si="13"/>
        <v>No</v>
      </c>
    </row>
    <row r="58" spans="1:24" ht="116" x14ac:dyDescent="0.35">
      <c r="A58" t="s">
        <v>194</v>
      </c>
      <c r="C58">
        <v>10</v>
      </c>
      <c r="D58">
        <f t="shared" si="16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@EXPERIMENT_DEFINITION:HAS[#id[EyeSample]]:NEEDS[KrakenScience]:FOR[zKiwiAerospace]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2"/>
        <v>Yes</v>
      </c>
      <c r="N58" t="str">
        <f t="shared" si="3"/>
        <v>Yes</v>
      </c>
      <c r="O58" t="str">
        <f t="shared" si="4"/>
        <v>Yes</v>
      </c>
      <c r="P58" t="str">
        <f t="shared" si="5"/>
        <v>Yes</v>
      </c>
      <c r="Q58" t="str">
        <f t="shared" si="6"/>
        <v>Yes</v>
      </c>
      <c r="R58" t="str">
        <f t="shared" si="7"/>
        <v>Yes</v>
      </c>
      <c r="S58" t="str">
        <f t="shared" si="8"/>
        <v>Yes</v>
      </c>
      <c r="T58" t="str">
        <f t="shared" si="9"/>
        <v>Yes</v>
      </c>
      <c r="U58" t="str">
        <f t="shared" si="10"/>
        <v>No</v>
      </c>
      <c r="V58" t="str">
        <f t="shared" si="11"/>
        <v>No</v>
      </c>
      <c r="W58" t="str">
        <f t="shared" si="12"/>
        <v>No</v>
      </c>
      <c r="X58" t="str">
        <f t="shared" si="13"/>
        <v>No</v>
      </c>
    </row>
    <row r="59" spans="1:24" ht="116" x14ac:dyDescent="0.35">
      <c r="A59" t="s">
        <v>195</v>
      </c>
      <c r="C59">
        <v>22</v>
      </c>
      <c r="D59">
        <f t="shared" si="16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@EXPERIMENT_DEFINITION:HAS[#id[BloodSample]]:NEEDS[KrakenScience]:FOR[zKiwiAerospace]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2"/>
        <v>Yes</v>
      </c>
      <c r="N59" t="str">
        <f t="shared" si="3"/>
        <v>Yes</v>
      </c>
      <c r="O59" t="str">
        <f t="shared" si="4"/>
        <v>Yes</v>
      </c>
      <c r="P59" t="str">
        <f t="shared" si="5"/>
        <v>Yes</v>
      </c>
      <c r="Q59" t="str">
        <f t="shared" si="6"/>
        <v>Yes</v>
      </c>
      <c r="R59" t="str">
        <f t="shared" si="7"/>
        <v>Yes</v>
      </c>
      <c r="S59" t="str">
        <f t="shared" si="8"/>
        <v>Yes</v>
      </c>
      <c r="T59" t="str">
        <f t="shared" si="9"/>
        <v>Yes</v>
      </c>
      <c r="U59" t="str">
        <f t="shared" si="10"/>
        <v>Yes</v>
      </c>
      <c r="V59" t="str">
        <f t="shared" si="11"/>
        <v>No</v>
      </c>
      <c r="W59" t="str">
        <f t="shared" si="12"/>
        <v>No</v>
      </c>
      <c r="X59" t="str">
        <f t="shared" si="13"/>
        <v>No</v>
      </c>
    </row>
    <row r="60" spans="1:24" ht="116" x14ac:dyDescent="0.35">
      <c r="A60" t="s">
        <v>196</v>
      </c>
      <c r="C60">
        <v>8</v>
      </c>
      <c r="D60">
        <f t="shared" si="16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@EXPERIMENT_DEFINITION:HAS[#id[Microwaves]]:NEEDS[KrakenScience]:FOR[zKiwiAerospace]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2"/>
        <v>Yes</v>
      </c>
      <c r="N60" t="str">
        <f t="shared" si="3"/>
        <v>Yes</v>
      </c>
      <c r="O60" t="str">
        <f t="shared" si="4"/>
        <v>Yes</v>
      </c>
      <c r="P60" t="str">
        <f t="shared" si="5"/>
        <v>Yes</v>
      </c>
      <c r="Q60" t="str">
        <f t="shared" si="6"/>
        <v>Yes</v>
      </c>
      <c r="R60" t="str">
        <f t="shared" si="7"/>
        <v>Yes</v>
      </c>
      <c r="S60" t="str">
        <f t="shared" si="8"/>
        <v>Yes</v>
      </c>
      <c r="T60" t="str">
        <f t="shared" si="9"/>
        <v>Yes</v>
      </c>
      <c r="U60" t="str">
        <f t="shared" si="10"/>
        <v>Yes</v>
      </c>
      <c r="V60" t="str">
        <f t="shared" si="11"/>
        <v>No</v>
      </c>
      <c r="W60" t="str">
        <f t="shared" si="12"/>
        <v>No</v>
      </c>
      <c r="X60" t="str">
        <f t="shared" si="13"/>
        <v>No</v>
      </c>
    </row>
    <row r="61" spans="1:24" ht="116" x14ac:dyDescent="0.35">
      <c r="A61" t="s">
        <v>197</v>
      </c>
      <c r="C61">
        <v>20</v>
      </c>
      <c r="D61">
        <f t="shared" si="16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@EXPERIMENT_DEFINITION:HAS[#id[ScienceRackBio]]:NEEDS[KrakenScience]:FOR[zKiwiAerospace]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2"/>
        <v>Yes</v>
      </c>
      <c r="N61" t="str">
        <f t="shared" si="3"/>
        <v>Yes</v>
      </c>
      <c r="O61" t="str">
        <f t="shared" si="4"/>
        <v>Yes</v>
      </c>
      <c r="P61" t="str">
        <f t="shared" si="5"/>
        <v>Yes</v>
      </c>
      <c r="Q61" t="str">
        <f t="shared" si="6"/>
        <v>Yes</v>
      </c>
      <c r="R61" t="str">
        <f t="shared" si="7"/>
        <v>Yes</v>
      </c>
      <c r="S61" t="str">
        <f t="shared" si="8"/>
        <v>Yes</v>
      </c>
      <c r="T61" t="str">
        <f t="shared" si="9"/>
        <v>Yes</v>
      </c>
      <c r="U61" t="str">
        <f t="shared" si="10"/>
        <v>Yes</v>
      </c>
      <c r="V61" t="str">
        <f t="shared" si="11"/>
        <v>No</v>
      </c>
      <c r="W61" t="str">
        <f t="shared" si="12"/>
        <v>No</v>
      </c>
      <c r="X61" t="str">
        <f t="shared" si="13"/>
        <v>No</v>
      </c>
    </row>
    <row r="62" spans="1:24" ht="116" x14ac:dyDescent="0.35">
      <c r="A62" t="s">
        <v>198</v>
      </c>
      <c r="C62">
        <v>20</v>
      </c>
      <c r="D62">
        <f t="shared" si="16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@EXPERIMENT_DEFINITION:HAS[#id[ScienceRackExp]]:NEEDS[KrakenScience]:FOR[zKiwiAerospace]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2"/>
        <v>Yes</v>
      </c>
      <c r="N62" t="str">
        <f t="shared" si="3"/>
        <v>Yes</v>
      </c>
      <c r="O62" t="str">
        <f t="shared" si="4"/>
        <v>Yes</v>
      </c>
      <c r="P62" t="str">
        <f t="shared" si="5"/>
        <v>Yes</v>
      </c>
      <c r="Q62" t="str">
        <f t="shared" si="6"/>
        <v>Yes</v>
      </c>
      <c r="R62" t="str">
        <f t="shared" si="7"/>
        <v>Yes</v>
      </c>
      <c r="S62" t="str">
        <f t="shared" si="8"/>
        <v>Yes</v>
      </c>
      <c r="T62" t="str">
        <f t="shared" si="9"/>
        <v>Yes</v>
      </c>
      <c r="U62" t="str">
        <f t="shared" si="10"/>
        <v>Yes</v>
      </c>
      <c r="V62" t="str">
        <f t="shared" si="11"/>
        <v>No</v>
      </c>
      <c r="W62" t="str">
        <f t="shared" si="12"/>
        <v>No</v>
      </c>
      <c r="X62" t="str">
        <f t="shared" si="13"/>
        <v>No</v>
      </c>
    </row>
    <row r="63" spans="1:24" ht="116" x14ac:dyDescent="0.35">
      <c r="A63" t="s">
        <v>199</v>
      </c>
      <c r="C63">
        <v>22</v>
      </c>
      <c r="D63">
        <f t="shared" si="16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@EXPERIMENT_DEFINITION:HAS[#id[KrakenSpecimen1]]:NEEDS[KrakenScience]:FOR[zKiwiAerospace]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2"/>
        <v>Yes</v>
      </c>
      <c r="N63" t="str">
        <f t="shared" si="3"/>
        <v>Yes</v>
      </c>
      <c r="O63" t="str">
        <f t="shared" si="4"/>
        <v>Yes</v>
      </c>
      <c r="P63" t="str">
        <f t="shared" si="5"/>
        <v>Yes</v>
      </c>
      <c r="Q63" t="str">
        <f t="shared" si="6"/>
        <v>Yes</v>
      </c>
      <c r="R63" t="str">
        <f t="shared" si="7"/>
        <v>Yes</v>
      </c>
      <c r="S63" t="str">
        <f t="shared" si="8"/>
        <v>Yes</v>
      </c>
      <c r="T63" t="str">
        <f t="shared" si="9"/>
        <v>Yes</v>
      </c>
      <c r="U63" t="str">
        <f t="shared" si="10"/>
        <v>Yes</v>
      </c>
      <c r="V63" t="str">
        <f t="shared" si="11"/>
        <v>No</v>
      </c>
      <c r="W63" t="str">
        <f t="shared" si="12"/>
        <v>No</v>
      </c>
      <c r="X63" t="str">
        <f t="shared" si="13"/>
        <v>No</v>
      </c>
    </row>
    <row r="64" spans="1:24" ht="116" x14ac:dyDescent="0.35">
      <c r="A64" t="s">
        <v>200</v>
      </c>
      <c r="C64">
        <v>22</v>
      </c>
      <c r="D64">
        <f t="shared" si="16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@EXPERIMENT_DEFINITION:HAS[#id[KrakenSpecimen2]]:NEEDS[KrakenScience]:FOR[zKiwiAerospace]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2"/>
        <v>Yes</v>
      </c>
      <c r="N64" t="str">
        <f t="shared" si="3"/>
        <v>Yes</v>
      </c>
      <c r="O64" t="str">
        <f t="shared" si="4"/>
        <v>Yes</v>
      </c>
      <c r="P64" t="str">
        <f t="shared" si="5"/>
        <v>Yes</v>
      </c>
      <c r="Q64" t="str">
        <f t="shared" si="6"/>
        <v>Yes</v>
      </c>
      <c r="R64" t="str">
        <f t="shared" si="7"/>
        <v>Yes</v>
      </c>
      <c r="S64" t="str">
        <f t="shared" si="8"/>
        <v>Yes</v>
      </c>
      <c r="T64" t="str">
        <f t="shared" si="9"/>
        <v>Yes</v>
      </c>
      <c r="U64" t="str">
        <f t="shared" si="10"/>
        <v>Yes</v>
      </c>
      <c r="V64" t="str">
        <f t="shared" si="11"/>
        <v>No</v>
      </c>
      <c r="W64" t="str">
        <f t="shared" si="12"/>
        <v>No</v>
      </c>
      <c r="X64" t="str">
        <f t="shared" si="13"/>
        <v>No</v>
      </c>
    </row>
    <row r="65" spans="1:24" ht="116" x14ac:dyDescent="0.35">
      <c r="A65" t="s">
        <v>201</v>
      </c>
      <c r="C65">
        <v>25</v>
      </c>
      <c r="D65">
        <f t="shared" si="16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@EXPERIMENT_DEFINITION:HAS[#id[KrakenSpecimen3]]:NEEDS[KrakenScience]:FOR[zKiwiAerospace]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2"/>
        <v>Yes</v>
      </c>
      <c r="N65" t="str">
        <f t="shared" si="3"/>
        <v>Yes</v>
      </c>
      <c r="O65" t="str">
        <f t="shared" si="4"/>
        <v>Yes</v>
      </c>
      <c r="P65" t="str">
        <f t="shared" si="5"/>
        <v>Yes</v>
      </c>
      <c r="Q65" t="str">
        <f t="shared" si="6"/>
        <v>Yes</v>
      </c>
      <c r="R65" t="str">
        <f t="shared" si="7"/>
        <v>Yes</v>
      </c>
      <c r="S65" t="str">
        <f t="shared" si="8"/>
        <v>Yes</v>
      </c>
      <c r="T65" t="str">
        <f t="shared" si="9"/>
        <v>Yes</v>
      </c>
      <c r="U65" t="str">
        <f t="shared" si="10"/>
        <v>Yes</v>
      </c>
      <c r="V65" t="str">
        <f t="shared" si="11"/>
        <v>No</v>
      </c>
      <c r="W65" t="str">
        <f t="shared" si="12"/>
        <v>No</v>
      </c>
      <c r="X65" t="str">
        <f t="shared" si="13"/>
        <v>No</v>
      </c>
    </row>
  </sheetData>
  <autoFilter ref="A2:X46" xr:uid="{DC272CDC-2662-48AE-B083-BF6EA09AAB33}">
    <sortState xmlns:xlrd2="http://schemas.microsoft.com/office/spreadsheetml/2017/richdata2" ref="A3:X46">
      <sortCondition ref="H2:H46"/>
    </sortState>
  </autoFilter>
  <mergeCells count="2">
    <mergeCell ref="M1:R1"/>
    <mergeCell ref="S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63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64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3" si="0">_xlfn.CONCAT("Item",CHAR(10),"{",CHAR(10),"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2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2" si="2">$C5</f>
        <v>3.5</v>
      </c>
      <c r="E5">
        <f t="shared" ref="E5:E62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139</v>
      </c>
      <c r="C63">
        <v>5</v>
      </c>
      <c r="D63">
        <v>5</v>
      </c>
      <c r="E63">
        <v>5</v>
      </c>
      <c r="F63">
        <v>5</v>
      </c>
      <c r="G63">
        <v>20</v>
      </c>
      <c r="H63">
        <v>8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
{
    bodyName = Grannus
    adjustedParams
    {
        landedData = 5
        splashedData = 5
        flyingLowData = 5
        flyingHighData = 5
        spaceLowData = 20
        spaceHighData = 8
        recoveredData = 25
        flyingThreshold = 200000
        spaceThreshold = 50000000000
    }
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tabSelected="1" topLeftCell="A7"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Kiwi</vt:lpstr>
      <vt:lpstr>ScienceParam</vt:lpstr>
      <vt:lpstr>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2020-09-18T02:10:52Z</dcterms:modified>
</cp:coreProperties>
</file>