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C4BB84BE-CAF4-402E-94A3-F3CED1D1C488}" xr6:coauthVersionLast="45" xr6:coauthVersionMax="45" xr10:uidLastSave="{00000000-0000-0000-0000-000000000000}"/>
  <bookViews>
    <workbookView xWindow="-110" yWindow="-110" windowWidth="38620" windowHeight="21220" activeTab="1" xr2:uid="{18B22CFD-9E2F-4ACB-8B6C-C8C8B7035FA5}"/>
  </bookViews>
  <sheets>
    <sheet name="Stock" sheetId="1" r:id="rId1"/>
    <sheet name="KiwiHard" sheetId="7" r:id="rId2"/>
    <sheet name="KiwiDefault" sheetId="2" r:id="rId3"/>
    <sheet name="ScienceParam" sheetId="3" r:id="rId4"/>
    <sheet name="Defaults" sheetId="5" r:id="rId5"/>
    <sheet name="Kerbalism" sheetId="6" r:id="rId6"/>
  </sheets>
  <definedNames>
    <definedName name="_xlnm._FilterDatabase" localSheetId="4" hidden="1">Defaults!$A$1:$D$31</definedName>
    <definedName name="_xlnm._FilterDatabase" localSheetId="2" hidden="1">KiwiDefault!$A$2:$X$136</definedName>
    <definedName name="_xlnm._FilterDatabase" localSheetId="1" hidden="1">KiwiHard!$A$2:$W$134</definedName>
    <definedName name="_xlnm._FilterDatabase" localSheetId="3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7" l="1"/>
  <c r="D46" i="7"/>
  <c r="D47" i="7"/>
  <c r="D48" i="7"/>
  <c r="D49" i="7"/>
  <c r="J49" i="7" s="1"/>
  <c r="D50" i="7"/>
  <c r="J50" i="7" s="1"/>
  <c r="D51" i="7"/>
  <c r="D52" i="7"/>
  <c r="J52" i="7" s="1"/>
  <c r="D53" i="7"/>
  <c r="J53" i="7" s="1"/>
  <c r="D54" i="7"/>
  <c r="J54" i="7" s="1"/>
  <c r="D55" i="7"/>
  <c r="J55" i="7" s="1"/>
  <c r="D56" i="7"/>
  <c r="J56" i="7" s="1"/>
  <c r="D57" i="7"/>
  <c r="D58" i="7"/>
  <c r="D59" i="7"/>
  <c r="D60" i="7"/>
  <c r="D61" i="7"/>
  <c r="J61" i="7" s="1"/>
  <c r="D62" i="7"/>
  <c r="D63" i="7"/>
  <c r="D64" i="7"/>
  <c r="D65" i="7"/>
  <c r="J65" i="7" s="1"/>
  <c r="D66" i="7"/>
  <c r="D67" i="7"/>
  <c r="J67" i="7" s="1"/>
  <c r="D68" i="7"/>
  <c r="J68" i="7" s="1"/>
  <c r="D69" i="7"/>
  <c r="D70" i="7"/>
  <c r="D71" i="7"/>
  <c r="D72" i="7"/>
  <c r="J72" i="7" s="1"/>
  <c r="D73" i="7"/>
  <c r="J73" i="7" s="1"/>
  <c r="D74" i="7"/>
  <c r="D75" i="7"/>
  <c r="J75" i="7" s="1"/>
  <c r="D76" i="7"/>
  <c r="J76" i="7" s="1"/>
  <c r="D77" i="7"/>
  <c r="D78" i="7"/>
  <c r="J78" i="7" s="1"/>
  <c r="D79" i="7"/>
  <c r="J79" i="7" s="1"/>
  <c r="D80" i="7"/>
  <c r="J80" i="7" s="1"/>
  <c r="D81" i="7"/>
  <c r="D82" i="7"/>
  <c r="D83" i="7"/>
  <c r="D84" i="7"/>
  <c r="J84" i="7" s="1"/>
  <c r="D85" i="7"/>
  <c r="J85" i="7" s="1"/>
  <c r="D86" i="7"/>
  <c r="J86" i="7" s="1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J45" i="7"/>
  <c r="J46" i="7"/>
  <c r="J47" i="7"/>
  <c r="J48" i="7"/>
  <c r="J51" i="7"/>
  <c r="J57" i="7"/>
  <c r="J58" i="7"/>
  <c r="J59" i="7"/>
  <c r="J60" i="7"/>
  <c r="J62" i="7"/>
  <c r="J63" i="7"/>
  <c r="J64" i="7"/>
  <c r="J66" i="7"/>
  <c r="J69" i="7"/>
  <c r="J70" i="7"/>
  <c r="J71" i="7"/>
  <c r="J74" i="7"/>
  <c r="J77" i="7"/>
  <c r="J81" i="7"/>
  <c r="J82" i="7"/>
  <c r="J83" i="7"/>
  <c r="J87" i="7"/>
  <c r="J89" i="2"/>
  <c r="D89" i="2"/>
  <c r="J88" i="2"/>
  <c r="D88" i="2"/>
  <c r="J87" i="2"/>
  <c r="D87" i="2"/>
  <c r="D86" i="2"/>
  <c r="J85" i="2"/>
  <c r="D85" i="2"/>
  <c r="D84" i="2"/>
  <c r="J84" i="2" s="1"/>
  <c r="J83" i="2"/>
  <c r="D83" i="2"/>
  <c r="D82" i="2"/>
  <c r="J82" i="2" s="1"/>
  <c r="D81" i="2"/>
  <c r="J81" i="2" s="1"/>
  <c r="J80" i="2"/>
  <c r="D80" i="2"/>
  <c r="J79" i="2"/>
  <c r="D79" i="2"/>
  <c r="D78" i="2"/>
  <c r="J78" i="2" s="1"/>
  <c r="J77" i="2"/>
  <c r="D77" i="2"/>
  <c r="D76" i="2"/>
  <c r="J76" i="2" s="1"/>
  <c r="D75" i="2"/>
  <c r="J75" i="2" s="1"/>
  <c r="J74" i="2"/>
  <c r="D74" i="2"/>
  <c r="J73" i="2"/>
  <c r="D73" i="2"/>
  <c r="D72" i="2"/>
  <c r="J72" i="2" s="1"/>
  <c r="J71" i="2"/>
  <c r="D71" i="2"/>
  <c r="D70" i="2"/>
  <c r="J70" i="2" s="1"/>
  <c r="D69" i="2"/>
  <c r="J69" i="2" s="1"/>
  <c r="J68" i="2"/>
  <c r="D68" i="2"/>
  <c r="J67" i="2"/>
  <c r="D67" i="2"/>
  <c r="D66" i="2"/>
  <c r="J66" i="2" s="1"/>
  <c r="J65" i="2"/>
  <c r="D65" i="2"/>
  <c r="D64" i="2"/>
  <c r="J64" i="2" s="1"/>
  <c r="D63" i="2"/>
  <c r="J63" i="2" s="1"/>
  <c r="J62" i="2"/>
  <c r="D62" i="2"/>
  <c r="J61" i="2"/>
  <c r="D61" i="2"/>
  <c r="D60" i="2"/>
  <c r="J60" i="2" s="1"/>
  <c r="J59" i="2"/>
  <c r="D59" i="2"/>
  <c r="D58" i="2"/>
  <c r="J58" i="2" s="1"/>
  <c r="D57" i="2"/>
  <c r="J57" i="2" s="1"/>
  <c r="J56" i="2"/>
  <c r="D56" i="2"/>
  <c r="J55" i="2"/>
  <c r="D55" i="2"/>
  <c r="D54" i="2"/>
  <c r="J54" i="2" s="1"/>
  <c r="J53" i="2"/>
  <c r="D53" i="2"/>
  <c r="D52" i="2"/>
  <c r="J52" i="2" s="1"/>
  <c r="J51" i="2"/>
  <c r="J50" i="2"/>
  <c r="J49" i="2"/>
  <c r="J48" i="2"/>
  <c r="J47" i="2"/>
  <c r="J46" i="2"/>
  <c r="D45" i="2"/>
  <c r="J45" i="2" s="1"/>
  <c r="J44" i="2"/>
  <c r="D44" i="2"/>
  <c r="D43" i="2"/>
  <c r="J42" i="2"/>
  <c r="D42" i="2"/>
  <c r="D41" i="2"/>
  <c r="J41" i="2" s="1"/>
  <c r="D40" i="2"/>
  <c r="J40" i="2" s="1"/>
  <c r="D39" i="2"/>
  <c r="J39" i="2" s="1"/>
  <c r="D38" i="2"/>
  <c r="J38" i="2" s="1"/>
  <c r="J37" i="2"/>
  <c r="D37" i="2"/>
  <c r="J36" i="2"/>
  <c r="D36" i="2"/>
  <c r="D35" i="2"/>
  <c r="J35" i="2" s="1"/>
  <c r="D34" i="2"/>
  <c r="J34" i="2" s="1"/>
  <c r="D33" i="2"/>
  <c r="J33" i="2" s="1"/>
  <c r="D32" i="2"/>
  <c r="J32" i="2" s="1"/>
  <c r="J31" i="2"/>
  <c r="D31" i="2"/>
  <c r="J30" i="2"/>
  <c r="D30" i="2"/>
  <c r="D29" i="2"/>
  <c r="J29" i="2" s="1"/>
  <c r="D28" i="2"/>
  <c r="J28" i="2" s="1"/>
  <c r="D27" i="2"/>
  <c r="J27" i="2" s="1"/>
  <c r="D26" i="2"/>
  <c r="J26" i="2" s="1"/>
  <c r="J25" i="2"/>
  <c r="D25" i="2"/>
  <c r="J24" i="2"/>
  <c r="D24" i="2"/>
  <c r="J23" i="2"/>
  <c r="D23" i="2"/>
  <c r="D22" i="2"/>
  <c r="J22" i="2" s="1"/>
  <c r="D21" i="2"/>
  <c r="J21" i="2" s="1"/>
  <c r="D20" i="2"/>
  <c r="J20" i="2" s="1"/>
  <c r="J19" i="2"/>
  <c r="D19" i="2"/>
  <c r="J18" i="2"/>
  <c r="D18" i="2"/>
  <c r="D17" i="2"/>
  <c r="J17" i="2" s="1"/>
  <c r="D16" i="2"/>
  <c r="J16" i="2" s="1"/>
  <c r="J15" i="2"/>
  <c r="D15" i="2"/>
  <c r="D14" i="2"/>
  <c r="J14" i="2" s="1"/>
  <c r="J13" i="2"/>
  <c r="D13" i="2"/>
  <c r="J12" i="2"/>
  <c r="D12" i="2"/>
  <c r="J11" i="2"/>
  <c r="D11" i="2"/>
  <c r="D10" i="2"/>
  <c r="J10" i="2" s="1"/>
  <c r="J9" i="2"/>
  <c r="D9" i="2"/>
  <c r="D8" i="2"/>
  <c r="J8" i="2" s="1"/>
  <c r="J7" i="2"/>
  <c r="D7" i="2"/>
  <c r="J6" i="2"/>
  <c r="D6" i="2"/>
  <c r="J5" i="2"/>
  <c r="D5" i="2"/>
  <c r="D3" i="2"/>
  <c r="J3" i="2" s="1"/>
  <c r="D90" i="2"/>
  <c r="W134" i="7"/>
  <c r="V134" i="7"/>
  <c r="U134" i="7"/>
  <c r="T134" i="7"/>
  <c r="S134" i="7"/>
  <c r="R134" i="7"/>
  <c r="Q134" i="7"/>
  <c r="P134" i="7"/>
  <c r="O134" i="7"/>
  <c r="N134" i="7"/>
  <c r="M134" i="7"/>
  <c r="L134" i="7"/>
  <c r="W87" i="7"/>
  <c r="V87" i="7"/>
  <c r="U87" i="7"/>
  <c r="T87" i="7"/>
  <c r="S87" i="7"/>
  <c r="R87" i="7"/>
  <c r="Q87" i="7"/>
  <c r="P87" i="7"/>
  <c r="O87" i="7"/>
  <c r="N87" i="7"/>
  <c r="M87" i="7"/>
  <c r="L87" i="7"/>
  <c r="W86" i="7"/>
  <c r="V86" i="7"/>
  <c r="U86" i="7"/>
  <c r="T86" i="7"/>
  <c r="S86" i="7"/>
  <c r="R86" i="7"/>
  <c r="Q86" i="7"/>
  <c r="P86" i="7"/>
  <c r="O86" i="7"/>
  <c r="N86" i="7"/>
  <c r="M86" i="7"/>
  <c r="L86" i="7"/>
  <c r="W85" i="7"/>
  <c r="V85" i="7"/>
  <c r="U85" i="7"/>
  <c r="T85" i="7"/>
  <c r="S85" i="7"/>
  <c r="R85" i="7"/>
  <c r="Q85" i="7"/>
  <c r="P85" i="7"/>
  <c r="O85" i="7"/>
  <c r="N85" i="7"/>
  <c r="M85" i="7"/>
  <c r="L85" i="7"/>
  <c r="W84" i="7"/>
  <c r="V84" i="7"/>
  <c r="U84" i="7"/>
  <c r="T84" i="7"/>
  <c r="S84" i="7"/>
  <c r="R84" i="7"/>
  <c r="Q84" i="7"/>
  <c r="P84" i="7"/>
  <c r="O84" i="7"/>
  <c r="N84" i="7"/>
  <c r="M84" i="7"/>
  <c r="L84" i="7"/>
  <c r="W83" i="7"/>
  <c r="V83" i="7"/>
  <c r="U83" i="7"/>
  <c r="T83" i="7"/>
  <c r="S83" i="7"/>
  <c r="R83" i="7"/>
  <c r="Q83" i="7"/>
  <c r="P83" i="7"/>
  <c r="O83" i="7"/>
  <c r="N83" i="7"/>
  <c r="M83" i="7"/>
  <c r="L83" i="7"/>
  <c r="W82" i="7"/>
  <c r="V82" i="7"/>
  <c r="U82" i="7"/>
  <c r="T82" i="7"/>
  <c r="S82" i="7"/>
  <c r="R82" i="7"/>
  <c r="Q82" i="7"/>
  <c r="P82" i="7"/>
  <c r="O82" i="7"/>
  <c r="N82" i="7"/>
  <c r="M82" i="7"/>
  <c r="L82" i="7"/>
  <c r="W81" i="7"/>
  <c r="V81" i="7"/>
  <c r="U81" i="7"/>
  <c r="T81" i="7"/>
  <c r="S81" i="7"/>
  <c r="R81" i="7"/>
  <c r="Q81" i="7"/>
  <c r="P81" i="7"/>
  <c r="O81" i="7"/>
  <c r="N81" i="7"/>
  <c r="M81" i="7"/>
  <c r="L81" i="7"/>
  <c r="W80" i="7"/>
  <c r="V80" i="7"/>
  <c r="U80" i="7"/>
  <c r="T80" i="7"/>
  <c r="S80" i="7"/>
  <c r="R80" i="7"/>
  <c r="Q80" i="7"/>
  <c r="P80" i="7"/>
  <c r="O80" i="7"/>
  <c r="N80" i="7"/>
  <c r="M80" i="7"/>
  <c r="L80" i="7"/>
  <c r="W79" i="7"/>
  <c r="V79" i="7"/>
  <c r="U79" i="7"/>
  <c r="T79" i="7"/>
  <c r="S79" i="7"/>
  <c r="R79" i="7"/>
  <c r="Q79" i="7"/>
  <c r="P79" i="7"/>
  <c r="O79" i="7"/>
  <c r="N79" i="7"/>
  <c r="M79" i="7"/>
  <c r="L79" i="7"/>
  <c r="W78" i="7"/>
  <c r="V78" i="7"/>
  <c r="U78" i="7"/>
  <c r="T78" i="7"/>
  <c r="S78" i="7"/>
  <c r="R78" i="7"/>
  <c r="Q78" i="7"/>
  <c r="P78" i="7"/>
  <c r="O78" i="7"/>
  <c r="N78" i="7"/>
  <c r="M78" i="7"/>
  <c r="L78" i="7"/>
  <c r="W77" i="7"/>
  <c r="V77" i="7"/>
  <c r="U77" i="7"/>
  <c r="T77" i="7"/>
  <c r="S77" i="7"/>
  <c r="R77" i="7"/>
  <c r="Q77" i="7"/>
  <c r="P77" i="7"/>
  <c r="O77" i="7"/>
  <c r="N77" i="7"/>
  <c r="M77" i="7"/>
  <c r="L77" i="7"/>
  <c r="W76" i="7"/>
  <c r="V76" i="7"/>
  <c r="U76" i="7"/>
  <c r="T76" i="7"/>
  <c r="S76" i="7"/>
  <c r="R76" i="7"/>
  <c r="Q76" i="7"/>
  <c r="P76" i="7"/>
  <c r="O76" i="7"/>
  <c r="N76" i="7"/>
  <c r="M76" i="7"/>
  <c r="L76" i="7"/>
  <c r="W75" i="7"/>
  <c r="V75" i="7"/>
  <c r="U75" i="7"/>
  <c r="T75" i="7"/>
  <c r="S75" i="7"/>
  <c r="R75" i="7"/>
  <c r="Q75" i="7"/>
  <c r="P75" i="7"/>
  <c r="O75" i="7"/>
  <c r="N75" i="7"/>
  <c r="M75" i="7"/>
  <c r="L75" i="7"/>
  <c r="W74" i="7"/>
  <c r="V74" i="7"/>
  <c r="U74" i="7"/>
  <c r="T74" i="7"/>
  <c r="S74" i="7"/>
  <c r="R74" i="7"/>
  <c r="Q74" i="7"/>
  <c r="P74" i="7"/>
  <c r="O74" i="7"/>
  <c r="N74" i="7"/>
  <c r="M74" i="7"/>
  <c r="L74" i="7"/>
  <c r="W73" i="7"/>
  <c r="V73" i="7"/>
  <c r="U73" i="7"/>
  <c r="T73" i="7"/>
  <c r="S73" i="7"/>
  <c r="R73" i="7"/>
  <c r="Q73" i="7"/>
  <c r="P73" i="7"/>
  <c r="O73" i="7"/>
  <c r="N73" i="7"/>
  <c r="M73" i="7"/>
  <c r="L73" i="7"/>
  <c r="W72" i="7"/>
  <c r="V72" i="7"/>
  <c r="U72" i="7"/>
  <c r="T72" i="7"/>
  <c r="S72" i="7"/>
  <c r="R72" i="7"/>
  <c r="Q72" i="7"/>
  <c r="P72" i="7"/>
  <c r="O72" i="7"/>
  <c r="N72" i="7"/>
  <c r="M72" i="7"/>
  <c r="L72" i="7"/>
  <c r="W71" i="7"/>
  <c r="V71" i="7"/>
  <c r="U71" i="7"/>
  <c r="T71" i="7"/>
  <c r="S71" i="7"/>
  <c r="R71" i="7"/>
  <c r="Q71" i="7"/>
  <c r="P71" i="7"/>
  <c r="O71" i="7"/>
  <c r="N71" i="7"/>
  <c r="M71" i="7"/>
  <c r="L71" i="7"/>
  <c r="W70" i="7"/>
  <c r="V70" i="7"/>
  <c r="U70" i="7"/>
  <c r="T70" i="7"/>
  <c r="S70" i="7"/>
  <c r="R70" i="7"/>
  <c r="Q70" i="7"/>
  <c r="P70" i="7"/>
  <c r="O70" i="7"/>
  <c r="N70" i="7"/>
  <c r="M70" i="7"/>
  <c r="L70" i="7"/>
  <c r="W69" i="7"/>
  <c r="V69" i="7"/>
  <c r="U69" i="7"/>
  <c r="T69" i="7"/>
  <c r="S69" i="7"/>
  <c r="R69" i="7"/>
  <c r="Q69" i="7"/>
  <c r="P69" i="7"/>
  <c r="O69" i="7"/>
  <c r="N69" i="7"/>
  <c r="M69" i="7"/>
  <c r="L69" i="7"/>
  <c r="W68" i="7"/>
  <c r="V68" i="7"/>
  <c r="U68" i="7"/>
  <c r="T68" i="7"/>
  <c r="S68" i="7"/>
  <c r="R68" i="7"/>
  <c r="Q68" i="7"/>
  <c r="P68" i="7"/>
  <c r="O68" i="7"/>
  <c r="N68" i="7"/>
  <c r="M68" i="7"/>
  <c r="L68" i="7"/>
  <c r="W67" i="7"/>
  <c r="V67" i="7"/>
  <c r="U67" i="7"/>
  <c r="T67" i="7"/>
  <c r="S67" i="7"/>
  <c r="R67" i="7"/>
  <c r="Q67" i="7"/>
  <c r="P67" i="7"/>
  <c r="O67" i="7"/>
  <c r="N67" i="7"/>
  <c r="M67" i="7"/>
  <c r="L67" i="7"/>
  <c r="W66" i="7"/>
  <c r="V66" i="7"/>
  <c r="U66" i="7"/>
  <c r="T66" i="7"/>
  <c r="S66" i="7"/>
  <c r="R66" i="7"/>
  <c r="Q66" i="7"/>
  <c r="P66" i="7"/>
  <c r="O66" i="7"/>
  <c r="N66" i="7"/>
  <c r="M66" i="7"/>
  <c r="L66" i="7"/>
  <c r="W65" i="7"/>
  <c r="V65" i="7"/>
  <c r="U65" i="7"/>
  <c r="T65" i="7"/>
  <c r="S65" i="7"/>
  <c r="R65" i="7"/>
  <c r="Q65" i="7"/>
  <c r="P65" i="7"/>
  <c r="O65" i="7"/>
  <c r="N65" i="7"/>
  <c r="M65" i="7"/>
  <c r="L65" i="7"/>
  <c r="W64" i="7"/>
  <c r="V64" i="7"/>
  <c r="U64" i="7"/>
  <c r="T64" i="7"/>
  <c r="S64" i="7"/>
  <c r="R64" i="7"/>
  <c r="Q64" i="7"/>
  <c r="P64" i="7"/>
  <c r="O64" i="7"/>
  <c r="N64" i="7"/>
  <c r="M64" i="7"/>
  <c r="L64" i="7"/>
  <c r="W63" i="7"/>
  <c r="V63" i="7"/>
  <c r="U63" i="7"/>
  <c r="T63" i="7"/>
  <c r="S63" i="7"/>
  <c r="R63" i="7"/>
  <c r="Q63" i="7"/>
  <c r="P63" i="7"/>
  <c r="O63" i="7"/>
  <c r="N63" i="7"/>
  <c r="M63" i="7"/>
  <c r="L63" i="7"/>
  <c r="W62" i="7"/>
  <c r="V62" i="7"/>
  <c r="U62" i="7"/>
  <c r="T62" i="7"/>
  <c r="S62" i="7"/>
  <c r="R62" i="7"/>
  <c r="Q62" i="7"/>
  <c r="P62" i="7"/>
  <c r="O62" i="7"/>
  <c r="N62" i="7"/>
  <c r="M62" i="7"/>
  <c r="L62" i="7"/>
  <c r="W61" i="7"/>
  <c r="V61" i="7"/>
  <c r="U61" i="7"/>
  <c r="T61" i="7"/>
  <c r="S61" i="7"/>
  <c r="R61" i="7"/>
  <c r="Q61" i="7"/>
  <c r="P61" i="7"/>
  <c r="O61" i="7"/>
  <c r="N61" i="7"/>
  <c r="M61" i="7"/>
  <c r="L61" i="7"/>
  <c r="W60" i="7"/>
  <c r="V60" i="7"/>
  <c r="U60" i="7"/>
  <c r="T60" i="7"/>
  <c r="S60" i="7"/>
  <c r="R60" i="7"/>
  <c r="Q60" i="7"/>
  <c r="P60" i="7"/>
  <c r="O60" i="7"/>
  <c r="N60" i="7"/>
  <c r="M60" i="7"/>
  <c r="L60" i="7"/>
  <c r="W59" i="7"/>
  <c r="V59" i="7"/>
  <c r="U59" i="7"/>
  <c r="T59" i="7"/>
  <c r="S59" i="7"/>
  <c r="R59" i="7"/>
  <c r="Q59" i="7"/>
  <c r="P59" i="7"/>
  <c r="O59" i="7"/>
  <c r="N59" i="7"/>
  <c r="M59" i="7"/>
  <c r="L59" i="7"/>
  <c r="W58" i="7"/>
  <c r="V58" i="7"/>
  <c r="U58" i="7"/>
  <c r="T58" i="7"/>
  <c r="S58" i="7"/>
  <c r="R58" i="7"/>
  <c r="Q58" i="7"/>
  <c r="P58" i="7"/>
  <c r="O58" i="7"/>
  <c r="N58" i="7"/>
  <c r="M58" i="7"/>
  <c r="L58" i="7"/>
  <c r="W57" i="7"/>
  <c r="V57" i="7"/>
  <c r="U57" i="7"/>
  <c r="T57" i="7"/>
  <c r="S57" i="7"/>
  <c r="R57" i="7"/>
  <c r="Q57" i="7"/>
  <c r="P57" i="7"/>
  <c r="O57" i="7"/>
  <c r="N57" i="7"/>
  <c r="M57" i="7"/>
  <c r="L57" i="7"/>
  <c r="W56" i="7"/>
  <c r="V56" i="7"/>
  <c r="U56" i="7"/>
  <c r="T56" i="7"/>
  <c r="S56" i="7"/>
  <c r="R56" i="7"/>
  <c r="Q56" i="7"/>
  <c r="P56" i="7"/>
  <c r="O56" i="7"/>
  <c r="N56" i="7"/>
  <c r="M56" i="7"/>
  <c r="L56" i="7"/>
  <c r="W55" i="7"/>
  <c r="V55" i="7"/>
  <c r="U55" i="7"/>
  <c r="T55" i="7"/>
  <c r="S55" i="7"/>
  <c r="R55" i="7"/>
  <c r="Q55" i="7"/>
  <c r="P55" i="7"/>
  <c r="O55" i="7"/>
  <c r="N55" i="7"/>
  <c r="M55" i="7"/>
  <c r="L55" i="7"/>
  <c r="W54" i="7"/>
  <c r="V54" i="7"/>
  <c r="U54" i="7"/>
  <c r="T54" i="7"/>
  <c r="S54" i="7"/>
  <c r="R54" i="7"/>
  <c r="Q54" i="7"/>
  <c r="P54" i="7"/>
  <c r="O54" i="7"/>
  <c r="N54" i="7"/>
  <c r="M54" i="7"/>
  <c r="L54" i="7"/>
  <c r="W53" i="7"/>
  <c r="V53" i="7"/>
  <c r="U53" i="7"/>
  <c r="T53" i="7"/>
  <c r="S53" i="7"/>
  <c r="R53" i="7"/>
  <c r="Q53" i="7"/>
  <c r="P53" i="7"/>
  <c r="O53" i="7"/>
  <c r="N53" i="7"/>
  <c r="M53" i="7"/>
  <c r="L53" i="7"/>
  <c r="W52" i="7"/>
  <c r="V52" i="7"/>
  <c r="U52" i="7"/>
  <c r="T52" i="7"/>
  <c r="S52" i="7"/>
  <c r="R52" i="7"/>
  <c r="Q52" i="7"/>
  <c r="P52" i="7"/>
  <c r="O52" i="7"/>
  <c r="N52" i="7"/>
  <c r="M52" i="7"/>
  <c r="L52" i="7"/>
  <c r="W51" i="7"/>
  <c r="V51" i="7"/>
  <c r="U51" i="7"/>
  <c r="T51" i="7"/>
  <c r="S51" i="7"/>
  <c r="R51" i="7"/>
  <c r="Q51" i="7"/>
  <c r="P51" i="7"/>
  <c r="O51" i="7"/>
  <c r="N51" i="7"/>
  <c r="M51" i="7"/>
  <c r="L51" i="7"/>
  <c r="W50" i="7"/>
  <c r="V50" i="7"/>
  <c r="U50" i="7"/>
  <c r="T50" i="7"/>
  <c r="S50" i="7"/>
  <c r="R50" i="7"/>
  <c r="Q50" i="7"/>
  <c r="P50" i="7"/>
  <c r="O50" i="7"/>
  <c r="N50" i="7"/>
  <c r="M50" i="7"/>
  <c r="L50" i="7"/>
  <c r="W49" i="7"/>
  <c r="V49" i="7"/>
  <c r="U49" i="7"/>
  <c r="T49" i="7"/>
  <c r="S49" i="7"/>
  <c r="R49" i="7"/>
  <c r="Q49" i="7"/>
  <c r="P49" i="7"/>
  <c r="O49" i="7"/>
  <c r="N49" i="7"/>
  <c r="M49" i="7"/>
  <c r="L49" i="7"/>
  <c r="W48" i="7"/>
  <c r="V48" i="7"/>
  <c r="U48" i="7"/>
  <c r="T48" i="7"/>
  <c r="S48" i="7"/>
  <c r="R48" i="7"/>
  <c r="Q48" i="7"/>
  <c r="P48" i="7"/>
  <c r="O48" i="7"/>
  <c r="N48" i="7"/>
  <c r="M48" i="7"/>
  <c r="L48" i="7"/>
  <c r="W47" i="7"/>
  <c r="V47" i="7"/>
  <c r="U47" i="7"/>
  <c r="T47" i="7"/>
  <c r="S47" i="7"/>
  <c r="R47" i="7"/>
  <c r="Q47" i="7"/>
  <c r="P47" i="7"/>
  <c r="O47" i="7"/>
  <c r="N47" i="7"/>
  <c r="M47" i="7"/>
  <c r="L47" i="7"/>
  <c r="W46" i="7"/>
  <c r="V46" i="7"/>
  <c r="U46" i="7"/>
  <c r="T46" i="7"/>
  <c r="S46" i="7"/>
  <c r="R46" i="7"/>
  <c r="Q46" i="7"/>
  <c r="P46" i="7"/>
  <c r="O46" i="7"/>
  <c r="N46" i="7"/>
  <c r="M46" i="7"/>
  <c r="L46" i="7"/>
  <c r="W45" i="7"/>
  <c r="V45" i="7"/>
  <c r="U45" i="7"/>
  <c r="T45" i="7"/>
  <c r="S45" i="7"/>
  <c r="R45" i="7"/>
  <c r="Q45" i="7"/>
  <c r="P45" i="7"/>
  <c r="O45" i="7"/>
  <c r="N45" i="7"/>
  <c r="M45" i="7"/>
  <c r="L45" i="7"/>
  <c r="W44" i="7"/>
  <c r="V44" i="7"/>
  <c r="U44" i="7"/>
  <c r="T44" i="7"/>
  <c r="S44" i="7"/>
  <c r="R44" i="7"/>
  <c r="Q44" i="7"/>
  <c r="P44" i="7"/>
  <c r="O44" i="7"/>
  <c r="N44" i="7"/>
  <c r="M44" i="7"/>
  <c r="L44" i="7"/>
  <c r="D44" i="7"/>
  <c r="J44" i="7" s="1"/>
  <c r="W43" i="7"/>
  <c r="V43" i="7"/>
  <c r="U43" i="7"/>
  <c r="T43" i="7"/>
  <c r="S43" i="7"/>
  <c r="R43" i="7"/>
  <c r="Q43" i="7"/>
  <c r="P43" i="7"/>
  <c r="O43" i="7"/>
  <c r="N43" i="7"/>
  <c r="M43" i="7"/>
  <c r="L43" i="7"/>
  <c r="D43" i="7"/>
  <c r="J43" i="7" s="1"/>
  <c r="W42" i="7"/>
  <c r="V42" i="7"/>
  <c r="U42" i="7"/>
  <c r="T42" i="7"/>
  <c r="S42" i="7"/>
  <c r="R42" i="7"/>
  <c r="Q42" i="7"/>
  <c r="P42" i="7"/>
  <c r="O42" i="7"/>
  <c r="N42" i="7"/>
  <c r="M42" i="7"/>
  <c r="L42" i="7"/>
  <c r="D42" i="7"/>
  <c r="J42" i="7" s="1"/>
  <c r="W41" i="7"/>
  <c r="V41" i="7"/>
  <c r="U41" i="7"/>
  <c r="T41" i="7"/>
  <c r="S41" i="7"/>
  <c r="R41" i="7"/>
  <c r="Q41" i="7"/>
  <c r="P41" i="7"/>
  <c r="O41" i="7"/>
  <c r="N41" i="7"/>
  <c r="M41" i="7"/>
  <c r="L41" i="7"/>
  <c r="D41" i="7"/>
  <c r="J41" i="7" s="1"/>
  <c r="W40" i="7"/>
  <c r="V40" i="7"/>
  <c r="U40" i="7"/>
  <c r="T40" i="7"/>
  <c r="S40" i="7"/>
  <c r="R40" i="7"/>
  <c r="Q40" i="7"/>
  <c r="P40" i="7"/>
  <c r="O40" i="7"/>
  <c r="N40" i="7"/>
  <c r="M40" i="7"/>
  <c r="L40" i="7"/>
  <c r="D40" i="7"/>
  <c r="J40" i="7" s="1"/>
  <c r="W39" i="7"/>
  <c r="V39" i="7"/>
  <c r="U39" i="7"/>
  <c r="T39" i="7"/>
  <c r="S39" i="7"/>
  <c r="R39" i="7"/>
  <c r="Q39" i="7"/>
  <c r="P39" i="7"/>
  <c r="O39" i="7"/>
  <c r="N39" i="7"/>
  <c r="M39" i="7"/>
  <c r="L39" i="7"/>
  <c r="D39" i="7"/>
  <c r="J39" i="7" s="1"/>
  <c r="W38" i="7"/>
  <c r="V38" i="7"/>
  <c r="U38" i="7"/>
  <c r="T38" i="7"/>
  <c r="S38" i="7"/>
  <c r="R38" i="7"/>
  <c r="Q38" i="7"/>
  <c r="P38" i="7"/>
  <c r="O38" i="7"/>
  <c r="N38" i="7"/>
  <c r="M38" i="7"/>
  <c r="L38" i="7"/>
  <c r="D38" i="7"/>
  <c r="J38" i="7" s="1"/>
  <c r="W37" i="7"/>
  <c r="V37" i="7"/>
  <c r="U37" i="7"/>
  <c r="T37" i="7"/>
  <c r="S37" i="7"/>
  <c r="R37" i="7"/>
  <c r="Q37" i="7"/>
  <c r="P37" i="7"/>
  <c r="O37" i="7"/>
  <c r="N37" i="7"/>
  <c r="M37" i="7"/>
  <c r="L37" i="7"/>
  <c r="D37" i="7"/>
  <c r="J37" i="7" s="1"/>
  <c r="W36" i="7"/>
  <c r="V36" i="7"/>
  <c r="U36" i="7"/>
  <c r="T36" i="7"/>
  <c r="S36" i="7"/>
  <c r="R36" i="7"/>
  <c r="Q36" i="7"/>
  <c r="P36" i="7"/>
  <c r="O36" i="7"/>
  <c r="N36" i="7"/>
  <c r="M36" i="7"/>
  <c r="L36" i="7"/>
  <c r="D36" i="7"/>
  <c r="J36" i="7" s="1"/>
  <c r="W35" i="7"/>
  <c r="V35" i="7"/>
  <c r="U35" i="7"/>
  <c r="T35" i="7"/>
  <c r="S35" i="7"/>
  <c r="R35" i="7"/>
  <c r="Q35" i="7"/>
  <c r="P35" i="7"/>
  <c r="O35" i="7"/>
  <c r="N35" i="7"/>
  <c r="M35" i="7"/>
  <c r="L35" i="7"/>
  <c r="D35" i="7"/>
  <c r="J35" i="7" s="1"/>
  <c r="W34" i="7"/>
  <c r="V34" i="7"/>
  <c r="U34" i="7"/>
  <c r="T34" i="7"/>
  <c r="S34" i="7"/>
  <c r="R34" i="7"/>
  <c r="Q34" i="7"/>
  <c r="P34" i="7"/>
  <c r="O34" i="7"/>
  <c r="N34" i="7"/>
  <c r="M34" i="7"/>
  <c r="L34" i="7"/>
  <c r="D34" i="7"/>
  <c r="J34" i="7" s="1"/>
  <c r="W33" i="7"/>
  <c r="V33" i="7"/>
  <c r="U33" i="7"/>
  <c r="T33" i="7"/>
  <c r="S33" i="7"/>
  <c r="R33" i="7"/>
  <c r="Q33" i="7"/>
  <c r="P33" i="7"/>
  <c r="O33" i="7"/>
  <c r="N33" i="7"/>
  <c r="M33" i="7"/>
  <c r="L33" i="7"/>
  <c r="D33" i="7"/>
  <c r="J33" i="7" s="1"/>
  <c r="W32" i="7"/>
  <c r="V32" i="7"/>
  <c r="U32" i="7"/>
  <c r="T32" i="7"/>
  <c r="S32" i="7"/>
  <c r="R32" i="7"/>
  <c r="Q32" i="7"/>
  <c r="P32" i="7"/>
  <c r="O32" i="7"/>
  <c r="N32" i="7"/>
  <c r="M32" i="7"/>
  <c r="L32" i="7"/>
  <c r="D32" i="7"/>
  <c r="J32" i="7" s="1"/>
  <c r="W31" i="7"/>
  <c r="V31" i="7"/>
  <c r="U31" i="7"/>
  <c r="T31" i="7"/>
  <c r="S31" i="7"/>
  <c r="R31" i="7"/>
  <c r="Q31" i="7"/>
  <c r="P31" i="7"/>
  <c r="O31" i="7"/>
  <c r="N31" i="7"/>
  <c r="M31" i="7"/>
  <c r="L31" i="7"/>
  <c r="D31" i="7"/>
  <c r="J31" i="7" s="1"/>
  <c r="W30" i="7"/>
  <c r="V30" i="7"/>
  <c r="U30" i="7"/>
  <c r="T30" i="7"/>
  <c r="S30" i="7"/>
  <c r="R30" i="7"/>
  <c r="Q30" i="7"/>
  <c r="P30" i="7"/>
  <c r="O30" i="7"/>
  <c r="N30" i="7"/>
  <c r="M30" i="7"/>
  <c r="L30" i="7"/>
  <c r="D30" i="7"/>
  <c r="J30" i="7" s="1"/>
  <c r="W29" i="7"/>
  <c r="V29" i="7"/>
  <c r="U29" i="7"/>
  <c r="T29" i="7"/>
  <c r="S29" i="7"/>
  <c r="R29" i="7"/>
  <c r="Q29" i="7"/>
  <c r="P29" i="7"/>
  <c r="O29" i="7"/>
  <c r="N29" i="7"/>
  <c r="M29" i="7"/>
  <c r="L29" i="7"/>
  <c r="D29" i="7"/>
  <c r="J29" i="7" s="1"/>
  <c r="W28" i="7"/>
  <c r="V28" i="7"/>
  <c r="U28" i="7"/>
  <c r="T28" i="7"/>
  <c r="S28" i="7"/>
  <c r="R28" i="7"/>
  <c r="Q28" i="7"/>
  <c r="P28" i="7"/>
  <c r="O28" i="7"/>
  <c r="N28" i="7"/>
  <c r="M28" i="7"/>
  <c r="L28" i="7"/>
  <c r="D28" i="7"/>
  <c r="J28" i="7" s="1"/>
  <c r="W27" i="7"/>
  <c r="V27" i="7"/>
  <c r="U27" i="7"/>
  <c r="T27" i="7"/>
  <c r="S27" i="7"/>
  <c r="R27" i="7"/>
  <c r="Q27" i="7"/>
  <c r="P27" i="7"/>
  <c r="O27" i="7"/>
  <c r="N27" i="7"/>
  <c r="M27" i="7"/>
  <c r="L27" i="7"/>
  <c r="D27" i="7"/>
  <c r="J27" i="7" s="1"/>
  <c r="W26" i="7"/>
  <c r="V26" i="7"/>
  <c r="U26" i="7"/>
  <c r="T26" i="7"/>
  <c r="S26" i="7"/>
  <c r="R26" i="7"/>
  <c r="Q26" i="7"/>
  <c r="P26" i="7"/>
  <c r="O26" i="7"/>
  <c r="N26" i="7"/>
  <c r="M26" i="7"/>
  <c r="L26" i="7"/>
  <c r="D26" i="7"/>
  <c r="J26" i="7" s="1"/>
  <c r="W25" i="7"/>
  <c r="V25" i="7"/>
  <c r="U25" i="7"/>
  <c r="T25" i="7"/>
  <c r="S25" i="7"/>
  <c r="R25" i="7"/>
  <c r="Q25" i="7"/>
  <c r="P25" i="7"/>
  <c r="O25" i="7"/>
  <c r="N25" i="7"/>
  <c r="M25" i="7"/>
  <c r="L25" i="7"/>
  <c r="D25" i="7"/>
  <c r="J25" i="7" s="1"/>
  <c r="W24" i="7"/>
  <c r="V24" i="7"/>
  <c r="U24" i="7"/>
  <c r="T24" i="7"/>
  <c r="S24" i="7"/>
  <c r="R24" i="7"/>
  <c r="Q24" i="7"/>
  <c r="P24" i="7"/>
  <c r="O24" i="7"/>
  <c r="N24" i="7"/>
  <c r="M24" i="7"/>
  <c r="L24" i="7"/>
  <c r="D24" i="7"/>
  <c r="J24" i="7" s="1"/>
  <c r="W23" i="7"/>
  <c r="V23" i="7"/>
  <c r="U23" i="7"/>
  <c r="T23" i="7"/>
  <c r="S23" i="7"/>
  <c r="R23" i="7"/>
  <c r="Q23" i="7"/>
  <c r="P23" i="7"/>
  <c r="O23" i="7"/>
  <c r="N23" i="7"/>
  <c r="M23" i="7"/>
  <c r="L23" i="7"/>
  <c r="D23" i="7"/>
  <c r="J23" i="7" s="1"/>
  <c r="W22" i="7"/>
  <c r="V22" i="7"/>
  <c r="U22" i="7"/>
  <c r="T22" i="7"/>
  <c r="S22" i="7"/>
  <c r="R22" i="7"/>
  <c r="Q22" i="7"/>
  <c r="P22" i="7"/>
  <c r="O22" i="7"/>
  <c r="N22" i="7"/>
  <c r="M22" i="7"/>
  <c r="L22" i="7"/>
  <c r="D22" i="7"/>
  <c r="J22" i="7" s="1"/>
  <c r="W21" i="7"/>
  <c r="V21" i="7"/>
  <c r="U21" i="7"/>
  <c r="T21" i="7"/>
  <c r="S21" i="7"/>
  <c r="R21" i="7"/>
  <c r="Q21" i="7"/>
  <c r="P21" i="7"/>
  <c r="O21" i="7"/>
  <c r="N21" i="7"/>
  <c r="M21" i="7"/>
  <c r="L21" i="7"/>
  <c r="D21" i="7"/>
  <c r="J21" i="7" s="1"/>
  <c r="W20" i="7"/>
  <c r="V20" i="7"/>
  <c r="U20" i="7"/>
  <c r="T20" i="7"/>
  <c r="S20" i="7"/>
  <c r="R20" i="7"/>
  <c r="Q20" i="7"/>
  <c r="P20" i="7"/>
  <c r="O20" i="7"/>
  <c r="N20" i="7"/>
  <c r="M20" i="7"/>
  <c r="L20" i="7"/>
  <c r="D20" i="7"/>
  <c r="J20" i="7" s="1"/>
  <c r="W19" i="7"/>
  <c r="V19" i="7"/>
  <c r="U19" i="7"/>
  <c r="T19" i="7"/>
  <c r="S19" i="7"/>
  <c r="R19" i="7"/>
  <c r="Q19" i="7"/>
  <c r="P19" i="7"/>
  <c r="O19" i="7"/>
  <c r="N19" i="7"/>
  <c r="M19" i="7"/>
  <c r="L19" i="7"/>
  <c r="D19" i="7"/>
  <c r="J19" i="7" s="1"/>
  <c r="W18" i="7"/>
  <c r="V18" i="7"/>
  <c r="U18" i="7"/>
  <c r="T18" i="7"/>
  <c r="S18" i="7"/>
  <c r="R18" i="7"/>
  <c r="Q18" i="7"/>
  <c r="P18" i="7"/>
  <c r="O18" i="7"/>
  <c r="N18" i="7"/>
  <c r="M18" i="7"/>
  <c r="L18" i="7"/>
  <c r="D18" i="7"/>
  <c r="J18" i="7" s="1"/>
  <c r="W17" i="7"/>
  <c r="V17" i="7"/>
  <c r="U17" i="7"/>
  <c r="T17" i="7"/>
  <c r="S17" i="7"/>
  <c r="R17" i="7"/>
  <c r="Q17" i="7"/>
  <c r="P17" i="7"/>
  <c r="O17" i="7"/>
  <c r="N17" i="7"/>
  <c r="M17" i="7"/>
  <c r="L17" i="7"/>
  <c r="D17" i="7"/>
  <c r="J17" i="7" s="1"/>
  <c r="W16" i="7"/>
  <c r="V16" i="7"/>
  <c r="U16" i="7"/>
  <c r="T16" i="7"/>
  <c r="S16" i="7"/>
  <c r="R16" i="7"/>
  <c r="Q16" i="7"/>
  <c r="P16" i="7"/>
  <c r="O16" i="7"/>
  <c r="N16" i="7"/>
  <c r="M16" i="7"/>
  <c r="L16" i="7"/>
  <c r="D16" i="7"/>
  <c r="J16" i="7" s="1"/>
  <c r="W15" i="7"/>
  <c r="V15" i="7"/>
  <c r="U15" i="7"/>
  <c r="T15" i="7"/>
  <c r="S15" i="7"/>
  <c r="R15" i="7"/>
  <c r="Q15" i="7"/>
  <c r="P15" i="7"/>
  <c r="O15" i="7"/>
  <c r="N15" i="7"/>
  <c r="M15" i="7"/>
  <c r="L15" i="7"/>
  <c r="D15" i="7"/>
  <c r="J15" i="7" s="1"/>
  <c r="W14" i="7"/>
  <c r="V14" i="7"/>
  <c r="U14" i="7"/>
  <c r="T14" i="7"/>
  <c r="S14" i="7"/>
  <c r="R14" i="7"/>
  <c r="Q14" i="7"/>
  <c r="P14" i="7"/>
  <c r="O14" i="7"/>
  <c r="N14" i="7"/>
  <c r="M14" i="7"/>
  <c r="L14" i="7"/>
  <c r="D14" i="7"/>
  <c r="J14" i="7" s="1"/>
  <c r="W13" i="7"/>
  <c r="V13" i="7"/>
  <c r="U13" i="7"/>
  <c r="T13" i="7"/>
  <c r="S13" i="7"/>
  <c r="R13" i="7"/>
  <c r="Q13" i="7"/>
  <c r="P13" i="7"/>
  <c r="O13" i="7"/>
  <c r="N13" i="7"/>
  <c r="M13" i="7"/>
  <c r="L13" i="7"/>
  <c r="D13" i="7"/>
  <c r="J13" i="7" s="1"/>
  <c r="W12" i="7"/>
  <c r="V12" i="7"/>
  <c r="U12" i="7"/>
  <c r="T12" i="7"/>
  <c r="S12" i="7"/>
  <c r="R12" i="7"/>
  <c r="Q12" i="7"/>
  <c r="P12" i="7"/>
  <c r="O12" i="7"/>
  <c r="N12" i="7"/>
  <c r="M12" i="7"/>
  <c r="L12" i="7"/>
  <c r="D12" i="7"/>
  <c r="J12" i="7" s="1"/>
  <c r="W11" i="7"/>
  <c r="V11" i="7"/>
  <c r="U11" i="7"/>
  <c r="T11" i="7"/>
  <c r="S11" i="7"/>
  <c r="R11" i="7"/>
  <c r="Q11" i="7"/>
  <c r="P11" i="7"/>
  <c r="O11" i="7"/>
  <c r="N11" i="7"/>
  <c r="M11" i="7"/>
  <c r="L11" i="7"/>
  <c r="D11" i="7"/>
  <c r="J11" i="7" s="1"/>
  <c r="W10" i="7"/>
  <c r="V10" i="7"/>
  <c r="U10" i="7"/>
  <c r="T10" i="7"/>
  <c r="S10" i="7"/>
  <c r="R10" i="7"/>
  <c r="Q10" i="7"/>
  <c r="P10" i="7"/>
  <c r="O10" i="7"/>
  <c r="N10" i="7"/>
  <c r="M10" i="7"/>
  <c r="L10" i="7"/>
  <c r="D10" i="7"/>
  <c r="J10" i="7" s="1"/>
  <c r="W9" i="7"/>
  <c r="V9" i="7"/>
  <c r="U9" i="7"/>
  <c r="T9" i="7"/>
  <c r="S9" i="7"/>
  <c r="R9" i="7"/>
  <c r="Q9" i="7"/>
  <c r="P9" i="7"/>
  <c r="O9" i="7"/>
  <c r="N9" i="7"/>
  <c r="M9" i="7"/>
  <c r="L9" i="7"/>
  <c r="D9" i="7"/>
  <c r="J9" i="7" s="1"/>
  <c r="W8" i="7"/>
  <c r="V8" i="7"/>
  <c r="U8" i="7"/>
  <c r="T8" i="7"/>
  <c r="S8" i="7"/>
  <c r="R8" i="7"/>
  <c r="Q8" i="7"/>
  <c r="P8" i="7"/>
  <c r="O8" i="7"/>
  <c r="N8" i="7"/>
  <c r="M8" i="7"/>
  <c r="L8" i="7"/>
  <c r="D8" i="7"/>
  <c r="J8" i="7" s="1"/>
  <c r="W7" i="7"/>
  <c r="V7" i="7"/>
  <c r="U7" i="7"/>
  <c r="T7" i="7"/>
  <c r="S7" i="7"/>
  <c r="R7" i="7"/>
  <c r="Q7" i="7"/>
  <c r="P7" i="7"/>
  <c r="O7" i="7"/>
  <c r="N7" i="7"/>
  <c r="M7" i="7"/>
  <c r="L7" i="7"/>
  <c r="D7" i="7"/>
  <c r="J7" i="7" s="1"/>
  <c r="W6" i="7"/>
  <c r="V6" i="7"/>
  <c r="U6" i="7"/>
  <c r="T6" i="7"/>
  <c r="S6" i="7"/>
  <c r="R6" i="7"/>
  <c r="Q6" i="7"/>
  <c r="P6" i="7"/>
  <c r="O6" i="7"/>
  <c r="N6" i="7"/>
  <c r="M6" i="7"/>
  <c r="L6" i="7"/>
  <c r="D6" i="7"/>
  <c r="J6" i="7" s="1"/>
  <c r="W5" i="7"/>
  <c r="V5" i="7"/>
  <c r="U5" i="7"/>
  <c r="T5" i="7"/>
  <c r="S5" i="7"/>
  <c r="R5" i="7"/>
  <c r="Q5" i="7"/>
  <c r="P5" i="7"/>
  <c r="O5" i="7"/>
  <c r="N5" i="7"/>
  <c r="M5" i="7"/>
  <c r="L5" i="7"/>
  <c r="D5" i="7"/>
  <c r="J5" i="7" s="1"/>
  <c r="W3" i="7"/>
  <c r="V3" i="7"/>
  <c r="U3" i="7"/>
  <c r="T3" i="7"/>
  <c r="S3" i="7"/>
  <c r="R3" i="7"/>
  <c r="Q3" i="7"/>
  <c r="P3" i="7"/>
  <c r="O3" i="7"/>
  <c r="N3" i="7"/>
  <c r="M3" i="7"/>
  <c r="L3" i="7"/>
  <c r="D3" i="7"/>
  <c r="J3" i="7" s="1"/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K81" i="2"/>
  <c r="K89" i="2"/>
  <c r="K88" i="2"/>
  <c r="K87" i="2"/>
  <c r="K86" i="2"/>
  <c r="K82" i="2"/>
  <c r="K80" i="2"/>
  <c r="K78" i="2"/>
  <c r="K77" i="2"/>
  <c r="S89" i="2" l="1"/>
  <c r="T89" i="2"/>
  <c r="U89" i="2"/>
  <c r="V89" i="2"/>
  <c r="W89" i="2"/>
  <c r="X89" i="2"/>
  <c r="M89" i="2"/>
  <c r="N89" i="2"/>
  <c r="O89" i="2"/>
  <c r="P89" i="2"/>
  <c r="Q89" i="2"/>
  <c r="R89" i="2"/>
  <c r="S88" i="2"/>
  <c r="T88" i="2"/>
  <c r="U88" i="2"/>
  <c r="V88" i="2"/>
  <c r="W88" i="2"/>
  <c r="X88" i="2"/>
  <c r="M88" i="2"/>
  <c r="N88" i="2"/>
  <c r="O88" i="2"/>
  <c r="P88" i="2"/>
  <c r="Q88" i="2"/>
  <c r="R88" i="2"/>
  <c r="S87" i="2"/>
  <c r="T87" i="2"/>
  <c r="U87" i="2"/>
  <c r="V87" i="2"/>
  <c r="W87" i="2"/>
  <c r="X87" i="2"/>
  <c r="M87" i="2"/>
  <c r="N87" i="2"/>
  <c r="O87" i="2"/>
  <c r="P87" i="2"/>
  <c r="Q87" i="2"/>
  <c r="R87" i="2"/>
  <c r="S86" i="2"/>
  <c r="T86" i="2"/>
  <c r="U86" i="2"/>
  <c r="V86" i="2"/>
  <c r="W86" i="2"/>
  <c r="X86" i="2"/>
  <c r="M86" i="2"/>
  <c r="N86" i="2"/>
  <c r="O86" i="2"/>
  <c r="P86" i="2"/>
  <c r="Q86" i="2"/>
  <c r="R86" i="2"/>
  <c r="S84" i="2"/>
  <c r="T84" i="2"/>
  <c r="U84" i="2"/>
  <c r="V84" i="2"/>
  <c r="W84" i="2"/>
  <c r="X84" i="2"/>
  <c r="M84" i="2"/>
  <c r="N84" i="2"/>
  <c r="O84" i="2"/>
  <c r="P84" i="2"/>
  <c r="Q84" i="2"/>
  <c r="R84" i="2"/>
  <c r="S83" i="2"/>
  <c r="T83" i="2"/>
  <c r="U83" i="2"/>
  <c r="V83" i="2"/>
  <c r="W83" i="2"/>
  <c r="X83" i="2"/>
  <c r="M83" i="2"/>
  <c r="N83" i="2"/>
  <c r="O83" i="2"/>
  <c r="P83" i="2"/>
  <c r="Q83" i="2"/>
  <c r="R83" i="2"/>
  <c r="S82" i="2"/>
  <c r="T82" i="2"/>
  <c r="U82" i="2"/>
  <c r="V82" i="2"/>
  <c r="W82" i="2"/>
  <c r="X82" i="2"/>
  <c r="M82" i="2"/>
  <c r="N82" i="2"/>
  <c r="O82" i="2"/>
  <c r="P82" i="2"/>
  <c r="Q82" i="2"/>
  <c r="R82" i="2"/>
  <c r="S81" i="2"/>
  <c r="T81" i="2"/>
  <c r="U81" i="2"/>
  <c r="V81" i="2"/>
  <c r="W81" i="2"/>
  <c r="X81" i="2"/>
  <c r="M81" i="2"/>
  <c r="N81" i="2"/>
  <c r="O81" i="2"/>
  <c r="P81" i="2"/>
  <c r="Q81" i="2"/>
  <c r="R81" i="2"/>
  <c r="S80" i="2"/>
  <c r="T80" i="2"/>
  <c r="U80" i="2"/>
  <c r="V80" i="2"/>
  <c r="W80" i="2"/>
  <c r="X80" i="2"/>
  <c r="M80" i="2"/>
  <c r="N80" i="2"/>
  <c r="O80" i="2"/>
  <c r="P80" i="2"/>
  <c r="Q80" i="2"/>
  <c r="R80" i="2"/>
  <c r="S79" i="2"/>
  <c r="T79" i="2"/>
  <c r="U79" i="2"/>
  <c r="V79" i="2"/>
  <c r="W79" i="2"/>
  <c r="X79" i="2"/>
  <c r="M79" i="2"/>
  <c r="N79" i="2"/>
  <c r="O79" i="2"/>
  <c r="P79" i="2"/>
  <c r="Q79" i="2"/>
  <c r="R79" i="2"/>
  <c r="S78" i="2"/>
  <c r="T78" i="2"/>
  <c r="U78" i="2"/>
  <c r="V78" i="2"/>
  <c r="W78" i="2"/>
  <c r="X78" i="2"/>
  <c r="M78" i="2"/>
  <c r="N78" i="2"/>
  <c r="O78" i="2"/>
  <c r="P78" i="2"/>
  <c r="Q78" i="2"/>
  <c r="R78" i="2"/>
  <c r="S77" i="2"/>
  <c r="T77" i="2"/>
  <c r="U77" i="2"/>
  <c r="V77" i="2"/>
  <c r="W77" i="2"/>
  <c r="X77" i="2"/>
  <c r="M77" i="2"/>
  <c r="N77" i="2"/>
  <c r="O77" i="2"/>
  <c r="P77" i="2"/>
  <c r="Q77" i="2"/>
  <c r="R77" i="2"/>
  <c r="K76" i="2" l="1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K51" i="2" l="1"/>
  <c r="S51" i="2"/>
  <c r="T51" i="2"/>
  <c r="U51" i="2"/>
  <c r="V51" i="2"/>
  <c r="W51" i="2"/>
  <c r="X51" i="2"/>
  <c r="M51" i="2"/>
  <c r="N51" i="2"/>
  <c r="O51" i="2"/>
  <c r="P51" i="2"/>
  <c r="Q51" i="2"/>
  <c r="R51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S47" i="2"/>
  <c r="T47" i="2"/>
  <c r="U47" i="2"/>
  <c r="V47" i="2"/>
  <c r="W47" i="2"/>
  <c r="X47" i="2"/>
  <c r="M47" i="2"/>
  <c r="N47" i="2"/>
  <c r="O47" i="2"/>
  <c r="P47" i="2"/>
  <c r="Q47" i="2"/>
  <c r="R47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<sst xmlns="http://schemas.openxmlformats.org/spreadsheetml/2006/main" count="784" uniqueCount="262">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</sst>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B740-F49F-4D2C-983E-E732DD03A212}">
  <dimension ref="A1:W134"/>
  <sheetViews>
    <sheetView tabSelected="1" zoomScale="90" zoomScaleNormal="90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J3" sqref="J3:J8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2" max="12" width="9.1796875" bestFit="1" customWidth="1"/>
    <col min="13" max="13" width="10.54296875" bestFit="1" customWidth="1"/>
    <col min="14" max="14" width="8.90625" bestFit="1" customWidth="1"/>
    <col min="15" max="15" width="9.26953125" bestFit="1" customWidth="1"/>
    <col min="16" max="16" width="10.6328125" bestFit="1" customWidth="1"/>
    <col min="17" max="17" width="11" bestFit="1" customWidth="1"/>
    <col min="18" max="18" width="9.1796875" bestFit="1" customWidth="1"/>
    <col min="19" max="19" width="10.54296875" bestFit="1" customWidth="1"/>
    <col min="20" max="20" width="8.90625" bestFit="1" customWidth="1"/>
    <col min="21" max="21" width="9.26953125" bestFit="1" customWidth="1"/>
    <col min="22" max="22" width="10.6328125" bestFit="1" customWidth="1"/>
    <col min="23" max="23" width="11" bestFit="1" customWidth="1"/>
  </cols>
  <sheetData>
    <row r="1" spans="1:23" x14ac:dyDescent="0.35">
      <c r="L1" s="3" t="s">
        <v>14</v>
      </c>
      <c r="M1" s="3"/>
      <c r="N1" s="3"/>
      <c r="O1" s="3"/>
      <c r="P1" s="3"/>
      <c r="Q1" s="3"/>
      <c r="R1" s="3" t="s">
        <v>15</v>
      </c>
      <c r="S1" s="3"/>
      <c r="T1" s="3"/>
      <c r="U1" s="3"/>
      <c r="V1" s="3"/>
      <c r="W1" s="3"/>
    </row>
    <row r="2" spans="1:23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</row>
    <row r="3" spans="1:23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_xlfn.CONCAT("@EXPERIMENT_DEFINITION:HAS[#id[",A3,"],#scienceDifficulty[hard]]:NEEDS[",I3,",!FeatureScience]:FOR[zKiwiAerospace]",CHAR(10),"{",CHAR(10),"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@EXPERIMENT_DEFINITION:HAS[#id[mysteryGoo],#scienceDifficulty[hard]]:NEEDS[Squad,!FeatureScience]:FOR[zKiwiAerospace]
{
     @baseValue = 15
     @scienceCap = 15
     @dataScale = 2
     @situationMask = 63
     @biomeMask = 3
}</v>
      </c>
      <c r="L3" t="str">
        <f>IF(F3&lt;&gt;"",IF(LEFT(RIGHT(DEC2BIN($F3,6),1),1)*1=1,"Yes","No"),"")</f>
        <v>Yes</v>
      </c>
      <c r="M3" t="str">
        <f>IF(F3&lt;&gt;"",IF(LEFT(RIGHT(DEC2BIN($F3,6),2),1)*1=1,"Yes","No"),"")</f>
        <v>Yes</v>
      </c>
      <c r="N3" t="str">
        <f>IF(F3&lt;&gt;"",IF(LEFT(RIGHT(DEC2BIN($F3,6),3),1)*1=1,"Yes","No"),"")</f>
        <v>Yes</v>
      </c>
      <c r="O3" t="str">
        <f>IF(F3&lt;&gt;"",IF(LEFT(RIGHT(DEC2BIN($F3,6),4),1)*1=1,"Yes","No"),"")</f>
        <v>Yes</v>
      </c>
      <c r="P3" t="str">
        <f>IF(F3&lt;&gt;"",IF(LEFT(RIGHT(DEC2BIN($F3,6),5),1)*1=1,"Yes","No"),"")</f>
        <v>Yes</v>
      </c>
      <c r="Q3" t="str">
        <f>IF(F3&lt;&gt;"",IF(LEFT(RIGHT(DEC2BIN($F3,6),6),1)*1=1,"Yes","No"),"")</f>
        <v>Yes</v>
      </c>
      <c r="R3" t="str">
        <f>IF(F3&lt;&gt;"",IF(LEFT(RIGHT(DEC2BIN($G3,6),1),1)*1=1,"Yes","No"),"")</f>
        <v>Yes</v>
      </c>
      <c r="S3" t="str">
        <f>IF(F3&lt;&gt;"",IF(LEFT(RIGHT(DEC2BIN($G3,6),2),1)*1=1,"Yes","No"),"")</f>
        <v>Yes</v>
      </c>
      <c r="T3" t="str">
        <f>IF(F3&lt;&gt;"",IF(LEFT(RIGHT(DEC2BIN($G3,6),3),1)*1=1,"Yes","No"),"")</f>
        <v>No</v>
      </c>
      <c r="U3" t="str">
        <f>IF(F3&lt;&gt;"",IF(LEFT(RIGHT(DEC2BIN($G3,6),4),1)*1=1,"Yes","No"),"")</f>
        <v>No</v>
      </c>
      <c r="V3" t="str">
        <f>IF(F3&lt;&gt;"",IF(F3&lt;&gt;"",IF(LEFT(RIGHT(DEC2BIN($G3,6),5),1)*1=1,"Yes","No"),""),"")</f>
        <v>No</v>
      </c>
      <c r="W3" t="str">
        <f>IF(F3&lt;&gt;"",IF(LEFT(RIGHT(DEC2BIN($G3,6),6),1)*1=1,"Yes","No"),"")</f>
        <v>No</v>
      </c>
    </row>
    <row r="4" spans="1:23" x14ac:dyDescent="0.35">
      <c r="A4" t="s">
        <v>67</v>
      </c>
      <c r="H4">
        <v>0.1</v>
      </c>
      <c r="I4" t="s">
        <v>66</v>
      </c>
      <c r="J4" s="1"/>
    </row>
    <row r="5" spans="1:23" ht="145" x14ac:dyDescent="0.35">
      <c r="A5" t="s">
        <v>20</v>
      </c>
      <c r="B5">
        <v>3</v>
      </c>
      <c r="C5">
        <v>20</v>
      </c>
      <c r="D5">
        <f t="shared" ref="D5:D67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6" si="1">_xlfn.CONCAT("@EXPERIMENT_DEFINITION:HAS[#id[",A5,"],#scienceDifficulty[hard]]:NEEDS[",I5,",!FeatureScience]:FOR[zKiwiAerospace]",CHAR(10),"{",CHAR(10),"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@EXPERIMENT_DEFINITION:HAS[#id[mobileMaterialsLab],#scienceDifficulty[hard]]:NEEDS[Squad,!FeatureScience]:FOR[zKiwiAerospace]
{
     @baseValue = 20
     @scienceCap = 20
     @dataScale = 2
     @situationMask = 63
     @biomeMask = 3
}</v>
      </c>
      <c r="L5" t="str">
        <f>IF(F5&lt;&gt;"",IF(LEFT(RIGHT(DEC2BIN($F5,6),1),1)*1=1,"Yes","No"),"")</f>
        <v>Yes</v>
      </c>
      <c r="M5" t="str">
        <f>IF(F5&lt;&gt;"",IF(LEFT(RIGHT(DEC2BIN($F5,6),2),1)*1=1,"Yes","No"),"")</f>
        <v>Yes</v>
      </c>
      <c r="N5" t="str">
        <f>IF(F5&lt;&gt;"",IF(LEFT(RIGHT(DEC2BIN($F5,6),3),1)*1=1,"Yes","No"),"")</f>
        <v>Yes</v>
      </c>
      <c r="O5" t="str">
        <f>IF(F5&lt;&gt;"",IF(LEFT(RIGHT(DEC2BIN($F5,6),4),1)*1=1,"Yes","No"),"")</f>
        <v>Yes</v>
      </c>
      <c r="P5" t="str">
        <f>IF(F5&lt;&gt;"",IF(LEFT(RIGHT(DEC2BIN($F5,6),5),1)*1=1,"Yes","No"),"")</f>
        <v>Yes</v>
      </c>
      <c r="Q5" t="str">
        <f>IF(F5&lt;&gt;"",IF(LEFT(RIGHT(DEC2BIN($F5,6),6),1)*1=1,"Yes","No"),"")</f>
        <v>Yes</v>
      </c>
      <c r="R5" t="str">
        <f>IF(F5&lt;&gt;"",IF(LEFT(RIGHT(DEC2BIN($G5,6),1),1)*1=1,"Yes","No"),"")</f>
        <v>Yes</v>
      </c>
      <c r="S5" t="str">
        <f>IF(F5&lt;&gt;"",IF(LEFT(RIGHT(DEC2BIN($G5,6),2),1)*1=1,"Yes","No"),"")</f>
        <v>Yes</v>
      </c>
      <c r="T5" t="str">
        <f>IF(F5&lt;&gt;"",IF(LEFT(RIGHT(DEC2BIN($G5,6),3),1)*1=1,"Yes","No"),"")</f>
        <v>No</v>
      </c>
      <c r="U5" t="str">
        <f>IF(F5&lt;&gt;"",IF(LEFT(RIGHT(DEC2BIN($G5,6),4),1)*1=1,"Yes","No"),"")</f>
        <v>No</v>
      </c>
      <c r="V5" t="str">
        <f>IF(F5&lt;&gt;"",IF(F5&lt;&gt;"",IF(LEFT(RIGHT(DEC2BIN($G5,6),5),1)*1=1,"Yes","No"),""),"")</f>
        <v>No</v>
      </c>
      <c r="W5" t="str">
        <f>IF(F5&lt;&gt;"",IF(LEFT(RIGHT(DEC2BIN($G5,6),6),1)*1=1,"Yes","No"),"")</f>
        <v>No</v>
      </c>
    </row>
    <row r="6" spans="1:23" ht="14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@EXPERIMENT_DEFINITION:HAS[#id[dmbiodrillscan],#scienceDifficulty[hard]]:NEEDS[DMagicOrbitalScience,!FeatureScience]:FOR[zKiwiAerospace]
{
     @baseValue = 45
     @scienceCap = 45
     @dataScale = 5
     @situationMask = 1
     @biomeMask = 1
}</v>
      </c>
      <c r="L6" t="str">
        <f>IF(F6&lt;&gt;"",IF(LEFT(RIGHT(DEC2BIN($F6,6),1),1)*1=1,"Yes","No"),"")</f>
        <v>Yes</v>
      </c>
      <c r="M6" t="str">
        <f>IF(F6&lt;&gt;"",IF(LEFT(RIGHT(DEC2BIN($F6,6),2),1)*1=1,"Yes","No"),"")</f>
        <v>No</v>
      </c>
      <c r="N6" t="str">
        <f>IF(F6&lt;&gt;"",IF(LEFT(RIGHT(DEC2BIN($F6,6),3),1)*1=1,"Yes","No"),"")</f>
        <v>No</v>
      </c>
      <c r="O6" t="str">
        <f>IF(F6&lt;&gt;"",IF(LEFT(RIGHT(DEC2BIN($F6,6),4),1)*1=1,"Yes","No"),"")</f>
        <v>No</v>
      </c>
      <c r="P6" t="str">
        <f>IF(F6&lt;&gt;"",IF(LEFT(RIGHT(DEC2BIN($F6,6),5),1)*1=1,"Yes","No"),"")</f>
        <v>No</v>
      </c>
      <c r="Q6" t="str">
        <f>IF(F6&lt;&gt;"",IF(LEFT(RIGHT(DEC2BIN($F6,6),6),1)*1=1,"Yes","No"),"")</f>
        <v>No</v>
      </c>
      <c r="R6" t="str">
        <f>IF(F6&lt;&gt;"",IF(LEFT(RIGHT(DEC2BIN($G6,6),1),1)*1=1,"Yes","No"),"")</f>
        <v>Yes</v>
      </c>
      <c r="S6" t="str">
        <f>IF(F6&lt;&gt;"",IF(LEFT(RIGHT(DEC2BIN($G6,6),2),1)*1=1,"Yes","No"),"")</f>
        <v>No</v>
      </c>
      <c r="T6" t="str">
        <f>IF(F6&lt;&gt;"",IF(LEFT(RIGHT(DEC2BIN($G6,6),3),1)*1=1,"Yes","No"),"")</f>
        <v>No</v>
      </c>
      <c r="U6" t="str">
        <f>IF(F6&lt;&gt;"",IF(LEFT(RIGHT(DEC2BIN($G6,6),4),1)*1=1,"Yes","No"),"")</f>
        <v>No</v>
      </c>
      <c r="V6" t="str">
        <f>IF(F6&lt;&gt;"",IF(F6&lt;&gt;"",IF(LEFT(RIGHT(DEC2BIN($G6,6),5),1)*1=1,"Yes","No"),""),"")</f>
        <v>No</v>
      </c>
      <c r="W6" t="str">
        <f>IF(F6&lt;&gt;"",IF(LEFT(RIGHT(DEC2BIN($G6,6),6),1)*1=1,"Yes","No"),"")</f>
        <v>No</v>
      </c>
    </row>
    <row r="7" spans="1:23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@EXPERIMENT_DEFINITION:HAS[#id[dmSolarParticles],#scienceDifficulty[hard]]:NEEDS[DMagicOrbitalScience,!FeatureScience]:FOR[zKiwiAerospace]
{
     @baseValue = 45
     @scienceCap = 45
     @dataScale = 2
     @situationMask = 48
     @biomeMask = 0
}</v>
      </c>
      <c r="L7" t="str">
        <f>IF(F7&lt;&gt;"",IF(LEFT(RIGHT(DEC2BIN($F7,6),1),1)*1=1,"Yes","No"),"")</f>
        <v>No</v>
      </c>
      <c r="M7" t="str">
        <f>IF(F7&lt;&gt;"",IF(LEFT(RIGHT(DEC2BIN($F7,6),2),1)*1=1,"Yes","No"),"")</f>
        <v>No</v>
      </c>
      <c r="N7" t="str">
        <f>IF(F7&lt;&gt;"",IF(LEFT(RIGHT(DEC2BIN($F7,6),3),1)*1=1,"Yes","No"),"")</f>
        <v>No</v>
      </c>
      <c r="O7" t="str">
        <f>IF(F7&lt;&gt;"",IF(LEFT(RIGHT(DEC2BIN($F7,6),4),1)*1=1,"Yes","No"),"")</f>
        <v>No</v>
      </c>
      <c r="P7" t="str">
        <f>IF(F7&lt;&gt;"",IF(LEFT(RIGHT(DEC2BIN($F7,6),5),1)*1=1,"Yes","No"),"")</f>
        <v>Yes</v>
      </c>
      <c r="Q7" t="str">
        <f>IF(F7&lt;&gt;"",IF(LEFT(RIGHT(DEC2BIN($F7,6),6),1)*1=1,"Yes","No"),"")</f>
        <v>Yes</v>
      </c>
      <c r="R7" t="str">
        <f>IF(F7&lt;&gt;"",IF(LEFT(RIGHT(DEC2BIN($G7,6),1),1)*1=1,"Yes","No"),"")</f>
        <v>No</v>
      </c>
      <c r="S7" t="str">
        <f>IF(F7&lt;&gt;"",IF(LEFT(RIGHT(DEC2BIN($G7,6),2),1)*1=1,"Yes","No"),"")</f>
        <v>No</v>
      </c>
      <c r="T7" t="str">
        <f>IF(F7&lt;&gt;"",IF(LEFT(RIGHT(DEC2BIN($G7,6),3),1)*1=1,"Yes","No"),"")</f>
        <v>No</v>
      </c>
      <c r="U7" t="str">
        <f>IF(F7&lt;&gt;"",IF(LEFT(RIGHT(DEC2BIN($G7,6),4),1)*1=1,"Yes","No"),"")</f>
        <v>No</v>
      </c>
      <c r="V7" t="str">
        <f>IF(F7&lt;&gt;"",IF(F7&lt;&gt;"",IF(LEFT(RIGHT(DEC2BIN($G7,6),5),1)*1=1,"Yes","No"),""),"")</f>
        <v>No</v>
      </c>
      <c r="W7" t="str">
        <f>IF(F7&lt;&gt;"",IF(LEFT(RIGHT(DEC2BIN($G7,6),6),1)*1=1,"Yes","No"),"")</f>
        <v>No</v>
      </c>
    </row>
    <row r="8" spans="1:23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@EXPERIMENT_DEFINITION:HAS[#id[dmbathymetryscan],#scienceDifficulty[hard]]:NEEDS[DMagicOrbitalScience,!FeatureScience]:FOR[zKiwiAerospace]
{
     @baseValue = 16
     @scienceCap = 16
     @dataScale = 3
     @situationMask = 2
     @biomeMask = 2
}</v>
      </c>
      <c r="L8" t="str">
        <f>IF(F8&lt;&gt;"",IF(LEFT(RIGHT(DEC2BIN($F8,6),1),1)*1=1,"Yes","No"),"")</f>
        <v>No</v>
      </c>
      <c r="M8" t="str">
        <f>IF(F8&lt;&gt;"",IF(LEFT(RIGHT(DEC2BIN($F8,6),2),1)*1=1,"Yes","No"),"")</f>
        <v>Yes</v>
      </c>
      <c r="N8" t="str">
        <f>IF(F8&lt;&gt;"",IF(LEFT(RIGHT(DEC2BIN($F8,6),3),1)*1=1,"Yes","No"),"")</f>
        <v>No</v>
      </c>
      <c r="O8" t="str">
        <f>IF(F8&lt;&gt;"",IF(LEFT(RIGHT(DEC2BIN($F8,6),4),1)*1=1,"Yes","No"),"")</f>
        <v>No</v>
      </c>
      <c r="P8" t="str">
        <f>IF(F8&lt;&gt;"",IF(LEFT(RIGHT(DEC2BIN($F8,6),5),1)*1=1,"Yes","No"),"")</f>
        <v>No</v>
      </c>
      <c r="Q8" t="str">
        <f>IF(F8&lt;&gt;"",IF(LEFT(RIGHT(DEC2BIN($F8,6),6),1)*1=1,"Yes","No"),"")</f>
        <v>No</v>
      </c>
      <c r="R8" t="str">
        <f>IF(F8&lt;&gt;"",IF(LEFT(RIGHT(DEC2BIN($G8,6),1),1)*1=1,"Yes","No"),"")</f>
        <v>No</v>
      </c>
      <c r="S8" t="str">
        <f>IF(F8&lt;&gt;"",IF(LEFT(RIGHT(DEC2BIN($G8,6),2),1)*1=1,"Yes","No"),"")</f>
        <v>Yes</v>
      </c>
      <c r="T8" t="str">
        <f>IF(F8&lt;&gt;"",IF(LEFT(RIGHT(DEC2BIN($G8,6),3),1)*1=1,"Yes","No"),"")</f>
        <v>No</v>
      </c>
      <c r="U8" t="str">
        <f>IF(F8&lt;&gt;"",IF(LEFT(RIGHT(DEC2BIN($G8,6),4),1)*1=1,"Yes","No"),"")</f>
        <v>No</v>
      </c>
      <c r="V8" t="str">
        <f>IF(F8&lt;&gt;"",IF(F8&lt;&gt;"",IF(LEFT(RIGHT(DEC2BIN($G8,6),5),1)*1=1,"Yes","No"),""),"")</f>
        <v>No</v>
      </c>
      <c r="W8" t="str">
        <f>IF(F8&lt;&gt;"",IF(LEFT(RIGHT(DEC2BIN($G8,6),6),1)*1=1,"Yes","No"),"")</f>
        <v>No</v>
      </c>
    </row>
    <row r="9" spans="1:23" ht="14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@EXPERIMENT_DEFINITION:HAS[#id[microGrav],#scienceDifficulty[hard]]:NEEDS[LTech,!FeatureScience]:FOR[zKiwiAerospace]
{
     @baseValue = 10
     @scienceCap = 10
     @dataScale = 5
     @situationMask = 48
     @biomeMask = 0
}</v>
      </c>
      <c r="L9" t="str">
        <f>IF(F9&lt;&gt;"",IF(LEFT(RIGHT(DEC2BIN($F9,6),1),1)*1=1,"Yes","No"),"")</f>
        <v>No</v>
      </c>
      <c r="M9" t="str">
        <f>IF(F9&lt;&gt;"",IF(LEFT(RIGHT(DEC2BIN($F9,6),2),1)*1=1,"Yes","No"),"")</f>
        <v>No</v>
      </c>
      <c r="N9" t="str">
        <f>IF(F9&lt;&gt;"",IF(LEFT(RIGHT(DEC2BIN($F9,6),3),1)*1=1,"Yes","No"),"")</f>
        <v>No</v>
      </c>
      <c r="O9" t="str">
        <f>IF(F9&lt;&gt;"",IF(LEFT(RIGHT(DEC2BIN($F9,6),4),1)*1=1,"Yes","No"),"")</f>
        <v>No</v>
      </c>
      <c r="P9" t="str">
        <f>IF(F9&lt;&gt;"",IF(LEFT(RIGHT(DEC2BIN($F9,6),5),1)*1=1,"Yes","No"),"")</f>
        <v>Yes</v>
      </c>
      <c r="Q9" t="str">
        <f>IF(F9&lt;&gt;"",IF(LEFT(RIGHT(DEC2BIN($F9,6),6),1)*1=1,"Yes","No"),"")</f>
        <v>Yes</v>
      </c>
      <c r="R9" t="str">
        <f>IF(F9&lt;&gt;"",IF(LEFT(RIGHT(DEC2BIN($G9,6),1),1)*1=1,"Yes","No"),"")</f>
        <v>No</v>
      </c>
      <c r="S9" t="str">
        <f>IF(F9&lt;&gt;"",IF(LEFT(RIGHT(DEC2BIN($G9,6),2),1)*1=1,"Yes","No"),"")</f>
        <v>No</v>
      </c>
      <c r="T9" t="str">
        <f>IF(F9&lt;&gt;"",IF(LEFT(RIGHT(DEC2BIN($G9,6),3),1)*1=1,"Yes","No"),"")</f>
        <v>No</v>
      </c>
      <c r="U9" t="str">
        <f>IF(F9&lt;&gt;"",IF(LEFT(RIGHT(DEC2BIN($G9,6),4),1)*1=1,"Yes","No"),"")</f>
        <v>No</v>
      </c>
      <c r="V9" t="str">
        <f>IF(F9&lt;&gt;"",IF(F9&lt;&gt;"",IF(LEFT(RIGHT(DEC2BIN($G9,6),5),1)*1=1,"Yes","No"),""),"")</f>
        <v>No</v>
      </c>
      <c r="W9" t="str">
        <f>IF(F9&lt;&gt;"",IF(LEFT(RIGHT(DEC2BIN($G9,6),6),1)*1=1,"Yes","No"),"")</f>
        <v>No</v>
      </c>
    </row>
    <row r="10" spans="1:23" ht="14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@EXPERIMENT_DEFINITION:HAS[#id[modelRockets],#scienceDifficulty[hard]]:NEEDS[LTech,!FeatureScience]:FOR[zKiwiAerospace]
{
     @baseValue = 10
     @scienceCap = 10
     @dataScale = 5
     @situationMask = 49
     @biomeMask = 0
}</v>
      </c>
      <c r="L10" t="str">
        <f>IF(F10&lt;&gt;"",IF(LEFT(RIGHT(DEC2BIN($F10,6),1),1)*1=1,"Yes","No"),"")</f>
        <v>Yes</v>
      </c>
      <c r="M10" t="str">
        <f>IF(F10&lt;&gt;"",IF(LEFT(RIGHT(DEC2BIN($F10,6),2),1)*1=1,"Yes","No"),"")</f>
        <v>No</v>
      </c>
      <c r="N10" t="str">
        <f>IF(F10&lt;&gt;"",IF(LEFT(RIGHT(DEC2BIN($F10,6),3),1)*1=1,"Yes","No"),"")</f>
        <v>No</v>
      </c>
      <c r="O10" t="str">
        <f>IF(F10&lt;&gt;"",IF(LEFT(RIGHT(DEC2BIN($F10,6),4),1)*1=1,"Yes","No"),"")</f>
        <v>No</v>
      </c>
      <c r="P10" t="str">
        <f>IF(F10&lt;&gt;"",IF(LEFT(RIGHT(DEC2BIN($F10,6),5),1)*1=1,"Yes","No"),"")</f>
        <v>Yes</v>
      </c>
      <c r="Q10" t="str">
        <f>IF(F10&lt;&gt;"",IF(LEFT(RIGHT(DEC2BIN($F10,6),6),1)*1=1,"Yes","No"),"")</f>
        <v>Yes</v>
      </c>
      <c r="R10" t="str">
        <f>IF(F10&lt;&gt;"",IF(LEFT(RIGHT(DEC2BIN($G10,6),1),1)*1=1,"Yes","No"),"")</f>
        <v>No</v>
      </c>
      <c r="S10" t="str">
        <f>IF(F10&lt;&gt;"",IF(LEFT(RIGHT(DEC2BIN($G10,6),2),1)*1=1,"Yes","No"),"")</f>
        <v>No</v>
      </c>
      <c r="T10" t="str">
        <f>IF(F10&lt;&gt;"",IF(LEFT(RIGHT(DEC2BIN($G10,6),3),1)*1=1,"Yes","No"),"")</f>
        <v>No</v>
      </c>
      <c r="U10" t="str">
        <f>IF(F10&lt;&gt;"",IF(LEFT(RIGHT(DEC2BIN($G10,6),4),1)*1=1,"Yes","No"),"")</f>
        <v>No</v>
      </c>
      <c r="V10" t="str">
        <f>IF(F10&lt;&gt;"",IF(F10&lt;&gt;"",IF(LEFT(RIGHT(DEC2BIN($G10,6),5),1)*1=1,"Yes","No"),""),"")</f>
        <v>No</v>
      </c>
      <c r="W10" t="str">
        <f>IF(F10&lt;&gt;"",IF(LEFT(RIGHT(DEC2BIN($G10,6),6),1)*1=1,"Yes","No"),"")</f>
        <v>No</v>
      </c>
    </row>
    <row r="11" spans="1:23" ht="14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@EXPERIMENT_DEFINITION:HAS[#id[habCheck],#scienceDifficulty[hard]]:NEEDS[LTech,!FeatureScience]:FOR[zKiwiAerospace]
{
     @baseValue = 10
     @scienceCap = 10
     @dataScale = 5
     @situationMask = 3
     @biomeMask = 0
}</v>
      </c>
      <c r="L11" t="str">
        <f>IF(F11&lt;&gt;"",IF(LEFT(RIGHT(DEC2BIN($F11,6),1),1)*1=1,"Yes","No"),"")</f>
        <v>Yes</v>
      </c>
      <c r="M11" t="str">
        <f>IF(F11&lt;&gt;"",IF(LEFT(RIGHT(DEC2BIN($F11,6),2),1)*1=1,"Yes","No"),"")</f>
        <v>Yes</v>
      </c>
      <c r="N11" t="str">
        <f>IF(F11&lt;&gt;"",IF(LEFT(RIGHT(DEC2BIN($F11,6),3),1)*1=1,"Yes","No"),"")</f>
        <v>No</v>
      </c>
      <c r="O11" t="str">
        <f>IF(F11&lt;&gt;"",IF(LEFT(RIGHT(DEC2BIN($F11,6),4),1)*1=1,"Yes","No"),"")</f>
        <v>No</v>
      </c>
      <c r="P11" t="str">
        <f>IF(F11&lt;&gt;"",IF(LEFT(RIGHT(DEC2BIN($F11,6),5),1)*1=1,"Yes","No"),"")</f>
        <v>No</v>
      </c>
      <c r="Q11" t="str">
        <f>IF(F11&lt;&gt;"",IF(LEFT(RIGHT(DEC2BIN($F11,6),6),1)*1=1,"Yes","No"),"")</f>
        <v>No</v>
      </c>
      <c r="R11" t="str">
        <f>IF(F11&lt;&gt;"",IF(LEFT(RIGHT(DEC2BIN($G11,6),1),1)*1=1,"Yes","No"),"")</f>
        <v>No</v>
      </c>
      <c r="S11" t="str">
        <f>IF(F11&lt;&gt;"",IF(LEFT(RIGHT(DEC2BIN($G11,6),2),1)*1=1,"Yes","No"),"")</f>
        <v>No</v>
      </c>
      <c r="T11" t="str">
        <f>IF(F11&lt;&gt;"",IF(LEFT(RIGHT(DEC2BIN($G11,6),3),1)*1=1,"Yes","No"),"")</f>
        <v>No</v>
      </c>
      <c r="U11" t="str">
        <f>IF(F11&lt;&gt;"",IF(LEFT(RIGHT(DEC2BIN($G11,6),4),1)*1=1,"Yes","No"),"")</f>
        <v>No</v>
      </c>
      <c r="V11" t="str">
        <f>IF(F11&lt;&gt;"",IF(F11&lt;&gt;"",IF(LEFT(RIGHT(DEC2BIN($G11,6),5),1)*1=1,"Yes","No"),""),"")</f>
        <v>No</v>
      </c>
      <c r="W11" t="str">
        <f>IF(F11&lt;&gt;"",IF(LEFT(RIGHT(DEC2BIN($G11,6),6),1)*1=1,"Yes","No"),"")</f>
        <v>No</v>
      </c>
    </row>
    <row r="12" spans="1:23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@EXPERIMENT_DEFINITION:HAS[#id[fireCheck],#scienceDifficulty[hard]]:NEEDS[LTech,!FeatureScience]:FOR[zKiwiAerospace]
{
     @baseValue = 50
     @scienceCap = 50
     @dataScale = 5
     @situationMask = 48
     @biomeMask = 0
}</v>
      </c>
      <c r="L12" t="str">
        <f>IF(F12&lt;&gt;"",IF(LEFT(RIGHT(DEC2BIN($F12,6),1),1)*1=1,"Yes","No"),"")</f>
        <v>No</v>
      </c>
      <c r="M12" t="str">
        <f>IF(F12&lt;&gt;"",IF(LEFT(RIGHT(DEC2BIN($F12,6),2),1)*1=1,"Yes","No"),"")</f>
        <v>No</v>
      </c>
      <c r="N12" t="str">
        <f>IF(F12&lt;&gt;"",IF(LEFT(RIGHT(DEC2BIN($F12,6),3),1)*1=1,"Yes","No"),"")</f>
        <v>No</v>
      </c>
      <c r="O12" t="str">
        <f>IF(F12&lt;&gt;"",IF(LEFT(RIGHT(DEC2BIN($F12,6),4),1)*1=1,"Yes","No"),"")</f>
        <v>No</v>
      </c>
      <c r="P12" t="str">
        <f>IF(F12&lt;&gt;"",IF(LEFT(RIGHT(DEC2BIN($F12,6),5),1)*1=1,"Yes","No"),"")</f>
        <v>Yes</v>
      </c>
      <c r="Q12" t="str">
        <f>IF(F12&lt;&gt;"",IF(LEFT(RIGHT(DEC2BIN($F12,6),6),1)*1=1,"Yes","No"),"")</f>
        <v>Yes</v>
      </c>
      <c r="R12" t="str">
        <f>IF(F12&lt;&gt;"",IF(LEFT(RIGHT(DEC2BIN($G12,6),1),1)*1=1,"Yes","No"),"")</f>
        <v>No</v>
      </c>
      <c r="S12" t="str">
        <f>IF(F12&lt;&gt;"",IF(LEFT(RIGHT(DEC2BIN($G12,6),2),1)*1=1,"Yes","No"),"")</f>
        <v>No</v>
      </c>
      <c r="T12" t="str">
        <f>IF(F12&lt;&gt;"",IF(LEFT(RIGHT(DEC2BIN($G12,6),3),1)*1=1,"Yes","No"),"")</f>
        <v>No</v>
      </c>
      <c r="U12" t="str">
        <f>IF(F12&lt;&gt;"",IF(LEFT(RIGHT(DEC2BIN($G12,6),4),1)*1=1,"Yes","No"),"")</f>
        <v>No</v>
      </c>
      <c r="V12" t="str">
        <f>IF(F12&lt;&gt;"",IF(F12&lt;&gt;"",IF(LEFT(RIGHT(DEC2BIN($G12,6),5),1)*1=1,"Yes","No"),""),"")</f>
        <v>No</v>
      </c>
      <c r="W12" t="str">
        <f>IF(F12&lt;&gt;"",IF(LEFT(RIGHT(DEC2BIN($G12,6),6),1)*1=1,"Yes","No"),"")</f>
        <v>No</v>
      </c>
    </row>
    <row r="13" spans="1:23" ht="14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@EXPERIMENT_DEFINITION:HAS[#id[plantCheck],#scienceDifficulty[hard]]:NEEDS[LTech,!FeatureScience]:FOR[zKiwiAerospace]
{
     @baseValue = 50
     @scienceCap = 50
     @dataScale = 5
     @situationMask = 48
     @biomeMask = 0
}</v>
      </c>
      <c r="L13" t="str">
        <f>IF(F13&lt;&gt;"",IF(LEFT(RIGHT(DEC2BIN($F13,6),1),1)*1=1,"Yes","No"),"")</f>
        <v>No</v>
      </c>
      <c r="M13" t="str">
        <f>IF(F13&lt;&gt;"",IF(LEFT(RIGHT(DEC2BIN($F13,6),2),1)*1=1,"Yes","No"),"")</f>
        <v>No</v>
      </c>
      <c r="N13" t="str">
        <f>IF(F13&lt;&gt;"",IF(LEFT(RIGHT(DEC2BIN($F13,6),3),1)*1=1,"Yes","No"),"")</f>
        <v>No</v>
      </c>
      <c r="O13" t="str">
        <f>IF(F13&lt;&gt;"",IF(LEFT(RIGHT(DEC2BIN($F13,6),4),1)*1=1,"Yes","No"),"")</f>
        <v>No</v>
      </c>
      <c r="P13" t="str">
        <f>IF(F13&lt;&gt;"",IF(LEFT(RIGHT(DEC2BIN($F13,6),5),1)*1=1,"Yes","No"),"")</f>
        <v>Yes</v>
      </c>
      <c r="Q13" t="str">
        <f>IF(F13&lt;&gt;"",IF(LEFT(RIGHT(DEC2BIN($F13,6),6),1)*1=1,"Yes","No"),"")</f>
        <v>Yes</v>
      </c>
      <c r="R13" t="str">
        <f>IF(F13&lt;&gt;"",IF(LEFT(RIGHT(DEC2BIN($G13,6),1),1)*1=1,"Yes","No"),"")</f>
        <v>No</v>
      </c>
      <c r="S13" t="str">
        <f>IF(F13&lt;&gt;"",IF(LEFT(RIGHT(DEC2BIN($G13,6),2),1)*1=1,"Yes","No"),"")</f>
        <v>No</v>
      </c>
      <c r="T13" t="str">
        <f>IF(F13&lt;&gt;"",IF(LEFT(RIGHT(DEC2BIN($G13,6),3),1)*1=1,"Yes","No"),"")</f>
        <v>No</v>
      </c>
      <c r="U13" t="str">
        <f>IF(F13&lt;&gt;"",IF(LEFT(RIGHT(DEC2BIN($G13,6),4),1)*1=1,"Yes","No"),"")</f>
        <v>No</v>
      </c>
      <c r="V13" t="str">
        <f>IF(F13&lt;&gt;"",IF(F13&lt;&gt;"",IF(LEFT(RIGHT(DEC2BIN($G13,6),5),1)*1=1,"Yes","No"),""),"")</f>
        <v>No</v>
      </c>
      <c r="W13" t="str">
        <f>IF(F13&lt;&gt;"",IF(LEFT(RIGHT(DEC2BIN($G13,6),6),1)*1=1,"Yes","No"),"")</f>
        <v>No</v>
      </c>
    </row>
    <row r="14" spans="1:23" ht="14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@EXPERIMENT_DEFINITION:HAS[#id[crewReport],#scienceDifficulty[hard]]:NEEDS[Squad,!FeatureScience]:FOR[zKiwiAerospace]
{
     @baseValue = 10
     @scienceCap = 10
     @dataScale = 2
     @situationMask = 63
     @biomeMask = 23
}</v>
      </c>
      <c r="L14" t="str">
        <f>IF(F14&lt;&gt;"",IF(LEFT(RIGHT(DEC2BIN($F14,6),1),1)*1=1,"Yes","No"),"")</f>
        <v>Yes</v>
      </c>
      <c r="M14" t="str">
        <f>IF(F14&lt;&gt;"",IF(LEFT(RIGHT(DEC2BIN($F14,6),2),1)*1=1,"Yes","No"),"")</f>
        <v>Yes</v>
      </c>
      <c r="N14" t="str">
        <f>IF(F14&lt;&gt;"",IF(LEFT(RIGHT(DEC2BIN($F14,6),3),1)*1=1,"Yes","No"),"")</f>
        <v>Yes</v>
      </c>
      <c r="O14" t="str">
        <f>IF(F14&lt;&gt;"",IF(LEFT(RIGHT(DEC2BIN($F14,6),4),1)*1=1,"Yes","No"),"")</f>
        <v>Yes</v>
      </c>
      <c r="P14" t="str">
        <f>IF(F14&lt;&gt;"",IF(LEFT(RIGHT(DEC2BIN($F14,6),5),1)*1=1,"Yes","No"),"")</f>
        <v>Yes</v>
      </c>
      <c r="Q14" t="str">
        <f>IF(F14&lt;&gt;"",IF(LEFT(RIGHT(DEC2BIN($F14,6),6),1)*1=1,"Yes","No"),"")</f>
        <v>Yes</v>
      </c>
      <c r="R14" t="str">
        <f>IF(F14&lt;&gt;"",IF(LEFT(RIGHT(DEC2BIN($G14,6),1),1)*1=1,"Yes","No"),"")</f>
        <v>Yes</v>
      </c>
      <c r="S14" t="str">
        <f>IF(F14&lt;&gt;"",IF(LEFT(RIGHT(DEC2BIN($G14,6),2),1)*1=1,"Yes","No"),"")</f>
        <v>Yes</v>
      </c>
      <c r="T14" t="str">
        <f>IF(F14&lt;&gt;"",IF(LEFT(RIGHT(DEC2BIN($G14,6),3),1)*1=1,"Yes","No"),"")</f>
        <v>Yes</v>
      </c>
      <c r="U14" t="str">
        <f>IF(F14&lt;&gt;"",IF(LEFT(RIGHT(DEC2BIN($G14,6),4),1)*1=1,"Yes","No"),"")</f>
        <v>No</v>
      </c>
      <c r="V14" t="str">
        <f>IF(F14&lt;&gt;"",IF(F14&lt;&gt;"",IF(LEFT(RIGHT(DEC2BIN($G14,6),5),1)*1=1,"Yes","No"),""),"")</f>
        <v>Yes</v>
      </c>
      <c r="W14" t="str">
        <f>IF(F14&lt;&gt;"",IF(LEFT(RIGHT(DEC2BIN($G14,6),6),1)*1=1,"Yes","No"),"")</f>
        <v>No</v>
      </c>
    </row>
    <row r="15" spans="1:23" ht="14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@EXPERIMENT_DEFINITION:HAS[#id[evaReport],#scienceDifficulty[hard]]:NEEDS[Squad,!FeatureScience]:FOR[zKiwiAerospace]
{
     @baseValue = 14
     @scienceCap = 14
     @dataScale = 2
     @situationMask = 59
     @biomeMask = 3
}</v>
      </c>
      <c r="L15" t="str">
        <f>IF(F15&lt;&gt;"",IF(LEFT(RIGHT(DEC2BIN($F15,6),1),1)*1=1,"Yes","No"),"")</f>
        <v>Yes</v>
      </c>
      <c r="M15" t="str">
        <f>IF(F15&lt;&gt;"",IF(LEFT(RIGHT(DEC2BIN($F15,6),2),1)*1=1,"Yes","No"),"")</f>
        <v>Yes</v>
      </c>
      <c r="N15" t="str">
        <f>IF(F15&lt;&gt;"",IF(LEFT(RIGHT(DEC2BIN($F15,6),3),1)*1=1,"Yes","No"),"")</f>
        <v>No</v>
      </c>
      <c r="O15" t="str">
        <f>IF(F15&lt;&gt;"",IF(LEFT(RIGHT(DEC2BIN($F15,6),4),1)*1=1,"Yes","No"),"")</f>
        <v>Yes</v>
      </c>
      <c r="P15" t="str">
        <f>IF(F15&lt;&gt;"",IF(LEFT(RIGHT(DEC2BIN($F15,6),5),1)*1=1,"Yes","No"),"")</f>
        <v>Yes</v>
      </c>
      <c r="Q15" t="str">
        <f>IF(F15&lt;&gt;"",IF(LEFT(RIGHT(DEC2BIN($F15,6),6),1)*1=1,"Yes","No"),"")</f>
        <v>Yes</v>
      </c>
      <c r="R15" t="str">
        <f>IF(F15&lt;&gt;"",IF(LEFT(RIGHT(DEC2BIN($G15,6),1),1)*1=1,"Yes","No"),"")</f>
        <v>Yes</v>
      </c>
      <c r="S15" t="str">
        <f>IF(F15&lt;&gt;"",IF(LEFT(RIGHT(DEC2BIN($G15,6),2),1)*1=1,"Yes","No"),"")</f>
        <v>Yes</v>
      </c>
      <c r="T15" t="str">
        <f>IF(F15&lt;&gt;"",IF(LEFT(RIGHT(DEC2BIN($G15,6),3),1)*1=1,"Yes","No"),"")</f>
        <v>No</v>
      </c>
      <c r="U15" t="str">
        <f>IF(F15&lt;&gt;"",IF(LEFT(RIGHT(DEC2BIN($G15,6),4),1)*1=1,"Yes","No"),"")</f>
        <v>No</v>
      </c>
      <c r="V15" t="str">
        <f>IF(F15&lt;&gt;"",IF(F15&lt;&gt;"",IF(LEFT(RIGHT(DEC2BIN($G15,6),5),1)*1=1,"Yes","No"),""),"")</f>
        <v>No</v>
      </c>
      <c r="W15" t="str">
        <f>IF(F15&lt;&gt;"",IF(LEFT(RIGHT(DEC2BIN($G15,6),6),1)*1=1,"Yes","No"),"")</f>
        <v>No</v>
      </c>
    </row>
    <row r="16" spans="1:23" ht="145" x14ac:dyDescent="0.35">
      <c r="A16" t="s">
        <v>21</v>
      </c>
      <c r="B16">
        <v>0</v>
      </c>
      <c r="C16">
        <v>4</v>
      </c>
      <c r="D16">
        <f t="shared" si="0"/>
        <v>4</v>
      </c>
      <c r="E16">
        <v>2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@EXPERIMENT_DEFINITION:HAS[#id[temperatureScan],#scienceDifficulty[hard]]:NEEDS[Squad,!FeatureScience]:FOR[zKiwiAerospace]
{
     @baseValue = 4
     @scienceCap = 4
     @dataScale = 2
     @situationMask = 63
     @biomeMask = 7
}</v>
      </c>
      <c r="L16" t="str">
        <f>IF(F16&lt;&gt;"",IF(LEFT(RIGHT(DEC2BIN($F16,6),1),1)*1=1,"Yes","No"),"")</f>
        <v>Yes</v>
      </c>
      <c r="M16" t="str">
        <f>IF(F16&lt;&gt;"",IF(LEFT(RIGHT(DEC2BIN($F16,6),2),1)*1=1,"Yes","No"),"")</f>
        <v>Yes</v>
      </c>
      <c r="N16" t="str">
        <f>IF(F16&lt;&gt;"",IF(LEFT(RIGHT(DEC2BIN($F16,6),3),1)*1=1,"Yes","No"),"")</f>
        <v>Yes</v>
      </c>
      <c r="O16" t="str">
        <f>IF(F16&lt;&gt;"",IF(LEFT(RIGHT(DEC2BIN($F16,6),4),1)*1=1,"Yes","No"),"")</f>
        <v>Yes</v>
      </c>
      <c r="P16" t="str">
        <f>IF(F16&lt;&gt;"",IF(LEFT(RIGHT(DEC2BIN($F16,6),5),1)*1=1,"Yes","No"),"")</f>
        <v>Yes</v>
      </c>
      <c r="Q16" t="str">
        <f>IF(F16&lt;&gt;"",IF(LEFT(RIGHT(DEC2BIN($F16,6),6),1)*1=1,"Yes","No"),"")</f>
        <v>Yes</v>
      </c>
      <c r="R16" t="str">
        <f>IF(F16&lt;&gt;"",IF(LEFT(RIGHT(DEC2BIN($G16,6),1),1)*1=1,"Yes","No"),"")</f>
        <v>Yes</v>
      </c>
      <c r="S16" t="str">
        <f>IF(F16&lt;&gt;"",IF(LEFT(RIGHT(DEC2BIN($G16,6),2),1)*1=1,"Yes","No"),"")</f>
        <v>Yes</v>
      </c>
      <c r="T16" t="str">
        <f>IF(F16&lt;&gt;"",IF(LEFT(RIGHT(DEC2BIN($G16,6),3),1)*1=1,"Yes","No"),"")</f>
        <v>Yes</v>
      </c>
      <c r="U16" t="str">
        <f>IF(F16&lt;&gt;"",IF(LEFT(RIGHT(DEC2BIN($G16,6),4),1)*1=1,"Yes","No"),"")</f>
        <v>No</v>
      </c>
      <c r="V16" t="str">
        <f>IF(F16&lt;&gt;"",IF(F16&lt;&gt;"",IF(LEFT(RIGHT(DEC2BIN($G16,6),5),1)*1=1,"Yes","No"),""),"")</f>
        <v>No</v>
      </c>
      <c r="W16" t="str">
        <f>IF(F16&lt;&gt;"",IF(LEFT(RIGHT(DEC2BIN($G16,6),6),1)*1=1,"Yes","No"),"")</f>
        <v>No</v>
      </c>
    </row>
    <row r="17" spans="1:23" ht="145" x14ac:dyDescent="0.35">
      <c r="A17" t="s">
        <v>22</v>
      </c>
      <c r="B17">
        <v>0</v>
      </c>
      <c r="C17">
        <v>4</v>
      </c>
      <c r="D17">
        <f t="shared" si="0"/>
        <v>4</v>
      </c>
      <c r="E17">
        <v>2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@EXPERIMENT_DEFINITION:HAS[#id[barometerScan],#scienceDifficulty[hard]]:NEEDS[Squad,!FeatureScience]:FOR[zKiwiAerospace]
{
     @baseValue = 4
     @scienceCap = 4
     @dataScale = 2
     @situationMask = 31
     @biomeMask = 3
}</v>
      </c>
      <c r="L17" t="str">
        <f>IF(F17&lt;&gt;"",IF(LEFT(RIGHT(DEC2BIN($F17,6),1),1)*1=1,"Yes","No"),"")</f>
        <v>Yes</v>
      </c>
      <c r="M17" t="str">
        <f>IF(F17&lt;&gt;"",IF(LEFT(RIGHT(DEC2BIN($F17,6),2),1)*1=1,"Yes","No"),"")</f>
        <v>Yes</v>
      </c>
      <c r="N17" t="str">
        <f>IF(F17&lt;&gt;"",IF(LEFT(RIGHT(DEC2BIN($F17,6),3),1)*1=1,"Yes","No"),"")</f>
        <v>Yes</v>
      </c>
      <c r="O17" t="str">
        <f>IF(F17&lt;&gt;"",IF(LEFT(RIGHT(DEC2BIN($F17,6),4),1)*1=1,"Yes","No"),"")</f>
        <v>Yes</v>
      </c>
      <c r="P17" t="str">
        <f>IF(F17&lt;&gt;"",IF(LEFT(RIGHT(DEC2BIN($F17,6),5),1)*1=1,"Yes","No"),"")</f>
        <v>Yes</v>
      </c>
      <c r="Q17" t="str">
        <f>IF(F17&lt;&gt;"",IF(LEFT(RIGHT(DEC2BIN($F17,6),6),1)*1=1,"Yes","No"),"")</f>
        <v>No</v>
      </c>
      <c r="R17" t="str">
        <f>IF(F17&lt;&gt;"",IF(LEFT(RIGHT(DEC2BIN($G17,6),1),1)*1=1,"Yes","No"),"")</f>
        <v>Yes</v>
      </c>
      <c r="S17" t="str">
        <f>IF(F17&lt;&gt;"",IF(LEFT(RIGHT(DEC2BIN($G17,6),2),1)*1=1,"Yes","No"),"")</f>
        <v>Yes</v>
      </c>
      <c r="T17" t="str">
        <f>IF(F17&lt;&gt;"",IF(LEFT(RIGHT(DEC2BIN($G17,6),3),1)*1=1,"Yes","No"),"")</f>
        <v>No</v>
      </c>
      <c r="U17" t="str">
        <f>IF(F17&lt;&gt;"",IF(LEFT(RIGHT(DEC2BIN($G17,6),4),1)*1=1,"Yes","No"),"")</f>
        <v>No</v>
      </c>
      <c r="V17" t="str">
        <f>IF(F17&lt;&gt;"",IF(F17&lt;&gt;"",IF(LEFT(RIGHT(DEC2BIN($G17,6),5),1)*1=1,"Yes","No"),""),"")</f>
        <v>No</v>
      </c>
      <c r="W17" t="str">
        <f>IF(F17&lt;&gt;"",IF(LEFT(RIGHT(DEC2BIN($G17,6),6),1)*1=1,"Yes","No"),"")</f>
        <v>No</v>
      </c>
    </row>
    <row r="18" spans="1:23" ht="145" x14ac:dyDescent="0.35">
      <c r="A18" t="s">
        <v>23</v>
      </c>
      <c r="B18">
        <v>2</v>
      </c>
      <c r="C18">
        <v>10</v>
      </c>
      <c r="D18">
        <f t="shared" si="0"/>
        <v>10</v>
      </c>
      <c r="E18">
        <v>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@EXPERIMENT_DEFINITION:HAS[#id[seismicScan],#scienceDifficulty[hard]]:NEEDS[Squad,!FeatureScience]:FOR[zKiwiAerospace]
{
     @baseValue = 10
     @scienceCap = 10
     @dataScale = 5
     @situationMask = 1
     @biomeMask = 1
}</v>
      </c>
      <c r="L18" t="str">
        <f>IF(F18&lt;&gt;"",IF(LEFT(RIGHT(DEC2BIN($F18,6),1),1)*1=1,"Yes","No"),"")</f>
        <v>Yes</v>
      </c>
      <c r="M18" t="str">
        <f>IF(F18&lt;&gt;"",IF(LEFT(RIGHT(DEC2BIN($F18,6),2),1)*1=1,"Yes","No"),"")</f>
        <v>No</v>
      </c>
      <c r="N18" t="str">
        <f>IF(F18&lt;&gt;"",IF(LEFT(RIGHT(DEC2BIN($F18,6),3),1)*1=1,"Yes","No"),"")</f>
        <v>No</v>
      </c>
      <c r="O18" t="str">
        <f>IF(F18&lt;&gt;"",IF(LEFT(RIGHT(DEC2BIN($F18,6),4),1)*1=1,"Yes","No"),"")</f>
        <v>No</v>
      </c>
      <c r="P18" t="str">
        <f>IF(F18&lt;&gt;"",IF(LEFT(RIGHT(DEC2BIN($F18,6),5),1)*1=1,"Yes","No"),"")</f>
        <v>No</v>
      </c>
      <c r="Q18" t="str">
        <f>IF(F18&lt;&gt;"",IF(LEFT(RIGHT(DEC2BIN($F18,6),6),1)*1=1,"Yes","No"),"")</f>
        <v>No</v>
      </c>
      <c r="R18" t="str">
        <f>IF(F18&lt;&gt;"",IF(LEFT(RIGHT(DEC2BIN($G18,6),1),1)*1=1,"Yes","No"),"")</f>
        <v>Yes</v>
      </c>
      <c r="S18" t="str">
        <f>IF(F18&lt;&gt;"",IF(LEFT(RIGHT(DEC2BIN($G18,6),2),1)*1=1,"Yes","No"),"")</f>
        <v>No</v>
      </c>
      <c r="T18" t="str">
        <f>IF(F18&lt;&gt;"",IF(LEFT(RIGHT(DEC2BIN($G18,6),3),1)*1=1,"Yes","No"),"")</f>
        <v>No</v>
      </c>
      <c r="U18" t="str">
        <f>IF(F18&lt;&gt;"",IF(LEFT(RIGHT(DEC2BIN($G18,6),4),1)*1=1,"Yes","No"),"")</f>
        <v>No</v>
      </c>
      <c r="V18" t="str">
        <f>IF(F18&lt;&gt;"",IF(F18&lt;&gt;"",IF(LEFT(RIGHT(DEC2BIN($G18,6),5),1)*1=1,"Yes","No"),""),"")</f>
        <v>No</v>
      </c>
      <c r="W18" t="str">
        <f>IF(F18&lt;&gt;"",IF(LEFT(RIGHT(DEC2BIN($G18,6),6),1)*1=1,"Yes","No"),"")</f>
        <v>No</v>
      </c>
    </row>
    <row r="19" spans="1:23" ht="145" x14ac:dyDescent="0.35">
      <c r="A19" t="s">
        <v>37</v>
      </c>
      <c r="B19">
        <v>2</v>
      </c>
      <c r="C19">
        <v>5</v>
      </c>
      <c r="D19">
        <f t="shared" si="0"/>
        <v>5</v>
      </c>
      <c r="E19">
        <v>3.6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@EXPERIMENT_DEFINITION:HAS[#id[radioWaves],#scienceDifficulty[hard]]:NEEDS[LTech,!FeatureScience]:FOR[zKiwiAerospace]
{
     @baseValue = 5
     @scienceCap = 5
     @dataScale = 3.6
     @situationMask = 51
     @biomeMask = 51
}</v>
      </c>
      <c r="L19" t="str">
        <f>IF(F19&lt;&gt;"",IF(LEFT(RIGHT(DEC2BIN($F19,6),1),1)*1=1,"Yes","No"),"")</f>
        <v>Yes</v>
      </c>
      <c r="M19" t="str">
        <f>IF(F19&lt;&gt;"",IF(LEFT(RIGHT(DEC2BIN($F19,6),2),1)*1=1,"Yes","No"),"")</f>
        <v>Yes</v>
      </c>
      <c r="N19" t="str">
        <f>IF(F19&lt;&gt;"",IF(LEFT(RIGHT(DEC2BIN($F19,6),3),1)*1=1,"Yes","No"),"")</f>
        <v>No</v>
      </c>
      <c r="O19" t="str">
        <f>IF(F19&lt;&gt;"",IF(LEFT(RIGHT(DEC2BIN($F19,6),4),1)*1=1,"Yes","No"),"")</f>
        <v>No</v>
      </c>
      <c r="P19" t="str">
        <f>IF(F19&lt;&gt;"",IF(LEFT(RIGHT(DEC2BIN($F19,6),5),1)*1=1,"Yes","No"),"")</f>
        <v>Yes</v>
      </c>
      <c r="Q19" t="str">
        <f>IF(F19&lt;&gt;"",IF(LEFT(RIGHT(DEC2BIN($F19,6),6),1)*1=1,"Yes","No"),"")</f>
        <v>Yes</v>
      </c>
      <c r="R19" t="str">
        <f>IF(F19&lt;&gt;"",IF(LEFT(RIGHT(DEC2BIN($G19,6),1),1)*1=1,"Yes","No"),"")</f>
        <v>Yes</v>
      </c>
      <c r="S19" t="str">
        <f>IF(F19&lt;&gt;"",IF(LEFT(RIGHT(DEC2BIN($G19,6),2),1)*1=1,"Yes","No"),"")</f>
        <v>Yes</v>
      </c>
      <c r="T19" t="str">
        <f>IF(F19&lt;&gt;"",IF(LEFT(RIGHT(DEC2BIN($G19,6),3),1)*1=1,"Yes","No"),"")</f>
        <v>No</v>
      </c>
      <c r="U19" t="str">
        <f>IF(F19&lt;&gt;"",IF(LEFT(RIGHT(DEC2BIN($G19,6),4),1)*1=1,"Yes","No"),"")</f>
        <v>No</v>
      </c>
      <c r="V19" t="str">
        <f>IF(F19&lt;&gt;"",IF(F19&lt;&gt;"",IF(LEFT(RIGHT(DEC2BIN($G19,6),5),1)*1=1,"Yes","No"),""),"")</f>
        <v>Yes</v>
      </c>
      <c r="W19" t="str">
        <f>IF(F19&lt;&gt;"",IF(LEFT(RIGHT(DEC2BIN($G19,6),6),1)*1=1,"Yes","No"),"")</f>
        <v>Yes</v>
      </c>
    </row>
    <row r="20" spans="1:23" ht="145" x14ac:dyDescent="0.35">
      <c r="A20" t="s">
        <v>46</v>
      </c>
      <c r="B20">
        <v>3</v>
      </c>
      <c r="C20">
        <v>5</v>
      </c>
      <c r="D20">
        <f t="shared" si="0"/>
        <v>5</v>
      </c>
      <c r="E20">
        <v>4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@EXPERIMENT_DEFINITION:HAS[#id[magScan],#scienceDifficulty[hard]]:NEEDS[DMagicOrbitalScience,!FeatureScience]:FOR[zKiwiAerospace]
{
     @baseValue = 5
     @scienceCap = 5
     @dataScale = 4
     @situationMask = 51
     @biomeMask = 1
}</v>
      </c>
      <c r="L20" t="str">
        <f>IF(F20&lt;&gt;"",IF(LEFT(RIGHT(DEC2BIN($F20,6),1),1)*1=1,"Yes","No"),"")</f>
        <v>Yes</v>
      </c>
      <c r="M20" t="str">
        <f>IF(F20&lt;&gt;"",IF(LEFT(RIGHT(DEC2BIN($F20,6),2),1)*1=1,"Yes","No"),"")</f>
        <v>Yes</v>
      </c>
      <c r="N20" t="str">
        <f>IF(F20&lt;&gt;"",IF(LEFT(RIGHT(DEC2BIN($F20,6),3),1)*1=1,"Yes","No"),"")</f>
        <v>No</v>
      </c>
      <c r="O20" t="str">
        <f>IF(F20&lt;&gt;"",IF(LEFT(RIGHT(DEC2BIN($F20,6),4),1)*1=1,"Yes","No"),"")</f>
        <v>No</v>
      </c>
      <c r="P20" t="str">
        <f>IF(F20&lt;&gt;"",IF(LEFT(RIGHT(DEC2BIN($F20,6),5),1)*1=1,"Yes","No"),"")</f>
        <v>Yes</v>
      </c>
      <c r="Q20" t="str">
        <f>IF(F20&lt;&gt;"",IF(LEFT(RIGHT(DEC2BIN($F20,6),6),1)*1=1,"Yes","No"),"")</f>
        <v>Yes</v>
      </c>
      <c r="R20" t="str">
        <f>IF(F20&lt;&gt;"",IF(LEFT(RIGHT(DEC2BIN($G20,6),1),1)*1=1,"Yes","No"),"")</f>
        <v>Yes</v>
      </c>
      <c r="S20" t="str">
        <f>IF(F20&lt;&gt;"",IF(LEFT(RIGHT(DEC2BIN($G20,6),2),1)*1=1,"Yes","No"),"")</f>
        <v>No</v>
      </c>
      <c r="T20" t="str">
        <f>IF(F20&lt;&gt;"",IF(LEFT(RIGHT(DEC2BIN($G20,6),3),1)*1=1,"Yes","No"),"")</f>
        <v>No</v>
      </c>
      <c r="U20" t="str">
        <f>IF(F20&lt;&gt;"",IF(LEFT(RIGHT(DEC2BIN($G20,6),4),1)*1=1,"Yes","No"),"")</f>
        <v>No</v>
      </c>
      <c r="V20" t="str">
        <f>IF(F20&lt;&gt;"",IF(F20&lt;&gt;"",IF(LEFT(RIGHT(DEC2BIN($G20,6),5),1)*1=1,"Yes","No"),""),"")</f>
        <v>No</v>
      </c>
      <c r="W20" t="str">
        <f>IF(F20&lt;&gt;"",IF(LEFT(RIGHT(DEC2BIN($G20,6),6),1)*1=1,"Yes","No"),"")</f>
        <v>No</v>
      </c>
    </row>
    <row r="21" spans="1:23" ht="145" x14ac:dyDescent="0.35">
      <c r="A21" t="s">
        <v>24</v>
      </c>
      <c r="B21">
        <v>4</v>
      </c>
      <c r="C21">
        <v>8</v>
      </c>
      <c r="D21">
        <f t="shared" si="0"/>
        <v>8</v>
      </c>
      <c r="E21">
        <v>4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@EXPERIMENT_DEFINITION:HAS[#id[gravityScan],#scienceDifficulty[hard]]:NEEDS[Squad,!FeatureScience]:FOR[zKiwiAerospace]
{
     @baseValue = 8
     @scienceCap = 8
     @dataScale = 4
     @situationMask = 51
     @biomeMask = 51
}</v>
      </c>
      <c r="L21" t="str">
        <f>IF(F21&lt;&gt;"",IF(LEFT(RIGHT(DEC2BIN($F21,6),1),1)*1=1,"Yes","No"),"")</f>
        <v>Yes</v>
      </c>
      <c r="M21" t="str">
        <f>IF(F21&lt;&gt;"",IF(LEFT(RIGHT(DEC2BIN($F21,6),2),1)*1=1,"Yes","No"),"")</f>
        <v>Yes</v>
      </c>
      <c r="N21" t="str">
        <f>IF(F21&lt;&gt;"",IF(LEFT(RIGHT(DEC2BIN($F21,6),3),1)*1=1,"Yes","No"),"")</f>
        <v>No</v>
      </c>
      <c r="O21" t="str">
        <f>IF(F21&lt;&gt;"",IF(LEFT(RIGHT(DEC2BIN($F21,6),4),1)*1=1,"Yes","No"),"")</f>
        <v>No</v>
      </c>
      <c r="P21" t="str">
        <f>IF(F21&lt;&gt;"",IF(LEFT(RIGHT(DEC2BIN($F21,6),5),1)*1=1,"Yes","No"),"")</f>
        <v>Yes</v>
      </c>
      <c r="Q21" t="str">
        <f>IF(F21&lt;&gt;"",IF(LEFT(RIGHT(DEC2BIN($F21,6),6),1)*1=1,"Yes","No"),"")</f>
        <v>Yes</v>
      </c>
      <c r="R21" t="str">
        <f>IF(F21&lt;&gt;"",IF(LEFT(RIGHT(DEC2BIN($G21,6),1),1)*1=1,"Yes","No"),"")</f>
        <v>Yes</v>
      </c>
      <c r="S21" t="str">
        <f>IF(F21&lt;&gt;"",IF(LEFT(RIGHT(DEC2BIN($G21,6),2),1)*1=1,"Yes","No"),"")</f>
        <v>Yes</v>
      </c>
      <c r="T21" t="str">
        <f>IF(F21&lt;&gt;"",IF(LEFT(RIGHT(DEC2BIN($G21,6),3),1)*1=1,"Yes","No"),"")</f>
        <v>No</v>
      </c>
      <c r="U21" t="str">
        <f>IF(F21&lt;&gt;"",IF(LEFT(RIGHT(DEC2BIN($G21,6),4),1)*1=1,"Yes","No"),"")</f>
        <v>No</v>
      </c>
      <c r="V21" t="str">
        <f>IF(F21&lt;&gt;"",IF(F21&lt;&gt;"",IF(LEFT(RIGHT(DEC2BIN($G21,6),5),1)*1=1,"Yes","No"),""),"")</f>
        <v>Yes</v>
      </c>
      <c r="W21" t="str">
        <f>IF(F21&lt;&gt;"",IF(LEFT(RIGHT(DEC2BIN($G21,6),6),1)*1=1,"Yes","No"),"")</f>
        <v>Yes</v>
      </c>
    </row>
    <row r="22" spans="1:23" ht="145" x14ac:dyDescent="0.35">
      <c r="A22" t="s">
        <v>25</v>
      </c>
      <c r="B22">
        <v>4</v>
      </c>
      <c r="C22">
        <v>10</v>
      </c>
      <c r="D22">
        <f t="shared" si="0"/>
        <v>10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@EXPERIMENT_DEFINITION:HAS[#id[atmosphereAnalysis],#scienceDifficulty[hard]]:NEEDS[Squad,!FeatureScience]:FOR[zKiwiAerospace]
{
     @baseValue = 10
     @scienceCap = 10
     @dataScale = 5
     @situationMask = 13
     @biomeMask = 13
}</v>
      </c>
      <c r="L22" t="str">
        <f>IF(F22&lt;&gt;"",IF(LEFT(RIGHT(DEC2BIN($F22,6),1),1)*1=1,"Yes","No"),"")</f>
        <v>Yes</v>
      </c>
      <c r="M22" t="str">
        <f>IF(F22&lt;&gt;"",IF(LEFT(RIGHT(DEC2BIN($F22,6),2),1)*1=1,"Yes","No"),"")</f>
        <v>No</v>
      </c>
      <c r="N22" t="str">
        <f>IF(F22&lt;&gt;"",IF(LEFT(RIGHT(DEC2BIN($F22,6),3),1)*1=1,"Yes","No"),"")</f>
        <v>Yes</v>
      </c>
      <c r="O22" t="str">
        <f>IF(F22&lt;&gt;"",IF(LEFT(RIGHT(DEC2BIN($F22,6),4),1)*1=1,"Yes","No"),"")</f>
        <v>Yes</v>
      </c>
      <c r="P22" t="str">
        <f>IF(F22&lt;&gt;"",IF(LEFT(RIGHT(DEC2BIN($F22,6),5),1)*1=1,"Yes","No"),"")</f>
        <v>No</v>
      </c>
      <c r="Q22" t="str">
        <f>IF(F22&lt;&gt;"",IF(LEFT(RIGHT(DEC2BIN($F22,6),6),1)*1=1,"Yes","No"),"")</f>
        <v>No</v>
      </c>
      <c r="R22" t="str">
        <f>IF(F22&lt;&gt;"",IF(LEFT(RIGHT(DEC2BIN($G22,6),1),1)*1=1,"Yes","No"),"")</f>
        <v>Yes</v>
      </c>
      <c r="S22" t="str">
        <f>IF(F22&lt;&gt;"",IF(LEFT(RIGHT(DEC2BIN($G22,6),2),1)*1=1,"Yes","No"),"")</f>
        <v>No</v>
      </c>
      <c r="T22" t="str">
        <f>IF(F22&lt;&gt;"",IF(LEFT(RIGHT(DEC2BIN($G22,6),3),1)*1=1,"Yes","No"),"")</f>
        <v>Yes</v>
      </c>
      <c r="U22" t="str">
        <f>IF(F22&lt;&gt;"",IF(LEFT(RIGHT(DEC2BIN($G22,6),4),1)*1=1,"Yes","No"),"")</f>
        <v>Yes</v>
      </c>
      <c r="V22" t="str">
        <f>IF(F22&lt;&gt;"",IF(F22&lt;&gt;"",IF(LEFT(RIGHT(DEC2BIN($G22,6),5),1)*1=1,"Yes","No"),""),"")</f>
        <v>No</v>
      </c>
      <c r="W22" t="str">
        <f>IF(F22&lt;&gt;"",IF(LEFT(RIGHT(DEC2BIN($G22,6),6),1)*1=1,"Yes","No"),"")</f>
        <v>No</v>
      </c>
    </row>
    <row r="23" spans="1:23" ht="145" x14ac:dyDescent="0.35">
      <c r="A23" t="s">
        <v>48</v>
      </c>
      <c r="B23">
        <v>4</v>
      </c>
      <c r="C23">
        <v>6</v>
      </c>
      <c r="D23">
        <f t="shared" si="0"/>
        <v>6</v>
      </c>
      <c r="E23">
        <v>4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@EXPERIMENT_DEFINITION:HAS[#id[rpwsScan],#scienceDifficulty[hard]]:NEEDS[DMagicOrbitalScience,!FeatureScience]:FOR[zKiwiAerospace]
{
     @baseValue = 6
     @scienceCap = 6
     @dataScale = 4
     @situationMask = 48
     @biomeMask = 0
}</v>
      </c>
      <c r="L23" t="str">
        <f>IF(F23&lt;&gt;"",IF(LEFT(RIGHT(DEC2BIN($F23,6),1),1)*1=1,"Yes","No"),"")</f>
        <v>No</v>
      </c>
      <c r="M23" t="str">
        <f>IF(F23&lt;&gt;"",IF(LEFT(RIGHT(DEC2BIN($F23,6),2),1)*1=1,"Yes","No"),"")</f>
        <v>No</v>
      </c>
      <c r="N23" t="str">
        <f>IF(F23&lt;&gt;"",IF(LEFT(RIGHT(DEC2BIN($F23,6),3),1)*1=1,"Yes","No"),"")</f>
        <v>No</v>
      </c>
      <c r="O23" t="str">
        <f>IF(F23&lt;&gt;"",IF(LEFT(RIGHT(DEC2BIN($F23,6),4),1)*1=1,"Yes","No"),"")</f>
        <v>No</v>
      </c>
      <c r="P23" t="str">
        <f>IF(F23&lt;&gt;"",IF(LEFT(RIGHT(DEC2BIN($F23,6),5),1)*1=1,"Yes","No"),"")</f>
        <v>Yes</v>
      </c>
      <c r="Q23" t="str">
        <f>IF(F23&lt;&gt;"",IF(LEFT(RIGHT(DEC2BIN($F23,6),6),1)*1=1,"Yes","No"),"")</f>
        <v>Yes</v>
      </c>
      <c r="R23" t="str">
        <f>IF(F23&lt;&gt;"",IF(LEFT(RIGHT(DEC2BIN($G23,6),1),1)*1=1,"Yes","No"),"")</f>
        <v>No</v>
      </c>
      <c r="S23" t="str">
        <f>IF(F23&lt;&gt;"",IF(LEFT(RIGHT(DEC2BIN($G23,6),2),1)*1=1,"Yes","No"),"")</f>
        <v>No</v>
      </c>
      <c r="T23" t="str">
        <f>IF(F23&lt;&gt;"",IF(LEFT(RIGHT(DEC2BIN($G23,6),3),1)*1=1,"Yes","No"),"")</f>
        <v>No</v>
      </c>
      <c r="U23" t="str">
        <f>IF(F23&lt;&gt;"",IF(LEFT(RIGHT(DEC2BIN($G23,6),4),1)*1=1,"Yes","No"),"")</f>
        <v>No</v>
      </c>
      <c r="V23" t="str">
        <f>IF(F23&lt;&gt;"",IF(F23&lt;&gt;"",IF(LEFT(RIGHT(DEC2BIN($G23,6),5),1)*1=1,"Yes","No"),""),"")</f>
        <v>No</v>
      </c>
      <c r="W23" t="str">
        <f>IF(F23&lt;&gt;"",IF(LEFT(RIGHT(DEC2BIN($G23,6),6),1)*1=1,"Yes","No"),"")</f>
        <v>No</v>
      </c>
    </row>
    <row r="24" spans="1:23" ht="145" x14ac:dyDescent="0.35">
      <c r="A24" t="s">
        <v>38</v>
      </c>
      <c r="B24">
        <v>5</v>
      </c>
      <c r="C24">
        <v>7.5</v>
      </c>
      <c r="D24">
        <f t="shared" si="0"/>
        <v>7.5</v>
      </c>
      <c r="E24">
        <v>6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@EXPERIMENT_DEFINITION:HAS[#id[radiationScan],#scienceDifficulty[hard]]:NEEDS[LTech,!FeatureScience]:FOR[zKiwiAerospace]
{
     @baseValue = 7.5
     @scienceCap = 7.5
     @dataScale = 6
     @situationMask = 63
     @biomeMask = 63
}</v>
      </c>
      <c r="L24" t="str">
        <f>IF(F24&lt;&gt;"",IF(LEFT(RIGHT(DEC2BIN($F24,6),1),1)*1=1,"Yes","No"),"")</f>
        <v>Yes</v>
      </c>
      <c r="M24" t="str">
        <f>IF(F24&lt;&gt;"",IF(LEFT(RIGHT(DEC2BIN($F24,6),2),1)*1=1,"Yes","No"),"")</f>
        <v>Yes</v>
      </c>
      <c r="N24" t="str">
        <f>IF(F24&lt;&gt;"",IF(LEFT(RIGHT(DEC2BIN($F24,6),3),1)*1=1,"Yes","No"),"")</f>
        <v>Yes</v>
      </c>
      <c r="O24" t="str">
        <f>IF(F24&lt;&gt;"",IF(LEFT(RIGHT(DEC2BIN($F24,6),4),1)*1=1,"Yes","No"),"")</f>
        <v>Yes</v>
      </c>
      <c r="P24" t="str">
        <f>IF(F24&lt;&gt;"",IF(LEFT(RIGHT(DEC2BIN($F24,6),5),1)*1=1,"Yes","No"),"")</f>
        <v>Yes</v>
      </c>
      <c r="Q24" t="str">
        <f>IF(F24&lt;&gt;"",IF(LEFT(RIGHT(DEC2BIN($F24,6),6),1)*1=1,"Yes","No"),"")</f>
        <v>Yes</v>
      </c>
      <c r="R24" t="str">
        <f>IF(F24&lt;&gt;"",IF(LEFT(RIGHT(DEC2BIN($G24,6),1),1)*1=1,"Yes","No"),"")</f>
        <v>Yes</v>
      </c>
      <c r="S24" t="str">
        <f>IF(F24&lt;&gt;"",IF(LEFT(RIGHT(DEC2BIN($G24,6),2),1)*1=1,"Yes","No"),"")</f>
        <v>Yes</v>
      </c>
      <c r="T24" t="str">
        <f>IF(F24&lt;&gt;"",IF(LEFT(RIGHT(DEC2BIN($G24,6),3),1)*1=1,"Yes","No"),"")</f>
        <v>Yes</v>
      </c>
      <c r="U24" t="str">
        <f>IF(F24&lt;&gt;"",IF(LEFT(RIGHT(DEC2BIN($G24,6),4),1)*1=1,"Yes","No"),"")</f>
        <v>Yes</v>
      </c>
      <c r="V24" t="str">
        <f>IF(F24&lt;&gt;"",IF(F24&lt;&gt;"",IF(LEFT(RIGHT(DEC2BIN($G24,6),5),1)*1=1,"Yes","No"),""),"")</f>
        <v>Yes</v>
      </c>
      <c r="W24" t="str">
        <f>IF(F24&lt;&gt;"",IF(LEFT(RIGHT(DEC2BIN($G24,6),6),1)*1=1,"Yes","No"),"")</f>
        <v>Yes</v>
      </c>
    </row>
    <row r="25" spans="1:23" ht="145" x14ac:dyDescent="0.35">
      <c r="A25" t="s">
        <v>49</v>
      </c>
      <c r="B25">
        <v>5</v>
      </c>
      <c r="C25">
        <v>3</v>
      </c>
      <c r="D25">
        <f t="shared" si="0"/>
        <v>3</v>
      </c>
      <c r="E25">
        <v>6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@EXPERIMENT_DEFINITION:HAS[#id[scopeScan],#scienceDifficulty[hard]]:NEEDS[DMagicOrbitalScience,!FeatureScience]:FOR[zKiwiAerospace]
{
     @baseValue = 3
     @scienceCap = 3
     @dataScale = 6
     @situationMask = 48
     @biomeMask = 16
}</v>
      </c>
      <c r="L25" t="str">
        <f>IF(F25&lt;&gt;"",IF(LEFT(RIGHT(DEC2BIN($F25,6),1),1)*1=1,"Yes","No"),"")</f>
        <v>No</v>
      </c>
      <c r="M25" t="str">
        <f>IF(F25&lt;&gt;"",IF(LEFT(RIGHT(DEC2BIN($F25,6),2),1)*1=1,"Yes","No"),"")</f>
        <v>No</v>
      </c>
      <c r="N25" t="str">
        <f>IF(F25&lt;&gt;"",IF(LEFT(RIGHT(DEC2BIN($F25,6),3),1)*1=1,"Yes","No"),"")</f>
        <v>No</v>
      </c>
      <c r="O25" t="str">
        <f>IF(F25&lt;&gt;"",IF(LEFT(RIGHT(DEC2BIN($F25,6),4),1)*1=1,"Yes","No"),"")</f>
        <v>No</v>
      </c>
      <c r="P25" t="str">
        <f>IF(F25&lt;&gt;"",IF(LEFT(RIGHT(DEC2BIN($F25,6),5),1)*1=1,"Yes","No"),"")</f>
        <v>Yes</v>
      </c>
      <c r="Q25" t="str">
        <f>IF(F25&lt;&gt;"",IF(LEFT(RIGHT(DEC2BIN($F25,6),6),1)*1=1,"Yes","No"),"")</f>
        <v>Yes</v>
      </c>
      <c r="R25" t="str">
        <f>IF(F25&lt;&gt;"",IF(LEFT(RIGHT(DEC2BIN($G25,6),1),1)*1=1,"Yes","No"),"")</f>
        <v>No</v>
      </c>
      <c r="S25" t="str">
        <f>IF(F25&lt;&gt;"",IF(LEFT(RIGHT(DEC2BIN($G25,6),2),1)*1=1,"Yes","No"),"")</f>
        <v>No</v>
      </c>
      <c r="T25" t="str">
        <f>IF(F25&lt;&gt;"",IF(LEFT(RIGHT(DEC2BIN($G25,6),3),1)*1=1,"Yes","No"),"")</f>
        <v>No</v>
      </c>
      <c r="U25" t="str">
        <f>IF(F25&lt;&gt;"",IF(LEFT(RIGHT(DEC2BIN($G25,6),4),1)*1=1,"Yes","No"),"")</f>
        <v>No</v>
      </c>
      <c r="V25" t="str">
        <f>IF(F25&lt;&gt;"",IF(F25&lt;&gt;"",IF(LEFT(RIGHT(DEC2BIN($G25,6),5),1)*1=1,"Yes","No"),""),"")</f>
        <v>Yes</v>
      </c>
      <c r="W25" t="str">
        <f>IF(F25&lt;&gt;"",IF(LEFT(RIGHT(DEC2BIN($G25,6),6),1)*1=1,"Yes","No"),"")</f>
        <v>No</v>
      </c>
    </row>
    <row r="26" spans="1:23" ht="159.5" x14ac:dyDescent="0.35">
      <c r="A26" t="s">
        <v>55</v>
      </c>
      <c r="B26">
        <v>5</v>
      </c>
      <c r="C26">
        <v>3</v>
      </c>
      <c r="D26">
        <f t="shared" si="0"/>
        <v>3</v>
      </c>
      <c r="E26">
        <v>6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@EXPERIMENT_DEFINITION:HAS[#id[dmlaserblastscan],#scienceDifficulty[hard]]:NEEDS[DMagicOrbitalScience,!FeatureScience]:FOR[zKiwiAerospace]
{
     @baseValue = 3
     @scienceCap = 3
     @dataScale = 6
     @situationMask = 3
     @biomeMask = 3
}</v>
      </c>
      <c r="L26" t="str">
        <f>IF(F26&lt;&gt;"",IF(LEFT(RIGHT(DEC2BIN($F26,6),1),1)*1=1,"Yes","No"),"")</f>
        <v>Yes</v>
      </c>
      <c r="M26" t="str">
        <f>IF(F26&lt;&gt;"",IF(LEFT(RIGHT(DEC2BIN($F26,6),2),1)*1=1,"Yes","No"),"")</f>
        <v>Yes</v>
      </c>
      <c r="N26" t="str">
        <f>IF(F26&lt;&gt;"",IF(LEFT(RIGHT(DEC2BIN($F26,6),3),1)*1=1,"Yes","No"),"")</f>
        <v>No</v>
      </c>
      <c r="O26" t="str">
        <f>IF(F26&lt;&gt;"",IF(LEFT(RIGHT(DEC2BIN($F26,6),4),1)*1=1,"Yes","No"),"")</f>
        <v>No</v>
      </c>
      <c r="P26" t="str">
        <f>IF(F26&lt;&gt;"",IF(LEFT(RIGHT(DEC2BIN($F26,6),5),1)*1=1,"Yes","No"),"")</f>
        <v>No</v>
      </c>
      <c r="Q26" t="str">
        <f>IF(F26&lt;&gt;"",IF(LEFT(RIGHT(DEC2BIN($F26,6),6),1)*1=1,"Yes","No"),"")</f>
        <v>No</v>
      </c>
      <c r="R26" t="str">
        <f>IF(F26&lt;&gt;"",IF(LEFT(RIGHT(DEC2BIN($G26,6),1),1)*1=1,"Yes","No"),"")</f>
        <v>Yes</v>
      </c>
      <c r="S26" t="str">
        <f>IF(F26&lt;&gt;"",IF(LEFT(RIGHT(DEC2BIN($G26,6),2),1)*1=1,"Yes","No"),"")</f>
        <v>Yes</v>
      </c>
      <c r="T26" t="str">
        <f>IF(F26&lt;&gt;"",IF(LEFT(RIGHT(DEC2BIN($G26,6),3),1)*1=1,"Yes","No"),"")</f>
        <v>No</v>
      </c>
      <c r="U26" t="str">
        <f>IF(F26&lt;&gt;"",IF(LEFT(RIGHT(DEC2BIN($G26,6),4),1)*1=1,"Yes","No"),"")</f>
        <v>No</v>
      </c>
      <c r="V26" t="str">
        <f>IF(F26&lt;&gt;"",IF(F26&lt;&gt;"",IF(LEFT(RIGHT(DEC2BIN($G26,6),5),1)*1=1,"Yes","No"),""),"")</f>
        <v>No</v>
      </c>
      <c r="W26" t="str">
        <f>IF(F26&lt;&gt;"",IF(LEFT(RIGHT(DEC2BIN($G26,6),6),1)*1=1,"Yes","No"),"")</f>
        <v>No</v>
      </c>
    </row>
    <row r="27" spans="1:23" ht="159.5" x14ac:dyDescent="0.35">
      <c r="A27" t="s">
        <v>59</v>
      </c>
      <c r="B27">
        <v>5</v>
      </c>
      <c r="C27">
        <v>6</v>
      </c>
      <c r="D27">
        <f t="shared" si="0"/>
        <v>6</v>
      </c>
      <c r="E27">
        <v>8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@EXPERIMENT_DEFINITION:HAS[#id[dmRadiometerScan],#scienceDifficulty[hard]]:NEEDS[DMagicOrbitalScience,!FeatureScience]:FOR[zKiwiAerospace]
{
     @baseValue = 6
     @scienceCap = 6
     @dataScale = 8
     @situationMask = 32
     @biomeMask = 0
}</v>
      </c>
      <c r="L27" t="str">
        <f>IF(F27&lt;&gt;"",IF(LEFT(RIGHT(DEC2BIN($F27,6),1),1)*1=1,"Yes","No"),"")</f>
        <v>No</v>
      </c>
      <c r="M27" t="str">
        <f>IF(F27&lt;&gt;"",IF(LEFT(RIGHT(DEC2BIN($F27,6),2),1)*1=1,"Yes","No"),"")</f>
        <v>No</v>
      </c>
      <c r="N27" t="str">
        <f>IF(F27&lt;&gt;"",IF(LEFT(RIGHT(DEC2BIN($F27,6),3),1)*1=1,"Yes","No"),"")</f>
        <v>No</v>
      </c>
      <c r="O27" t="str">
        <f>IF(F27&lt;&gt;"",IF(LEFT(RIGHT(DEC2BIN($F27,6),4),1)*1=1,"Yes","No"),"")</f>
        <v>No</v>
      </c>
      <c r="P27" t="str">
        <f>IF(F27&lt;&gt;"",IF(LEFT(RIGHT(DEC2BIN($F27,6),5),1)*1=1,"Yes","No"),"")</f>
        <v>No</v>
      </c>
      <c r="Q27" t="str">
        <f>IF(F27&lt;&gt;"",IF(LEFT(RIGHT(DEC2BIN($F27,6),6),1)*1=1,"Yes","No"),"")</f>
        <v>Yes</v>
      </c>
      <c r="R27" t="str">
        <f>IF(F27&lt;&gt;"",IF(LEFT(RIGHT(DEC2BIN($G27,6),1),1)*1=1,"Yes","No"),"")</f>
        <v>No</v>
      </c>
      <c r="S27" t="str">
        <f>IF(F27&lt;&gt;"",IF(LEFT(RIGHT(DEC2BIN($G27,6),2),1)*1=1,"Yes","No"),"")</f>
        <v>No</v>
      </c>
      <c r="T27" t="str">
        <f>IF(F27&lt;&gt;"",IF(LEFT(RIGHT(DEC2BIN($G27,6),3),1)*1=1,"Yes","No"),"")</f>
        <v>No</v>
      </c>
      <c r="U27" t="str">
        <f>IF(F27&lt;&gt;"",IF(LEFT(RIGHT(DEC2BIN($G27,6),4),1)*1=1,"Yes","No"),"")</f>
        <v>No</v>
      </c>
      <c r="V27" t="str">
        <f>IF(F27&lt;&gt;"",IF(F27&lt;&gt;"",IF(LEFT(RIGHT(DEC2BIN($G27,6),5),1)*1=1,"Yes","No"),""),"")</f>
        <v>No</v>
      </c>
      <c r="W27" t="str">
        <f>IF(F27&lt;&gt;"",IF(LEFT(RIGHT(DEC2BIN($G27,6),6),1)*1=1,"Yes","No"),"")</f>
        <v>No</v>
      </c>
    </row>
    <row r="28" spans="1:23" ht="145" x14ac:dyDescent="0.35">
      <c r="A28" t="s">
        <v>27</v>
      </c>
      <c r="B28">
        <v>6</v>
      </c>
      <c r="C28">
        <v>7.5</v>
      </c>
      <c r="D28">
        <f t="shared" si="0"/>
        <v>7.5</v>
      </c>
      <c r="E28">
        <v>4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@EXPERIMENT_DEFINITION:HAS[#id[infraredTelescope],#scienceDifficulty[hard]]:NEEDS[Squad,!FeatureScience]:FOR[zKiwiAerospace]
{
     @baseValue = 7.5
     @scienceCap = 7.5
     @dataScale = 4
     @situationMask = 32
     @biomeMask = 0
}</v>
      </c>
      <c r="L28" t="str">
        <f>IF(F28&lt;&gt;"",IF(LEFT(RIGHT(DEC2BIN($F28,6),1),1)*1=1,"Yes","No"),"")</f>
        <v>No</v>
      </c>
      <c r="M28" t="str">
        <f>IF(F28&lt;&gt;"",IF(LEFT(RIGHT(DEC2BIN($F28,6),2),1)*1=1,"Yes","No"),"")</f>
        <v>No</v>
      </c>
      <c r="N28" t="str">
        <f>IF(F28&lt;&gt;"",IF(LEFT(RIGHT(DEC2BIN($F28,6),3),1)*1=1,"Yes","No"),"")</f>
        <v>No</v>
      </c>
      <c r="O28" t="str">
        <f>IF(F28&lt;&gt;"",IF(LEFT(RIGHT(DEC2BIN($F28,6),4),1)*1=1,"Yes","No"),"")</f>
        <v>No</v>
      </c>
      <c r="P28" t="str">
        <f>IF(F28&lt;&gt;"",IF(LEFT(RIGHT(DEC2BIN($F28,6),5),1)*1=1,"Yes","No"),"")</f>
        <v>No</v>
      </c>
      <c r="Q28" t="str">
        <f>IF(F28&lt;&gt;"",IF(LEFT(RIGHT(DEC2BIN($F28,6),6),1)*1=1,"Yes","No"),"")</f>
        <v>Yes</v>
      </c>
      <c r="R28" t="str">
        <f>IF(F28&lt;&gt;"",IF(LEFT(RIGHT(DEC2BIN($G28,6),1),1)*1=1,"Yes","No"),"")</f>
        <v>No</v>
      </c>
      <c r="S28" t="str">
        <f>IF(F28&lt;&gt;"",IF(LEFT(RIGHT(DEC2BIN($G28,6),2),1)*1=1,"Yes","No"),"")</f>
        <v>No</v>
      </c>
      <c r="T28" t="str">
        <f>IF(F28&lt;&gt;"",IF(LEFT(RIGHT(DEC2BIN($G28,6),3),1)*1=1,"Yes","No"),"")</f>
        <v>No</v>
      </c>
      <c r="U28" t="str">
        <f>IF(F28&lt;&gt;"",IF(LEFT(RIGHT(DEC2BIN($G28,6),4),1)*1=1,"Yes","No"),"")</f>
        <v>No</v>
      </c>
      <c r="V28" t="str">
        <f>IF(F28&lt;&gt;"",IF(F28&lt;&gt;"",IF(LEFT(RIGHT(DEC2BIN($G28,6),5),1)*1=1,"Yes","No"),""),"")</f>
        <v>No</v>
      </c>
      <c r="W28" t="str">
        <f>IF(F28&lt;&gt;"",IF(LEFT(RIGHT(DEC2BIN($G28,6),6),1)*1=1,"Yes","No"),"")</f>
        <v>No</v>
      </c>
    </row>
    <row r="29" spans="1:23" ht="159.5" x14ac:dyDescent="0.35">
      <c r="A29" t="s">
        <v>50</v>
      </c>
      <c r="B29">
        <v>6</v>
      </c>
      <c r="C29">
        <v>6</v>
      </c>
      <c r="D29">
        <f t="shared" si="0"/>
        <v>6</v>
      </c>
      <c r="E29">
        <v>8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@EXPERIMENT_DEFINITION:HAS[#id[dmImagingPlatform],#scienceDifficulty[hard]]:NEEDS[DMagicOrbitalScience,!FeatureScience]:FOR[zKiwiAerospace]
{
     @baseValue = 6
     @scienceCap = 6
     @dataScale = 8
     @situationMask = 48
     @biomeMask = 16
}</v>
      </c>
      <c r="L29" t="str">
        <f>IF(F29&lt;&gt;"",IF(LEFT(RIGHT(DEC2BIN($F29,6),1),1)*1=1,"Yes","No"),"")</f>
        <v>No</v>
      </c>
      <c r="M29" t="str">
        <f>IF(F29&lt;&gt;"",IF(LEFT(RIGHT(DEC2BIN($F29,6),2),1)*1=1,"Yes","No"),"")</f>
        <v>No</v>
      </c>
      <c r="N29" t="str">
        <f>IF(F29&lt;&gt;"",IF(LEFT(RIGHT(DEC2BIN($F29,6),3),1)*1=1,"Yes","No"),"")</f>
        <v>No</v>
      </c>
      <c r="O29" t="str">
        <f>IF(F29&lt;&gt;"",IF(LEFT(RIGHT(DEC2BIN($F29,6),4),1)*1=1,"Yes","No"),"")</f>
        <v>No</v>
      </c>
      <c r="P29" t="str">
        <f>IF(F29&lt;&gt;"",IF(LEFT(RIGHT(DEC2BIN($F29,6),5),1)*1=1,"Yes","No"),"")</f>
        <v>Yes</v>
      </c>
      <c r="Q29" t="str">
        <f>IF(F29&lt;&gt;"",IF(LEFT(RIGHT(DEC2BIN($F29,6),6),1)*1=1,"Yes","No"),"")</f>
        <v>Yes</v>
      </c>
      <c r="R29" t="str">
        <f>IF(F29&lt;&gt;"",IF(LEFT(RIGHT(DEC2BIN($G29,6),1),1)*1=1,"Yes","No"),"")</f>
        <v>No</v>
      </c>
      <c r="S29" t="str">
        <f>IF(F29&lt;&gt;"",IF(LEFT(RIGHT(DEC2BIN($G29,6),2),1)*1=1,"Yes","No"),"")</f>
        <v>No</v>
      </c>
      <c r="T29" t="str">
        <f>IF(F29&lt;&gt;"",IF(LEFT(RIGHT(DEC2BIN($G29,6),3),1)*1=1,"Yes","No"),"")</f>
        <v>No</v>
      </c>
      <c r="U29" t="str">
        <f>IF(F29&lt;&gt;"",IF(LEFT(RIGHT(DEC2BIN($G29,6),4),1)*1=1,"Yes","No"),"")</f>
        <v>No</v>
      </c>
      <c r="V29" t="str">
        <f>IF(F29&lt;&gt;"",IF(F29&lt;&gt;"",IF(LEFT(RIGHT(DEC2BIN($G29,6),5),1)*1=1,"Yes","No"),""),"")</f>
        <v>Yes</v>
      </c>
      <c r="W29" t="str">
        <f>IF(F29&lt;&gt;"",IF(LEFT(RIGHT(DEC2BIN($G29,6),6),1)*1=1,"Yes","No"),"")</f>
        <v>No</v>
      </c>
    </row>
    <row r="30" spans="1:23" ht="159.5" x14ac:dyDescent="0.35">
      <c r="A30" t="s">
        <v>60</v>
      </c>
      <c r="B30">
        <v>6</v>
      </c>
      <c r="C30">
        <v>10</v>
      </c>
      <c r="D30">
        <f t="shared" si="0"/>
        <v>10</v>
      </c>
      <c r="E30">
        <v>6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@EXPERIMENT_DEFINITION:HAS[#id[dmseismicHammer],#scienceDifficulty[hard]]:NEEDS[DMagicOrbitalScience,!FeatureScience]:FOR[zKiwiAerospace]
{
     @baseValue = 10
     @scienceCap = 10
     @dataScale = 6
     @situationMask = 1
     @biomeMask = 1
}</v>
      </c>
      <c r="L30" t="str">
        <f>IF(F30&lt;&gt;"",IF(LEFT(RIGHT(DEC2BIN($F30,6),1),1)*1=1,"Yes","No"),"")</f>
        <v>Yes</v>
      </c>
      <c r="M30" t="str">
        <f>IF(F30&lt;&gt;"",IF(LEFT(RIGHT(DEC2BIN($F30,6),2),1)*1=1,"Yes","No"),"")</f>
        <v>No</v>
      </c>
      <c r="N30" t="str">
        <f>IF(F30&lt;&gt;"",IF(LEFT(RIGHT(DEC2BIN($F30,6),3),1)*1=1,"Yes","No"),"")</f>
        <v>No</v>
      </c>
      <c r="O30" t="str">
        <f>IF(F30&lt;&gt;"",IF(LEFT(RIGHT(DEC2BIN($F30,6),4),1)*1=1,"Yes","No"),"")</f>
        <v>No</v>
      </c>
      <c r="P30" t="str">
        <f>IF(F30&lt;&gt;"",IF(LEFT(RIGHT(DEC2BIN($F30,6),5),1)*1=1,"Yes","No"),"")</f>
        <v>No</v>
      </c>
      <c r="Q30" t="str">
        <f>IF(F30&lt;&gt;"",IF(LEFT(RIGHT(DEC2BIN($F30,6),6),1)*1=1,"Yes","No"),"")</f>
        <v>No</v>
      </c>
      <c r="R30" t="str">
        <f>IF(F30&lt;&gt;"",IF(LEFT(RIGHT(DEC2BIN($G30,6),1),1)*1=1,"Yes","No"),"")</f>
        <v>Yes</v>
      </c>
      <c r="S30" t="str">
        <f>IF(F30&lt;&gt;"",IF(LEFT(RIGHT(DEC2BIN($G30,6),2),1)*1=1,"Yes","No"),"")</f>
        <v>No</v>
      </c>
      <c r="T30" t="str">
        <f>IF(F30&lt;&gt;"",IF(LEFT(RIGHT(DEC2BIN($G30,6),3),1)*1=1,"Yes","No"),"")</f>
        <v>No</v>
      </c>
      <c r="U30" t="str">
        <f>IF(F30&lt;&gt;"",IF(LEFT(RIGHT(DEC2BIN($G30,6),4),1)*1=1,"Yes","No"),"")</f>
        <v>No</v>
      </c>
      <c r="V30" t="str">
        <f>IF(F30&lt;&gt;"",IF(F30&lt;&gt;"",IF(LEFT(RIGHT(DEC2BIN($G30,6),5),1)*1=1,"Yes","No"),""),"")</f>
        <v>No</v>
      </c>
      <c r="W30" t="str">
        <f>IF(F30&lt;&gt;"",IF(LEFT(RIGHT(DEC2BIN($G30,6),6),1)*1=1,"Yes","No"),"")</f>
        <v>No</v>
      </c>
    </row>
    <row r="31" spans="1:23" ht="145" x14ac:dyDescent="0.35">
      <c r="A31" t="s">
        <v>52</v>
      </c>
      <c r="B31">
        <v>7</v>
      </c>
      <c r="C31">
        <v>20</v>
      </c>
      <c r="D31">
        <f t="shared" si="0"/>
        <v>20</v>
      </c>
      <c r="E31">
        <v>6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@EXPERIMENT_DEFINITION:HAS[#id[dmReconScan],#scienceDifficulty[hard]]:NEEDS[DMagicOrbitalScience,!FeatureScience]:FOR[zKiwiAerospace]
{
     @baseValue = 20
     @scienceCap = 20
     @dataScale = 6
     @situationMask = 16
     @biomeMask = 0
}</v>
      </c>
      <c r="L31" t="str">
        <f>IF(F31&lt;&gt;"",IF(LEFT(RIGHT(DEC2BIN($F31,6),1),1)*1=1,"Yes","No"),"")</f>
        <v>No</v>
      </c>
      <c r="M31" t="str">
        <f>IF(F31&lt;&gt;"",IF(LEFT(RIGHT(DEC2BIN($F31,6),2),1)*1=1,"Yes","No"),"")</f>
        <v>No</v>
      </c>
      <c r="N31" t="str">
        <f>IF(F31&lt;&gt;"",IF(LEFT(RIGHT(DEC2BIN($F31,6),3),1)*1=1,"Yes","No"),"")</f>
        <v>No</v>
      </c>
      <c r="O31" t="str">
        <f>IF(F31&lt;&gt;"",IF(LEFT(RIGHT(DEC2BIN($F31,6),4),1)*1=1,"Yes","No"),"")</f>
        <v>No</v>
      </c>
      <c r="P31" t="str">
        <f>IF(F31&lt;&gt;"",IF(LEFT(RIGHT(DEC2BIN($F31,6),5),1)*1=1,"Yes","No"),"")</f>
        <v>Yes</v>
      </c>
      <c r="Q31" t="str">
        <f>IF(F31&lt;&gt;"",IF(LEFT(RIGHT(DEC2BIN($F31,6),6),1)*1=1,"Yes","No"),"")</f>
        <v>No</v>
      </c>
      <c r="R31" t="str">
        <f>IF(F31&lt;&gt;"",IF(LEFT(RIGHT(DEC2BIN($G31,6),1),1)*1=1,"Yes","No"),"")</f>
        <v>No</v>
      </c>
      <c r="S31" t="str">
        <f>IF(F31&lt;&gt;"",IF(LEFT(RIGHT(DEC2BIN($G31,6),2),1)*1=1,"Yes","No"),"")</f>
        <v>No</v>
      </c>
      <c r="T31" t="str">
        <f>IF(F31&lt;&gt;"",IF(LEFT(RIGHT(DEC2BIN($G31,6),3),1)*1=1,"Yes","No"),"")</f>
        <v>No</v>
      </c>
      <c r="U31" t="str">
        <f>IF(F31&lt;&gt;"",IF(LEFT(RIGHT(DEC2BIN($G31,6),4),1)*1=1,"Yes","No"),"")</f>
        <v>No</v>
      </c>
      <c r="V31" t="str">
        <f>IF(F31&lt;&gt;"",IF(F31&lt;&gt;"",IF(LEFT(RIGHT(DEC2BIN($G31,6),5),1)*1=1,"Yes","No"),""),"")</f>
        <v>No</v>
      </c>
      <c r="W31" t="str">
        <f>IF(F31&lt;&gt;"",IF(LEFT(RIGHT(DEC2BIN($G31,6),6),1)*1=1,"Yes","No"),"")</f>
        <v>No</v>
      </c>
    </row>
    <row r="32" spans="1:23" ht="145" x14ac:dyDescent="0.35">
      <c r="A32" t="s">
        <v>53</v>
      </c>
      <c r="B32">
        <v>7</v>
      </c>
      <c r="C32">
        <v>12.5</v>
      </c>
      <c r="D32">
        <f t="shared" si="0"/>
        <v>12.5</v>
      </c>
      <c r="E32">
        <v>4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@EXPERIMENT_DEFINITION:HAS[#id[dmNAlbedoScan],#scienceDifficulty[hard]]:NEEDS[DMagicOrbitalScience,!FeatureScience]:FOR[zKiwiAerospace]
{
     @baseValue = 12.5
     @scienceCap = 12.5
     @dataScale = 4
     @situationMask = 1
     @biomeMask = 1
}</v>
      </c>
      <c r="L32" t="str">
        <f>IF(F32&lt;&gt;"",IF(LEFT(RIGHT(DEC2BIN($F32,6),1),1)*1=1,"Yes","No"),"")</f>
        <v>Yes</v>
      </c>
      <c r="M32" t="str">
        <f>IF(F32&lt;&gt;"",IF(LEFT(RIGHT(DEC2BIN($F32,6),2),1)*1=1,"Yes","No"),"")</f>
        <v>No</v>
      </c>
      <c r="N32" t="str">
        <f>IF(F32&lt;&gt;"",IF(LEFT(RIGHT(DEC2BIN($F32,6),3),1)*1=1,"Yes","No"),"")</f>
        <v>No</v>
      </c>
      <c r="O32" t="str">
        <f>IF(F32&lt;&gt;"",IF(LEFT(RIGHT(DEC2BIN($F32,6),4),1)*1=1,"Yes","No"),"")</f>
        <v>No</v>
      </c>
      <c r="P32" t="str">
        <f>IF(F32&lt;&gt;"",IF(LEFT(RIGHT(DEC2BIN($F32,6),5),1)*1=1,"Yes","No"),"")</f>
        <v>No</v>
      </c>
      <c r="Q32" t="str">
        <f>IF(F32&lt;&gt;"",IF(LEFT(RIGHT(DEC2BIN($F32,6),6),1)*1=1,"Yes","No"),"")</f>
        <v>No</v>
      </c>
      <c r="R32" t="str">
        <f>IF(F32&lt;&gt;"",IF(LEFT(RIGHT(DEC2BIN($G32,6),1),1)*1=1,"Yes","No"),"")</f>
        <v>Yes</v>
      </c>
      <c r="S32" t="str">
        <f>IF(F32&lt;&gt;"",IF(LEFT(RIGHT(DEC2BIN($G32,6),2),1)*1=1,"Yes","No"),"")</f>
        <v>No</v>
      </c>
      <c r="T32" t="str">
        <f>IF(F32&lt;&gt;"",IF(LEFT(RIGHT(DEC2BIN($G32,6),3),1)*1=1,"Yes","No"),"")</f>
        <v>No</v>
      </c>
      <c r="U32" t="str">
        <f>IF(F32&lt;&gt;"",IF(LEFT(RIGHT(DEC2BIN($G32,6),4),1)*1=1,"Yes","No"),"")</f>
        <v>No</v>
      </c>
      <c r="V32" t="str">
        <f>IF(F32&lt;&gt;"",IF(F32&lt;&gt;"",IF(LEFT(RIGHT(DEC2BIN($G32,6),5),1)*1=1,"Yes","No"),""),"")</f>
        <v>No</v>
      </c>
      <c r="W32" t="str">
        <f>IF(F32&lt;&gt;"",IF(LEFT(RIGHT(DEC2BIN($G32,6),6),1)*1=1,"Yes","No"),"")</f>
        <v>No</v>
      </c>
    </row>
    <row r="33" spans="1:23" ht="145" x14ac:dyDescent="0.35">
      <c r="A33" t="s">
        <v>54</v>
      </c>
      <c r="B33">
        <v>7</v>
      </c>
      <c r="C33">
        <v>12.5</v>
      </c>
      <c r="D33">
        <f t="shared" si="0"/>
        <v>12.5</v>
      </c>
      <c r="E33">
        <v>6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@EXPERIMENT_DEFINITION:HAS[#id[dmXRayDiffract],#scienceDifficulty[hard]]:NEEDS[DMagicOrbitalScience,!FeatureScience]:FOR[zKiwiAerospace]
{
     @baseValue = 12.5
     @scienceCap = 12.5
     @dataScale = 6
     @situationMask = 1
     @biomeMask = 1
}</v>
      </c>
      <c r="L33" t="str">
        <f>IF(F33&lt;&gt;"",IF(LEFT(RIGHT(DEC2BIN($F33,6),1),1)*1=1,"Yes","No"),"")</f>
        <v>Yes</v>
      </c>
      <c r="M33" t="str">
        <f>IF(F33&lt;&gt;"",IF(LEFT(RIGHT(DEC2BIN($F33,6),2),1)*1=1,"Yes","No"),"")</f>
        <v>No</v>
      </c>
      <c r="N33" t="str">
        <f>IF(F33&lt;&gt;"",IF(LEFT(RIGHT(DEC2BIN($F33,6),3),1)*1=1,"Yes","No"),"")</f>
        <v>No</v>
      </c>
      <c r="O33" t="str">
        <f>IF(F33&lt;&gt;"",IF(LEFT(RIGHT(DEC2BIN($F33,6),4),1)*1=1,"Yes","No"),"")</f>
        <v>No</v>
      </c>
      <c r="P33" t="str">
        <f>IF(F33&lt;&gt;"",IF(LEFT(RIGHT(DEC2BIN($F33,6),5),1)*1=1,"Yes","No"),"")</f>
        <v>No</v>
      </c>
      <c r="Q33" t="str">
        <f>IF(F33&lt;&gt;"",IF(LEFT(RIGHT(DEC2BIN($F33,6),6),1)*1=1,"Yes","No"),"")</f>
        <v>No</v>
      </c>
      <c r="R33" t="str">
        <f>IF(F33&lt;&gt;"",IF(LEFT(RIGHT(DEC2BIN($G33,6),1),1)*1=1,"Yes","No"),"")</f>
        <v>Yes</v>
      </c>
      <c r="S33" t="str">
        <f>IF(F33&lt;&gt;"",IF(LEFT(RIGHT(DEC2BIN($G33,6),2),1)*1=1,"Yes","No"),"")</f>
        <v>No</v>
      </c>
      <c r="T33" t="str">
        <f>IF(F33&lt;&gt;"",IF(LEFT(RIGHT(DEC2BIN($G33,6),3),1)*1=1,"Yes","No"),"")</f>
        <v>No</v>
      </c>
      <c r="U33" t="str">
        <f>IF(F33&lt;&gt;"",IF(LEFT(RIGHT(DEC2BIN($G33,6),4),1)*1=1,"Yes","No"),"")</f>
        <v>No</v>
      </c>
      <c r="V33" t="str">
        <f>IF(F33&lt;&gt;"",IF(F33&lt;&gt;"",IF(LEFT(RIGHT(DEC2BIN($G33,6),5),1)*1=1,"Yes","No"),""),"")</f>
        <v>No</v>
      </c>
      <c r="W33" t="str">
        <f>IF(F33&lt;&gt;"",IF(LEFT(RIGHT(DEC2BIN($G33,6),6),1)*1=1,"Yes","No"),"")</f>
        <v>No</v>
      </c>
    </row>
    <row r="34" spans="1:23" ht="145" x14ac:dyDescent="0.35">
      <c r="A34" t="s">
        <v>57</v>
      </c>
      <c r="B34">
        <v>8</v>
      </c>
      <c r="C34">
        <v>20</v>
      </c>
      <c r="D34">
        <f t="shared" si="0"/>
        <v>20</v>
      </c>
      <c r="E34">
        <v>6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@EXPERIMENT_DEFINITION:HAS[#id[dmSoilMoisture],#scienceDifficulty[hard]]:NEEDS[DMagicOrbitalScience,!FeatureScience]:FOR[zKiwiAerospace]
{
     @baseValue = 20
     @scienceCap = 20
     @dataScale = 6
     @situationMask = 16
     @biomeMask = 0
}</v>
      </c>
      <c r="L34" t="str">
        <f>IF(F34&lt;&gt;"",IF(LEFT(RIGHT(DEC2BIN($F34,6),1),1)*1=1,"Yes","No"),"")</f>
        <v>No</v>
      </c>
      <c r="M34" t="str">
        <f>IF(F34&lt;&gt;"",IF(LEFT(RIGHT(DEC2BIN($F34,6),2),1)*1=1,"Yes","No"),"")</f>
        <v>No</v>
      </c>
      <c r="N34" t="str">
        <f>IF(F34&lt;&gt;"",IF(LEFT(RIGHT(DEC2BIN($F34,6),3),1)*1=1,"Yes","No"),"")</f>
        <v>No</v>
      </c>
      <c r="O34" t="str">
        <f>IF(F34&lt;&gt;"",IF(LEFT(RIGHT(DEC2BIN($F34,6),4),1)*1=1,"Yes","No"),"")</f>
        <v>No</v>
      </c>
      <c r="P34" t="str">
        <f>IF(F34&lt;&gt;"",IF(LEFT(RIGHT(DEC2BIN($F34,6),5),1)*1=1,"Yes","No"),"")</f>
        <v>Yes</v>
      </c>
      <c r="Q34" t="str">
        <f>IF(F34&lt;&gt;"",IF(LEFT(RIGHT(DEC2BIN($F34,6),6),1)*1=1,"Yes","No"),"")</f>
        <v>No</v>
      </c>
      <c r="R34" t="str">
        <f>IF(F34&lt;&gt;"",IF(LEFT(RIGHT(DEC2BIN($G34,6),1),1)*1=1,"Yes","No"),"")</f>
        <v>No</v>
      </c>
      <c r="S34" t="str">
        <f>IF(F34&lt;&gt;"",IF(LEFT(RIGHT(DEC2BIN($G34,6),2),1)*1=1,"Yes","No"),"")</f>
        <v>No</v>
      </c>
      <c r="T34" t="str">
        <f>IF(F34&lt;&gt;"",IF(LEFT(RIGHT(DEC2BIN($G34,6),3),1)*1=1,"Yes","No"),"")</f>
        <v>No</v>
      </c>
      <c r="U34" t="str">
        <f>IF(F34&lt;&gt;"",IF(LEFT(RIGHT(DEC2BIN($G34,6),4),1)*1=1,"Yes","No"),"")</f>
        <v>No</v>
      </c>
      <c r="V34" t="str">
        <f>IF(F34&lt;&gt;"",IF(F34&lt;&gt;"",IF(LEFT(RIGHT(DEC2BIN($G34,6),5),1)*1=1,"Yes","No"),""),"")</f>
        <v>No</v>
      </c>
      <c r="W34" t="str">
        <f>IF(F34&lt;&gt;"",IF(LEFT(RIGHT(DEC2BIN($G34,6),6),1)*1=1,"Yes","No"),"")</f>
        <v>No</v>
      </c>
    </row>
    <row r="35" spans="1:23" ht="145" x14ac:dyDescent="0.35">
      <c r="A35" t="s">
        <v>51</v>
      </c>
      <c r="B35">
        <v>9</v>
      </c>
      <c r="C35">
        <v>25</v>
      </c>
      <c r="D35">
        <f t="shared" si="0"/>
        <v>25</v>
      </c>
      <c r="E35">
        <v>8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@EXPERIMENT_DEFINITION:HAS[#id[dmSIGINT],#scienceDifficulty[hard]]:NEEDS[DMagicOrbitalScience,!FeatureScience]:FOR[zKiwiAerospace]
{
     @baseValue = 25
     @scienceCap = 25
     @dataScale = 8
     @situationMask = 16
     @biomeMask = 0
}</v>
      </c>
      <c r="L35" t="str">
        <f>IF(F35&lt;&gt;"",IF(LEFT(RIGHT(DEC2BIN($F35,6),1),1)*1=1,"Yes","No"),"")</f>
        <v>No</v>
      </c>
      <c r="M35" t="str">
        <f>IF(F35&lt;&gt;"",IF(LEFT(RIGHT(DEC2BIN($F35,6),2),1)*1=1,"Yes","No"),"")</f>
        <v>No</v>
      </c>
      <c r="N35" t="str">
        <f>IF(F35&lt;&gt;"",IF(LEFT(RIGHT(DEC2BIN($F35,6),3),1)*1=1,"Yes","No"),"")</f>
        <v>No</v>
      </c>
      <c r="O35" t="str">
        <f>IF(F35&lt;&gt;"",IF(LEFT(RIGHT(DEC2BIN($F35,6),4),1)*1=1,"Yes","No"),"")</f>
        <v>No</v>
      </c>
      <c r="P35" t="str">
        <f>IF(F35&lt;&gt;"",IF(LEFT(RIGHT(DEC2BIN($F35,6),5),1)*1=1,"Yes","No"),"")</f>
        <v>Yes</v>
      </c>
      <c r="Q35" t="str">
        <f>IF(F35&lt;&gt;"",IF(LEFT(RIGHT(DEC2BIN($F35,6),6),1)*1=1,"Yes","No"),"")</f>
        <v>No</v>
      </c>
      <c r="R35" t="str">
        <f>IF(F35&lt;&gt;"",IF(LEFT(RIGHT(DEC2BIN($G35,6),1),1)*1=1,"Yes","No"),"")</f>
        <v>No</v>
      </c>
      <c r="S35" t="str">
        <f>IF(F35&lt;&gt;"",IF(LEFT(RIGHT(DEC2BIN($G35,6),2),1)*1=1,"Yes","No"),"")</f>
        <v>No</v>
      </c>
      <c r="T35" t="str">
        <f>IF(F35&lt;&gt;"",IF(LEFT(RIGHT(DEC2BIN($G35,6),3),1)*1=1,"Yes","No"),"")</f>
        <v>No</v>
      </c>
      <c r="U35" t="str">
        <f>IF(F35&lt;&gt;"",IF(LEFT(RIGHT(DEC2BIN($G35,6),4),1)*1=1,"Yes","No"),"")</f>
        <v>No</v>
      </c>
      <c r="V35" t="str">
        <f>IF(F35&lt;&gt;"",IF(F35&lt;&gt;"",IF(LEFT(RIGHT(DEC2BIN($G35,6),5),1)*1=1,"Yes","No"),""),"")</f>
        <v>No</v>
      </c>
      <c r="W35" t="str">
        <f>IF(F35&lt;&gt;"",IF(LEFT(RIGHT(DEC2BIN($G35,6),6),1)*1=1,"Yes","No"),"")</f>
        <v>No</v>
      </c>
    </row>
    <row r="36" spans="1:23" ht="145" x14ac:dyDescent="0.35">
      <c r="A36" t="s">
        <v>39</v>
      </c>
      <c r="C36">
        <v>5</v>
      </c>
      <c r="D36">
        <f t="shared" si="0"/>
        <v>5</v>
      </c>
      <c r="E36">
        <v>4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@EXPERIMENT_DEFINITION:HAS[#id[SCANsatAltimetryLoRes],#scienceDifficulty[hard]]:NEEDS[SCANsat,!FeatureScience]:FOR[zKiwiAerospace]
{
     @baseValue = 5
     @scienceCap = 5
     @dataScale = 4
     @situationMask = 0
     @biomeMask = 0
}</v>
      </c>
      <c r="L36" t="str">
        <f>IF(F36&lt;&gt;"",IF(LEFT(RIGHT(DEC2BIN($F36,6),1),1)*1=1,"Yes","No"),"")</f>
        <v>No</v>
      </c>
      <c r="M36" t="str">
        <f>IF(F36&lt;&gt;"",IF(LEFT(RIGHT(DEC2BIN($F36,6),2),1)*1=1,"Yes","No"),"")</f>
        <v>No</v>
      </c>
      <c r="N36" t="str">
        <f>IF(F36&lt;&gt;"",IF(LEFT(RIGHT(DEC2BIN($F36,6),3),1)*1=1,"Yes","No"),"")</f>
        <v>No</v>
      </c>
      <c r="O36" t="str">
        <f>IF(F36&lt;&gt;"",IF(LEFT(RIGHT(DEC2BIN($F36,6),4),1)*1=1,"Yes","No"),"")</f>
        <v>No</v>
      </c>
      <c r="P36" t="str">
        <f>IF(F36&lt;&gt;"",IF(LEFT(RIGHT(DEC2BIN($F36,6),5),1)*1=1,"Yes","No"),"")</f>
        <v>No</v>
      </c>
      <c r="Q36" t="str">
        <f>IF(F36&lt;&gt;"",IF(LEFT(RIGHT(DEC2BIN($F36,6),6),1)*1=1,"Yes","No"),"")</f>
        <v>No</v>
      </c>
      <c r="R36" t="str">
        <f>IF(F36&lt;&gt;"",IF(LEFT(RIGHT(DEC2BIN($G36,6),1),1)*1=1,"Yes","No"),"")</f>
        <v>No</v>
      </c>
      <c r="S36" t="str">
        <f>IF(F36&lt;&gt;"",IF(LEFT(RIGHT(DEC2BIN($G36,6),2),1)*1=1,"Yes","No"),"")</f>
        <v>No</v>
      </c>
      <c r="T36" t="str">
        <f>IF(F36&lt;&gt;"",IF(LEFT(RIGHT(DEC2BIN($G36,6),3),1)*1=1,"Yes","No"),"")</f>
        <v>No</v>
      </c>
      <c r="U36" t="str">
        <f>IF(F36&lt;&gt;"",IF(LEFT(RIGHT(DEC2BIN($G36,6),4),1)*1=1,"Yes","No"),"")</f>
        <v>No</v>
      </c>
      <c r="V36" t="str">
        <f>IF(F36&lt;&gt;"",IF(F36&lt;&gt;"",IF(LEFT(RIGHT(DEC2BIN($G36,6),5),1)*1=1,"Yes","No"),""),"")</f>
        <v>No</v>
      </c>
      <c r="W36" t="str">
        <f>IF(F36&lt;&gt;"",IF(LEFT(RIGHT(DEC2BIN($G36,6),6),1)*1=1,"Yes","No"),"")</f>
        <v>No</v>
      </c>
    </row>
    <row r="37" spans="1:23" ht="145" x14ac:dyDescent="0.35">
      <c r="A37" t="s">
        <v>40</v>
      </c>
      <c r="C37">
        <v>10</v>
      </c>
      <c r="D37">
        <f t="shared" si="0"/>
        <v>10</v>
      </c>
      <c r="E37">
        <v>8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@EXPERIMENT_DEFINITION:HAS[#id[SCANsatAltimetryHiRes],#scienceDifficulty[hard]]:NEEDS[SCANsat,!FeatureScience]:FOR[zKiwiAerospace]
{
     @baseValue = 10
     @scienceCap = 10
     @dataScale = 8
     @situationMask = 0
     @biomeMask = 0
}</v>
      </c>
      <c r="L37" t="str">
        <f>IF(F37&lt;&gt;"",IF(LEFT(RIGHT(DEC2BIN($F37,6),1),1)*1=1,"Yes","No"),"")</f>
        <v>No</v>
      </c>
      <c r="M37" t="str">
        <f>IF(F37&lt;&gt;"",IF(LEFT(RIGHT(DEC2BIN($F37,6),2),1)*1=1,"Yes","No"),"")</f>
        <v>No</v>
      </c>
      <c r="N37" t="str">
        <f>IF(F37&lt;&gt;"",IF(LEFT(RIGHT(DEC2BIN($F37,6),3),1)*1=1,"Yes","No"),"")</f>
        <v>No</v>
      </c>
      <c r="O37" t="str">
        <f>IF(F37&lt;&gt;"",IF(LEFT(RIGHT(DEC2BIN($F37,6),4),1)*1=1,"Yes","No"),"")</f>
        <v>No</v>
      </c>
      <c r="P37" t="str">
        <f>IF(F37&lt;&gt;"",IF(LEFT(RIGHT(DEC2BIN($F37,6),5),1)*1=1,"Yes","No"),"")</f>
        <v>No</v>
      </c>
      <c r="Q37" t="str">
        <f>IF(F37&lt;&gt;"",IF(LEFT(RIGHT(DEC2BIN($F37,6),6),1)*1=1,"Yes","No"),"")</f>
        <v>No</v>
      </c>
      <c r="R37" t="str">
        <f>IF(F37&lt;&gt;"",IF(LEFT(RIGHT(DEC2BIN($G37,6),1),1)*1=1,"Yes","No"),"")</f>
        <v>No</v>
      </c>
      <c r="S37" t="str">
        <f>IF(F37&lt;&gt;"",IF(LEFT(RIGHT(DEC2BIN($G37,6),2),1)*1=1,"Yes","No"),"")</f>
        <v>No</v>
      </c>
      <c r="T37" t="str">
        <f>IF(F37&lt;&gt;"",IF(LEFT(RIGHT(DEC2BIN($G37,6),3),1)*1=1,"Yes","No"),"")</f>
        <v>No</v>
      </c>
      <c r="U37" t="str">
        <f>IF(F37&lt;&gt;"",IF(LEFT(RIGHT(DEC2BIN($G37,6),4),1)*1=1,"Yes","No"),"")</f>
        <v>No</v>
      </c>
      <c r="V37" t="str">
        <f>IF(F37&lt;&gt;"",IF(F37&lt;&gt;"",IF(LEFT(RIGHT(DEC2BIN($G37,6),5),1)*1=1,"Yes","No"),""),"")</f>
        <v>No</v>
      </c>
      <c r="W37" t="str">
        <f>IF(F37&lt;&gt;"",IF(LEFT(RIGHT(DEC2BIN($G37,6),6),1)*1=1,"Yes","No"),"")</f>
        <v>No</v>
      </c>
    </row>
    <row r="38" spans="1:23" ht="145" x14ac:dyDescent="0.35">
      <c r="A38" t="s">
        <v>43</v>
      </c>
      <c r="C38">
        <v>7</v>
      </c>
      <c r="D38">
        <f t="shared" si="0"/>
        <v>7</v>
      </c>
      <c r="E38">
        <v>6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@EXPERIMENT_DEFINITION:HAS[#id[SCANsatBiomeAnomaly],#scienceDifficulty[hard]]:NEEDS[SCANsat,!FeatureScience]:FOR[zKiwiAerospace]
{
     @baseValue = 7
     @scienceCap = 7
     @dataScale = 6
     @situationMask = 0
     @biomeMask = 0
}</v>
      </c>
      <c r="L38" t="str">
        <f>IF(F38&lt;&gt;"",IF(LEFT(RIGHT(DEC2BIN($F38,6),1),1)*1=1,"Yes","No"),"")</f>
        <v>No</v>
      </c>
      <c r="M38" t="str">
        <f>IF(F38&lt;&gt;"",IF(LEFT(RIGHT(DEC2BIN($F38,6),2),1)*1=1,"Yes","No"),"")</f>
        <v>No</v>
      </c>
      <c r="N38" t="str">
        <f>IF(F38&lt;&gt;"",IF(LEFT(RIGHT(DEC2BIN($F38,6),3),1)*1=1,"Yes","No"),"")</f>
        <v>No</v>
      </c>
      <c r="O38" t="str">
        <f>IF(F38&lt;&gt;"",IF(LEFT(RIGHT(DEC2BIN($F38,6),4),1)*1=1,"Yes","No"),"")</f>
        <v>No</v>
      </c>
      <c r="P38" t="str">
        <f>IF(F38&lt;&gt;"",IF(LEFT(RIGHT(DEC2BIN($F38,6),5),1)*1=1,"Yes","No"),"")</f>
        <v>No</v>
      </c>
      <c r="Q38" t="str">
        <f>IF(F38&lt;&gt;"",IF(LEFT(RIGHT(DEC2BIN($F38,6),6),1)*1=1,"Yes","No"),"")</f>
        <v>No</v>
      </c>
      <c r="R38" t="str">
        <f>IF(F38&lt;&gt;"",IF(LEFT(RIGHT(DEC2BIN($G38,6),1),1)*1=1,"Yes","No"),"")</f>
        <v>No</v>
      </c>
      <c r="S38" t="str">
        <f>IF(F38&lt;&gt;"",IF(LEFT(RIGHT(DEC2BIN($G38,6),2),1)*1=1,"Yes","No"),"")</f>
        <v>No</v>
      </c>
      <c r="T38" t="str">
        <f>IF(F38&lt;&gt;"",IF(LEFT(RIGHT(DEC2BIN($G38,6),3),1)*1=1,"Yes","No"),"")</f>
        <v>No</v>
      </c>
      <c r="U38" t="str">
        <f>IF(F38&lt;&gt;"",IF(LEFT(RIGHT(DEC2BIN($G38,6),4),1)*1=1,"Yes","No"),"")</f>
        <v>No</v>
      </c>
      <c r="V38" t="str">
        <f>IF(F38&lt;&gt;"",IF(F38&lt;&gt;"",IF(LEFT(RIGHT(DEC2BIN($G38,6),5),1)*1=1,"Yes","No"),""),"")</f>
        <v>No</v>
      </c>
      <c r="W38" t="str">
        <f>IF(F38&lt;&gt;"",IF(LEFT(RIGHT(DEC2BIN($G38,6),6),1)*1=1,"Yes","No"),"")</f>
        <v>No</v>
      </c>
    </row>
    <row r="39" spans="1:23" ht="145" x14ac:dyDescent="0.35">
      <c r="A39" t="s">
        <v>44</v>
      </c>
      <c r="C39">
        <v>5</v>
      </c>
      <c r="D39">
        <f t="shared" si="0"/>
        <v>5</v>
      </c>
      <c r="E39">
        <v>4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@EXPERIMENT_DEFINITION:HAS[#id[SCANsatResources],#scienceDifficulty[hard]]:NEEDS[SCANsat,!FeatureScience]:FOR[zKiwiAerospace]
{
     @baseValue = 5
     @scienceCap = 5
     @dataScale = 4
     @situationMask = 0
     @biomeMask = 0
}</v>
      </c>
      <c r="L39" t="str">
        <f>IF(F39&lt;&gt;"",IF(LEFT(RIGHT(DEC2BIN($F39,6),1),1)*1=1,"Yes","No"),"")</f>
        <v>No</v>
      </c>
      <c r="M39" t="str">
        <f>IF(F39&lt;&gt;"",IF(LEFT(RIGHT(DEC2BIN($F39,6),2),1)*1=1,"Yes","No"),"")</f>
        <v>No</v>
      </c>
      <c r="N39" t="str">
        <f>IF(F39&lt;&gt;"",IF(LEFT(RIGHT(DEC2BIN($F39,6),3),1)*1=1,"Yes","No"),"")</f>
        <v>No</v>
      </c>
      <c r="O39" t="str">
        <f>IF(F39&lt;&gt;"",IF(LEFT(RIGHT(DEC2BIN($F39,6),4),1)*1=1,"Yes","No"),"")</f>
        <v>No</v>
      </c>
      <c r="P39" t="str">
        <f>IF(F39&lt;&gt;"",IF(LEFT(RIGHT(DEC2BIN($F39,6),5),1)*1=1,"Yes","No"),"")</f>
        <v>No</v>
      </c>
      <c r="Q39" t="str">
        <f>IF(F39&lt;&gt;"",IF(LEFT(RIGHT(DEC2BIN($F39,6),6),1)*1=1,"Yes","No"),"")</f>
        <v>No</v>
      </c>
      <c r="R39" t="str">
        <f>IF(F39&lt;&gt;"",IF(LEFT(RIGHT(DEC2BIN($G39,6),1),1)*1=1,"Yes","No"),"")</f>
        <v>No</v>
      </c>
      <c r="S39" t="str">
        <f>IF(F39&lt;&gt;"",IF(LEFT(RIGHT(DEC2BIN($G39,6),2),1)*1=1,"Yes","No"),"")</f>
        <v>No</v>
      </c>
      <c r="T39" t="str">
        <f>IF(F39&lt;&gt;"",IF(LEFT(RIGHT(DEC2BIN($G39,6),3),1)*1=1,"Yes","No"),"")</f>
        <v>No</v>
      </c>
      <c r="U39" t="str">
        <f>IF(F39&lt;&gt;"",IF(LEFT(RIGHT(DEC2BIN($G39,6),4),1)*1=1,"Yes","No"),"")</f>
        <v>No</v>
      </c>
      <c r="V39" t="str">
        <f>IF(F39&lt;&gt;"",IF(F39&lt;&gt;"",IF(LEFT(RIGHT(DEC2BIN($G39,6),5),1)*1=1,"Yes","No"),""),"")</f>
        <v>No</v>
      </c>
      <c r="W39" t="str">
        <f>IF(F39&lt;&gt;"",IF(LEFT(RIGHT(DEC2BIN($G39,6),6),1)*1=1,"Yes","No"),"")</f>
        <v>No</v>
      </c>
    </row>
    <row r="40" spans="1:23" ht="145" x14ac:dyDescent="0.35">
      <c r="A40" t="s">
        <v>45</v>
      </c>
      <c r="C40">
        <v>6</v>
      </c>
      <c r="D40">
        <f t="shared" si="0"/>
        <v>6</v>
      </c>
      <c r="E40">
        <v>8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@EXPERIMENT_DEFINITION:HAS[#id[SCANsatVisual],#scienceDifficulty[hard]]:NEEDS[SCANsat,!FeatureScience]:FOR[zKiwiAerospace]
{
     @baseValue = 6
     @scienceCap = 6
     @dataScale = 8
     @situationMask = 0
     @biomeMask = 0
}</v>
      </c>
      <c r="L40" t="str">
        <f>IF(F40&lt;&gt;"",IF(LEFT(RIGHT(DEC2BIN($F40,6),1),1)*1=1,"Yes","No"),"")</f>
        <v>No</v>
      </c>
      <c r="M40" t="str">
        <f>IF(F40&lt;&gt;"",IF(LEFT(RIGHT(DEC2BIN($F40,6),2),1)*1=1,"Yes","No"),"")</f>
        <v>No</v>
      </c>
      <c r="N40" t="str">
        <f>IF(F40&lt;&gt;"",IF(LEFT(RIGHT(DEC2BIN($F40,6),3),1)*1=1,"Yes","No"),"")</f>
        <v>No</v>
      </c>
      <c r="O40" t="str">
        <f>IF(F40&lt;&gt;"",IF(LEFT(RIGHT(DEC2BIN($F40,6),4),1)*1=1,"Yes","No"),"")</f>
        <v>No</v>
      </c>
      <c r="P40" t="str">
        <f>IF(F40&lt;&gt;"",IF(LEFT(RIGHT(DEC2BIN($F40,6),5),1)*1=1,"Yes","No"),"")</f>
        <v>No</v>
      </c>
      <c r="Q40" t="str">
        <f>IF(F40&lt;&gt;"",IF(LEFT(RIGHT(DEC2BIN($F40,6),6),1)*1=1,"Yes","No"),"")</f>
        <v>No</v>
      </c>
      <c r="R40" t="str">
        <f>IF(F40&lt;&gt;"",IF(LEFT(RIGHT(DEC2BIN($G40,6),1),1)*1=1,"Yes","No"),"")</f>
        <v>No</v>
      </c>
      <c r="S40" t="str">
        <f>IF(F40&lt;&gt;"",IF(LEFT(RIGHT(DEC2BIN($G40,6),2),1)*1=1,"Yes","No"),"")</f>
        <v>No</v>
      </c>
      <c r="T40" t="str">
        <f>IF(F40&lt;&gt;"",IF(LEFT(RIGHT(DEC2BIN($G40,6),3),1)*1=1,"Yes","No"),"")</f>
        <v>No</v>
      </c>
      <c r="U40" t="str">
        <f>IF(F40&lt;&gt;"",IF(LEFT(RIGHT(DEC2BIN($G40,6),4),1)*1=1,"Yes","No"),"")</f>
        <v>No</v>
      </c>
      <c r="V40" t="str">
        <f>IF(F40&lt;&gt;"",IF(F40&lt;&gt;"",IF(LEFT(RIGHT(DEC2BIN($G40,6),5),1)*1=1,"Yes","No"),""),"")</f>
        <v>No</v>
      </c>
      <c r="W40" t="str">
        <f>IF(F40&lt;&gt;"",IF(LEFT(RIGHT(DEC2BIN($G40,6),6),1)*1=1,"Yes","No"),"")</f>
        <v>No</v>
      </c>
    </row>
    <row r="41" spans="1:23" ht="14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@EXPERIMENT_DEFINITION:HAS[#id[surfaceSample],#scienceDifficulty[hard]]:NEEDS[Squad,!FeatureScience]:FOR[zKiwiAerospace]
{
     @baseValue = 30
     @scienceCap = 30
     @dataScale = 2
     @situationMask = 3
     @biomeMask = 3
}</v>
      </c>
      <c r="L41" t="str">
        <f>IF(F41&lt;&gt;"",IF(LEFT(RIGHT(DEC2BIN($F41,6),1),1)*1=1,"Yes","No"),"")</f>
        <v>Yes</v>
      </c>
      <c r="M41" t="str">
        <f>IF(F41&lt;&gt;"",IF(LEFT(RIGHT(DEC2BIN($F41,6),2),1)*1=1,"Yes","No"),"")</f>
        <v>Yes</v>
      </c>
      <c r="N41" t="str">
        <f>IF(F41&lt;&gt;"",IF(LEFT(RIGHT(DEC2BIN($F41,6),3),1)*1=1,"Yes","No"),"")</f>
        <v>No</v>
      </c>
      <c r="O41" t="str">
        <f>IF(F41&lt;&gt;"",IF(LEFT(RIGHT(DEC2BIN($F41,6),4),1)*1=1,"Yes","No"),"")</f>
        <v>No</v>
      </c>
      <c r="P41" t="str">
        <f>IF(F41&lt;&gt;"",IF(LEFT(RIGHT(DEC2BIN($F41,6),5),1)*1=1,"Yes","No"),"")</f>
        <v>No</v>
      </c>
      <c r="Q41" t="str">
        <f>IF(F41&lt;&gt;"",IF(LEFT(RIGHT(DEC2BIN($F41,6),6),1)*1=1,"Yes","No"),"")</f>
        <v>No</v>
      </c>
      <c r="R41" t="str">
        <f>IF(F41&lt;&gt;"",IF(LEFT(RIGHT(DEC2BIN($G41,6),1),1)*1=1,"Yes","No"),"")</f>
        <v>Yes</v>
      </c>
      <c r="S41" t="str">
        <f>IF(F41&lt;&gt;"",IF(LEFT(RIGHT(DEC2BIN($G41,6),2),1)*1=1,"Yes","No"),"")</f>
        <v>Yes</v>
      </c>
      <c r="T41" t="str">
        <f>IF(F41&lt;&gt;"",IF(LEFT(RIGHT(DEC2BIN($G41,6),3),1)*1=1,"Yes","No"),"")</f>
        <v>No</v>
      </c>
      <c r="U41" t="str">
        <f>IF(F41&lt;&gt;"",IF(LEFT(RIGHT(DEC2BIN($G41,6),4),1)*1=1,"Yes","No"),"")</f>
        <v>No</v>
      </c>
      <c r="V41" t="str">
        <f>IF(F41&lt;&gt;"",IF(F41&lt;&gt;"",IF(LEFT(RIGHT(DEC2BIN($G41,6),5),1)*1=1,"Yes","No"),""),"")</f>
        <v>No</v>
      </c>
      <c r="W41" t="str">
        <f>IF(F41&lt;&gt;"",IF(LEFT(RIGHT(DEC2BIN($G41,6),6),1)*1=1,"Yes","No"),"")</f>
        <v>No</v>
      </c>
    </row>
    <row r="42" spans="1:23" ht="14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@EXPERIMENT_DEFINITION:HAS[#id[asteroidSample],#scienceDifficulty[hard]]:NEEDS[Squad,!FeatureScience]:FOR[zKiwiAerospace]
{
     @baseValue = 50
     @scienceCap = 50
     @dataScale = 2
     @situationMask = 63
     @biomeMask = 7
}</v>
      </c>
      <c r="L42" t="str">
        <f>IF(F42&lt;&gt;"",IF(LEFT(RIGHT(DEC2BIN($F42,6),1),1)*1=1,"Yes","No"),"")</f>
        <v>Yes</v>
      </c>
      <c r="M42" t="str">
        <f>IF(F42&lt;&gt;"",IF(LEFT(RIGHT(DEC2BIN($F42,6),2),1)*1=1,"Yes","No"),"")</f>
        <v>Yes</v>
      </c>
      <c r="N42" t="str">
        <f>IF(F42&lt;&gt;"",IF(LEFT(RIGHT(DEC2BIN($F42,6),3),1)*1=1,"Yes","No"),"")</f>
        <v>Yes</v>
      </c>
      <c r="O42" t="str">
        <f>IF(F42&lt;&gt;"",IF(LEFT(RIGHT(DEC2BIN($F42,6),4),1)*1=1,"Yes","No"),"")</f>
        <v>Yes</v>
      </c>
      <c r="P42" t="str">
        <f>IF(F42&lt;&gt;"",IF(LEFT(RIGHT(DEC2BIN($F42,6),5),1)*1=1,"Yes","No"),"")</f>
        <v>Yes</v>
      </c>
      <c r="Q42" t="str">
        <f>IF(F42&lt;&gt;"",IF(LEFT(RIGHT(DEC2BIN($F42,6),6),1)*1=1,"Yes","No"),"")</f>
        <v>Yes</v>
      </c>
      <c r="R42" t="str">
        <f>IF(F42&lt;&gt;"",IF(LEFT(RIGHT(DEC2BIN($G42,6),1),1)*1=1,"Yes","No"),"")</f>
        <v>Yes</v>
      </c>
      <c r="S42" t="str">
        <f>IF(F42&lt;&gt;"",IF(LEFT(RIGHT(DEC2BIN($G42,6),2),1)*1=1,"Yes","No"),"")</f>
        <v>Yes</v>
      </c>
      <c r="T42" t="str">
        <f>IF(F42&lt;&gt;"",IF(LEFT(RIGHT(DEC2BIN($G42,6),3),1)*1=1,"Yes","No"),"")</f>
        <v>Yes</v>
      </c>
      <c r="U42" t="str">
        <f>IF(F42&lt;&gt;"",IF(LEFT(RIGHT(DEC2BIN($G42,6),4),1)*1=1,"Yes","No"),"")</f>
        <v>No</v>
      </c>
      <c r="V42" t="str">
        <f>IF(F42&lt;&gt;"",IF(F42&lt;&gt;"",IF(LEFT(RIGHT(DEC2BIN($G42,6),5),1)*1=1,"Yes","No"),""),"")</f>
        <v>No</v>
      </c>
      <c r="W42" t="str">
        <f>IF(F42&lt;&gt;"",IF(LEFT(RIGHT(DEC2BIN($G42,6),6),1)*1=1,"Yes","No"),"")</f>
        <v>No</v>
      </c>
    </row>
    <row r="43" spans="1:23" ht="145" x14ac:dyDescent="0.35">
      <c r="A43" t="s">
        <v>58</v>
      </c>
      <c r="C43">
        <v>20</v>
      </c>
      <c r="D43">
        <f t="shared" si="0"/>
        <v>20</v>
      </c>
      <c r="E43">
        <v>3</v>
      </c>
      <c r="F43">
        <v>0</v>
      </c>
      <c r="G43">
        <v>0</v>
      </c>
      <c r="I43" t="s">
        <v>66</v>
      </c>
      <c r="J43" s="1" t="str">
        <f t="shared" si="1"/>
        <v>@EXPERIMENT_DEFINITION:HAS[#id[dmAsteroidScan],#scienceDifficulty[hard]]:NEEDS[DMagicOrbitalScience,!FeatureScience]:FOR[zKiwiAerospace]
{
     @baseValue = 20
     @scienceCap = 20
     @dataScale = 3
     @situationMask = 0
     @biomeMask = 0
}</v>
      </c>
      <c r="L43" t="str">
        <f>IF(F43&lt;&gt;"",IF(LEFT(RIGHT(DEC2BIN($F43,6),1),1)*1=1,"Yes","No"),"")</f>
        <v>No</v>
      </c>
      <c r="M43" t="str">
        <f>IF(F43&lt;&gt;"",IF(LEFT(RIGHT(DEC2BIN($F43,6),2),1)*1=1,"Yes","No"),"")</f>
        <v>No</v>
      </c>
      <c r="N43" t="str">
        <f>IF(F43&lt;&gt;"",IF(LEFT(RIGHT(DEC2BIN($F43,6),3),1)*1=1,"Yes","No"),"")</f>
        <v>No</v>
      </c>
      <c r="O43" t="str">
        <f>IF(F43&lt;&gt;"",IF(LEFT(RIGHT(DEC2BIN($F43,6),4),1)*1=1,"Yes","No"),"")</f>
        <v>No</v>
      </c>
      <c r="P43" t="str">
        <f>IF(F43&lt;&gt;"",IF(LEFT(RIGHT(DEC2BIN($F43,6),5),1)*1=1,"Yes","No"),"")</f>
        <v>No</v>
      </c>
      <c r="Q43" t="str">
        <f>IF(F43&lt;&gt;"",IF(LEFT(RIGHT(DEC2BIN($F43,6),6),1)*1=1,"Yes","No"),"")</f>
        <v>No</v>
      </c>
      <c r="R43" t="str">
        <f>IF(F43&lt;&gt;"",IF(LEFT(RIGHT(DEC2BIN($G43,6),1),1)*1=1,"Yes","No"),"")</f>
        <v>No</v>
      </c>
      <c r="S43" t="str">
        <f>IF(F43&lt;&gt;"",IF(LEFT(RIGHT(DEC2BIN($G43,6),2),1)*1=1,"Yes","No"),"")</f>
        <v>No</v>
      </c>
      <c r="T43" t="str">
        <f>IF(F43&lt;&gt;"",IF(LEFT(RIGHT(DEC2BIN($G43,6),3),1)*1=1,"Yes","No"),"")</f>
        <v>No</v>
      </c>
      <c r="U43" t="str">
        <f>IF(F43&lt;&gt;"",IF(LEFT(RIGHT(DEC2BIN($G43,6),4),1)*1=1,"Yes","No"),"")</f>
        <v>No</v>
      </c>
      <c r="V43" t="str">
        <f>IF(F43&lt;&gt;"",IF(F43&lt;&gt;"",IF(LEFT(RIGHT(DEC2BIN($G43,6),5),1)*1=1,"Yes","No"),""),"")</f>
        <v>No</v>
      </c>
      <c r="W43" t="str">
        <f>IF(F43&lt;&gt;"",IF(LEFT(RIGHT(DEC2BIN($G43,6),6),1)*1=1,"Yes","No"),"")</f>
        <v>No</v>
      </c>
    </row>
    <row r="44" spans="1:23" ht="145" x14ac:dyDescent="0.35">
      <c r="A44" t="s">
        <v>63</v>
      </c>
      <c r="C44">
        <v>16</v>
      </c>
      <c r="D44">
        <f t="shared" si="0"/>
        <v>16</v>
      </c>
      <c r="E44">
        <v>4</v>
      </c>
      <c r="F44">
        <v>0</v>
      </c>
      <c r="G44">
        <v>0</v>
      </c>
      <c r="I44" t="s">
        <v>66</v>
      </c>
      <c r="J44" s="1" t="str">
        <f t="shared" si="1"/>
        <v>@EXPERIMENT_DEFINITION:HAS[#id[AnomalyScan],#scienceDifficulty[hard]]:NEEDS[DMagicOrbitalScience,!FeatureScience]:FOR[zKiwiAerospace]
{
     @baseValue = 16
     @scienceCap = 16
     @dataScale = 4
     @situationMask = 0
     @biomeMask = 0
}</v>
      </c>
      <c r="L44" t="str">
        <f>IF(F44&lt;&gt;"",IF(LEFT(RIGHT(DEC2BIN($F44,6),1),1)*1=1,"Yes","No"),"")</f>
        <v>No</v>
      </c>
      <c r="M44" t="str">
        <f>IF(F44&lt;&gt;"",IF(LEFT(RIGHT(DEC2BIN($F44,6),2),1)*1=1,"Yes","No"),"")</f>
        <v>No</v>
      </c>
      <c r="N44" t="str">
        <f>IF(F44&lt;&gt;"",IF(LEFT(RIGHT(DEC2BIN($F44,6),3),1)*1=1,"Yes","No"),"")</f>
        <v>No</v>
      </c>
      <c r="O44" t="str">
        <f>IF(F44&lt;&gt;"",IF(LEFT(RIGHT(DEC2BIN($F44,6),4),1)*1=1,"Yes","No"),"")</f>
        <v>No</v>
      </c>
      <c r="P44" t="str">
        <f>IF(F44&lt;&gt;"",IF(LEFT(RIGHT(DEC2BIN($F44,6),5),1)*1=1,"Yes","No"),"")</f>
        <v>No</v>
      </c>
      <c r="Q44" t="str">
        <f>IF(F44&lt;&gt;"",IF(LEFT(RIGHT(DEC2BIN($F44,6),6),1)*1=1,"Yes","No"),"")</f>
        <v>No</v>
      </c>
      <c r="R44" t="str">
        <f>IF(F44&lt;&gt;"",IF(LEFT(RIGHT(DEC2BIN($G44,6),1),1)*1=1,"Yes","No"),"")</f>
        <v>No</v>
      </c>
      <c r="S44" t="str">
        <f>IF(F44&lt;&gt;"",IF(LEFT(RIGHT(DEC2BIN($G44,6),2),1)*1=1,"Yes","No"),"")</f>
        <v>No</v>
      </c>
      <c r="T44" t="str">
        <f>IF(F44&lt;&gt;"",IF(LEFT(RIGHT(DEC2BIN($G44,6),3),1)*1=1,"Yes","No"),"")</f>
        <v>No</v>
      </c>
      <c r="U44" t="str">
        <f>IF(F44&lt;&gt;"",IF(LEFT(RIGHT(DEC2BIN($G44,6),4),1)*1=1,"Yes","No"),"")</f>
        <v>No</v>
      </c>
      <c r="V44" t="str">
        <f>IF(F44&lt;&gt;"",IF(F44&lt;&gt;"",IF(LEFT(RIGHT(DEC2BIN($G44,6),5),1)*1=1,"Yes","No"),""),"")</f>
        <v>No</v>
      </c>
      <c r="W44" t="str">
        <f>IF(F44&lt;&gt;"",IF(LEFT(RIGHT(DEC2BIN($G44,6),6),1)*1=1,"Yes","No"),"")</f>
        <v>No</v>
      </c>
    </row>
    <row r="45" spans="1:23" ht="145" x14ac:dyDescent="0.35">
      <c r="A45" t="s">
        <v>180</v>
      </c>
      <c r="C45">
        <v>12</v>
      </c>
      <c r="D45">
        <f t="shared" si="0"/>
        <v>12</v>
      </c>
      <c r="E45">
        <v>2</v>
      </c>
      <c r="F45">
        <v>63</v>
      </c>
      <c r="G45">
        <v>3</v>
      </c>
      <c r="H45">
        <v>0.1</v>
      </c>
      <c r="I45" t="s">
        <v>181</v>
      </c>
      <c r="J45" s="1" t="str">
        <f t="shared" si="1"/>
        <v>@EXPERIMENT_DEFINITION:HAS[#id[GasAnalyzer],#scienceDifficulty[hard]]:NEEDS[Interkosmos,!FeatureScience]:FOR[zKiwiAerospace]
{
     @baseValue = 12
     @scienceCap = 12
     @dataScale = 2
     @situationMask = 63
     @biomeMask = 3
}</v>
      </c>
      <c r="L45" t="str">
        <f>IF(F45&lt;&gt;"",IF(LEFT(RIGHT(DEC2BIN($F45,6),1),1)*1=1,"Yes","No"),"")</f>
        <v>Yes</v>
      </c>
      <c r="M45" t="str">
        <f>IF(F45&lt;&gt;"",IF(LEFT(RIGHT(DEC2BIN($F45,6),2),1)*1=1,"Yes","No"),"")</f>
        <v>Yes</v>
      </c>
      <c r="N45" t="str">
        <f>IF(F45&lt;&gt;"",IF(LEFT(RIGHT(DEC2BIN($F45,6),3),1)*1=1,"Yes","No"),"")</f>
        <v>Yes</v>
      </c>
      <c r="O45" t="str">
        <f>IF(F45&lt;&gt;"",IF(LEFT(RIGHT(DEC2BIN($F45,6),4),1)*1=1,"Yes","No"),"")</f>
        <v>Yes</v>
      </c>
      <c r="P45" t="str">
        <f>IF(F45&lt;&gt;"",IF(LEFT(RIGHT(DEC2BIN($F45,6),5),1)*1=1,"Yes","No"),"")</f>
        <v>Yes</v>
      </c>
      <c r="Q45" t="str">
        <f>IF(F45&lt;&gt;"",IF(LEFT(RIGHT(DEC2BIN($F45,6),6),1)*1=1,"Yes","No"),"")</f>
        <v>Yes</v>
      </c>
      <c r="R45" t="str">
        <f>IF(F45&lt;&gt;"",IF(LEFT(RIGHT(DEC2BIN($G45,6),1),1)*1=1,"Yes","No"),"")</f>
        <v>Yes</v>
      </c>
      <c r="S45" t="str">
        <f>IF(F45&lt;&gt;"",IF(LEFT(RIGHT(DEC2BIN($G45,6),2),1)*1=1,"Yes","No"),"")</f>
        <v>Yes</v>
      </c>
      <c r="T45" t="str">
        <f>IF(F45&lt;&gt;"",IF(LEFT(RIGHT(DEC2BIN($G45,6),3),1)*1=1,"Yes","No"),"")</f>
        <v>No</v>
      </c>
      <c r="U45" t="str">
        <f>IF(F45&lt;&gt;"",IF(LEFT(RIGHT(DEC2BIN($G45,6),4),1)*1=1,"Yes","No"),"")</f>
        <v>No</v>
      </c>
      <c r="V45" t="str">
        <f>IF(F45&lt;&gt;"",IF(F45&lt;&gt;"",IF(LEFT(RIGHT(DEC2BIN($G45,6),5),1)*1=1,"Yes","No"),""),"")</f>
        <v>No</v>
      </c>
      <c r="W45" t="str">
        <f>IF(F45&lt;&gt;"",IF(LEFT(RIGHT(DEC2BIN($G45,6),6),1)*1=1,"Yes","No"),"")</f>
        <v>No</v>
      </c>
    </row>
    <row r="46" spans="1:23" ht="145" x14ac:dyDescent="0.35">
      <c r="A46" t="s">
        <v>182</v>
      </c>
      <c r="C46">
        <v>8</v>
      </c>
      <c r="D46">
        <f t="shared" si="0"/>
        <v>8</v>
      </c>
      <c r="E46">
        <v>2</v>
      </c>
      <c r="F46">
        <v>63</v>
      </c>
      <c r="G46">
        <v>7</v>
      </c>
      <c r="H46">
        <v>0.1</v>
      </c>
      <c r="I46" t="s">
        <v>181</v>
      </c>
      <c r="J46" s="1" t="str">
        <f t="shared" si="1"/>
        <v>@EXPERIMENT_DEFINITION:HAS[#id[Hydrometer],#scienceDifficulty[hard]]:NEEDS[Interkosmos,!FeatureScience]:FOR[zKiwiAerospace]
{
     @baseValue = 8
     @scienceCap = 8
     @dataScale = 2
     @situationMask = 63
     @biomeMask = 7
}</v>
      </c>
      <c r="L46" t="str">
        <f>IF(F46&lt;&gt;"",IF(LEFT(RIGHT(DEC2BIN($F46,6),1),1)*1=1,"Yes","No"),"")</f>
        <v>Yes</v>
      </c>
      <c r="M46" t="str">
        <f>IF(F46&lt;&gt;"",IF(LEFT(RIGHT(DEC2BIN($F46,6),2),1)*1=1,"Yes","No"),"")</f>
        <v>Yes</v>
      </c>
      <c r="N46" t="str">
        <f>IF(F46&lt;&gt;"",IF(LEFT(RIGHT(DEC2BIN($F46,6),3),1)*1=1,"Yes","No"),"")</f>
        <v>Yes</v>
      </c>
      <c r="O46" t="str">
        <f>IF(F46&lt;&gt;"",IF(LEFT(RIGHT(DEC2BIN($F46,6),4),1)*1=1,"Yes","No"),"")</f>
        <v>Yes</v>
      </c>
      <c r="P46" t="str">
        <f>IF(F46&lt;&gt;"",IF(LEFT(RIGHT(DEC2BIN($F46,6),5),1)*1=1,"Yes","No"),"")</f>
        <v>Yes</v>
      </c>
      <c r="Q46" t="str">
        <f>IF(F46&lt;&gt;"",IF(LEFT(RIGHT(DEC2BIN($F46,6),6),1)*1=1,"Yes","No"),"")</f>
        <v>Yes</v>
      </c>
      <c r="R46" t="str">
        <f>IF(F46&lt;&gt;"",IF(LEFT(RIGHT(DEC2BIN($G46,6),1),1)*1=1,"Yes","No"),"")</f>
        <v>Yes</v>
      </c>
      <c r="S46" t="str">
        <f>IF(F46&lt;&gt;"",IF(LEFT(RIGHT(DEC2BIN($G46,6),2),1)*1=1,"Yes","No"),"")</f>
        <v>Yes</v>
      </c>
      <c r="T46" t="str">
        <f>IF(F46&lt;&gt;"",IF(LEFT(RIGHT(DEC2BIN($G46,6),3),1)*1=1,"Yes","No"),"")</f>
        <v>Yes</v>
      </c>
      <c r="U46" t="str">
        <f>IF(F46&lt;&gt;"",IF(LEFT(RIGHT(DEC2BIN($G46,6),4),1)*1=1,"Yes","No"),"")</f>
        <v>No</v>
      </c>
      <c r="V46" t="str">
        <f>IF(F46&lt;&gt;"",IF(F46&lt;&gt;"",IF(LEFT(RIGHT(DEC2BIN($G46,6),5),1)*1=1,"Yes","No"),""),"")</f>
        <v>No</v>
      </c>
      <c r="W46" t="str">
        <f>IF(F46&lt;&gt;"",IF(LEFT(RIGHT(DEC2BIN($G46,6),6),1)*1=1,"Yes","No"),"")</f>
        <v>No</v>
      </c>
    </row>
    <row r="47" spans="1:23" ht="145" x14ac:dyDescent="0.35">
      <c r="A47" t="s">
        <v>183</v>
      </c>
      <c r="C47">
        <v>5</v>
      </c>
      <c r="D47">
        <f t="shared" si="0"/>
        <v>5</v>
      </c>
      <c r="E47">
        <v>2</v>
      </c>
      <c r="F47">
        <v>63</v>
      </c>
      <c r="G47">
        <v>7</v>
      </c>
      <c r="H47">
        <v>1</v>
      </c>
      <c r="I47" t="s">
        <v>181</v>
      </c>
      <c r="J47" s="1" t="str">
        <f t="shared" si="1"/>
        <v>@EXPERIMENT_DEFINITION:HAS[#id[IRSpectrometer],#scienceDifficulty[hard]]:NEEDS[Interkosmos,!FeatureScience]:FOR[zKiwiAerospace]
{
     @baseValue = 5
     @scienceCap = 5
     @dataScale = 2
     @situationMask = 63
     @biomeMask = 7
}</v>
      </c>
      <c r="L47" t="str">
        <f>IF(F47&lt;&gt;"",IF(LEFT(RIGHT(DEC2BIN($F47,6),1),1)*1=1,"Yes","No"),"")</f>
        <v>Yes</v>
      </c>
      <c r="M47" t="str">
        <f>IF(F47&lt;&gt;"",IF(LEFT(RIGHT(DEC2BIN($F47,6),2),1)*1=1,"Yes","No"),"")</f>
        <v>Yes</v>
      </c>
      <c r="N47" t="str">
        <f>IF(F47&lt;&gt;"",IF(LEFT(RIGHT(DEC2BIN($F47,6),3),1)*1=1,"Yes","No"),"")</f>
        <v>Yes</v>
      </c>
      <c r="O47" t="str">
        <f>IF(F47&lt;&gt;"",IF(LEFT(RIGHT(DEC2BIN($F47,6),4),1)*1=1,"Yes","No"),"")</f>
        <v>Yes</v>
      </c>
      <c r="P47" t="str">
        <f>IF(F47&lt;&gt;"",IF(LEFT(RIGHT(DEC2BIN($F47,6),5),1)*1=1,"Yes","No"),"")</f>
        <v>Yes</v>
      </c>
      <c r="Q47" t="str">
        <f>IF(F47&lt;&gt;"",IF(LEFT(RIGHT(DEC2BIN($F47,6),6),1)*1=1,"Yes","No"),"")</f>
        <v>Yes</v>
      </c>
      <c r="R47" t="str">
        <f>IF(F47&lt;&gt;"",IF(LEFT(RIGHT(DEC2BIN($G47,6),1),1)*1=1,"Yes","No"),"")</f>
        <v>Yes</v>
      </c>
      <c r="S47" t="str">
        <f>IF(F47&lt;&gt;"",IF(LEFT(RIGHT(DEC2BIN($G47,6),2),1)*1=1,"Yes","No"),"")</f>
        <v>Yes</v>
      </c>
      <c r="T47" t="str">
        <f>IF(F47&lt;&gt;"",IF(LEFT(RIGHT(DEC2BIN($G47,6),3),1)*1=1,"Yes","No"),"")</f>
        <v>Yes</v>
      </c>
      <c r="U47" t="str">
        <f>IF(F47&lt;&gt;"",IF(LEFT(RIGHT(DEC2BIN($G47,6),4),1)*1=1,"Yes","No"),"")</f>
        <v>No</v>
      </c>
      <c r="V47" t="str">
        <f>IF(F47&lt;&gt;"",IF(F47&lt;&gt;"",IF(LEFT(RIGHT(DEC2BIN($G47,6),5),1)*1=1,"Yes","No"),""),"")</f>
        <v>No</v>
      </c>
      <c r="W47" t="str">
        <f>IF(F47&lt;&gt;"",IF(LEFT(RIGHT(DEC2BIN($G47,6),6),1)*1=1,"Yes","No"),"")</f>
        <v>No</v>
      </c>
    </row>
    <row r="48" spans="1:23" ht="145" x14ac:dyDescent="0.35">
      <c r="A48" t="s">
        <v>184</v>
      </c>
      <c r="C48">
        <v>5</v>
      </c>
      <c r="D48">
        <f t="shared" si="0"/>
        <v>5</v>
      </c>
      <c r="E48">
        <v>2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@EXPERIMENT_DEFINITION:HAS[#id[Photometer],#scienceDifficulty[hard]]:NEEDS[Interkosmos,!FeatureScience]:FOR[zKiwiAerospace]
{
     @baseValue = 5
     @scienceCap = 5
     @dataScale = 2
     @situationMask = 63
     @biomeMask = 7
}</v>
      </c>
      <c r="L48" t="str">
        <f>IF(F48&lt;&gt;"",IF(LEFT(RIGHT(DEC2BIN($F48,6),1),1)*1=1,"Yes","No"),"")</f>
        <v>Yes</v>
      </c>
      <c r="M48" t="str">
        <f>IF(F48&lt;&gt;"",IF(LEFT(RIGHT(DEC2BIN($F48,6),2),1)*1=1,"Yes","No"),"")</f>
        <v>Yes</v>
      </c>
      <c r="N48" t="str">
        <f>IF(F48&lt;&gt;"",IF(LEFT(RIGHT(DEC2BIN($F48,6),3),1)*1=1,"Yes","No"),"")</f>
        <v>Yes</v>
      </c>
      <c r="O48" t="str">
        <f>IF(F48&lt;&gt;"",IF(LEFT(RIGHT(DEC2BIN($F48,6),4),1)*1=1,"Yes","No"),"")</f>
        <v>Yes</v>
      </c>
      <c r="P48" t="str">
        <f>IF(F48&lt;&gt;"",IF(LEFT(RIGHT(DEC2BIN($F48,6),5),1)*1=1,"Yes","No"),"")</f>
        <v>Yes</v>
      </c>
      <c r="Q48" t="str">
        <f>IF(F48&lt;&gt;"",IF(LEFT(RIGHT(DEC2BIN($F48,6),6),1)*1=1,"Yes","No"),"")</f>
        <v>Yes</v>
      </c>
      <c r="R48" t="str">
        <f>IF(F48&lt;&gt;"",IF(LEFT(RIGHT(DEC2BIN($G48,6),1),1)*1=1,"Yes","No"),"")</f>
        <v>Yes</v>
      </c>
      <c r="S48" t="str">
        <f>IF(F48&lt;&gt;"",IF(LEFT(RIGHT(DEC2BIN($G48,6),2),1)*1=1,"Yes","No"),"")</f>
        <v>Yes</v>
      </c>
      <c r="T48" t="str">
        <f>IF(F48&lt;&gt;"",IF(LEFT(RIGHT(DEC2BIN($G48,6),3),1)*1=1,"Yes","No"),"")</f>
        <v>Yes</v>
      </c>
      <c r="U48" t="str">
        <f>IF(F48&lt;&gt;"",IF(LEFT(RIGHT(DEC2BIN($G48,6),4),1)*1=1,"Yes","No"),"")</f>
        <v>No</v>
      </c>
      <c r="V48" t="str">
        <f>IF(F48&lt;&gt;"",IF(F48&lt;&gt;"",IF(LEFT(RIGHT(DEC2BIN($G48,6),5),1)*1=1,"Yes","No"),""),"")</f>
        <v>No</v>
      </c>
      <c r="W48" t="str">
        <f>IF(F48&lt;&gt;"",IF(LEFT(RIGHT(DEC2BIN($G48,6),6),1)*1=1,"Yes","No"),"")</f>
        <v>No</v>
      </c>
    </row>
    <row r="49" spans="1:23" ht="145" x14ac:dyDescent="0.35">
      <c r="A49" t="s">
        <v>185</v>
      </c>
      <c r="C49">
        <v>4.5</v>
      </c>
      <c r="D49">
        <f t="shared" si="0"/>
        <v>4.5</v>
      </c>
      <c r="E49">
        <v>2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@EXPERIMENT_DEFINITION:HAS[#id[Photopolarimeter],#scienceDifficulty[hard]]:NEEDS[Interkosmos,!FeatureScience]:FOR[zKiwiAerospace]
{
     @baseValue = 4.5
     @scienceCap = 4.5
     @dataScale = 2
     @situationMask = 63
     @biomeMask = 7
}</v>
      </c>
      <c r="L49" t="str">
        <f>IF(F49&lt;&gt;"",IF(LEFT(RIGHT(DEC2BIN($F49,6),1),1)*1=1,"Yes","No"),"")</f>
        <v>Yes</v>
      </c>
      <c r="M49" t="str">
        <f>IF(F49&lt;&gt;"",IF(LEFT(RIGHT(DEC2BIN($F49,6),2),1)*1=1,"Yes","No"),"")</f>
        <v>Yes</v>
      </c>
      <c r="N49" t="str">
        <f>IF(F49&lt;&gt;"",IF(LEFT(RIGHT(DEC2BIN($F49,6),3),1)*1=1,"Yes","No"),"")</f>
        <v>Yes</v>
      </c>
      <c r="O49" t="str">
        <f>IF(F49&lt;&gt;"",IF(LEFT(RIGHT(DEC2BIN($F49,6),4),1)*1=1,"Yes","No"),"")</f>
        <v>Yes</v>
      </c>
      <c r="P49" t="str">
        <f>IF(F49&lt;&gt;"",IF(LEFT(RIGHT(DEC2BIN($F49,6),5),1)*1=1,"Yes","No"),"")</f>
        <v>Yes</v>
      </c>
      <c r="Q49" t="str">
        <f>IF(F49&lt;&gt;"",IF(LEFT(RIGHT(DEC2BIN($F49,6),6),1)*1=1,"Yes","No"),"")</f>
        <v>Yes</v>
      </c>
      <c r="R49" t="str">
        <f>IF(F49&lt;&gt;"",IF(LEFT(RIGHT(DEC2BIN($G49,6),1),1)*1=1,"Yes","No"),"")</f>
        <v>Yes</v>
      </c>
      <c r="S49" t="str">
        <f>IF(F49&lt;&gt;"",IF(LEFT(RIGHT(DEC2BIN($G49,6),2),1)*1=1,"Yes","No"),"")</f>
        <v>Yes</v>
      </c>
      <c r="T49" t="str">
        <f>IF(F49&lt;&gt;"",IF(LEFT(RIGHT(DEC2BIN($G49,6),3),1)*1=1,"Yes","No"),"")</f>
        <v>Yes</v>
      </c>
      <c r="U49" t="str">
        <f>IF(F49&lt;&gt;"",IF(LEFT(RIGHT(DEC2BIN($G49,6),4),1)*1=1,"Yes","No"),"")</f>
        <v>No</v>
      </c>
      <c r="V49" t="str">
        <f>IF(F49&lt;&gt;"",IF(F49&lt;&gt;"",IF(LEFT(RIGHT(DEC2BIN($G49,6),5),1)*1=1,"Yes","No"),""),"")</f>
        <v>No</v>
      </c>
      <c r="W49" t="str">
        <f>IF(F49&lt;&gt;"",IF(LEFT(RIGHT(DEC2BIN($G49,6),6),1)*1=1,"Yes","No"),"")</f>
        <v>No</v>
      </c>
    </row>
    <row r="50" spans="1:23" ht="145" x14ac:dyDescent="0.35">
      <c r="A50" t="s">
        <v>186</v>
      </c>
      <c r="C50">
        <v>8</v>
      </c>
      <c r="D50">
        <f t="shared" si="0"/>
        <v>8</v>
      </c>
      <c r="E50">
        <v>4</v>
      </c>
      <c r="F50">
        <v>63</v>
      </c>
      <c r="G50">
        <v>7</v>
      </c>
      <c r="H50">
        <v>0.1</v>
      </c>
      <c r="I50" t="s">
        <v>181</v>
      </c>
      <c r="J50" s="1" t="str">
        <f t="shared" si="1"/>
        <v>@EXPERIMENT_DEFINITION:HAS[#id[Crystals],#scienceDifficulty[hard]]:NEEDS[Interkosmos,!FeatureScience]:FOR[zKiwiAerospace]
{
     @baseValue = 8
     @scienceCap = 8
     @dataScale = 4
     @situationMask = 63
     @biomeMask = 7
}</v>
      </c>
      <c r="L50" t="str">
        <f>IF(F50&lt;&gt;"",IF(LEFT(RIGHT(DEC2BIN($F50,6),1),1)*1=1,"Yes","No"),"")</f>
        <v>Yes</v>
      </c>
      <c r="M50" t="str">
        <f>IF(F50&lt;&gt;"",IF(LEFT(RIGHT(DEC2BIN($F50,6),2),1)*1=1,"Yes","No"),"")</f>
        <v>Yes</v>
      </c>
      <c r="N50" t="str">
        <f>IF(F50&lt;&gt;"",IF(LEFT(RIGHT(DEC2BIN($F50,6),3),1)*1=1,"Yes","No"),"")</f>
        <v>Yes</v>
      </c>
      <c r="O50" t="str">
        <f>IF(F50&lt;&gt;"",IF(LEFT(RIGHT(DEC2BIN($F50,6),4),1)*1=1,"Yes","No"),"")</f>
        <v>Yes</v>
      </c>
      <c r="P50" t="str">
        <f>IF(F50&lt;&gt;"",IF(LEFT(RIGHT(DEC2BIN($F50,6),5),1)*1=1,"Yes","No"),"")</f>
        <v>Yes</v>
      </c>
      <c r="Q50" t="str">
        <f>IF(F50&lt;&gt;"",IF(LEFT(RIGHT(DEC2BIN($F50,6),6),1)*1=1,"Yes","No"),"")</f>
        <v>Yes</v>
      </c>
      <c r="R50" t="str">
        <f>IF(F50&lt;&gt;"",IF(LEFT(RIGHT(DEC2BIN($G50,6),1),1)*1=1,"Yes","No"),"")</f>
        <v>Yes</v>
      </c>
      <c r="S50" t="str">
        <f>IF(F50&lt;&gt;"",IF(LEFT(RIGHT(DEC2BIN($G50,6),2),1)*1=1,"Yes","No"),"")</f>
        <v>Yes</v>
      </c>
      <c r="T50" t="str">
        <f>IF(F50&lt;&gt;"",IF(LEFT(RIGHT(DEC2BIN($G50,6),3),1)*1=1,"Yes","No"),"")</f>
        <v>Yes</v>
      </c>
      <c r="U50" t="str">
        <f>IF(F50&lt;&gt;"",IF(LEFT(RIGHT(DEC2BIN($G50,6),4),1)*1=1,"Yes","No"),"")</f>
        <v>No</v>
      </c>
      <c r="V50" t="str">
        <f>IF(F50&lt;&gt;"",IF(F50&lt;&gt;"",IF(LEFT(RIGHT(DEC2BIN($G50,6),5),1)*1=1,"Yes","No"),""),"")</f>
        <v>No</v>
      </c>
      <c r="W50" t="str">
        <f>IF(F50&lt;&gt;"",IF(LEFT(RIGHT(DEC2BIN($G50,6),6),1)*1=1,"Yes","No"),"")</f>
        <v>No</v>
      </c>
    </row>
    <row r="51" spans="1:23" ht="145" x14ac:dyDescent="0.35">
      <c r="A51" t="s">
        <v>187</v>
      </c>
      <c r="C51">
        <v>2</v>
      </c>
      <c r="D51">
        <f t="shared" si="0"/>
        <v>2</v>
      </c>
      <c r="E51">
        <v>1</v>
      </c>
      <c r="F51">
        <v>63</v>
      </c>
      <c r="G51">
        <v>0</v>
      </c>
      <c r="H51">
        <v>0.1</v>
      </c>
      <c r="I51" t="s">
        <v>188</v>
      </c>
      <c r="J51" s="1" t="str">
        <f t="shared" si="1"/>
        <v>@EXPERIMENT_DEFINITION:HAS[#id[CardboardBox],#scienceDifficulty[hard]]:NEEDS[KrakenScience,!FeatureScience]:FOR[zKiwiAerospace]
{
     @baseValue = 2
     @scienceCap = 2
     @dataScale = 1
     @situationMask = 63
     @biomeMask = 0
}</v>
      </c>
      <c r="L51" t="str">
        <f>IF(F51&lt;&gt;"",IF(LEFT(RIGHT(DEC2BIN($F51,6),1),1)*1=1,"Yes","No"),"")</f>
        <v>Yes</v>
      </c>
      <c r="M51" t="str">
        <f>IF(F51&lt;&gt;"",IF(LEFT(RIGHT(DEC2BIN($F51,6),2),1)*1=1,"Yes","No"),"")</f>
        <v>Yes</v>
      </c>
      <c r="N51" t="str">
        <f>IF(F51&lt;&gt;"",IF(LEFT(RIGHT(DEC2BIN($F51,6),3),1)*1=1,"Yes","No"),"")</f>
        <v>Yes</v>
      </c>
      <c r="O51" t="str">
        <f>IF(F51&lt;&gt;"",IF(LEFT(RIGHT(DEC2BIN($F51,6),4),1)*1=1,"Yes","No"),"")</f>
        <v>Yes</v>
      </c>
      <c r="P51" t="str">
        <f>IF(F51&lt;&gt;"",IF(LEFT(RIGHT(DEC2BIN($F51,6),5),1)*1=1,"Yes","No"),"")</f>
        <v>Yes</v>
      </c>
      <c r="Q51" t="str">
        <f>IF(F51&lt;&gt;"",IF(LEFT(RIGHT(DEC2BIN($F51,6),6),1)*1=1,"Yes","No"),"")</f>
        <v>Yes</v>
      </c>
      <c r="R51" t="str">
        <f>IF(F51&lt;&gt;"",IF(LEFT(RIGHT(DEC2BIN($G51,6),1),1)*1=1,"Yes","No"),"")</f>
        <v>No</v>
      </c>
      <c r="S51" t="str">
        <f>IF(F51&lt;&gt;"",IF(LEFT(RIGHT(DEC2BIN($G51,6),2),1)*1=1,"Yes","No"),"")</f>
        <v>No</v>
      </c>
      <c r="T51" t="str">
        <f>IF(F51&lt;&gt;"",IF(LEFT(RIGHT(DEC2BIN($G51,6),3),1)*1=1,"Yes","No"),"")</f>
        <v>No</v>
      </c>
      <c r="U51" t="str">
        <f>IF(F51&lt;&gt;"",IF(LEFT(RIGHT(DEC2BIN($G51,6),4),1)*1=1,"Yes","No"),"")</f>
        <v>No</v>
      </c>
      <c r="V51" t="str">
        <f>IF(F51&lt;&gt;"",IF(F51&lt;&gt;"",IF(LEFT(RIGHT(DEC2BIN($G51,6),5),1)*1=1,"Yes","No"),""),"")</f>
        <v>No</v>
      </c>
      <c r="W51" t="str">
        <f>IF(F51&lt;&gt;"",IF(LEFT(RIGHT(DEC2BIN($G51,6),6),1)*1=1,"Yes","No"),"")</f>
        <v>No</v>
      </c>
    </row>
    <row r="52" spans="1:23" ht="145" x14ac:dyDescent="0.35">
      <c r="A52" t="s">
        <v>189</v>
      </c>
      <c r="C52">
        <v>3</v>
      </c>
      <c r="D52">
        <f t="shared" si="0"/>
        <v>3</v>
      </c>
      <c r="E52">
        <v>1</v>
      </c>
      <c r="F52">
        <v>63</v>
      </c>
      <c r="G52">
        <v>0</v>
      </c>
      <c r="H52">
        <v>0.1</v>
      </c>
      <c r="I52" t="s">
        <v>188</v>
      </c>
      <c r="J52" s="1" t="str">
        <f t="shared" si="1"/>
        <v>@EXPERIMENT_DEFINITION:HAS[#id[SampleBox],#scienceDifficulty[hard]]:NEEDS[KrakenScience,!FeatureScience]:FOR[zKiwiAerospace]
{
     @baseValue = 3
     @scienceCap = 3
     @dataScale = 1
     @situationMask = 63
     @biomeMask = 0
}</v>
      </c>
      <c r="L52" t="str">
        <f>IF(F52&lt;&gt;"",IF(LEFT(RIGHT(DEC2BIN($F52,6),1),1)*1=1,"Yes","No"),"")</f>
        <v>Yes</v>
      </c>
      <c r="M52" t="str">
        <f>IF(F52&lt;&gt;"",IF(LEFT(RIGHT(DEC2BIN($F52,6),2),1)*1=1,"Yes","No"),"")</f>
        <v>Yes</v>
      </c>
      <c r="N52" t="str">
        <f>IF(F52&lt;&gt;"",IF(LEFT(RIGHT(DEC2BIN($F52,6),3),1)*1=1,"Yes","No"),"")</f>
        <v>Yes</v>
      </c>
      <c r="O52" t="str">
        <f>IF(F52&lt;&gt;"",IF(LEFT(RIGHT(DEC2BIN($F52,6),4),1)*1=1,"Yes","No"),"")</f>
        <v>Yes</v>
      </c>
      <c r="P52" t="str">
        <f>IF(F52&lt;&gt;"",IF(LEFT(RIGHT(DEC2BIN($F52,6),5),1)*1=1,"Yes","No"),"")</f>
        <v>Yes</v>
      </c>
      <c r="Q52" t="str">
        <f>IF(F52&lt;&gt;"",IF(LEFT(RIGHT(DEC2BIN($F52,6),6),1)*1=1,"Yes","No"),"")</f>
        <v>Yes</v>
      </c>
      <c r="R52" t="str">
        <f>IF(F52&lt;&gt;"",IF(LEFT(RIGHT(DEC2BIN($G52,6),1),1)*1=1,"Yes","No"),"")</f>
        <v>No</v>
      </c>
      <c r="S52" t="str">
        <f>IF(F52&lt;&gt;"",IF(LEFT(RIGHT(DEC2BIN($G52,6),2),1)*1=1,"Yes","No"),"")</f>
        <v>No</v>
      </c>
      <c r="T52" t="str">
        <f>IF(F52&lt;&gt;"",IF(LEFT(RIGHT(DEC2BIN($G52,6),3),1)*1=1,"Yes","No"),"")</f>
        <v>No</v>
      </c>
      <c r="U52" t="str">
        <f>IF(F52&lt;&gt;"",IF(LEFT(RIGHT(DEC2BIN($G52,6),4),1)*1=1,"Yes","No"),"")</f>
        <v>No</v>
      </c>
      <c r="V52" t="str">
        <f>IF(F52&lt;&gt;"",IF(F52&lt;&gt;"",IF(LEFT(RIGHT(DEC2BIN($G52,6),5),1)*1=1,"Yes","No"),""),"")</f>
        <v>No</v>
      </c>
      <c r="W52" t="str">
        <f>IF(F52&lt;&gt;"",IF(LEFT(RIGHT(DEC2BIN($G52,6),6),1)*1=1,"Yes","No"),"")</f>
        <v>No</v>
      </c>
    </row>
    <row r="53" spans="1:23" ht="145" x14ac:dyDescent="0.35">
      <c r="A53" t="s">
        <v>190</v>
      </c>
      <c r="C53">
        <v>12</v>
      </c>
      <c r="D53">
        <f t="shared" si="0"/>
        <v>12</v>
      </c>
      <c r="E53">
        <v>1</v>
      </c>
      <c r="F53">
        <v>63</v>
      </c>
      <c r="G53">
        <v>0</v>
      </c>
      <c r="H53">
        <v>0.1</v>
      </c>
      <c r="I53" t="s">
        <v>188</v>
      </c>
      <c r="J53" s="1" t="str">
        <f t="shared" si="1"/>
        <v>@EXPERIMENT_DEFINITION:HAS[#id[KrakenScanner],#scienceDifficulty[hard]]:NEEDS[KrakenScience,!FeatureScience]:FOR[zKiwiAerospace]
{
     @baseValue = 12
     @scienceCap = 12
     @dataScale = 1
     @situationMask = 63
     @biomeMask = 0
}</v>
      </c>
      <c r="L53" t="str">
        <f>IF(F53&lt;&gt;"",IF(LEFT(RIGHT(DEC2BIN($F53,6),1),1)*1=1,"Yes","No"),"")</f>
        <v>Yes</v>
      </c>
      <c r="M53" t="str">
        <f>IF(F53&lt;&gt;"",IF(LEFT(RIGHT(DEC2BIN($F53,6),2),1)*1=1,"Yes","No"),"")</f>
        <v>Yes</v>
      </c>
      <c r="N53" t="str">
        <f>IF(F53&lt;&gt;"",IF(LEFT(RIGHT(DEC2BIN($F53,6),3),1)*1=1,"Yes","No"),"")</f>
        <v>Yes</v>
      </c>
      <c r="O53" t="str">
        <f>IF(F53&lt;&gt;"",IF(LEFT(RIGHT(DEC2BIN($F53,6),4),1)*1=1,"Yes","No"),"")</f>
        <v>Yes</v>
      </c>
      <c r="P53" t="str">
        <f>IF(F53&lt;&gt;"",IF(LEFT(RIGHT(DEC2BIN($F53,6),5),1)*1=1,"Yes","No"),"")</f>
        <v>Yes</v>
      </c>
      <c r="Q53" t="str">
        <f>IF(F53&lt;&gt;"",IF(LEFT(RIGHT(DEC2BIN($F53,6),6),1)*1=1,"Yes","No"),"")</f>
        <v>Yes</v>
      </c>
      <c r="R53" t="str">
        <f>IF(F53&lt;&gt;"",IF(LEFT(RIGHT(DEC2BIN($G53,6),1),1)*1=1,"Yes","No"),"")</f>
        <v>No</v>
      </c>
      <c r="S53" t="str">
        <f>IF(F53&lt;&gt;"",IF(LEFT(RIGHT(DEC2BIN($G53,6),2),1)*1=1,"Yes","No"),"")</f>
        <v>No</v>
      </c>
      <c r="T53" t="str">
        <f>IF(F53&lt;&gt;"",IF(LEFT(RIGHT(DEC2BIN($G53,6),3),1)*1=1,"Yes","No"),"")</f>
        <v>No</v>
      </c>
      <c r="U53" t="str">
        <f>IF(F53&lt;&gt;"",IF(LEFT(RIGHT(DEC2BIN($G53,6),4),1)*1=1,"Yes","No"),"")</f>
        <v>No</v>
      </c>
      <c r="V53" t="str">
        <f>IF(F53&lt;&gt;"",IF(F53&lt;&gt;"",IF(LEFT(RIGHT(DEC2BIN($G53,6),5),1)*1=1,"Yes","No"),""),"")</f>
        <v>No</v>
      </c>
      <c r="W53" t="str">
        <f>IF(F53&lt;&gt;"",IF(LEFT(RIGHT(DEC2BIN($G53,6),6),1)*1=1,"Yes","No"),"")</f>
        <v>No</v>
      </c>
    </row>
    <row r="54" spans="1:23" ht="145" x14ac:dyDescent="0.35">
      <c r="A54" t="s">
        <v>191</v>
      </c>
      <c r="C54">
        <v>5</v>
      </c>
      <c r="D54">
        <f t="shared" si="0"/>
        <v>5</v>
      </c>
      <c r="E54">
        <v>1</v>
      </c>
      <c r="F54">
        <v>63</v>
      </c>
      <c r="G54">
        <v>0</v>
      </c>
      <c r="H54">
        <v>0.1</v>
      </c>
      <c r="I54" t="s">
        <v>188</v>
      </c>
      <c r="J54" s="1" t="str">
        <f t="shared" si="1"/>
        <v>@EXPERIMENT_DEFINITION:HAS[#id[Incubator],#scienceDifficulty[hard]]:NEEDS[KrakenScience,!FeatureScience]:FOR[zKiwiAerospace]
{
     @baseValue = 5
     @scienceCap = 5
     @dataScale = 1
     @situationMask = 63
     @biomeMask = 0
}</v>
      </c>
      <c r="L54" t="str">
        <f>IF(F54&lt;&gt;"",IF(LEFT(RIGHT(DEC2BIN($F54,6),1),1)*1=1,"Yes","No"),"")</f>
        <v>Yes</v>
      </c>
      <c r="M54" t="str">
        <f>IF(F54&lt;&gt;"",IF(LEFT(RIGHT(DEC2BIN($F54,6),2),1)*1=1,"Yes","No"),"")</f>
        <v>Yes</v>
      </c>
      <c r="N54" t="str">
        <f>IF(F54&lt;&gt;"",IF(LEFT(RIGHT(DEC2BIN($F54,6),3),1)*1=1,"Yes","No"),"")</f>
        <v>Yes</v>
      </c>
      <c r="O54" t="str">
        <f>IF(F54&lt;&gt;"",IF(LEFT(RIGHT(DEC2BIN($F54,6),4),1)*1=1,"Yes","No"),"")</f>
        <v>Yes</v>
      </c>
      <c r="P54" t="str">
        <f>IF(F54&lt;&gt;"",IF(LEFT(RIGHT(DEC2BIN($F54,6),5),1)*1=1,"Yes","No"),"")</f>
        <v>Yes</v>
      </c>
      <c r="Q54" t="str">
        <f>IF(F54&lt;&gt;"",IF(LEFT(RIGHT(DEC2BIN($F54,6),6),1)*1=1,"Yes","No"),"")</f>
        <v>Yes</v>
      </c>
      <c r="R54" t="str">
        <f>IF(F54&lt;&gt;"",IF(LEFT(RIGHT(DEC2BIN($G54,6),1),1)*1=1,"Yes","No"),"")</f>
        <v>No</v>
      </c>
      <c r="S54" t="str">
        <f>IF(F54&lt;&gt;"",IF(LEFT(RIGHT(DEC2BIN($G54,6),2),1)*1=1,"Yes","No"),"")</f>
        <v>No</v>
      </c>
      <c r="T54" t="str">
        <f>IF(F54&lt;&gt;"",IF(LEFT(RIGHT(DEC2BIN($G54,6),3),1)*1=1,"Yes","No"),"")</f>
        <v>No</v>
      </c>
      <c r="U54" t="str">
        <f>IF(F54&lt;&gt;"",IF(LEFT(RIGHT(DEC2BIN($G54,6),4),1)*1=1,"Yes","No"),"")</f>
        <v>No</v>
      </c>
      <c r="V54" t="str">
        <f>IF(F54&lt;&gt;"",IF(F54&lt;&gt;"",IF(LEFT(RIGHT(DEC2BIN($G54,6),5),1)*1=1,"Yes","No"),""),"")</f>
        <v>No</v>
      </c>
      <c r="W54" t="str">
        <f>IF(F54&lt;&gt;"",IF(LEFT(RIGHT(DEC2BIN($G54,6),6),1)*1=1,"Yes","No"),"")</f>
        <v>No</v>
      </c>
    </row>
    <row r="55" spans="1:23" ht="145" x14ac:dyDescent="0.35">
      <c r="A55" t="s">
        <v>192</v>
      </c>
      <c r="C55">
        <v>6</v>
      </c>
      <c r="D55">
        <f t="shared" si="0"/>
        <v>6</v>
      </c>
      <c r="E55">
        <v>1</v>
      </c>
      <c r="F55">
        <v>63</v>
      </c>
      <c r="G55">
        <v>0</v>
      </c>
      <c r="H55">
        <v>0.1</v>
      </c>
      <c r="I55" t="s">
        <v>188</v>
      </c>
      <c r="J55" s="1" t="str">
        <f t="shared" si="1"/>
        <v>@EXPERIMENT_DEFINITION:HAS[#id[TentacleSample],#scienceDifficulty[hard]]:NEEDS[KrakenScience,!FeatureScience]:FOR[zKiwiAerospace]
{
     @baseValue = 6
     @scienceCap = 6
     @dataScale = 1
     @situationMask = 63
     @biomeMask = 0
}</v>
      </c>
      <c r="L55" t="str">
        <f>IF(F55&lt;&gt;"",IF(LEFT(RIGHT(DEC2BIN($F55,6),1),1)*1=1,"Yes","No"),"")</f>
        <v>Yes</v>
      </c>
      <c r="M55" t="str">
        <f>IF(F55&lt;&gt;"",IF(LEFT(RIGHT(DEC2BIN($F55,6),2),1)*1=1,"Yes","No"),"")</f>
        <v>Yes</v>
      </c>
      <c r="N55" t="str">
        <f>IF(F55&lt;&gt;"",IF(LEFT(RIGHT(DEC2BIN($F55,6),3),1)*1=1,"Yes","No"),"")</f>
        <v>Yes</v>
      </c>
      <c r="O55" t="str">
        <f>IF(F55&lt;&gt;"",IF(LEFT(RIGHT(DEC2BIN($F55,6),4),1)*1=1,"Yes","No"),"")</f>
        <v>Yes</v>
      </c>
      <c r="P55" t="str">
        <f>IF(F55&lt;&gt;"",IF(LEFT(RIGHT(DEC2BIN($F55,6),5),1)*1=1,"Yes","No"),"")</f>
        <v>Yes</v>
      </c>
      <c r="Q55" t="str">
        <f>IF(F55&lt;&gt;"",IF(LEFT(RIGHT(DEC2BIN($F55,6),6),1)*1=1,"Yes","No"),"")</f>
        <v>Yes</v>
      </c>
      <c r="R55" t="str">
        <f>IF(F55&lt;&gt;"",IF(LEFT(RIGHT(DEC2BIN($G55,6),1),1)*1=1,"Yes","No"),"")</f>
        <v>No</v>
      </c>
      <c r="S55" t="str">
        <f>IF(F55&lt;&gt;"",IF(LEFT(RIGHT(DEC2BIN($G55,6),2),1)*1=1,"Yes","No"),"")</f>
        <v>No</v>
      </c>
      <c r="T55" t="str">
        <f>IF(F55&lt;&gt;"",IF(LEFT(RIGHT(DEC2BIN($G55,6),3),1)*1=1,"Yes","No"),"")</f>
        <v>No</v>
      </c>
      <c r="U55" t="str">
        <f>IF(F55&lt;&gt;"",IF(LEFT(RIGHT(DEC2BIN($G55,6),4),1)*1=1,"Yes","No"),"")</f>
        <v>No</v>
      </c>
      <c r="V55" t="str">
        <f>IF(F55&lt;&gt;"",IF(F55&lt;&gt;"",IF(LEFT(RIGHT(DEC2BIN($G55,6),5),1)*1=1,"Yes","No"),""),"")</f>
        <v>No</v>
      </c>
      <c r="W55" t="str">
        <f>IF(F55&lt;&gt;"",IF(LEFT(RIGHT(DEC2BIN($G55,6),6),1)*1=1,"Yes","No"),"")</f>
        <v>No</v>
      </c>
    </row>
    <row r="56" spans="1:23" ht="145" x14ac:dyDescent="0.35">
      <c r="A56" t="s">
        <v>193</v>
      </c>
      <c r="C56">
        <v>5</v>
      </c>
      <c r="D56">
        <f t="shared" si="0"/>
        <v>5</v>
      </c>
      <c r="E56">
        <v>1</v>
      </c>
      <c r="F56">
        <v>63</v>
      </c>
      <c r="G56">
        <v>0</v>
      </c>
      <c r="H56">
        <v>0.1</v>
      </c>
      <c r="I56" t="s">
        <v>188</v>
      </c>
      <c r="J56" s="1" t="str">
        <f t="shared" si="1"/>
        <v>@EXPERIMENT_DEFINITION:HAS[#id[SkinSample],#scienceDifficulty[hard]]:NEEDS[KrakenScience,!FeatureScience]:FOR[zKiwiAerospace]
{
     @baseValue = 5
     @scienceCap = 5
     @dataScale = 1
     @situationMask = 63
     @biomeMask = 0
}</v>
      </c>
      <c r="L56" t="str">
        <f>IF(F56&lt;&gt;"",IF(LEFT(RIGHT(DEC2BIN($F56,6),1),1)*1=1,"Yes","No"),"")</f>
        <v>Yes</v>
      </c>
      <c r="M56" t="str">
        <f>IF(F56&lt;&gt;"",IF(LEFT(RIGHT(DEC2BIN($F56,6),2),1)*1=1,"Yes","No"),"")</f>
        <v>Yes</v>
      </c>
      <c r="N56" t="str">
        <f>IF(F56&lt;&gt;"",IF(LEFT(RIGHT(DEC2BIN($F56,6),3),1)*1=1,"Yes","No"),"")</f>
        <v>Yes</v>
      </c>
      <c r="O56" t="str">
        <f>IF(F56&lt;&gt;"",IF(LEFT(RIGHT(DEC2BIN($F56,6),4),1)*1=1,"Yes","No"),"")</f>
        <v>Yes</v>
      </c>
      <c r="P56" t="str">
        <f>IF(F56&lt;&gt;"",IF(LEFT(RIGHT(DEC2BIN($F56,6),5),1)*1=1,"Yes","No"),"")</f>
        <v>Yes</v>
      </c>
      <c r="Q56" t="str">
        <f>IF(F56&lt;&gt;"",IF(LEFT(RIGHT(DEC2BIN($F56,6),6),1)*1=1,"Yes","No"),"")</f>
        <v>Yes</v>
      </c>
      <c r="R56" t="str">
        <f>IF(F56&lt;&gt;"",IF(LEFT(RIGHT(DEC2BIN($G56,6),1),1)*1=1,"Yes","No"),"")</f>
        <v>No</v>
      </c>
      <c r="S56" t="str">
        <f>IF(F56&lt;&gt;"",IF(LEFT(RIGHT(DEC2BIN($G56,6),2),1)*1=1,"Yes","No"),"")</f>
        <v>No</v>
      </c>
      <c r="T56" t="str">
        <f>IF(F56&lt;&gt;"",IF(LEFT(RIGHT(DEC2BIN($G56,6),3),1)*1=1,"Yes","No"),"")</f>
        <v>No</v>
      </c>
      <c r="U56" t="str">
        <f>IF(F56&lt;&gt;"",IF(LEFT(RIGHT(DEC2BIN($G56,6),4),1)*1=1,"Yes","No"),"")</f>
        <v>No</v>
      </c>
      <c r="V56" t="str">
        <f>IF(F56&lt;&gt;"",IF(F56&lt;&gt;"",IF(LEFT(RIGHT(DEC2BIN($G56,6),5),1)*1=1,"Yes","No"),""),"")</f>
        <v>No</v>
      </c>
      <c r="W56" t="str">
        <f>IF(F56&lt;&gt;"",IF(LEFT(RIGHT(DEC2BIN($G56,6),6),1)*1=1,"Yes","No"),"")</f>
        <v>No</v>
      </c>
    </row>
    <row r="57" spans="1:23" ht="145" x14ac:dyDescent="0.35">
      <c r="A57" t="s">
        <v>194</v>
      </c>
      <c r="C57">
        <v>5</v>
      </c>
      <c r="D57">
        <f t="shared" si="0"/>
        <v>5</v>
      </c>
      <c r="E57">
        <v>1</v>
      </c>
      <c r="F57">
        <v>63</v>
      </c>
      <c r="G57">
        <v>0</v>
      </c>
      <c r="H57">
        <v>0.1</v>
      </c>
      <c r="I57" t="s">
        <v>188</v>
      </c>
      <c r="J57" s="1" t="str">
        <f t="shared" si="1"/>
        <v>@EXPERIMENT_DEFINITION:HAS[#id[EyeSample],#scienceDifficulty[hard]]:NEEDS[KrakenScience,!FeatureScience]:FOR[zKiwiAerospace]
{
     @baseValue = 5
     @scienceCap = 5
     @dataScale = 1
     @situationMask = 63
     @biomeMask = 0
}</v>
      </c>
      <c r="L57" t="str">
        <f>IF(F57&lt;&gt;"",IF(LEFT(RIGHT(DEC2BIN($F57,6),1),1)*1=1,"Yes","No"),"")</f>
        <v>Yes</v>
      </c>
      <c r="M57" t="str">
        <f>IF(F57&lt;&gt;"",IF(LEFT(RIGHT(DEC2BIN($F57,6),2),1)*1=1,"Yes","No"),"")</f>
        <v>Yes</v>
      </c>
      <c r="N57" t="str">
        <f>IF(F57&lt;&gt;"",IF(LEFT(RIGHT(DEC2BIN($F57,6),3),1)*1=1,"Yes","No"),"")</f>
        <v>Yes</v>
      </c>
      <c r="O57" t="str">
        <f>IF(F57&lt;&gt;"",IF(LEFT(RIGHT(DEC2BIN($F57,6),4),1)*1=1,"Yes","No"),"")</f>
        <v>Yes</v>
      </c>
      <c r="P57" t="str">
        <f>IF(F57&lt;&gt;"",IF(LEFT(RIGHT(DEC2BIN($F57,6),5),1)*1=1,"Yes","No"),"")</f>
        <v>Yes</v>
      </c>
      <c r="Q57" t="str">
        <f>IF(F57&lt;&gt;"",IF(LEFT(RIGHT(DEC2BIN($F57,6),6),1)*1=1,"Yes","No"),"")</f>
        <v>Yes</v>
      </c>
      <c r="R57" t="str">
        <f>IF(F57&lt;&gt;"",IF(LEFT(RIGHT(DEC2BIN($G57,6),1),1)*1=1,"Yes","No"),"")</f>
        <v>No</v>
      </c>
      <c r="S57" t="str">
        <f>IF(F57&lt;&gt;"",IF(LEFT(RIGHT(DEC2BIN($G57,6),2),1)*1=1,"Yes","No"),"")</f>
        <v>No</v>
      </c>
      <c r="T57" t="str">
        <f>IF(F57&lt;&gt;"",IF(LEFT(RIGHT(DEC2BIN($G57,6),3),1)*1=1,"Yes","No"),"")</f>
        <v>No</v>
      </c>
      <c r="U57" t="str">
        <f>IF(F57&lt;&gt;"",IF(LEFT(RIGHT(DEC2BIN($G57,6),4),1)*1=1,"Yes","No"),"")</f>
        <v>No</v>
      </c>
      <c r="V57" t="str">
        <f>IF(F57&lt;&gt;"",IF(F57&lt;&gt;"",IF(LEFT(RIGHT(DEC2BIN($G57,6),5),1)*1=1,"Yes","No"),""),"")</f>
        <v>No</v>
      </c>
      <c r="W57" t="str">
        <f>IF(F57&lt;&gt;"",IF(LEFT(RIGHT(DEC2BIN($G57,6),6),1)*1=1,"Yes","No"),"")</f>
        <v>No</v>
      </c>
    </row>
    <row r="58" spans="1:23" ht="145" x14ac:dyDescent="0.35">
      <c r="A58" t="s">
        <v>195</v>
      </c>
      <c r="C58">
        <v>11</v>
      </c>
      <c r="D58">
        <f t="shared" si="0"/>
        <v>11</v>
      </c>
      <c r="E58">
        <v>1</v>
      </c>
      <c r="F58">
        <v>63</v>
      </c>
      <c r="G58">
        <v>0</v>
      </c>
      <c r="H58">
        <v>0.1</v>
      </c>
      <c r="I58" t="s">
        <v>188</v>
      </c>
      <c r="J58" s="1" t="str">
        <f t="shared" si="1"/>
        <v>@EXPERIMENT_DEFINITION:HAS[#id[BloodSample],#scienceDifficulty[hard]]:NEEDS[KrakenScience,!FeatureScience]:FOR[zKiwiAerospace]
{
     @baseValue = 11
     @scienceCap = 11
     @dataScale = 1
     @situationMask = 63
     @biomeMask = 0
}</v>
      </c>
      <c r="L58" t="str">
        <f>IF(F58&lt;&gt;"",IF(LEFT(RIGHT(DEC2BIN($F58,6),1),1)*1=1,"Yes","No"),"")</f>
        <v>Yes</v>
      </c>
      <c r="M58" t="str">
        <f>IF(F58&lt;&gt;"",IF(LEFT(RIGHT(DEC2BIN($F58,6),2),1)*1=1,"Yes","No"),"")</f>
        <v>Yes</v>
      </c>
      <c r="N58" t="str">
        <f>IF(F58&lt;&gt;"",IF(LEFT(RIGHT(DEC2BIN($F58,6),3),1)*1=1,"Yes","No"),"")</f>
        <v>Yes</v>
      </c>
      <c r="O58" t="str">
        <f>IF(F58&lt;&gt;"",IF(LEFT(RIGHT(DEC2BIN($F58,6),4),1)*1=1,"Yes","No"),"")</f>
        <v>Yes</v>
      </c>
      <c r="P58" t="str">
        <f>IF(F58&lt;&gt;"",IF(LEFT(RIGHT(DEC2BIN($F58,6),5),1)*1=1,"Yes","No"),"")</f>
        <v>Yes</v>
      </c>
      <c r="Q58" t="str">
        <f>IF(F58&lt;&gt;"",IF(LEFT(RIGHT(DEC2BIN($F58,6),6),1)*1=1,"Yes","No"),"")</f>
        <v>Yes</v>
      </c>
      <c r="R58" t="str">
        <f>IF(F58&lt;&gt;"",IF(LEFT(RIGHT(DEC2BIN($G58,6),1),1)*1=1,"Yes","No"),"")</f>
        <v>No</v>
      </c>
      <c r="S58" t="str">
        <f>IF(F58&lt;&gt;"",IF(LEFT(RIGHT(DEC2BIN($G58,6),2),1)*1=1,"Yes","No"),"")</f>
        <v>No</v>
      </c>
      <c r="T58" t="str">
        <f>IF(F58&lt;&gt;"",IF(LEFT(RIGHT(DEC2BIN($G58,6),3),1)*1=1,"Yes","No"),"")</f>
        <v>No</v>
      </c>
      <c r="U58" t="str">
        <f>IF(F58&lt;&gt;"",IF(LEFT(RIGHT(DEC2BIN($G58,6),4),1)*1=1,"Yes","No"),"")</f>
        <v>No</v>
      </c>
      <c r="V58" t="str">
        <f>IF(F58&lt;&gt;"",IF(F58&lt;&gt;"",IF(LEFT(RIGHT(DEC2BIN($G58,6),5),1)*1=1,"Yes","No"),""),"")</f>
        <v>No</v>
      </c>
      <c r="W58" t="str">
        <f>IF(F58&lt;&gt;"",IF(LEFT(RIGHT(DEC2BIN($G58,6),6),1)*1=1,"Yes","No"),"")</f>
        <v>No</v>
      </c>
    </row>
    <row r="59" spans="1:23" ht="145" x14ac:dyDescent="0.35">
      <c r="A59" t="s">
        <v>196</v>
      </c>
      <c r="C59">
        <v>4</v>
      </c>
      <c r="D59">
        <f t="shared" si="0"/>
        <v>4</v>
      </c>
      <c r="E59">
        <v>1</v>
      </c>
      <c r="F59">
        <v>63</v>
      </c>
      <c r="G59">
        <v>0</v>
      </c>
      <c r="H59">
        <v>0.1</v>
      </c>
      <c r="I59" t="s">
        <v>188</v>
      </c>
      <c r="J59" s="1" t="str">
        <f t="shared" si="1"/>
        <v>@EXPERIMENT_DEFINITION:HAS[#id[Microwaves],#scienceDifficulty[hard]]:NEEDS[KrakenScience,!FeatureScience]:FOR[zKiwiAerospace]
{
     @baseValue = 4
     @scienceCap = 4
     @dataScale = 1
     @situationMask = 63
     @biomeMask = 0
}</v>
      </c>
      <c r="L59" t="str">
        <f>IF(F59&lt;&gt;"",IF(LEFT(RIGHT(DEC2BIN($F59,6),1),1)*1=1,"Yes","No"),"")</f>
        <v>Yes</v>
      </c>
      <c r="M59" t="str">
        <f>IF(F59&lt;&gt;"",IF(LEFT(RIGHT(DEC2BIN($F59,6),2),1)*1=1,"Yes","No"),"")</f>
        <v>Yes</v>
      </c>
      <c r="N59" t="str">
        <f>IF(F59&lt;&gt;"",IF(LEFT(RIGHT(DEC2BIN($F59,6),3),1)*1=1,"Yes","No"),"")</f>
        <v>Yes</v>
      </c>
      <c r="O59" t="str">
        <f>IF(F59&lt;&gt;"",IF(LEFT(RIGHT(DEC2BIN($F59,6),4),1)*1=1,"Yes","No"),"")</f>
        <v>Yes</v>
      </c>
      <c r="P59" t="str">
        <f>IF(F59&lt;&gt;"",IF(LEFT(RIGHT(DEC2BIN($F59,6),5),1)*1=1,"Yes","No"),"")</f>
        <v>Yes</v>
      </c>
      <c r="Q59" t="str">
        <f>IF(F59&lt;&gt;"",IF(LEFT(RIGHT(DEC2BIN($F59,6),6),1)*1=1,"Yes","No"),"")</f>
        <v>Yes</v>
      </c>
      <c r="R59" t="str">
        <f>IF(F59&lt;&gt;"",IF(LEFT(RIGHT(DEC2BIN($G59,6),1),1)*1=1,"Yes","No"),"")</f>
        <v>No</v>
      </c>
      <c r="S59" t="str">
        <f>IF(F59&lt;&gt;"",IF(LEFT(RIGHT(DEC2BIN($G59,6),2),1)*1=1,"Yes","No"),"")</f>
        <v>No</v>
      </c>
      <c r="T59" t="str">
        <f>IF(F59&lt;&gt;"",IF(LEFT(RIGHT(DEC2BIN($G59,6),3),1)*1=1,"Yes","No"),"")</f>
        <v>No</v>
      </c>
      <c r="U59" t="str">
        <f>IF(F59&lt;&gt;"",IF(LEFT(RIGHT(DEC2BIN($G59,6),4),1)*1=1,"Yes","No"),"")</f>
        <v>No</v>
      </c>
      <c r="V59" t="str">
        <f>IF(F59&lt;&gt;"",IF(F59&lt;&gt;"",IF(LEFT(RIGHT(DEC2BIN($G59,6),5),1)*1=1,"Yes","No"),""),"")</f>
        <v>No</v>
      </c>
      <c r="W59" t="str">
        <f>IF(F59&lt;&gt;"",IF(LEFT(RIGHT(DEC2BIN($G59,6),6),1)*1=1,"Yes","No"),"")</f>
        <v>No</v>
      </c>
    </row>
    <row r="60" spans="1:23" ht="145" x14ac:dyDescent="0.35">
      <c r="A60" t="s">
        <v>197</v>
      </c>
      <c r="C60">
        <v>10</v>
      </c>
      <c r="D60">
        <f t="shared" si="0"/>
        <v>10</v>
      </c>
      <c r="E60">
        <v>2</v>
      </c>
      <c r="F60">
        <v>63</v>
      </c>
      <c r="G60">
        <v>0</v>
      </c>
      <c r="H60">
        <v>0.1</v>
      </c>
      <c r="I60" t="s">
        <v>188</v>
      </c>
      <c r="J60" s="1" t="str">
        <f t="shared" si="1"/>
        <v>@EXPERIMENT_DEFINITION:HAS[#id[ScienceRackBio],#scienceDifficulty[hard]]:NEEDS[KrakenScience,!FeatureScience]:FOR[zKiwiAerospace]
{
     @baseValue = 10
     @scienceCap = 10
     @dataScale = 2
     @situationMask = 63
     @biomeMask = 0
}</v>
      </c>
      <c r="L60" t="str">
        <f>IF(F60&lt;&gt;"",IF(LEFT(RIGHT(DEC2BIN($F60,6),1),1)*1=1,"Yes","No"),"")</f>
        <v>Yes</v>
      </c>
      <c r="M60" t="str">
        <f>IF(F60&lt;&gt;"",IF(LEFT(RIGHT(DEC2BIN($F60,6),2),1)*1=1,"Yes","No"),"")</f>
        <v>Yes</v>
      </c>
      <c r="N60" t="str">
        <f>IF(F60&lt;&gt;"",IF(LEFT(RIGHT(DEC2BIN($F60,6),3),1)*1=1,"Yes","No"),"")</f>
        <v>Yes</v>
      </c>
      <c r="O60" t="str">
        <f>IF(F60&lt;&gt;"",IF(LEFT(RIGHT(DEC2BIN($F60,6),4),1)*1=1,"Yes","No"),"")</f>
        <v>Yes</v>
      </c>
      <c r="P60" t="str">
        <f>IF(F60&lt;&gt;"",IF(LEFT(RIGHT(DEC2BIN($F60,6),5),1)*1=1,"Yes","No"),"")</f>
        <v>Yes</v>
      </c>
      <c r="Q60" t="str">
        <f>IF(F60&lt;&gt;"",IF(LEFT(RIGHT(DEC2BIN($F60,6),6),1)*1=1,"Yes","No"),"")</f>
        <v>Yes</v>
      </c>
      <c r="R60" t="str">
        <f>IF(F60&lt;&gt;"",IF(LEFT(RIGHT(DEC2BIN($G60,6),1),1)*1=1,"Yes","No"),"")</f>
        <v>No</v>
      </c>
      <c r="S60" t="str">
        <f>IF(F60&lt;&gt;"",IF(LEFT(RIGHT(DEC2BIN($G60,6),2),1)*1=1,"Yes","No"),"")</f>
        <v>No</v>
      </c>
      <c r="T60" t="str">
        <f>IF(F60&lt;&gt;"",IF(LEFT(RIGHT(DEC2BIN($G60,6),3),1)*1=1,"Yes","No"),"")</f>
        <v>No</v>
      </c>
      <c r="U60" t="str">
        <f>IF(F60&lt;&gt;"",IF(LEFT(RIGHT(DEC2BIN($G60,6),4),1)*1=1,"Yes","No"),"")</f>
        <v>No</v>
      </c>
      <c r="V60" t="str">
        <f>IF(F60&lt;&gt;"",IF(F60&lt;&gt;"",IF(LEFT(RIGHT(DEC2BIN($G60,6),5),1)*1=1,"Yes","No"),""),"")</f>
        <v>No</v>
      </c>
      <c r="W60" t="str">
        <f>IF(F60&lt;&gt;"",IF(LEFT(RIGHT(DEC2BIN($G60,6),6),1)*1=1,"Yes","No"),"")</f>
        <v>No</v>
      </c>
    </row>
    <row r="61" spans="1:23" ht="145" x14ac:dyDescent="0.35">
      <c r="A61" t="s">
        <v>198</v>
      </c>
      <c r="C61">
        <v>10</v>
      </c>
      <c r="D61">
        <f t="shared" si="0"/>
        <v>10</v>
      </c>
      <c r="E61">
        <v>2</v>
      </c>
      <c r="F61">
        <v>63</v>
      </c>
      <c r="G61">
        <v>0</v>
      </c>
      <c r="H61">
        <v>0.1</v>
      </c>
      <c r="I61" t="s">
        <v>188</v>
      </c>
      <c r="J61" s="1" t="str">
        <f t="shared" si="1"/>
        <v>@EXPERIMENT_DEFINITION:HAS[#id[ScienceRackExp],#scienceDifficulty[hard]]:NEEDS[KrakenScience,!FeatureScience]:FOR[zKiwiAerospace]
{
     @baseValue = 10
     @scienceCap = 10
     @dataScale = 2
     @situationMask = 63
     @biomeMask = 0
}</v>
      </c>
      <c r="L61" t="str">
        <f>IF(F61&lt;&gt;"",IF(LEFT(RIGHT(DEC2BIN($F61,6),1),1)*1=1,"Yes","No"),"")</f>
        <v>Yes</v>
      </c>
      <c r="M61" t="str">
        <f>IF(F61&lt;&gt;"",IF(LEFT(RIGHT(DEC2BIN($F61,6),2),1)*1=1,"Yes","No"),"")</f>
        <v>Yes</v>
      </c>
      <c r="N61" t="str">
        <f>IF(F61&lt;&gt;"",IF(LEFT(RIGHT(DEC2BIN($F61,6),3),1)*1=1,"Yes","No"),"")</f>
        <v>Yes</v>
      </c>
      <c r="O61" t="str">
        <f>IF(F61&lt;&gt;"",IF(LEFT(RIGHT(DEC2BIN($F61,6),4),1)*1=1,"Yes","No"),"")</f>
        <v>Yes</v>
      </c>
      <c r="P61" t="str">
        <f>IF(F61&lt;&gt;"",IF(LEFT(RIGHT(DEC2BIN($F61,6),5),1)*1=1,"Yes","No"),"")</f>
        <v>Yes</v>
      </c>
      <c r="Q61" t="str">
        <f>IF(F61&lt;&gt;"",IF(LEFT(RIGHT(DEC2BIN($F61,6),6),1)*1=1,"Yes","No"),"")</f>
        <v>Yes</v>
      </c>
      <c r="R61" t="str">
        <f>IF(F61&lt;&gt;"",IF(LEFT(RIGHT(DEC2BIN($G61,6),1),1)*1=1,"Yes","No"),"")</f>
        <v>No</v>
      </c>
      <c r="S61" t="str">
        <f>IF(F61&lt;&gt;"",IF(LEFT(RIGHT(DEC2BIN($G61,6),2),1)*1=1,"Yes","No"),"")</f>
        <v>No</v>
      </c>
      <c r="T61" t="str">
        <f>IF(F61&lt;&gt;"",IF(LEFT(RIGHT(DEC2BIN($G61,6),3),1)*1=1,"Yes","No"),"")</f>
        <v>No</v>
      </c>
      <c r="U61" t="str">
        <f>IF(F61&lt;&gt;"",IF(LEFT(RIGHT(DEC2BIN($G61,6),4),1)*1=1,"Yes","No"),"")</f>
        <v>No</v>
      </c>
      <c r="V61" t="str">
        <f>IF(F61&lt;&gt;"",IF(F61&lt;&gt;"",IF(LEFT(RIGHT(DEC2BIN($G61,6),5),1)*1=1,"Yes","No"),""),"")</f>
        <v>No</v>
      </c>
      <c r="W61" t="str">
        <f>IF(F61&lt;&gt;"",IF(LEFT(RIGHT(DEC2BIN($G61,6),6),1)*1=1,"Yes","No"),"")</f>
        <v>No</v>
      </c>
    </row>
    <row r="62" spans="1:23" ht="145" x14ac:dyDescent="0.35">
      <c r="A62" t="s">
        <v>199</v>
      </c>
      <c r="C62">
        <v>12</v>
      </c>
      <c r="D62">
        <f t="shared" si="0"/>
        <v>12</v>
      </c>
      <c r="E62">
        <v>1</v>
      </c>
      <c r="F62">
        <v>63</v>
      </c>
      <c r="G62">
        <v>0</v>
      </c>
      <c r="H62">
        <v>0.1</v>
      </c>
      <c r="I62" t="s">
        <v>188</v>
      </c>
      <c r="J62" s="1" t="str">
        <f t="shared" si="1"/>
        <v>@EXPERIMENT_DEFINITION:HAS[#id[KrakenSpecimen1],#scienceDifficulty[hard]]:NEEDS[KrakenScience,!FeatureScience]:FOR[zKiwiAerospace]
{
     @baseValue = 12
     @scienceCap = 12
     @dataScale = 1
     @situationMask = 63
     @biomeMask = 0
}</v>
      </c>
      <c r="L62" t="str">
        <f>IF(F62&lt;&gt;"",IF(LEFT(RIGHT(DEC2BIN($F62,6),1),1)*1=1,"Yes","No"),"")</f>
        <v>Yes</v>
      </c>
      <c r="M62" t="str">
        <f>IF(F62&lt;&gt;"",IF(LEFT(RIGHT(DEC2BIN($F62,6),2),1)*1=1,"Yes","No"),"")</f>
        <v>Yes</v>
      </c>
      <c r="N62" t="str">
        <f>IF(F62&lt;&gt;"",IF(LEFT(RIGHT(DEC2BIN($F62,6),3),1)*1=1,"Yes","No"),"")</f>
        <v>Yes</v>
      </c>
      <c r="O62" t="str">
        <f>IF(F62&lt;&gt;"",IF(LEFT(RIGHT(DEC2BIN($F62,6),4),1)*1=1,"Yes","No"),"")</f>
        <v>Yes</v>
      </c>
      <c r="P62" t="str">
        <f>IF(F62&lt;&gt;"",IF(LEFT(RIGHT(DEC2BIN($F62,6),5),1)*1=1,"Yes","No"),"")</f>
        <v>Yes</v>
      </c>
      <c r="Q62" t="str">
        <f>IF(F62&lt;&gt;"",IF(LEFT(RIGHT(DEC2BIN($F62,6),6),1)*1=1,"Yes","No"),"")</f>
        <v>Yes</v>
      </c>
      <c r="R62" t="str">
        <f>IF(F62&lt;&gt;"",IF(LEFT(RIGHT(DEC2BIN($G62,6),1),1)*1=1,"Yes","No"),"")</f>
        <v>No</v>
      </c>
      <c r="S62" t="str">
        <f>IF(F62&lt;&gt;"",IF(LEFT(RIGHT(DEC2BIN($G62,6),2),1)*1=1,"Yes","No"),"")</f>
        <v>No</v>
      </c>
      <c r="T62" t="str">
        <f>IF(F62&lt;&gt;"",IF(LEFT(RIGHT(DEC2BIN($G62,6),3),1)*1=1,"Yes","No"),"")</f>
        <v>No</v>
      </c>
      <c r="U62" t="str">
        <f>IF(F62&lt;&gt;"",IF(LEFT(RIGHT(DEC2BIN($G62,6),4),1)*1=1,"Yes","No"),"")</f>
        <v>No</v>
      </c>
      <c r="V62" t="str">
        <f>IF(F62&lt;&gt;"",IF(F62&lt;&gt;"",IF(LEFT(RIGHT(DEC2BIN($G62,6),5),1)*1=1,"Yes","No"),""),"")</f>
        <v>No</v>
      </c>
      <c r="W62" t="str">
        <f>IF(F62&lt;&gt;"",IF(LEFT(RIGHT(DEC2BIN($G62,6),6),1)*1=1,"Yes","No"),"")</f>
        <v>No</v>
      </c>
    </row>
    <row r="63" spans="1:23" ht="145" x14ac:dyDescent="0.35">
      <c r="A63" t="s">
        <v>200</v>
      </c>
      <c r="C63">
        <v>12</v>
      </c>
      <c r="D63">
        <f t="shared" si="0"/>
        <v>12</v>
      </c>
      <c r="E63">
        <v>1</v>
      </c>
      <c r="F63">
        <v>63</v>
      </c>
      <c r="G63">
        <v>0</v>
      </c>
      <c r="H63">
        <v>0.1</v>
      </c>
      <c r="I63" t="s">
        <v>188</v>
      </c>
      <c r="J63" s="1" t="str">
        <f t="shared" si="1"/>
        <v>@EXPERIMENT_DEFINITION:HAS[#id[KrakenSpecimen2],#scienceDifficulty[hard]]:NEEDS[KrakenScience,!FeatureScience]:FOR[zKiwiAerospace]
{
     @baseValue = 12
     @scienceCap = 12
     @dataScale = 1
     @situationMask = 63
     @biomeMask = 0
}</v>
      </c>
      <c r="L63" t="str">
        <f>IF(F63&lt;&gt;"",IF(LEFT(RIGHT(DEC2BIN($F63,6),1),1)*1=1,"Yes","No"),"")</f>
        <v>Yes</v>
      </c>
      <c r="M63" t="str">
        <f>IF(F63&lt;&gt;"",IF(LEFT(RIGHT(DEC2BIN($F63,6),2),1)*1=1,"Yes","No"),"")</f>
        <v>Yes</v>
      </c>
      <c r="N63" t="str">
        <f>IF(F63&lt;&gt;"",IF(LEFT(RIGHT(DEC2BIN($F63,6),3),1)*1=1,"Yes","No"),"")</f>
        <v>Yes</v>
      </c>
      <c r="O63" t="str">
        <f>IF(F63&lt;&gt;"",IF(LEFT(RIGHT(DEC2BIN($F63,6),4),1)*1=1,"Yes","No"),"")</f>
        <v>Yes</v>
      </c>
      <c r="P63" t="str">
        <f>IF(F63&lt;&gt;"",IF(LEFT(RIGHT(DEC2BIN($F63,6),5),1)*1=1,"Yes","No"),"")</f>
        <v>Yes</v>
      </c>
      <c r="Q63" t="str">
        <f>IF(F63&lt;&gt;"",IF(LEFT(RIGHT(DEC2BIN($F63,6),6),1)*1=1,"Yes","No"),"")</f>
        <v>Yes</v>
      </c>
      <c r="R63" t="str">
        <f>IF(F63&lt;&gt;"",IF(LEFT(RIGHT(DEC2BIN($G63,6),1),1)*1=1,"Yes","No"),"")</f>
        <v>No</v>
      </c>
      <c r="S63" t="str">
        <f>IF(F63&lt;&gt;"",IF(LEFT(RIGHT(DEC2BIN($G63,6),2),1)*1=1,"Yes","No"),"")</f>
        <v>No</v>
      </c>
      <c r="T63" t="str">
        <f>IF(F63&lt;&gt;"",IF(LEFT(RIGHT(DEC2BIN($G63,6),3),1)*1=1,"Yes","No"),"")</f>
        <v>No</v>
      </c>
      <c r="U63" t="str">
        <f>IF(F63&lt;&gt;"",IF(LEFT(RIGHT(DEC2BIN($G63,6),4),1)*1=1,"Yes","No"),"")</f>
        <v>No</v>
      </c>
      <c r="V63" t="str">
        <f>IF(F63&lt;&gt;"",IF(F63&lt;&gt;"",IF(LEFT(RIGHT(DEC2BIN($G63,6),5),1)*1=1,"Yes","No"),""),"")</f>
        <v>No</v>
      </c>
      <c r="W63" t="str">
        <f>IF(F63&lt;&gt;"",IF(LEFT(RIGHT(DEC2BIN($G63,6),6),1)*1=1,"Yes","No"),"")</f>
        <v>No</v>
      </c>
    </row>
    <row r="64" spans="1:23" ht="145" x14ac:dyDescent="0.35">
      <c r="A64" t="s">
        <v>201</v>
      </c>
      <c r="C64">
        <v>12</v>
      </c>
      <c r="D64">
        <f t="shared" si="0"/>
        <v>12</v>
      </c>
      <c r="E64">
        <v>1</v>
      </c>
      <c r="F64">
        <v>63</v>
      </c>
      <c r="G64">
        <v>0</v>
      </c>
      <c r="H64">
        <v>0.1</v>
      </c>
      <c r="I64" t="s">
        <v>188</v>
      </c>
      <c r="J64" s="1" t="str">
        <f t="shared" si="1"/>
        <v>@EXPERIMENT_DEFINITION:HAS[#id[KrakenSpecimen3],#scienceDifficulty[hard]]:NEEDS[KrakenScience,!FeatureScience]:FOR[zKiwiAerospace]
{
     @baseValue = 12
     @scienceCap = 12
     @dataScale = 1
     @situationMask = 63
     @biomeMask = 0
}</v>
      </c>
      <c r="L64" t="str">
        <f>IF(F64&lt;&gt;"",IF(LEFT(RIGHT(DEC2BIN($F64,6),1),1)*1=1,"Yes","No"),"")</f>
        <v>Yes</v>
      </c>
      <c r="M64" t="str">
        <f>IF(F64&lt;&gt;"",IF(LEFT(RIGHT(DEC2BIN($F64,6),2),1)*1=1,"Yes","No"),"")</f>
        <v>Yes</v>
      </c>
      <c r="N64" t="str">
        <f>IF(F64&lt;&gt;"",IF(LEFT(RIGHT(DEC2BIN($F64,6),3),1)*1=1,"Yes","No"),"")</f>
        <v>Yes</v>
      </c>
      <c r="O64" t="str">
        <f>IF(F64&lt;&gt;"",IF(LEFT(RIGHT(DEC2BIN($F64,6),4),1)*1=1,"Yes","No"),"")</f>
        <v>Yes</v>
      </c>
      <c r="P64" t="str">
        <f>IF(F64&lt;&gt;"",IF(LEFT(RIGHT(DEC2BIN($F64,6),5),1)*1=1,"Yes","No"),"")</f>
        <v>Yes</v>
      </c>
      <c r="Q64" t="str">
        <f>IF(F64&lt;&gt;"",IF(LEFT(RIGHT(DEC2BIN($F64,6),6),1)*1=1,"Yes","No"),"")</f>
        <v>Yes</v>
      </c>
      <c r="R64" t="str">
        <f>IF(F64&lt;&gt;"",IF(LEFT(RIGHT(DEC2BIN($G64,6),1),1)*1=1,"Yes","No"),"")</f>
        <v>No</v>
      </c>
      <c r="S64" t="str">
        <f>IF(F64&lt;&gt;"",IF(LEFT(RIGHT(DEC2BIN($G64,6),2),1)*1=1,"Yes","No"),"")</f>
        <v>No</v>
      </c>
      <c r="T64" t="str">
        <f>IF(F64&lt;&gt;"",IF(LEFT(RIGHT(DEC2BIN($G64,6),3),1)*1=1,"Yes","No"),"")</f>
        <v>No</v>
      </c>
      <c r="U64" t="str">
        <f>IF(F64&lt;&gt;"",IF(LEFT(RIGHT(DEC2BIN($G64,6),4),1)*1=1,"Yes","No"),"")</f>
        <v>No</v>
      </c>
      <c r="V64" t="str">
        <f>IF(F64&lt;&gt;"",IF(F64&lt;&gt;"",IF(LEFT(RIGHT(DEC2BIN($G64,6),5),1)*1=1,"Yes","No"),""),"")</f>
        <v>No</v>
      </c>
      <c r="W64" t="str">
        <f>IF(F64&lt;&gt;"",IF(LEFT(RIGHT(DEC2BIN($G64,6),6),1)*1=1,"Yes","No"),"")</f>
        <v>No</v>
      </c>
    </row>
    <row r="65" spans="1:23" ht="159.5" x14ac:dyDescent="0.35">
      <c r="A65" t="s">
        <v>202</v>
      </c>
      <c r="C65">
        <v>5</v>
      </c>
      <c r="D65">
        <f t="shared" si="0"/>
        <v>5</v>
      </c>
      <c r="E65">
        <v>4</v>
      </c>
      <c r="F65">
        <v>51</v>
      </c>
      <c r="G65">
        <v>0</v>
      </c>
      <c r="H65">
        <v>0.1</v>
      </c>
      <c r="I65" t="s">
        <v>203</v>
      </c>
      <c r="J65" s="1" t="str">
        <f t="shared" si="1"/>
        <v>@EXPERIMENT_DEFINITION:HAS[#id[sspxFishStudy],#scienceDifficulty[hard]]:NEEDS[StationPartsExpansionRedux,!FeatureScience]:FOR[zKiwiAerospace]
{
     @baseValue = 5
     @scienceCap = 5
     @dataScale = 4
     @situationMask = 51
     @biomeMask = 0
}</v>
      </c>
      <c r="L65" t="str">
        <f>IF(F65&lt;&gt;"",IF(LEFT(RIGHT(DEC2BIN($F65,6),1),1)*1=1,"Yes","No"),"")</f>
        <v>Yes</v>
      </c>
      <c r="M65" t="str">
        <f>IF(F65&lt;&gt;"",IF(LEFT(RIGHT(DEC2BIN($F65,6),2),1)*1=1,"Yes","No"),"")</f>
        <v>Yes</v>
      </c>
      <c r="N65" t="str">
        <f>IF(F65&lt;&gt;"",IF(LEFT(RIGHT(DEC2BIN($F65,6),3),1)*1=1,"Yes","No"),"")</f>
        <v>No</v>
      </c>
      <c r="O65" t="str">
        <f>IF(F65&lt;&gt;"",IF(LEFT(RIGHT(DEC2BIN($F65,6),4),1)*1=1,"Yes","No"),"")</f>
        <v>No</v>
      </c>
      <c r="P65" t="str">
        <f>IF(F65&lt;&gt;"",IF(LEFT(RIGHT(DEC2BIN($F65,6),5),1)*1=1,"Yes","No"),"")</f>
        <v>Yes</v>
      </c>
      <c r="Q65" t="str">
        <f>IF(F65&lt;&gt;"",IF(LEFT(RIGHT(DEC2BIN($F65,6),6),1)*1=1,"Yes","No"),"")</f>
        <v>Yes</v>
      </c>
      <c r="R65" t="str">
        <f>IF(F65&lt;&gt;"",IF(LEFT(RIGHT(DEC2BIN($G65,6),1),1)*1=1,"Yes","No"),"")</f>
        <v>No</v>
      </c>
      <c r="S65" t="str">
        <f>IF(F65&lt;&gt;"",IF(LEFT(RIGHT(DEC2BIN($G65,6),2),1)*1=1,"Yes","No"),"")</f>
        <v>No</v>
      </c>
      <c r="T65" t="str">
        <f>IF(F65&lt;&gt;"",IF(LEFT(RIGHT(DEC2BIN($G65,6),3),1)*1=1,"Yes","No"),"")</f>
        <v>No</v>
      </c>
      <c r="U65" t="str">
        <f>IF(F65&lt;&gt;"",IF(LEFT(RIGHT(DEC2BIN($G65,6),4),1)*1=1,"Yes","No"),"")</f>
        <v>No</v>
      </c>
      <c r="V65" t="str">
        <f>IF(F65&lt;&gt;"",IF(F65&lt;&gt;"",IF(LEFT(RIGHT(DEC2BIN($G65,6),5),1)*1=1,"Yes","No"),""),"")</f>
        <v>No</v>
      </c>
      <c r="W65" t="str">
        <f>IF(F65&lt;&gt;"",IF(LEFT(RIGHT(DEC2BIN($G65,6),6),1)*1=1,"Yes","No"),"")</f>
        <v>No</v>
      </c>
    </row>
    <row r="66" spans="1:23" ht="159.5" x14ac:dyDescent="0.35">
      <c r="A66" t="s">
        <v>204</v>
      </c>
      <c r="C66">
        <v>5</v>
      </c>
      <c r="D66">
        <f t="shared" si="0"/>
        <v>5</v>
      </c>
      <c r="E66">
        <v>4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@EXPERIMENT_DEFINITION:HAS[#id[sspxPlantGrowth],#scienceDifficulty[hard]]:NEEDS[StationPartsExpansionRedux,!FeatureScience]:FOR[zKiwiAerospace]
{
     @baseValue = 5
     @scienceCap = 5
     @dataScale = 4
     @situationMask = 51
     @biomeMask = 0
}</v>
      </c>
      <c r="L66" t="str">
        <f>IF(F66&lt;&gt;"",IF(LEFT(RIGHT(DEC2BIN($F66,6),1),1)*1=1,"Yes","No"),"")</f>
        <v>Yes</v>
      </c>
      <c r="M66" t="str">
        <f>IF(F66&lt;&gt;"",IF(LEFT(RIGHT(DEC2BIN($F66,6),2),1)*1=1,"Yes","No"),"")</f>
        <v>Yes</v>
      </c>
      <c r="N66" t="str">
        <f>IF(F66&lt;&gt;"",IF(LEFT(RIGHT(DEC2BIN($F66,6),3),1)*1=1,"Yes","No"),"")</f>
        <v>No</v>
      </c>
      <c r="O66" t="str">
        <f>IF(F66&lt;&gt;"",IF(LEFT(RIGHT(DEC2BIN($F66,6),4),1)*1=1,"Yes","No"),"")</f>
        <v>No</v>
      </c>
      <c r="P66" t="str">
        <f>IF(F66&lt;&gt;"",IF(LEFT(RIGHT(DEC2BIN($F66,6),5),1)*1=1,"Yes","No"),"")</f>
        <v>Yes</v>
      </c>
      <c r="Q66" t="str">
        <f>IF(F66&lt;&gt;"",IF(LEFT(RIGHT(DEC2BIN($F66,6),6),1)*1=1,"Yes","No"),"")</f>
        <v>Yes</v>
      </c>
      <c r="R66" t="str">
        <f>IF(F66&lt;&gt;"",IF(LEFT(RIGHT(DEC2BIN($G66,6),1),1)*1=1,"Yes","No"),"")</f>
        <v>No</v>
      </c>
      <c r="S66" t="str">
        <f>IF(F66&lt;&gt;"",IF(LEFT(RIGHT(DEC2BIN($G66,6),2),1)*1=1,"Yes","No"),"")</f>
        <v>No</v>
      </c>
      <c r="T66" t="str">
        <f>IF(F66&lt;&gt;"",IF(LEFT(RIGHT(DEC2BIN($G66,6),3),1)*1=1,"Yes","No"),"")</f>
        <v>No</v>
      </c>
      <c r="U66" t="str">
        <f>IF(F66&lt;&gt;"",IF(LEFT(RIGHT(DEC2BIN($G66,6),4),1)*1=1,"Yes","No"),"")</f>
        <v>No</v>
      </c>
      <c r="V66" t="str">
        <f>IF(F66&lt;&gt;"",IF(F66&lt;&gt;"",IF(LEFT(RIGHT(DEC2BIN($G66,6),5),1)*1=1,"Yes","No"),""),"")</f>
        <v>No</v>
      </c>
      <c r="W66" t="str">
        <f>IF(F66&lt;&gt;"",IF(LEFT(RIGHT(DEC2BIN($G66,6),6),1)*1=1,"Yes","No"),"")</f>
        <v>No</v>
      </c>
    </row>
    <row r="67" spans="1:23" ht="159.5" x14ac:dyDescent="0.35">
      <c r="A67" t="s">
        <v>205</v>
      </c>
      <c r="C67">
        <v>7.5</v>
      </c>
      <c r="D67">
        <f t="shared" si="0"/>
        <v>7.5</v>
      </c>
      <c r="E67">
        <v>4</v>
      </c>
      <c r="F67">
        <v>51</v>
      </c>
      <c r="G67">
        <v>7</v>
      </c>
      <c r="H67">
        <v>1</v>
      </c>
      <c r="I67" t="s">
        <v>203</v>
      </c>
      <c r="J67" s="1" t="str">
        <f t="shared" ref="J67:J87" si="2">_xlfn.CONCAT("@EXPERIMENT_DEFINITION:HAS[#id[",A67,"],#scienceDifficulty[hard]]:NEEDS[",I67,",!FeatureScience]:FOR[zKiwiAerospace]",CHAR(10),"{",CHAR(10),"     ","@baseValue = ",C67,CHAR(10),"     ","@scienceCap = ",D67,CHAR(10),"     ","@dataScale = ",E67,CHAR(10),"     ","@situationMask = ",F67,CHAR(10),"     ","@biomeMask = ",G67,CHAR(10),"}")</f>
        <v>@EXPERIMENT_DEFINITION:HAS[#id[sspxVisualObservation],#scienceDifficulty[hard]]:NEEDS[StationPartsExpansionRedux,!FeatureScience]:FOR[zKiwiAerospace]
{
     @baseValue = 7.5
     @scienceCap = 7.5
     @dataScale = 4
     @situationMask = 51
     @biomeMask = 7
}</v>
      </c>
      <c r="L67" t="str">
        <f>IF(F67&lt;&gt;"",IF(LEFT(RIGHT(DEC2BIN($F67,6),1),1)*1=1,"Yes","No"),"")</f>
        <v>Yes</v>
      </c>
      <c r="M67" t="str">
        <f>IF(F67&lt;&gt;"",IF(LEFT(RIGHT(DEC2BIN($F67,6),2),1)*1=1,"Yes","No"),"")</f>
        <v>Yes</v>
      </c>
      <c r="N67" t="str">
        <f>IF(F67&lt;&gt;"",IF(LEFT(RIGHT(DEC2BIN($F67,6),3),1)*1=1,"Yes","No"),"")</f>
        <v>No</v>
      </c>
      <c r="O67" t="str">
        <f>IF(F67&lt;&gt;"",IF(LEFT(RIGHT(DEC2BIN($F67,6),4),1)*1=1,"Yes","No"),"")</f>
        <v>No</v>
      </c>
      <c r="P67" t="str">
        <f>IF(F67&lt;&gt;"",IF(LEFT(RIGHT(DEC2BIN($F67,6),5),1)*1=1,"Yes","No"),"")</f>
        <v>Yes</v>
      </c>
      <c r="Q67" t="str">
        <f>IF(F67&lt;&gt;"",IF(LEFT(RIGHT(DEC2BIN($F67,6),6),1)*1=1,"Yes","No"),"")</f>
        <v>Yes</v>
      </c>
      <c r="R67" t="str">
        <f>IF(F67&lt;&gt;"",IF(LEFT(RIGHT(DEC2BIN($G67,6),1),1)*1=1,"Yes","No"),"")</f>
        <v>Yes</v>
      </c>
      <c r="S67" t="str">
        <f>IF(F67&lt;&gt;"",IF(LEFT(RIGHT(DEC2BIN($G67,6),2),1)*1=1,"Yes","No"),"")</f>
        <v>Yes</v>
      </c>
      <c r="T67" t="str">
        <f>IF(F67&lt;&gt;"",IF(LEFT(RIGHT(DEC2BIN($G67,6),3),1)*1=1,"Yes","No"),"")</f>
        <v>Yes</v>
      </c>
      <c r="U67" t="str">
        <f>IF(F67&lt;&gt;"",IF(LEFT(RIGHT(DEC2BIN($G67,6),4),1)*1=1,"Yes","No"),"")</f>
        <v>No</v>
      </c>
      <c r="V67" t="str">
        <f>IF(F67&lt;&gt;"",IF(F67&lt;&gt;"",IF(LEFT(RIGHT(DEC2BIN($G67,6),5),1)*1=1,"Yes","No"),""),"")</f>
        <v>No</v>
      </c>
      <c r="W67" t="str">
        <f>IF(F67&lt;&gt;"",IF(LEFT(RIGHT(DEC2BIN($G67,6),6),1)*1=1,"Yes","No"),"")</f>
        <v>No</v>
      </c>
    </row>
    <row r="68" spans="1:23" ht="145" x14ac:dyDescent="0.35">
      <c r="A68" t="s">
        <v>206</v>
      </c>
      <c r="C68">
        <v>6</v>
      </c>
      <c r="D68">
        <f t="shared" ref="D68:D130" si="3">C68</f>
        <v>6</v>
      </c>
      <c r="E68">
        <v>4</v>
      </c>
      <c r="F68">
        <v>63</v>
      </c>
      <c r="G68">
        <v>7</v>
      </c>
      <c r="H68">
        <v>1</v>
      </c>
      <c r="I68" t="s">
        <v>207</v>
      </c>
      <c r="J68" s="1" t="str">
        <f t="shared" si="2"/>
        <v>@EXPERIMENT_DEFINITION:HAS[#id[Color Samples],#scienceDifficulty[hard]]:NEEDS[Knes,!FeatureScience]:FOR[zKiwiAerospace]
{
     @baseValue = 6
     @scienceCap = 6
     @dataScale = 4
     @situationMask = 63
     @biomeMask = 7
}</v>
      </c>
      <c r="L68" t="str">
        <f>IF(F68&lt;&gt;"",IF(LEFT(RIGHT(DEC2BIN($F68,6),1),1)*1=1,"Yes","No"),"")</f>
        <v>Yes</v>
      </c>
      <c r="M68" t="str">
        <f>IF(F68&lt;&gt;"",IF(LEFT(RIGHT(DEC2BIN($F68,6),2),1)*1=1,"Yes","No"),"")</f>
        <v>Yes</v>
      </c>
      <c r="N68" t="str">
        <f>IF(F68&lt;&gt;"",IF(LEFT(RIGHT(DEC2BIN($F68,6),3),1)*1=1,"Yes","No"),"")</f>
        <v>Yes</v>
      </c>
      <c r="O68" t="str">
        <f>IF(F68&lt;&gt;"",IF(LEFT(RIGHT(DEC2BIN($F68,6),4),1)*1=1,"Yes","No"),"")</f>
        <v>Yes</v>
      </c>
      <c r="P68" t="str">
        <f>IF(F68&lt;&gt;"",IF(LEFT(RIGHT(DEC2BIN($F68,6),5),1)*1=1,"Yes","No"),"")</f>
        <v>Yes</v>
      </c>
      <c r="Q68" t="str">
        <f>IF(F68&lt;&gt;"",IF(LEFT(RIGHT(DEC2BIN($F68,6),6),1)*1=1,"Yes","No"),"")</f>
        <v>Yes</v>
      </c>
      <c r="R68" t="str">
        <f>IF(F68&lt;&gt;"",IF(LEFT(RIGHT(DEC2BIN($G68,6),1),1)*1=1,"Yes","No"),"")</f>
        <v>Yes</v>
      </c>
      <c r="S68" t="str">
        <f>IF(F68&lt;&gt;"",IF(LEFT(RIGHT(DEC2BIN($G68,6),2),1)*1=1,"Yes","No"),"")</f>
        <v>Yes</v>
      </c>
      <c r="T68" t="str">
        <f>IF(F68&lt;&gt;"",IF(LEFT(RIGHT(DEC2BIN($G68,6),3),1)*1=1,"Yes","No"),"")</f>
        <v>Yes</v>
      </c>
      <c r="U68" t="str">
        <f>IF(F68&lt;&gt;"",IF(LEFT(RIGHT(DEC2BIN($G68,6),4),1)*1=1,"Yes","No"),"")</f>
        <v>No</v>
      </c>
      <c r="V68" t="str">
        <f>IF(F68&lt;&gt;"",IF(F68&lt;&gt;"",IF(LEFT(RIGHT(DEC2BIN($G68,6),5),1)*1=1,"Yes","No"),""),"")</f>
        <v>No</v>
      </c>
      <c r="W68" t="str">
        <f>IF(F68&lt;&gt;"",IF(LEFT(RIGHT(DEC2BIN($G68,6),6),1)*1=1,"Yes","No"),"")</f>
        <v>No</v>
      </c>
    </row>
    <row r="69" spans="1:23" ht="145" x14ac:dyDescent="0.35">
      <c r="A69" t="s">
        <v>208</v>
      </c>
      <c r="C69">
        <v>15</v>
      </c>
      <c r="D69">
        <f t="shared" si="3"/>
        <v>15</v>
      </c>
      <c r="E69">
        <v>2</v>
      </c>
      <c r="F69">
        <v>63</v>
      </c>
      <c r="G69">
        <v>7</v>
      </c>
      <c r="H69">
        <v>0.1</v>
      </c>
      <c r="I69" t="s">
        <v>207</v>
      </c>
      <c r="J69" s="1" t="str">
        <f t="shared" si="2"/>
        <v>@EXPERIMENT_DEFINITION:HAS[#id[ScienceRackBioExperiment],#scienceDifficulty[hard]]:NEEDS[Knes,!FeatureScience]:FOR[zKiwiAerospace]
{
     @baseValue = 15
     @scienceCap = 15
     @dataScale = 2
     @situationMask = 63
     @biomeMask = 7
}</v>
      </c>
      <c r="L69" t="str">
        <f>IF(F69&lt;&gt;"",IF(LEFT(RIGHT(DEC2BIN($F69,6),1),1)*1=1,"Yes","No"),"")</f>
        <v>Yes</v>
      </c>
      <c r="M69" t="str">
        <f>IF(F69&lt;&gt;"",IF(LEFT(RIGHT(DEC2BIN($F69,6),2),1)*1=1,"Yes","No"),"")</f>
        <v>Yes</v>
      </c>
      <c r="N69" t="str">
        <f>IF(F69&lt;&gt;"",IF(LEFT(RIGHT(DEC2BIN($F69,6),3),1)*1=1,"Yes","No"),"")</f>
        <v>Yes</v>
      </c>
      <c r="O69" t="str">
        <f>IF(F69&lt;&gt;"",IF(LEFT(RIGHT(DEC2BIN($F69,6),4),1)*1=1,"Yes","No"),"")</f>
        <v>Yes</v>
      </c>
      <c r="P69" t="str">
        <f>IF(F69&lt;&gt;"",IF(LEFT(RIGHT(DEC2BIN($F69,6),5),1)*1=1,"Yes","No"),"")</f>
        <v>Yes</v>
      </c>
      <c r="Q69" t="str">
        <f>IF(F69&lt;&gt;"",IF(LEFT(RIGHT(DEC2BIN($F69,6),6),1)*1=1,"Yes","No"),"")</f>
        <v>Yes</v>
      </c>
      <c r="R69" t="str">
        <f>IF(F69&lt;&gt;"",IF(LEFT(RIGHT(DEC2BIN($G69,6),1),1)*1=1,"Yes","No"),"")</f>
        <v>Yes</v>
      </c>
      <c r="S69" t="str">
        <f>IF(F69&lt;&gt;"",IF(LEFT(RIGHT(DEC2BIN($G69,6),2),1)*1=1,"Yes","No"),"")</f>
        <v>Yes</v>
      </c>
      <c r="T69" t="str">
        <f>IF(F69&lt;&gt;"",IF(LEFT(RIGHT(DEC2BIN($G69,6),3),1)*1=1,"Yes","No"),"")</f>
        <v>Yes</v>
      </c>
      <c r="U69" t="str">
        <f>IF(F69&lt;&gt;"",IF(LEFT(RIGHT(DEC2BIN($G69,6),4),1)*1=1,"Yes","No"),"")</f>
        <v>No</v>
      </c>
      <c r="V69" t="str">
        <f>IF(F69&lt;&gt;"",IF(F69&lt;&gt;"",IF(LEFT(RIGHT(DEC2BIN($G69,6),5),1)*1=1,"Yes","No"),""),"")</f>
        <v>No</v>
      </c>
      <c r="W69" t="str">
        <f>IF(F69&lt;&gt;"",IF(LEFT(RIGHT(DEC2BIN($G69,6),6),1)*1=1,"Yes","No"),"")</f>
        <v>No</v>
      </c>
    </row>
    <row r="70" spans="1:23" ht="145" x14ac:dyDescent="0.35">
      <c r="A70" t="s">
        <v>209</v>
      </c>
      <c r="C70">
        <v>15</v>
      </c>
      <c r="D70">
        <f t="shared" si="3"/>
        <v>15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"/>
        <v>@EXPERIMENT_DEFINITION:HAS[#id[ScienceRackExperiment],#scienceDifficulty[hard]]:NEEDS[Knes,!FeatureScience]:FOR[zKiwiAerospace]
{
     @baseValue = 15
     @scienceCap = 15
     @dataScale = 2
     @situationMask = 63
     @biomeMask = 7
}</v>
      </c>
      <c r="L70" t="str">
        <f>IF(F70&lt;&gt;"",IF(LEFT(RIGHT(DEC2BIN($F70,6),1),1)*1=1,"Yes","No"),"")</f>
        <v>Yes</v>
      </c>
      <c r="M70" t="str">
        <f>IF(F70&lt;&gt;"",IF(LEFT(RIGHT(DEC2BIN($F70,6),2),1)*1=1,"Yes","No"),"")</f>
        <v>Yes</v>
      </c>
      <c r="N70" t="str">
        <f>IF(F70&lt;&gt;"",IF(LEFT(RIGHT(DEC2BIN($F70,6),3),1)*1=1,"Yes","No"),"")</f>
        <v>Yes</v>
      </c>
      <c r="O70" t="str">
        <f>IF(F70&lt;&gt;"",IF(LEFT(RIGHT(DEC2BIN($F70,6),4),1)*1=1,"Yes","No"),"")</f>
        <v>Yes</v>
      </c>
      <c r="P70" t="str">
        <f>IF(F70&lt;&gt;"",IF(LEFT(RIGHT(DEC2BIN($F70,6),5),1)*1=1,"Yes","No"),"")</f>
        <v>Yes</v>
      </c>
      <c r="Q70" t="str">
        <f>IF(F70&lt;&gt;"",IF(LEFT(RIGHT(DEC2BIN($F70,6),6),1)*1=1,"Yes","No"),"")</f>
        <v>Yes</v>
      </c>
      <c r="R70" t="str">
        <f>IF(F70&lt;&gt;"",IF(LEFT(RIGHT(DEC2BIN($G70,6),1),1)*1=1,"Yes","No"),"")</f>
        <v>Yes</v>
      </c>
      <c r="S70" t="str">
        <f>IF(F70&lt;&gt;"",IF(LEFT(RIGHT(DEC2BIN($G70,6),2),1)*1=1,"Yes","No"),"")</f>
        <v>Yes</v>
      </c>
      <c r="T70" t="str">
        <f>IF(F70&lt;&gt;"",IF(LEFT(RIGHT(DEC2BIN($G70,6),3),1)*1=1,"Yes","No"),"")</f>
        <v>Yes</v>
      </c>
      <c r="U70" t="str">
        <f>IF(F70&lt;&gt;"",IF(LEFT(RIGHT(DEC2BIN($G70,6),4),1)*1=1,"Yes","No"),"")</f>
        <v>No</v>
      </c>
      <c r="V70" t="str">
        <f>IF(F70&lt;&gt;"",IF(F70&lt;&gt;"",IF(LEFT(RIGHT(DEC2BIN($G70,6),5),1)*1=1,"Yes","No"),""),"")</f>
        <v>No</v>
      </c>
      <c r="W70" t="str">
        <f>IF(F70&lt;&gt;"",IF(LEFT(RIGHT(DEC2BIN($G70,6),6),1)*1=1,"Yes","No"),"")</f>
        <v>No</v>
      </c>
    </row>
    <row r="71" spans="1:23" ht="145" x14ac:dyDescent="0.35">
      <c r="A71" t="s">
        <v>210</v>
      </c>
      <c r="C71">
        <v>15</v>
      </c>
      <c r="D71">
        <f t="shared" si="3"/>
        <v>15</v>
      </c>
      <c r="E71">
        <v>2.5</v>
      </c>
      <c r="F71">
        <v>63</v>
      </c>
      <c r="G71">
        <v>0</v>
      </c>
      <c r="H71">
        <v>0.1</v>
      </c>
      <c r="I71" t="s">
        <v>207</v>
      </c>
      <c r="J71" s="1" t="str">
        <f t="shared" si="2"/>
        <v>@EXPERIMENT_DEFINITION:HAS[#id[CosmoCat],#scienceDifficulty[hard]]:NEEDS[Knes,!FeatureScience]:FOR[zKiwiAerospace]
{
     @baseValue = 15
     @scienceCap = 15
     @dataScale = 2.5
     @situationMask = 63
     @biomeMask = 0
}</v>
      </c>
      <c r="L71" t="str">
        <f>IF(F71&lt;&gt;"",IF(LEFT(RIGHT(DEC2BIN($F71,6),1),1)*1=1,"Yes","No"),"")</f>
        <v>Yes</v>
      </c>
      <c r="M71" t="str">
        <f>IF(F71&lt;&gt;"",IF(LEFT(RIGHT(DEC2BIN($F71,6),2),1)*1=1,"Yes","No"),"")</f>
        <v>Yes</v>
      </c>
      <c r="N71" t="str">
        <f>IF(F71&lt;&gt;"",IF(LEFT(RIGHT(DEC2BIN($F71,6),3),1)*1=1,"Yes","No"),"")</f>
        <v>Yes</v>
      </c>
      <c r="O71" t="str">
        <f>IF(F71&lt;&gt;"",IF(LEFT(RIGHT(DEC2BIN($F71,6),4),1)*1=1,"Yes","No"),"")</f>
        <v>Yes</v>
      </c>
      <c r="P71" t="str">
        <f>IF(F71&lt;&gt;"",IF(LEFT(RIGHT(DEC2BIN($F71,6),5),1)*1=1,"Yes","No"),"")</f>
        <v>Yes</v>
      </c>
      <c r="Q71" t="str">
        <f>IF(F71&lt;&gt;"",IF(LEFT(RIGHT(DEC2BIN($F71,6),6),1)*1=1,"Yes","No"),"")</f>
        <v>Yes</v>
      </c>
      <c r="R71" t="str">
        <f>IF(F71&lt;&gt;"",IF(LEFT(RIGHT(DEC2BIN($G71,6),1),1)*1=1,"Yes","No"),"")</f>
        <v>No</v>
      </c>
      <c r="S71" t="str">
        <f>IF(F71&lt;&gt;"",IF(LEFT(RIGHT(DEC2BIN($G71,6),2),1)*1=1,"Yes","No"),"")</f>
        <v>No</v>
      </c>
      <c r="T71" t="str">
        <f>IF(F71&lt;&gt;"",IF(LEFT(RIGHT(DEC2BIN($G71,6),3),1)*1=1,"Yes","No"),"")</f>
        <v>No</v>
      </c>
      <c r="U71" t="str">
        <f>IF(F71&lt;&gt;"",IF(LEFT(RIGHT(DEC2BIN($G71,6),4),1)*1=1,"Yes","No"),"")</f>
        <v>No</v>
      </c>
      <c r="V71" t="str">
        <f>IF(F71&lt;&gt;"",IF(F71&lt;&gt;"",IF(LEFT(RIGHT(DEC2BIN($G71,6),5),1)*1=1,"Yes","No"),""),"")</f>
        <v>No</v>
      </c>
      <c r="W71" t="str">
        <f>IF(F71&lt;&gt;"",IF(LEFT(RIGHT(DEC2BIN($G71,6),6),1)*1=1,"Yes","No"),"")</f>
        <v>No</v>
      </c>
    </row>
    <row r="72" spans="1:23" ht="145" x14ac:dyDescent="0.35">
      <c r="A72" t="s">
        <v>211</v>
      </c>
      <c r="C72">
        <v>1</v>
      </c>
      <c r="D72">
        <f t="shared" si="3"/>
        <v>1</v>
      </c>
      <c r="E72">
        <v>1</v>
      </c>
      <c r="F72">
        <v>63</v>
      </c>
      <c r="G72">
        <v>0</v>
      </c>
      <c r="H72">
        <v>1</v>
      </c>
      <c r="I72" t="s">
        <v>207</v>
      </c>
      <c r="J72" s="1" t="str">
        <f t="shared" si="2"/>
        <v>@EXPERIMENT_DEFINITION:HAS[#id[Telemetry],#scienceDifficulty[hard]]:NEEDS[Knes,!FeatureScience]:FOR[zKiwiAerospace]
{
     @baseValue = 1
     @scienceCap = 1
     @dataScale = 1
     @situationMask = 63
     @biomeMask = 0
}</v>
      </c>
      <c r="L72" t="str">
        <f>IF(F72&lt;&gt;"",IF(LEFT(RIGHT(DEC2BIN($F72,6),1),1)*1=1,"Yes","No"),"")</f>
        <v>Yes</v>
      </c>
      <c r="M72" t="str">
        <f>IF(F72&lt;&gt;"",IF(LEFT(RIGHT(DEC2BIN($F72,6),2),1)*1=1,"Yes","No"),"")</f>
        <v>Yes</v>
      </c>
      <c r="N72" t="str">
        <f>IF(F72&lt;&gt;"",IF(LEFT(RIGHT(DEC2BIN($F72,6),3),1)*1=1,"Yes","No"),"")</f>
        <v>Yes</v>
      </c>
      <c r="O72" t="str">
        <f>IF(F72&lt;&gt;"",IF(LEFT(RIGHT(DEC2BIN($F72,6),4),1)*1=1,"Yes","No"),"")</f>
        <v>Yes</v>
      </c>
      <c r="P72" t="str">
        <f>IF(F72&lt;&gt;"",IF(LEFT(RIGHT(DEC2BIN($F72,6),5),1)*1=1,"Yes","No"),"")</f>
        <v>Yes</v>
      </c>
      <c r="Q72" t="str">
        <f>IF(F72&lt;&gt;"",IF(LEFT(RIGHT(DEC2BIN($F72,6),6),1)*1=1,"Yes","No"),"")</f>
        <v>Yes</v>
      </c>
      <c r="R72" t="str">
        <f>IF(F72&lt;&gt;"",IF(LEFT(RIGHT(DEC2BIN($G72,6),1),1)*1=1,"Yes","No"),"")</f>
        <v>No</v>
      </c>
      <c r="S72" t="str">
        <f>IF(F72&lt;&gt;"",IF(LEFT(RIGHT(DEC2BIN($G72,6),2),1)*1=1,"Yes","No"),"")</f>
        <v>No</v>
      </c>
      <c r="T72" t="str">
        <f>IF(F72&lt;&gt;"",IF(LEFT(RIGHT(DEC2BIN($G72,6),3),1)*1=1,"Yes","No"),"")</f>
        <v>No</v>
      </c>
      <c r="U72" t="str">
        <f>IF(F72&lt;&gt;"",IF(LEFT(RIGHT(DEC2BIN($G72,6),4),1)*1=1,"Yes","No"),"")</f>
        <v>No</v>
      </c>
      <c r="V72" t="str">
        <f>IF(F72&lt;&gt;"",IF(F72&lt;&gt;"",IF(LEFT(RIGHT(DEC2BIN($G72,6),5),1)*1=1,"Yes","No"),""),"")</f>
        <v>No</v>
      </c>
      <c r="W72" t="str">
        <f>IF(F72&lt;&gt;"",IF(LEFT(RIGHT(DEC2BIN($G72,6),6),1)*1=1,"Yes","No"),"")</f>
        <v>No</v>
      </c>
    </row>
    <row r="73" spans="1:23" ht="145" x14ac:dyDescent="0.35">
      <c r="A73" t="s">
        <v>212</v>
      </c>
      <c r="C73">
        <v>12</v>
      </c>
      <c r="D73">
        <f t="shared" si="3"/>
        <v>12</v>
      </c>
      <c r="E73">
        <v>1</v>
      </c>
      <c r="F73">
        <v>63</v>
      </c>
      <c r="G73">
        <v>3</v>
      </c>
      <c r="H73">
        <v>0.1</v>
      </c>
      <c r="I73" t="s">
        <v>207</v>
      </c>
      <c r="J73" s="1" t="str">
        <f t="shared" si="2"/>
        <v>@EXPERIMENT_DEFINITION:HAS[#id[Geodesy],#scienceDifficulty[hard]]:NEEDS[Knes,!FeatureScience]:FOR[zKiwiAerospace]
{
     @baseValue = 12
     @scienceCap = 12
     @dataScale = 1
     @situationMask = 63
     @biomeMask = 3
}</v>
      </c>
      <c r="L73" t="str">
        <f>IF(F73&lt;&gt;"",IF(LEFT(RIGHT(DEC2BIN($F73,6),1),1)*1=1,"Yes","No"),"")</f>
        <v>Yes</v>
      </c>
      <c r="M73" t="str">
        <f>IF(F73&lt;&gt;"",IF(LEFT(RIGHT(DEC2BIN($F73,6),2),1)*1=1,"Yes","No"),"")</f>
        <v>Yes</v>
      </c>
      <c r="N73" t="str">
        <f>IF(F73&lt;&gt;"",IF(LEFT(RIGHT(DEC2BIN($F73,6),3),1)*1=1,"Yes","No"),"")</f>
        <v>Yes</v>
      </c>
      <c r="O73" t="str">
        <f>IF(F73&lt;&gt;"",IF(LEFT(RIGHT(DEC2BIN($F73,6),4),1)*1=1,"Yes","No"),"")</f>
        <v>Yes</v>
      </c>
      <c r="P73" t="str">
        <f>IF(F73&lt;&gt;"",IF(LEFT(RIGHT(DEC2BIN($F73,6),5),1)*1=1,"Yes","No"),"")</f>
        <v>Yes</v>
      </c>
      <c r="Q73" t="str">
        <f>IF(F73&lt;&gt;"",IF(LEFT(RIGHT(DEC2BIN($F73,6),6),1)*1=1,"Yes","No"),"")</f>
        <v>Yes</v>
      </c>
      <c r="R73" t="str">
        <f>IF(F73&lt;&gt;"",IF(LEFT(RIGHT(DEC2BIN($G73,6),1),1)*1=1,"Yes","No"),"")</f>
        <v>Yes</v>
      </c>
      <c r="S73" t="str">
        <f>IF(F73&lt;&gt;"",IF(LEFT(RIGHT(DEC2BIN($G73,6),2),1)*1=1,"Yes","No"),"")</f>
        <v>Yes</v>
      </c>
      <c r="T73" t="str">
        <f>IF(F73&lt;&gt;"",IF(LEFT(RIGHT(DEC2BIN($G73,6),3),1)*1=1,"Yes","No"),"")</f>
        <v>No</v>
      </c>
      <c r="U73" t="str">
        <f>IF(F73&lt;&gt;"",IF(LEFT(RIGHT(DEC2BIN($G73,6),4),1)*1=1,"Yes","No"),"")</f>
        <v>No</v>
      </c>
      <c r="V73" t="str">
        <f>IF(F73&lt;&gt;"",IF(F73&lt;&gt;"",IF(LEFT(RIGHT(DEC2BIN($G73,6),5),1)*1=1,"Yes","No"),""),"")</f>
        <v>No</v>
      </c>
      <c r="W73" t="str">
        <f>IF(F73&lt;&gt;"",IF(LEFT(RIGHT(DEC2BIN($G73,6),6),1)*1=1,"Yes","No"),"")</f>
        <v>No</v>
      </c>
    </row>
    <row r="74" spans="1:23" ht="145" x14ac:dyDescent="0.35">
      <c r="A74" t="s">
        <v>247</v>
      </c>
      <c r="C74">
        <v>5</v>
      </c>
      <c r="D74">
        <f t="shared" si="3"/>
        <v>5</v>
      </c>
      <c r="E74">
        <v>1</v>
      </c>
      <c r="F74">
        <v>3</v>
      </c>
      <c r="G74">
        <v>3</v>
      </c>
      <c r="H74">
        <v>0.1</v>
      </c>
      <c r="I74" t="s">
        <v>248</v>
      </c>
      <c r="J74" s="1" t="str">
        <f t="shared" si="2"/>
        <v>@EXPERIMENT_DEFINITION:HAS[#id[ca_SiteSurvey],#scienceDifficulty[hard]]:NEEDS[CoatlAerospace,!FeatureScience]:FOR[zKiwiAerospace]
{
     @baseValue = 5
     @scienceCap = 5
     @dataScale = 1
     @situationMask = 3
     @biomeMask = 3
}</v>
      </c>
      <c r="L74" t="str">
        <f>IF(F74&lt;&gt;"",IF(LEFT(RIGHT(DEC2BIN($F74,6),1),1)*1=1,"Yes","No"),"")</f>
        <v>Yes</v>
      </c>
      <c r="M74" t="str">
        <f>IF(F74&lt;&gt;"",IF(LEFT(RIGHT(DEC2BIN($F74,6),2),1)*1=1,"Yes","No"),"")</f>
        <v>Yes</v>
      </c>
      <c r="N74" t="str">
        <f>IF(F74&lt;&gt;"",IF(LEFT(RIGHT(DEC2BIN($F74,6),3),1)*1=1,"Yes","No"),"")</f>
        <v>No</v>
      </c>
      <c r="O74" t="str">
        <f>IF(F74&lt;&gt;"",IF(LEFT(RIGHT(DEC2BIN($F74,6),4),1)*1=1,"Yes","No"),"")</f>
        <v>No</v>
      </c>
      <c r="P74" t="str">
        <f>IF(F74&lt;&gt;"",IF(LEFT(RIGHT(DEC2BIN($F74,6),5),1)*1=1,"Yes","No"),"")</f>
        <v>No</v>
      </c>
      <c r="Q74" t="str">
        <f>IF(F74&lt;&gt;"",IF(LEFT(RIGHT(DEC2BIN($F74,6),6),1)*1=1,"Yes","No"),"")</f>
        <v>No</v>
      </c>
      <c r="R74" t="str">
        <f>IF(F74&lt;&gt;"",IF(LEFT(RIGHT(DEC2BIN($G74,6),1),1)*1=1,"Yes","No"),"")</f>
        <v>Yes</v>
      </c>
      <c r="S74" t="str">
        <f>IF(F74&lt;&gt;"",IF(LEFT(RIGHT(DEC2BIN($G74,6),2),1)*1=1,"Yes","No"),"")</f>
        <v>Yes</v>
      </c>
      <c r="T74" t="str">
        <f>IF(F74&lt;&gt;"",IF(LEFT(RIGHT(DEC2BIN($G74,6),3),1)*1=1,"Yes","No"),"")</f>
        <v>No</v>
      </c>
      <c r="U74" t="str">
        <f>IF(F74&lt;&gt;"",IF(LEFT(RIGHT(DEC2BIN($G74,6),4),1)*1=1,"Yes","No"),"")</f>
        <v>No</v>
      </c>
      <c r="V74" t="str">
        <f>IF(F74&lt;&gt;"",IF(F74&lt;&gt;"",IF(LEFT(RIGHT(DEC2BIN($G74,6),5),1)*1=1,"Yes","No"),""),"")</f>
        <v>No</v>
      </c>
      <c r="W74" t="str">
        <f>IF(F74&lt;&gt;"",IF(LEFT(RIGHT(DEC2BIN($G74,6),6),1)*1=1,"Yes","No"),"")</f>
        <v>No</v>
      </c>
    </row>
    <row r="75" spans="1:23" ht="145" x14ac:dyDescent="0.35">
      <c r="A75" t="s">
        <v>249</v>
      </c>
      <c r="C75">
        <v>5</v>
      </c>
      <c r="D75">
        <f t="shared" si="3"/>
        <v>5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"/>
        <v>@EXPERIMENT_DEFINITION:HAS[#id[ca_soilScoop],#scienceDifficulty[hard]]:NEEDS[CoatlAerospace,!FeatureScience]:FOR[zKiwiAerospace]
{
     @baseValue = 5
     @scienceCap = 5
     @dataScale = 1
     @situationMask = 3
     @biomeMask = 3
}</v>
      </c>
      <c r="L75" t="str">
        <f>IF(F75&lt;&gt;"",IF(LEFT(RIGHT(DEC2BIN($F75,6),1),1)*1=1,"Yes","No"),"")</f>
        <v>Yes</v>
      </c>
      <c r="M75" t="str">
        <f>IF(F75&lt;&gt;"",IF(LEFT(RIGHT(DEC2BIN($F75,6),2),1)*1=1,"Yes","No"),"")</f>
        <v>Yes</v>
      </c>
      <c r="N75" t="str">
        <f>IF(F75&lt;&gt;"",IF(LEFT(RIGHT(DEC2BIN($F75,6),3),1)*1=1,"Yes","No"),"")</f>
        <v>No</v>
      </c>
      <c r="O75" t="str">
        <f>IF(F75&lt;&gt;"",IF(LEFT(RIGHT(DEC2BIN($F75,6),4),1)*1=1,"Yes","No"),"")</f>
        <v>No</v>
      </c>
      <c r="P75" t="str">
        <f>IF(F75&lt;&gt;"",IF(LEFT(RIGHT(DEC2BIN($F75,6),5),1)*1=1,"Yes","No"),"")</f>
        <v>No</v>
      </c>
      <c r="Q75" t="str">
        <f>IF(F75&lt;&gt;"",IF(LEFT(RIGHT(DEC2BIN($F75,6),6),1)*1=1,"Yes","No"),"")</f>
        <v>No</v>
      </c>
      <c r="R75" t="str">
        <f>IF(F75&lt;&gt;"",IF(LEFT(RIGHT(DEC2BIN($G75,6),1),1)*1=1,"Yes","No"),"")</f>
        <v>Yes</v>
      </c>
      <c r="S75" t="str">
        <f>IF(F75&lt;&gt;"",IF(LEFT(RIGHT(DEC2BIN($G75,6),2),1)*1=1,"Yes","No"),"")</f>
        <v>Yes</v>
      </c>
      <c r="T75" t="str">
        <f>IF(F75&lt;&gt;"",IF(LEFT(RIGHT(DEC2BIN($G75,6),3),1)*1=1,"Yes","No"),"")</f>
        <v>No</v>
      </c>
      <c r="U75" t="str">
        <f>IF(F75&lt;&gt;"",IF(LEFT(RIGHT(DEC2BIN($G75,6),4),1)*1=1,"Yes","No"),"")</f>
        <v>No</v>
      </c>
      <c r="V75" t="str">
        <f>IF(F75&lt;&gt;"",IF(F75&lt;&gt;"",IF(LEFT(RIGHT(DEC2BIN($G75,6),5),1)*1=1,"Yes","No"),""),"")</f>
        <v>No</v>
      </c>
      <c r="W75" t="str">
        <f>IF(F75&lt;&gt;"",IF(LEFT(RIGHT(DEC2BIN($G75,6),6),1)*1=1,"Yes","No"),"")</f>
        <v>No</v>
      </c>
    </row>
    <row r="76" spans="1:23" ht="145" x14ac:dyDescent="0.35">
      <c r="A76" t="s">
        <v>250</v>
      </c>
      <c r="C76">
        <v>3</v>
      </c>
      <c r="D76">
        <f t="shared" si="3"/>
        <v>3</v>
      </c>
      <c r="E76">
        <v>3</v>
      </c>
      <c r="F76">
        <v>48</v>
      </c>
      <c r="G76">
        <v>1</v>
      </c>
      <c r="H76">
        <v>1</v>
      </c>
      <c r="I76" t="s">
        <v>248</v>
      </c>
      <c r="J76" s="1" t="str">
        <f t="shared" si="2"/>
        <v>@EXPERIMENT_DEFINITION:HAS[#id[ca_gammaRay],#scienceDifficulty[hard]]:NEEDS[CoatlAerospace,!FeatureScience]:FOR[zKiwiAerospace]
{
     @baseValue = 3
     @scienceCap = 3
     @dataScale = 3
     @situationMask = 48
     @biomeMask = 1
}</v>
      </c>
      <c r="L76" t="str">
        <f>IF(F76&lt;&gt;"",IF(LEFT(RIGHT(DEC2BIN($F76,6),1),1)*1=1,"Yes","No"),"")</f>
        <v>No</v>
      </c>
      <c r="M76" t="str">
        <f>IF(F76&lt;&gt;"",IF(LEFT(RIGHT(DEC2BIN($F76,6),2),1)*1=1,"Yes","No"),"")</f>
        <v>No</v>
      </c>
      <c r="N76" t="str">
        <f>IF(F76&lt;&gt;"",IF(LEFT(RIGHT(DEC2BIN($F76,6),3),1)*1=1,"Yes","No"),"")</f>
        <v>No</v>
      </c>
      <c r="O76" t="str">
        <f>IF(F76&lt;&gt;"",IF(LEFT(RIGHT(DEC2BIN($F76,6),4),1)*1=1,"Yes","No"),"")</f>
        <v>No</v>
      </c>
      <c r="P76" t="str">
        <f>IF(F76&lt;&gt;"",IF(LEFT(RIGHT(DEC2BIN($F76,6),5),1)*1=1,"Yes","No"),"")</f>
        <v>Yes</v>
      </c>
      <c r="Q76" t="str">
        <f>IF(F76&lt;&gt;"",IF(LEFT(RIGHT(DEC2BIN($F76,6),6),1)*1=1,"Yes","No"),"")</f>
        <v>Yes</v>
      </c>
      <c r="R76" t="str">
        <f>IF(F76&lt;&gt;"",IF(LEFT(RIGHT(DEC2BIN($G76,6),1),1)*1=1,"Yes","No"),"")</f>
        <v>Yes</v>
      </c>
      <c r="S76" t="str">
        <f>IF(F76&lt;&gt;"",IF(LEFT(RIGHT(DEC2BIN($G76,6),2),1)*1=1,"Yes","No"),"")</f>
        <v>No</v>
      </c>
      <c r="T76" t="str">
        <f>IF(F76&lt;&gt;"",IF(LEFT(RIGHT(DEC2BIN($G76,6),3),1)*1=1,"Yes","No"),"")</f>
        <v>No</v>
      </c>
      <c r="U76" t="str">
        <f>IF(F76&lt;&gt;"",IF(LEFT(RIGHT(DEC2BIN($G76,6),4),1)*1=1,"Yes","No"),"")</f>
        <v>No</v>
      </c>
      <c r="V76" t="str">
        <f>IF(F76&lt;&gt;"",IF(F76&lt;&gt;"",IF(LEFT(RIGHT(DEC2BIN($G76,6),5),1)*1=1,"Yes","No"),""),"")</f>
        <v>No</v>
      </c>
      <c r="W76" t="str">
        <f>IF(F76&lt;&gt;"",IF(LEFT(RIGHT(DEC2BIN($G76,6),6),1)*1=1,"Yes","No"),"")</f>
        <v>No</v>
      </c>
    </row>
    <row r="77" spans="1:23" ht="145" x14ac:dyDescent="0.35">
      <c r="A77" t="s">
        <v>251</v>
      </c>
      <c r="C77">
        <v>3.5</v>
      </c>
      <c r="D77">
        <f t="shared" si="3"/>
        <v>3.5</v>
      </c>
      <c r="E77">
        <v>4</v>
      </c>
      <c r="F77">
        <v>48</v>
      </c>
      <c r="G77">
        <v>0</v>
      </c>
      <c r="H77">
        <v>1</v>
      </c>
      <c r="I77" t="s">
        <v>248</v>
      </c>
      <c r="J77" s="1" t="str">
        <f t="shared" si="2"/>
        <v>@EXPERIMENT_DEFINITION:HAS[#id[ca_rpws],#scienceDifficulty[hard]]:NEEDS[CoatlAerospace,!FeatureScience]:FOR[zKiwiAerospace]
{
     @baseValue = 3.5
     @scienceCap = 3.5
     @dataScale = 4
     @situationMask = 48
     @biomeMask = 0
}</v>
      </c>
      <c r="L77" t="str">
        <f>IF(F77&lt;&gt;"",IF(LEFT(RIGHT(DEC2BIN($F77,6),1),1)*1=1,"Yes","No"),"")</f>
        <v>No</v>
      </c>
      <c r="M77" t="str">
        <f>IF(F77&lt;&gt;"",IF(LEFT(RIGHT(DEC2BIN($F77,6),2),1)*1=1,"Yes","No"),"")</f>
        <v>No</v>
      </c>
      <c r="N77" t="str">
        <f>IF(F77&lt;&gt;"",IF(LEFT(RIGHT(DEC2BIN($F77,6),3),1)*1=1,"Yes","No"),"")</f>
        <v>No</v>
      </c>
      <c r="O77" t="str">
        <f>IF(F77&lt;&gt;"",IF(LEFT(RIGHT(DEC2BIN($F77,6),4),1)*1=1,"Yes","No"),"")</f>
        <v>No</v>
      </c>
      <c r="P77" t="str">
        <f>IF(F77&lt;&gt;"",IF(LEFT(RIGHT(DEC2BIN($F77,6),5),1)*1=1,"Yes","No"),"")</f>
        <v>Yes</v>
      </c>
      <c r="Q77" t="str">
        <f>IF(F77&lt;&gt;"",IF(LEFT(RIGHT(DEC2BIN($F77,6),6),1)*1=1,"Yes","No"),"")</f>
        <v>Yes</v>
      </c>
      <c r="R77" t="str">
        <f>IF(F77&lt;&gt;"",IF(LEFT(RIGHT(DEC2BIN($G77,6),1),1)*1=1,"Yes","No"),"")</f>
        <v>No</v>
      </c>
      <c r="S77" t="str">
        <f>IF(F77&lt;&gt;"",IF(LEFT(RIGHT(DEC2BIN($G77,6),2),1)*1=1,"Yes","No"),"")</f>
        <v>No</v>
      </c>
      <c r="T77" t="str">
        <f>IF(F77&lt;&gt;"",IF(LEFT(RIGHT(DEC2BIN($G77,6),3),1)*1=1,"Yes","No"),"")</f>
        <v>No</v>
      </c>
      <c r="U77" t="str">
        <f>IF(F77&lt;&gt;"",IF(LEFT(RIGHT(DEC2BIN($G77,6),4),1)*1=1,"Yes","No"),"")</f>
        <v>No</v>
      </c>
      <c r="V77" t="str">
        <f>IF(F77&lt;&gt;"",IF(F77&lt;&gt;"",IF(LEFT(RIGHT(DEC2BIN($G77,6),5),1)*1=1,"Yes","No"),""),"")</f>
        <v>No</v>
      </c>
      <c r="W77" t="str">
        <f>IF(F77&lt;&gt;"",IF(LEFT(RIGHT(DEC2BIN($G77,6),6),1)*1=1,"Yes","No"),"")</f>
        <v>No</v>
      </c>
    </row>
    <row r="78" spans="1:23" ht="145" x14ac:dyDescent="0.35">
      <c r="A78" t="s">
        <v>252</v>
      </c>
      <c r="C78">
        <v>3</v>
      </c>
      <c r="D78">
        <f t="shared" si="3"/>
        <v>3</v>
      </c>
      <c r="E78">
        <v>6</v>
      </c>
      <c r="F78">
        <v>48</v>
      </c>
      <c r="G78">
        <v>16</v>
      </c>
      <c r="H78">
        <v>1</v>
      </c>
      <c r="I78" t="s">
        <v>248</v>
      </c>
      <c r="J78" s="1" t="str">
        <f t="shared" si="2"/>
        <v>@EXPERIMENT_DEFINITION:HAS[#id[ca_orbitalScope],#scienceDifficulty[hard]]:NEEDS[CoatlAerospace,!FeatureScience]:FOR[zKiwiAerospace]
{
     @baseValue = 3
     @scienceCap = 3
     @dataScale = 6
     @situationMask = 48
     @biomeMask = 16
}</v>
      </c>
      <c r="L78" t="str">
        <f>IF(F78&lt;&gt;"",IF(LEFT(RIGHT(DEC2BIN($F78,6),1),1)*1=1,"Yes","No"),"")</f>
        <v>No</v>
      </c>
      <c r="M78" t="str">
        <f>IF(F78&lt;&gt;"",IF(LEFT(RIGHT(DEC2BIN($F78,6),2),1)*1=1,"Yes","No"),"")</f>
        <v>No</v>
      </c>
      <c r="N78" t="str">
        <f>IF(F78&lt;&gt;"",IF(LEFT(RIGHT(DEC2BIN($F78,6),3),1)*1=1,"Yes","No"),"")</f>
        <v>No</v>
      </c>
      <c r="O78" t="str">
        <f>IF(F78&lt;&gt;"",IF(LEFT(RIGHT(DEC2BIN($F78,6),4),1)*1=1,"Yes","No"),"")</f>
        <v>No</v>
      </c>
      <c r="P78" t="str">
        <f>IF(F78&lt;&gt;"",IF(LEFT(RIGHT(DEC2BIN($F78,6),5),1)*1=1,"Yes","No"),"")</f>
        <v>Yes</v>
      </c>
      <c r="Q78" t="str">
        <f>IF(F78&lt;&gt;"",IF(LEFT(RIGHT(DEC2BIN($F78,6),6),1)*1=1,"Yes","No"),"")</f>
        <v>Yes</v>
      </c>
      <c r="R78" t="str">
        <f>IF(F78&lt;&gt;"",IF(LEFT(RIGHT(DEC2BIN($G78,6),1),1)*1=1,"Yes","No"),"")</f>
        <v>No</v>
      </c>
      <c r="S78" t="str">
        <f>IF(F78&lt;&gt;"",IF(LEFT(RIGHT(DEC2BIN($G78,6),2),1)*1=1,"Yes","No"),"")</f>
        <v>No</v>
      </c>
      <c r="T78" t="str">
        <f>IF(F78&lt;&gt;"",IF(LEFT(RIGHT(DEC2BIN($G78,6),3),1)*1=1,"Yes","No"),"")</f>
        <v>No</v>
      </c>
      <c r="U78" t="str">
        <f>IF(F78&lt;&gt;"",IF(LEFT(RIGHT(DEC2BIN($G78,6),4),1)*1=1,"Yes","No"),"")</f>
        <v>No</v>
      </c>
      <c r="V78" t="str">
        <f>IF(F78&lt;&gt;"",IF(F78&lt;&gt;"",IF(LEFT(RIGHT(DEC2BIN($G78,6),5),1)*1=1,"Yes","No"),""),"")</f>
        <v>Yes</v>
      </c>
      <c r="W78" t="str">
        <f>IF(F78&lt;&gt;"",IF(LEFT(RIGHT(DEC2BIN($G78,6),6),1)*1=1,"Yes","No"),"")</f>
        <v>No</v>
      </c>
    </row>
    <row r="79" spans="1:23" ht="145" x14ac:dyDescent="0.35">
      <c r="A79" t="s">
        <v>253</v>
      </c>
      <c r="C79">
        <v>2.5</v>
      </c>
      <c r="D79">
        <f t="shared" si="3"/>
        <v>2.5</v>
      </c>
      <c r="E79">
        <v>3</v>
      </c>
      <c r="F79">
        <v>48</v>
      </c>
      <c r="G79">
        <v>1</v>
      </c>
      <c r="H79">
        <v>1</v>
      </c>
      <c r="I79" t="s">
        <v>248</v>
      </c>
      <c r="J79" s="1" t="str">
        <f t="shared" si="2"/>
        <v>@EXPERIMENT_DEFINITION:HAS[#id[ca_mag],#scienceDifficulty[hard]]:NEEDS[CoatlAerospace,!FeatureScience]:FOR[zKiwiAerospace]
{
     @baseValue = 2.5
     @scienceCap = 2.5
     @dataScale = 3
     @situationMask = 48
     @biomeMask = 1
}</v>
      </c>
      <c r="L79" t="str">
        <f>IF(F79&lt;&gt;"",IF(LEFT(RIGHT(DEC2BIN($F79,6),1),1)*1=1,"Yes","No"),"")</f>
        <v>No</v>
      </c>
      <c r="M79" t="str">
        <f>IF(F79&lt;&gt;"",IF(LEFT(RIGHT(DEC2BIN($F79,6),2),1)*1=1,"Yes","No"),"")</f>
        <v>No</v>
      </c>
      <c r="N79" t="str">
        <f>IF(F79&lt;&gt;"",IF(LEFT(RIGHT(DEC2BIN($F79,6),3),1)*1=1,"Yes","No"),"")</f>
        <v>No</v>
      </c>
      <c r="O79" t="str">
        <f>IF(F79&lt;&gt;"",IF(LEFT(RIGHT(DEC2BIN($F79,6),4),1)*1=1,"Yes","No"),"")</f>
        <v>No</v>
      </c>
      <c r="P79" t="str">
        <f>IF(F79&lt;&gt;"",IF(LEFT(RIGHT(DEC2BIN($F79,6),5),1)*1=1,"Yes","No"),"")</f>
        <v>Yes</v>
      </c>
      <c r="Q79" t="str">
        <f>IF(F79&lt;&gt;"",IF(LEFT(RIGHT(DEC2BIN($F79,6),6),1)*1=1,"Yes","No"),"")</f>
        <v>Yes</v>
      </c>
      <c r="R79" t="str">
        <f>IF(F79&lt;&gt;"",IF(LEFT(RIGHT(DEC2BIN($G79,6),1),1)*1=1,"Yes","No"),"")</f>
        <v>Yes</v>
      </c>
      <c r="S79" t="str">
        <f>IF(F79&lt;&gt;"",IF(LEFT(RIGHT(DEC2BIN($G79,6),2),1)*1=1,"Yes","No"),"")</f>
        <v>No</v>
      </c>
      <c r="T79" t="str">
        <f>IF(F79&lt;&gt;"",IF(LEFT(RIGHT(DEC2BIN($G79,6),3),1)*1=1,"Yes","No"),"")</f>
        <v>No</v>
      </c>
      <c r="U79" t="str">
        <f>IF(F79&lt;&gt;"",IF(LEFT(RIGHT(DEC2BIN($G79,6),4),1)*1=1,"Yes","No"),"")</f>
        <v>No</v>
      </c>
      <c r="V79" t="str">
        <f>IF(F79&lt;&gt;"",IF(F79&lt;&gt;"",IF(LEFT(RIGHT(DEC2BIN($G79,6),5),1)*1=1,"Yes","No"),""),"")</f>
        <v>No</v>
      </c>
      <c r="W79" t="str">
        <f>IF(F79&lt;&gt;"",IF(LEFT(RIGHT(DEC2BIN($G79,6),6),1)*1=1,"Yes","No"),"")</f>
        <v>No</v>
      </c>
    </row>
    <row r="80" spans="1:23" ht="145" x14ac:dyDescent="0.35">
      <c r="A80" t="s">
        <v>254</v>
      </c>
      <c r="C80">
        <v>3</v>
      </c>
      <c r="D80">
        <f t="shared" si="3"/>
        <v>3</v>
      </c>
      <c r="E80">
        <v>3</v>
      </c>
      <c r="F80">
        <v>48</v>
      </c>
      <c r="G80">
        <v>1</v>
      </c>
      <c r="H80">
        <v>1</v>
      </c>
      <c r="I80" t="s">
        <v>248</v>
      </c>
      <c r="J80" s="1" t="str">
        <f t="shared" si="2"/>
        <v>@EXPERIMENT_DEFINITION:HAS[#id[ca_IRspec],#scienceDifficulty[hard]]:NEEDS[CoatlAerospace,!FeatureScience]:FOR[zKiwiAerospace]
{
     @baseValue = 3
     @scienceCap = 3
     @dataScale = 3
     @situationMask = 48
     @biomeMask = 1
}</v>
      </c>
      <c r="L80" t="str">
        <f>IF(F80&lt;&gt;"",IF(LEFT(RIGHT(DEC2BIN($F80,6),1),1)*1=1,"Yes","No"),"")</f>
        <v>No</v>
      </c>
      <c r="M80" t="str">
        <f>IF(F80&lt;&gt;"",IF(LEFT(RIGHT(DEC2BIN($F80,6),2),1)*1=1,"Yes","No"),"")</f>
        <v>No</v>
      </c>
      <c r="N80" t="str">
        <f>IF(F80&lt;&gt;"",IF(LEFT(RIGHT(DEC2BIN($F80,6),3),1)*1=1,"Yes","No"),"")</f>
        <v>No</v>
      </c>
      <c r="O80" t="str">
        <f>IF(F80&lt;&gt;"",IF(LEFT(RIGHT(DEC2BIN($F80,6),4),1)*1=1,"Yes","No"),"")</f>
        <v>No</v>
      </c>
      <c r="P80" t="str">
        <f>IF(F80&lt;&gt;"",IF(LEFT(RIGHT(DEC2BIN($F80,6),5),1)*1=1,"Yes","No"),"")</f>
        <v>Yes</v>
      </c>
      <c r="Q80" t="str">
        <f>IF(F80&lt;&gt;"",IF(LEFT(RIGHT(DEC2BIN($F80,6),6),1)*1=1,"Yes","No"),"")</f>
        <v>Yes</v>
      </c>
      <c r="R80" t="str">
        <f>IF(F80&lt;&gt;"",IF(LEFT(RIGHT(DEC2BIN($G80,6),1),1)*1=1,"Yes","No"),"")</f>
        <v>Yes</v>
      </c>
      <c r="S80" t="str">
        <f>IF(F80&lt;&gt;"",IF(LEFT(RIGHT(DEC2BIN($G80,6),2),1)*1=1,"Yes","No"),"")</f>
        <v>No</v>
      </c>
      <c r="T80" t="str">
        <f>IF(F80&lt;&gt;"",IF(LEFT(RIGHT(DEC2BIN($G80,6),3),1)*1=1,"Yes","No"),"")</f>
        <v>No</v>
      </c>
      <c r="U80" t="str">
        <f>IF(F80&lt;&gt;"",IF(LEFT(RIGHT(DEC2BIN($G80,6),4),1)*1=1,"Yes","No"),"")</f>
        <v>No</v>
      </c>
      <c r="V80" t="str">
        <f>IF(F80&lt;&gt;"",IF(F80&lt;&gt;"",IF(LEFT(RIGHT(DEC2BIN($G80,6),5),1)*1=1,"Yes","No"),""),"")</f>
        <v>No</v>
      </c>
      <c r="W80" t="str">
        <f>IF(F80&lt;&gt;"",IF(LEFT(RIGHT(DEC2BIN($G80,6),6),1)*1=1,"Yes","No"),"")</f>
        <v>No</v>
      </c>
    </row>
    <row r="81" spans="1:23" ht="145" x14ac:dyDescent="0.35">
      <c r="A81" t="s">
        <v>255</v>
      </c>
      <c r="C81">
        <v>2.5</v>
      </c>
      <c r="D81">
        <f t="shared" si="3"/>
        <v>2.5</v>
      </c>
      <c r="E81">
        <v>3</v>
      </c>
      <c r="F81">
        <v>24</v>
      </c>
      <c r="G81">
        <v>1</v>
      </c>
      <c r="H81">
        <v>1</v>
      </c>
      <c r="I81" t="s">
        <v>248</v>
      </c>
      <c r="J81" s="1" t="str">
        <f t="shared" si="2"/>
        <v>@EXPERIMENT_DEFINITION:HAS[#id[ca_ionElec],#scienceDifficulty[hard]]:NEEDS[CoatlAerospace,!FeatureScience]:FOR[zKiwiAerospace]
{
     @baseValue = 2.5
     @scienceCap = 2.5
     @dataScale = 3
     @situationMask = 24
     @biomeMask = 1
}</v>
      </c>
      <c r="L81" t="str">
        <f>IF(F81&lt;&gt;"",IF(LEFT(RIGHT(DEC2BIN($F81,6),1),1)*1=1,"Yes","No"),"")</f>
        <v>No</v>
      </c>
      <c r="M81" t="str">
        <f>IF(F81&lt;&gt;"",IF(LEFT(RIGHT(DEC2BIN($F81,6),2),1)*1=1,"Yes","No"),"")</f>
        <v>No</v>
      </c>
      <c r="N81" t="str">
        <f>IF(F81&lt;&gt;"",IF(LEFT(RIGHT(DEC2BIN($F81,6),3),1)*1=1,"Yes","No"),"")</f>
        <v>No</v>
      </c>
      <c r="O81" t="str">
        <f>IF(F81&lt;&gt;"",IF(LEFT(RIGHT(DEC2BIN($F81,6),4),1)*1=1,"Yes","No"),"")</f>
        <v>Yes</v>
      </c>
      <c r="P81" t="str">
        <f>IF(F81&lt;&gt;"",IF(LEFT(RIGHT(DEC2BIN($F81,6),5),1)*1=1,"Yes","No"),"")</f>
        <v>Yes</v>
      </c>
      <c r="Q81" t="str">
        <f>IF(F81&lt;&gt;"",IF(LEFT(RIGHT(DEC2BIN($F81,6),6),1)*1=1,"Yes","No"),"")</f>
        <v>No</v>
      </c>
      <c r="R81" t="str">
        <f>IF(F81&lt;&gt;"",IF(LEFT(RIGHT(DEC2BIN($G81,6),1),1)*1=1,"Yes","No"),"")</f>
        <v>Yes</v>
      </c>
      <c r="S81" t="str">
        <f>IF(F81&lt;&gt;"",IF(LEFT(RIGHT(DEC2BIN($G81,6),2),1)*1=1,"Yes","No"),"")</f>
        <v>No</v>
      </c>
      <c r="T81" t="str">
        <f>IF(F81&lt;&gt;"",IF(LEFT(RIGHT(DEC2BIN($G81,6),3),1)*1=1,"Yes","No"),"")</f>
        <v>No</v>
      </c>
      <c r="U81" t="str">
        <f>IF(F81&lt;&gt;"",IF(LEFT(RIGHT(DEC2BIN($G81,6),4),1)*1=1,"Yes","No"),"")</f>
        <v>No</v>
      </c>
      <c r="V81" t="str">
        <f>IF(F81&lt;&gt;"",IF(F81&lt;&gt;"",IF(LEFT(RIGHT(DEC2BIN($G81,6),5),1)*1=1,"Yes","No"),""),"")</f>
        <v>No</v>
      </c>
      <c r="W81" t="str">
        <f>IF(F81&lt;&gt;"",IF(LEFT(RIGHT(DEC2BIN($G81,6),6),1)*1=1,"Yes","No"),"")</f>
        <v>No</v>
      </c>
    </row>
    <row r="82" spans="1:23" ht="145" x14ac:dyDescent="0.35">
      <c r="A82" t="s">
        <v>256</v>
      </c>
      <c r="C82">
        <v>2.5</v>
      </c>
      <c r="D82">
        <f t="shared" si="3"/>
        <v>2.5</v>
      </c>
      <c r="E82">
        <v>3</v>
      </c>
      <c r="F82">
        <v>48</v>
      </c>
      <c r="G82">
        <v>1</v>
      </c>
      <c r="H82">
        <v>1</v>
      </c>
      <c r="I82" t="s">
        <v>248</v>
      </c>
      <c r="J82" s="1" t="str">
        <f t="shared" si="2"/>
        <v>@EXPERIMENT_DEFINITION:HAS[#id[ca_UVspec],#scienceDifficulty[hard]]:NEEDS[CoatlAerospace,!FeatureScience]:FOR[zKiwiAerospace]
{
     @baseValue = 2.5
     @scienceCap = 2.5
     @dataScale = 3
     @situationMask = 48
     @biomeMask = 1
}</v>
      </c>
      <c r="L82" t="str">
        <f>IF(F82&lt;&gt;"",IF(LEFT(RIGHT(DEC2BIN($F82,6),1),1)*1=1,"Yes","No"),"")</f>
        <v>No</v>
      </c>
      <c r="M82" t="str">
        <f>IF(F82&lt;&gt;"",IF(LEFT(RIGHT(DEC2BIN($F82,6),2),1)*1=1,"Yes","No"),"")</f>
        <v>No</v>
      </c>
      <c r="N82" t="str">
        <f>IF(F82&lt;&gt;"",IF(LEFT(RIGHT(DEC2BIN($F82,6),3),1)*1=1,"Yes","No"),"")</f>
        <v>No</v>
      </c>
      <c r="O82" t="str">
        <f>IF(F82&lt;&gt;"",IF(LEFT(RIGHT(DEC2BIN($F82,6),4),1)*1=1,"Yes","No"),"")</f>
        <v>No</v>
      </c>
      <c r="P82" t="str">
        <f>IF(F82&lt;&gt;"",IF(LEFT(RIGHT(DEC2BIN($F82,6),5),1)*1=1,"Yes","No"),"")</f>
        <v>Yes</v>
      </c>
      <c r="Q82" t="str">
        <f>IF(F82&lt;&gt;"",IF(LEFT(RIGHT(DEC2BIN($F82,6),6),1)*1=1,"Yes","No"),"")</f>
        <v>Yes</v>
      </c>
      <c r="R82" t="str">
        <f>IF(F82&lt;&gt;"",IF(LEFT(RIGHT(DEC2BIN($G82,6),1),1)*1=1,"Yes","No"),"")</f>
        <v>Yes</v>
      </c>
      <c r="S82" t="str">
        <f>IF(F82&lt;&gt;"",IF(LEFT(RIGHT(DEC2BIN($G82,6),2),1)*1=1,"Yes","No"),"")</f>
        <v>No</v>
      </c>
      <c r="T82" t="str">
        <f>IF(F82&lt;&gt;"",IF(LEFT(RIGHT(DEC2BIN($G82,6),3),1)*1=1,"Yes","No"),"")</f>
        <v>No</v>
      </c>
      <c r="U82" t="str">
        <f>IF(F82&lt;&gt;"",IF(LEFT(RIGHT(DEC2BIN($G82,6),4),1)*1=1,"Yes","No"),"")</f>
        <v>No</v>
      </c>
      <c r="V82" t="str">
        <f>IF(F82&lt;&gt;"",IF(F82&lt;&gt;"",IF(LEFT(RIGHT(DEC2BIN($G82,6),5),1)*1=1,"Yes","No"),""),"")</f>
        <v>No</v>
      </c>
      <c r="W82" t="str">
        <f>IF(F82&lt;&gt;"",IF(LEFT(RIGHT(DEC2BIN($G82,6),6),1)*1=1,"Yes","No"),"")</f>
        <v>No</v>
      </c>
    </row>
    <row r="83" spans="1:23" ht="145" x14ac:dyDescent="0.35">
      <c r="A83" t="s">
        <v>257</v>
      </c>
      <c r="C83">
        <v>3</v>
      </c>
      <c r="D83">
        <f t="shared" si="3"/>
        <v>3</v>
      </c>
      <c r="E83">
        <v>3</v>
      </c>
      <c r="F83">
        <v>32</v>
      </c>
      <c r="G83">
        <v>1</v>
      </c>
      <c r="H83">
        <v>1</v>
      </c>
      <c r="I83" t="s">
        <v>248</v>
      </c>
      <c r="J83" s="1" t="str">
        <f t="shared" si="2"/>
        <v>@EXPERIMENT_DEFINITION:HAS[#id[ca_solarWind],#scienceDifficulty[hard]]:NEEDS[CoatlAerospace,!FeatureScience]:FOR[zKiwiAerospace]
{
     @baseValue = 3
     @scienceCap = 3
     @dataScale = 3
     @situationMask = 32
     @biomeMask = 1
}</v>
      </c>
      <c r="L83" t="str">
        <f>IF(F83&lt;&gt;"",IF(LEFT(RIGHT(DEC2BIN($F83,6),1),1)*1=1,"Yes","No"),"")</f>
        <v>No</v>
      </c>
      <c r="M83" t="str">
        <f>IF(F83&lt;&gt;"",IF(LEFT(RIGHT(DEC2BIN($F83,6),2),1)*1=1,"Yes","No"),"")</f>
        <v>No</v>
      </c>
      <c r="N83" t="str">
        <f>IF(F83&lt;&gt;"",IF(LEFT(RIGHT(DEC2BIN($F83,6),3),1)*1=1,"Yes","No"),"")</f>
        <v>No</v>
      </c>
      <c r="O83" t="str">
        <f>IF(F83&lt;&gt;"",IF(LEFT(RIGHT(DEC2BIN($F83,6),4),1)*1=1,"Yes","No"),"")</f>
        <v>No</v>
      </c>
      <c r="P83" t="str">
        <f>IF(F83&lt;&gt;"",IF(LEFT(RIGHT(DEC2BIN($F83,6),5),1)*1=1,"Yes","No"),"")</f>
        <v>No</v>
      </c>
      <c r="Q83" t="str">
        <f>IF(F83&lt;&gt;"",IF(LEFT(RIGHT(DEC2BIN($F83,6),6),1)*1=1,"Yes","No"),"")</f>
        <v>Yes</v>
      </c>
      <c r="R83" t="str">
        <f>IF(F83&lt;&gt;"",IF(LEFT(RIGHT(DEC2BIN($G83,6),1),1)*1=1,"Yes","No"),"")</f>
        <v>Yes</v>
      </c>
      <c r="S83" t="str">
        <f>IF(F83&lt;&gt;"",IF(LEFT(RIGHT(DEC2BIN($G83,6),2),1)*1=1,"Yes","No"),"")</f>
        <v>No</v>
      </c>
      <c r="T83" t="str">
        <f>IF(F83&lt;&gt;"",IF(LEFT(RIGHT(DEC2BIN($G83,6),3),1)*1=1,"Yes","No"),"")</f>
        <v>No</v>
      </c>
      <c r="U83" t="str">
        <f>IF(F83&lt;&gt;"",IF(LEFT(RIGHT(DEC2BIN($G83,6),4),1)*1=1,"Yes","No"),"")</f>
        <v>No</v>
      </c>
      <c r="V83" t="str">
        <f>IF(F83&lt;&gt;"",IF(F83&lt;&gt;"",IF(LEFT(RIGHT(DEC2BIN($G83,6),5),1)*1=1,"Yes","No"),""),"")</f>
        <v>No</v>
      </c>
      <c r="W83" t="str">
        <f>IF(F83&lt;&gt;"",IF(LEFT(RIGHT(DEC2BIN($G83,6),6),1)*1=1,"Yes","No"),"")</f>
        <v>No</v>
      </c>
    </row>
    <row r="84" spans="1:23" ht="145" x14ac:dyDescent="0.35">
      <c r="A84" t="s">
        <v>258</v>
      </c>
      <c r="C84">
        <v>5</v>
      </c>
      <c r="D84">
        <f t="shared" si="3"/>
        <v>5</v>
      </c>
      <c r="E84">
        <v>4</v>
      </c>
      <c r="F84">
        <v>63</v>
      </c>
      <c r="G84">
        <v>21</v>
      </c>
      <c r="H84">
        <v>0.1</v>
      </c>
      <c r="I84" t="s">
        <v>248</v>
      </c>
      <c r="J84" s="1" t="str">
        <f t="shared" si="2"/>
        <v>@EXPERIMENT_DEFINITION:HAS[#id[ca_kdex],#scienceDifficulty[hard]]:NEEDS[CoatlAerospace,!FeatureScience]:FOR[zKiwiAerospace]
{
     @baseValue = 5
     @scienceCap = 5
     @dataScale = 4
     @situationMask = 63
     @biomeMask = 21
}</v>
      </c>
      <c r="L84" t="str">
        <f>IF(F84&lt;&gt;"",IF(LEFT(RIGHT(DEC2BIN($F84,6),1),1)*1=1,"Yes","No"),"")</f>
        <v>Yes</v>
      </c>
      <c r="M84" t="str">
        <f>IF(F84&lt;&gt;"",IF(LEFT(RIGHT(DEC2BIN($F84,6),2),1)*1=1,"Yes","No"),"")</f>
        <v>Yes</v>
      </c>
      <c r="N84" t="str">
        <f>IF(F84&lt;&gt;"",IF(LEFT(RIGHT(DEC2BIN($F84,6),3),1)*1=1,"Yes","No"),"")</f>
        <v>Yes</v>
      </c>
      <c r="O84" t="str">
        <f>IF(F84&lt;&gt;"",IF(LEFT(RIGHT(DEC2BIN($F84,6),4),1)*1=1,"Yes","No"),"")</f>
        <v>Yes</v>
      </c>
      <c r="P84" t="str">
        <f>IF(F84&lt;&gt;"",IF(LEFT(RIGHT(DEC2BIN($F84,6),5),1)*1=1,"Yes","No"),"")</f>
        <v>Yes</v>
      </c>
      <c r="Q84" t="str">
        <f>IF(F84&lt;&gt;"",IF(LEFT(RIGHT(DEC2BIN($F84,6),6),1)*1=1,"Yes","No"),"")</f>
        <v>Yes</v>
      </c>
      <c r="R84" t="str">
        <f>IF(F84&lt;&gt;"",IF(LEFT(RIGHT(DEC2BIN($G84,6),1),1)*1=1,"Yes","No"),"")</f>
        <v>Yes</v>
      </c>
      <c r="S84" t="str">
        <f>IF(F84&lt;&gt;"",IF(LEFT(RIGHT(DEC2BIN($G84,6),2),1)*1=1,"Yes","No"),"")</f>
        <v>No</v>
      </c>
      <c r="T84" t="str">
        <f>IF(F84&lt;&gt;"",IF(LEFT(RIGHT(DEC2BIN($G84,6),3),1)*1=1,"Yes","No"),"")</f>
        <v>Yes</v>
      </c>
      <c r="U84" t="str">
        <f>IF(F84&lt;&gt;"",IF(LEFT(RIGHT(DEC2BIN($G84,6),4),1)*1=1,"Yes","No"),"")</f>
        <v>No</v>
      </c>
      <c r="V84" t="str">
        <f>IF(F84&lt;&gt;"",IF(F84&lt;&gt;"",IF(LEFT(RIGHT(DEC2BIN($G84,6),5),1)*1=1,"Yes","No"),""),"")</f>
        <v>Yes</v>
      </c>
      <c r="W84" t="str">
        <f>IF(F84&lt;&gt;"",IF(LEFT(RIGHT(DEC2BIN($G84,6),6),1)*1=1,"Yes","No"),"")</f>
        <v>No</v>
      </c>
    </row>
    <row r="85" spans="1:23" ht="145" x14ac:dyDescent="0.35">
      <c r="A85" t="s">
        <v>259</v>
      </c>
      <c r="C85">
        <v>6</v>
      </c>
      <c r="D85">
        <f t="shared" si="3"/>
        <v>6</v>
      </c>
      <c r="E85">
        <v>1</v>
      </c>
      <c r="F85">
        <v>48</v>
      </c>
      <c r="G85">
        <v>1</v>
      </c>
      <c r="H85">
        <v>0.5</v>
      </c>
      <c r="I85" t="s">
        <v>248</v>
      </c>
      <c r="J85" s="1" t="str">
        <f t="shared" si="2"/>
        <v>@EXPERIMENT_DEFINITION:HAS[#id[ca_micrometeoroid],#scienceDifficulty[hard]]:NEEDS[CoatlAerospace,!FeatureScience]:FOR[zKiwiAerospace]
{
     @baseValue = 6
     @scienceCap = 6
     @dataScale = 1
     @situationMask = 48
     @biomeMask = 1
}</v>
      </c>
      <c r="L85" t="str">
        <f>IF(F85&lt;&gt;"",IF(LEFT(RIGHT(DEC2BIN($F85,6),1),1)*1=1,"Yes","No"),"")</f>
        <v>No</v>
      </c>
      <c r="M85" t="str">
        <f>IF(F85&lt;&gt;"",IF(LEFT(RIGHT(DEC2BIN($F85,6),2),1)*1=1,"Yes","No"),"")</f>
        <v>No</v>
      </c>
      <c r="N85" t="str">
        <f>IF(F85&lt;&gt;"",IF(LEFT(RIGHT(DEC2BIN($F85,6),3),1)*1=1,"Yes","No"),"")</f>
        <v>No</v>
      </c>
      <c r="O85" t="str">
        <f>IF(F85&lt;&gt;"",IF(LEFT(RIGHT(DEC2BIN($F85,6),4),1)*1=1,"Yes","No"),"")</f>
        <v>No</v>
      </c>
      <c r="P85" t="str">
        <f>IF(F85&lt;&gt;"",IF(LEFT(RIGHT(DEC2BIN($F85,6),5),1)*1=1,"Yes","No"),"")</f>
        <v>Yes</v>
      </c>
      <c r="Q85" t="str">
        <f>IF(F85&lt;&gt;"",IF(LEFT(RIGHT(DEC2BIN($F85,6),6),1)*1=1,"Yes","No"),"")</f>
        <v>Yes</v>
      </c>
      <c r="R85" t="str">
        <f>IF(F85&lt;&gt;"",IF(LEFT(RIGHT(DEC2BIN($G85,6),1),1)*1=1,"Yes","No"),"")</f>
        <v>Yes</v>
      </c>
      <c r="S85" t="str">
        <f>IF(F85&lt;&gt;"",IF(LEFT(RIGHT(DEC2BIN($G85,6),2),1)*1=1,"Yes","No"),"")</f>
        <v>No</v>
      </c>
      <c r="T85" t="str">
        <f>IF(F85&lt;&gt;"",IF(LEFT(RIGHT(DEC2BIN($G85,6),3),1)*1=1,"Yes","No"),"")</f>
        <v>No</v>
      </c>
      <c r="U85" t="str">
        <f>IF(F85&lt;&gt;"",IF(LEFT(RIGHT(DEC2BIN($G85,6),4),1)*1=1,"Yes","No"),"")</f>
        <v>No</v>
      </c>
      <c r="V85" t="str">
        <f>IF(F85&lt;&gt;"",IF(F85&lt;&gt;"",IF(LEFT(RIGHT(DEC2BIN($G85,6),5),1)*1=1,"Yes","No"),""),"")</f>
        <v>No</v>
      </c>
      <c r="W85" t="str">
        <f>IF(F85&lt;&gt;"",IF(LEFT(RIGHT(DEC2BIN($G85,6),6),1)*1=1,"Yes","No"),"")</f>
        <v>No</v>
      </c>
    </row>
    <row r="86" spans="1:23" ht="145" x14ac:dyDescent="0.35">
      <c r="A86" t="s">
        <v>260</v>
      </c>
      <c r="C86">
        <v>4</v>
      </c>
      <c r="D86">
        <f t="shared" si="3"/>
        <v>4</v>
      </c>
      <c r="E86">
        <v>3</v>
      </c>
      <c r="F86">
        <v>63</v>
      </c>
      <c r="G86">
        <v>23</v>
      </c>
      <c r="H86">
        <v>1</v>
      </c>
      <c r="I86" t="s">
        <v>248</v>
      </c>
      <c r="J86" s="1" t="str">
        <f t="shared" si="2"/>
        <v>@EXPERIMENT_DEFINITION:HAS[#id[ca_radsci],#scienceDifficulty[hard]]:NEEDS[CoatlAerospace,!FeatureScience]:FOR[zKiwiAerospace]
{
     @baseValue = 4
     @scienceCap = 4
     @dataScale = 3
     @situationMask = 63
     @biomeMask = 23
}</v>
      </c>
      <c r="L86" t="str">
        <f>IF(F86&lt;&gt;"",IF(LEFT(RIGHT(DEC2BIN($F86,6),1),1)*1=1,"Yes","No"),"")</f>
        <v>Yes</v>
      </c>
      <c r="M86" t="str">
        <f>IF(F86&lt;&gt;"",IF(LEFT(RIGHT(DEC2BIN($F86,6),2),1)*1=1,"Yes","No"),"")</f>
        <v>Yes</v>
      </c>
      <c r="N86" t="str">
        <f>IF(F86&lt;&gt;"",IF(LEFT(RIGHT(DEC2BIN($F86,6),3),1)*1=1,"Yes","No"),"")</f>
        <v>Yes</v>
      </c>
      <c r="O86" t="str">
        <f>IF(F86&lt;&gt;"",IF(LEFT(RIGHT(DEC2BIN($F86,6),4),1)*1=1,"Yes","No"),"")</f>
        <v>Yes</v>
      </c>
      <c r="P86" t="str">
        <f>IF(F86&lt;&gt;"",IF(LEFT(RIGHT(DEC2BIN($F86,6),5),1)*1=1,"Yes","No"),"")</f>
        <v>Yes</v>
      </c>
      <c r="Q86" t="str">
        <f>IF(F86&lt;&gt;"",IF(LEFT(RIGHT(DEC2BIN($F86,6),6),1)*1=1,"Yes","No"),"")</f>
        <v>Yes</v>
      </c>
      <c r="R86" t="str">
        <f>IF(F86&lt;&gt;"",IF(LEFT(RIGHT(DEC2BIN($G86,6),1),1)*1=1,"Yes","No"),"")</f>
        <v>Yes</v>
      </c>
      <c r="S86" t="str">
        <f>IF(F86&lt;&gt;"",IF(LEFT(RIGHT(DEC2BIN($G86,6),2),1)*1=1,"Yes","No"),"")</f>
        <v>Yes</v>
      </c>
      <c r="T86" t="str">
        <f>IF(F86&lt;&gt;"",IF(LEFT(RIGHT(DEC2BIN($G86,6),3),1)*1=1,"Yes","No"),"")</f>
        <v>Yes</v>
      </c>
      <c r="U86" t="str">
        <f>IF(F86&lt;&gt;"",IF(LEFT(RIGHT(DEC2BIN($G86,6),4),1)*1=1,"Yes","No"),"")</f>
        <v>No</v>
      </c>
      <c r="V86" t="str">
        <f>IF(F86&lt;&gt;"",IF(F86&lt;&gt;"",IF(LEFT(RIGHT(DEC2BIN($G86,6),5),1)*1=1,"Yes","No"),""),"")</f>
        <v>Yes</v>
      </c>
      <c r="W86" t="str">
        <f>IF(F86&lt;&gt;"",IF(LEFT(RIGHT(DEC2BIN($G86,6),6),1)*1=1,"Yes","No"),"")</f>
        <v>No</v>
      </c>
    </row>
    <row r="87" spans="1:23" ht="145" x14ac:dyDescent="0.35">
      <c r="A87" t="s">
        <v>261</v>
      </c>
      <c r="C87">
        <v>3</v>
      </c>
      <c r="D87">
        <f t="shared" si="3"/>
        <v>3</v>
      </c>
      <c r="E87">
        <v>4</v>
      </c>
      <c r="F87">
        <v>63</v>
      </c>
      <c r="G87">
        <v>23</v>
      </c>
      <c r="H87">
        <v>1</v>
      </c>
      <c r="I87" t="s">
        <v>248</v>
      </c>
      <c r="J87" s="1" t="str">
        <f t="shared" si="2"/>
        <v>@EXPERIMENT_DEFINITION:HAS[#id[ca_filmCamera],#scienceDifficulty[hard]]:NEEDS[CoatlAerospace,!FeatureScience]:FOR[zKiwiAerospace]
{
     @baseValue = 3
     @scienceCap = 3
     @dataScale = 4
     @situationMask = 63
     @biomeMask = 23
}</v>
      </c>
      <c r="L87" t="str">
        <f>IF(F87&lt;&gt;"",IF(LEFT(RIGHT(DEC2BIN($F87,6),1),1)*1=1,"Yes","No"),"")</f>
        <v>Yes</v>
      </c>
      <c r="M87" t="str">
        <f>IF(F87&lt;&gt;"",IF(LEFT(RIGHT(DEC2BIN($F87,6),2),1)*1=1,"Yes","No"),"")</f>
        <v>Yes</v>
      </c>
      <c r="N87" t="str">
        <f>IF(F87&lt;&gt;"",IF(LEFT(RIGHT(DEC2BIN($F87,6),3),1)*1=1,"Yes","No"),"")</f>
        <v>Yes</v>
      </c>
      <c r="O87" t="str">
        <f>IF(F87&lt;&gt;"",IF(LEFT(RIGHT(DEC2BIN($F87,6),4),1)*1=1,"Yes","No"),"")</f>
        <v>Yes</v>
      </c>
      <c r="P87" t="str">
        <f>IF(F87&lt;&gt;"",IF(LEFT(RIGHT(DEC2BIN($F87,6),5),1)*1=1,"Yes","No"),"")</f>
        <v>Yes</v>
      </c>
      <c r="Q87" t="str">
        <f>IF(F87&lt;&gt;"",IF(LEFT(RIGHT(DEC2BIN($F87,6),6),1)*1=1,"Yes","No"),"")</f>
        <v>Yes</v>
      </c>
      <c r="R87" t="str">
        <f>IF(F87&lt;&gt;"",IF(LEFT(RIGHT(DEC2BIN($G87,6),1),1)*1=1,"Yes","No"),"")</f>
        <v>Yes</v>
      </c>
      <c r="S87" t="str">
        <f>IF(F87&lt;&gt;"",IF(LEFT(RIGHT(DEC2BIN($G87,6),2),1)*1=1,"Yes","No"),"")</f>
        <v>Yes</v>
      </c>
      <c r="T87" t="str">
        <f>IF(F87&lt;&gt;"",IF(LEFT(RIGHT(DEC2BIN($G87,6),3),1)*1=1,"Yes","No"),"")</f>
        <v>Yes</v>
      </c>
      <c r="U87" t="str">
        <f>IF(F87&lt;&gt;"",IF(LEFT(RIGHT(DEC2BIN($G87,6),4),1)*1=1,"Yes","No"),"")</f>
        <v>No</v>
      </c>
      <c r="V87" t="str">
        <f>IF(F87&lt;&gt;"",IF(F87&lt;&gt;"",IF(LEFT(RIGHT(DEC2BIN($G87,6),5),1)*1=1,"Yes","No"),""),"")</f>
        <v>Yes</v>
      </c>
      <c r="W87" t="str">
        <f>IF(F87&lt;&gt;"",IF(LEFT(RIGHT(DEC2BIN($G87,6),6),1)*1=1,"Yes","No"),"")</f>
        <v>No</v>
      </c>
    </row>
    <row r="88" spans="1:23" x14ac:dyDescent="0.35">
      <c r="D88">
        <f t="shared" si="3"/>
        <v>0</v>
      </c>
    </row>
    <row r="89" spans="1:23" x14ac:dyDescent="0.35">
      <c r="D89">
        <f t="shared" si="3"/>
        <v>0</v>
      </c>
    </row>
    <row r="90" spans="1:23" x14ac:dyDescent="0.35">
      <c r="D90">
        <f t="shared" si="3"/>
        <v>0</v>
      </c>
    </row>
    <row r="91" spans="1:23" x14ac:dyDescent="0.35">
      <c r="D91">
        <f t="shared" si="3"/>
        <v>0</v>
      </c>
    </row>
    <row r="92" spans="1:23" x14ac:dyDescent="0.35">
      <c r="D92">
        <f t="shared" si="3"/>
        <v>0</v>
      </c>
    </row>
    <row r="93" spans="1:23" x14ac:dyDescent="0.35">
      <c r="D93">
        <f t="shared" si="3"/>
        <v>0</v>
      </c>
    </row>
    <row r="94" spans="1:23" x14ac:dyDescent="0.35">
      <c r="D94">
        <f t="shared" si="3"/>
        <v>0</v>
      </c>
    </row>
    <row r="95" spans="1:23" x14ac:dyDescent="0.35">
      <c r="D95">
        <f t="shared" si="3"/>
        <v>0</v>
      </c>
    </row>
    <row r="96" spans="1:23" x14ac:dyDescent="0.35">
      <c r="D96">
        <f t="shared" si="3"/>
        <v>0</v>
      </c>
    </row>
    <row r="97" spans="4:4" x14ac:dyDescent="0.35">
      <c r="D97">
        <f t="shared" si="3"/>
        <v>0</v>
      </c>
    </row>
    <row r="98" spans="4:4" x14ac:dyDescent="0.35">
      <c r="D98">
        <f t="shared" si="3"/>
        <v>0</v>
      </c>
    </row>
    <row r="99" spans="4:4" x14ac:dyDescent="0.35">
      <c r="D99">
        <f t="shared" si="3"/>
        <v>0</v>
      </c>
    </row>
    <row r="100" spans="4:4" x14ac:dyDescent="0.35">
      <c r="D100">
        <f t="shared" si="3"/>
        <v>0</v>
      </c>
    </row>
    <row r="101" spans="4:4" x14ac:dyDescent="0.35">
      <c r="D101">
        <f t="shared" si="3"/>
        <v>0</v>
      </c>
    </row>
    <row r="102" spans="4:4" x14ac:dyDescent="0.35">
      <c r="D102">
        <f t="shared" si="3"/>
        <v>0</v>
      </c>
    </row>
    <row r="103" spans="4:4" x14ac:dyDescent="0.35">
      <c r="D103">
        <f t="shared" si="3"/>
        <v>0</v>
      </c>
    </row>
    <row r="104" spans="4:4" x14ac:dyDescent="0.35">
      <c r="D104">
        <f t="shared" si="3"/>
        <v>0</v>
      </c>
    </row>
    <row r="105" spans="4:4" x14ac:dyDescent="0.35">
      <c r="D105">
        <f t="shared" si="3"/>
        <v>0</v>
      </c>
    </row>
    <row r="106" spans="4:4" x14ac:dyDescent="0.35">
      <c r="D106">
        <f t="shared" si="3"/>
        <v>0</v>
      </c>
    </row>
    <row r="107" spans="4:4" x14ac:dyDescent="0.35">
      <c r="D107">
        <f t="shared" si="3"/>
        <v>0</v>
      </c>
    </row>
    <row r="108" spans="4:4" x14ac:dyDescent="0.35">
      <c r="D108">
        <f t="shared" si="3"/>
        <v>0</v>
      </c>
    </row>
    <row r="109" spans="4:4" x14ac:dyDescent="0.35">
      <c r="D109">
        <f t="shared" si="3"/>
        <v>0</v>
      </c>
    </row>
    <row r="110" spans="4:4" x14ac:dyDescent="0.35">
      <c r="D110">
        <f t="shared" si="3"/>
        <v>0</v>
      </c>
    </row>
    <row r="111" spans="4:4" x14ac:dyDescent="0.35">
      <c r="D111">
        <f t="shared" si="3"/>
        <v>0</v>
      </c>
    </row>
    <row r="112" spans="4:4" x14ac:dyDescent="0.35">
      <c r="D112">
        <f t="shared" si="3"/>
        <v>0</v>
      </c>
    </row>
    <row r="113" spans="4:4" x14ac:dyDescent="0.35">
      <c r="D113">
        <f t="shared" si="3"/>
        <v>0</v>
      </c>
    </row>
    <row r="114" spans="4:4" x14ac:dyDescent="0.35">
      <c r="D114">
        <f t="shared" si="3"/>
        <v>0</v>
      </c>
    </row>
    <row r="115" spans="4:4" x14ac:dyDescent="0.35">
      <c r="D115">
        <f t="shared" si="3"/>
        <v>0</v>
      </c>
    </row>
    <row r="116" spans="4:4" x14ac:dyDescent="0.35">
      <c r="D116">
        <f t="shared" si="3"/>
        <v>0</v>
      </c>
    </row>
    <row r="117" spans="4:4" x14ac:dyDescent="0.35">
      <c r="D117">
        <f t="shared" si="3"/>
        <v>0</v>
      </c>
    </row>
    <row r="118" spans="4:4" x14ac:dyDescent="0.35">
      <c r="D118">
        <f t="shared" si="3"/>
        <v>0</v>
      </c>
    </row>
    <row r="119" spans="4:4" x14ac:dyDescent="0.35">
      <c r="D119">
        <f t="shared" si="3"/>
        <v>0</v>
      </c>
    </row>
    <row r="120" spans="4:4" x14ac:dyDescent="0.35">
      <c r="D120">
        <f t="shared" si="3"/>
        <v>0</v>
      </c>
    </row>
    <row r="121" spans="4:4" x14ac:dyDescent="0.35">
      <c r="D121">
        <f t="shared" si="3"/>
        <v>0</v>
      </c>
    </row>
    <row r="122" spans="4:4" x14ac:dyDescent="0.35">
      <c r="D122">
        <f t="shared" si="3"/>
        <v>0</v>
      </c>
    </row>
    <row r="123" spans="4:4" x14ac:dyDescent="0.35">
      <c r="D123">
        <f t="shared" si="3"/>
        <v>0</v>
      </c>
    </row>
    <row r="124" spans="4:4" x14ac:dyDescent="0.35">
      <c r="D124">
        <f t="shared" si="3"/>
        <v>0</v>
      </c>
    </row>
    <row r="125" spans="4:4" x14ac:dyDescent="0.35">
      <c r="D125">
        <f t="shared" si="3"/>
        <v>0</v>
      </c>
    </row>
    <row r="126" spans="4:4" x14ac:dyDescent="0.35">
      <c r="D126">
        <f t="shared" si="3"/>
        <v>0</v>
      </c>
    </row>
    <row r="127" spans="4:4" x14ac:dyDescent="0.35">
      <c r="D127">
        <f t="shared" si="3"/>
        <v>0</v>
      </c>
    </row>
    <row r="128" spans="4:4" x14ac:dyDescent="0.35">
      <c r="D128">
        <f t="shared" si="3"/>
        <v>0</v>
      </c>
    </row>
    <row r="129" spans="4:23" x14ac:dyDescent="0.35">
      <c r="D129">
        <f t="shared" si="3"/>
        <v>0</v>
      </c>
    </row>
    <row r="130" spans="4:23" x14ac:dyDescent="0.35">
      <c r="D130">
        <f t="shared" si="3"/>
        <v>0</v>
      </c>
    </row>
    <row r="131" spans="4:23" x14ac:dyDescent="0.35">
      <c r="D131">
        <f t="shared" ref="D131:D133" si="4">C131</f>
        <v>0</v>
      </c>
    </row>
    <row r="132" spans="4:23" x14ac:dyDescent="0.35">
      <c r="D132">
        <f t="shared" si="4"/>
        <v>0</v>
      </c>
    </row>
    <row r="133" spans="4:23" x14ac:dyDescent="0.35">
      <c r="D133">
        <f t="shared" si="4"/>
        <v>0</v>
      </c>
    </row>
    <row r="134" spans="4:23" x14ac:dyDescent="0.35">
      <c r="J134" s="1"/>
      <c r="L134" t="str">
        <f>IF(F134&lt;&gt;"",IF(LEFT(RIGHT(DEC2BIN($F134,6),1),1)*1=1,"Yes","No"),"")</f>
        <v/>
      </c>
      <c r="M134" t="str">
        <f>IF(F134&lt;&gt;"",IF(LEFT(RIGHT(DEC2BIN($F134,6),2),1)*1=1,"Yes","No"),"")</f>
        <v/>
      </c>
      <c r="N134" t="str">
        <f>IF(F134&lt;&gt;"",IF(LEFT(RIGHT(DEC2BIN($F134,6),3),1)*1=1,"Yes","No"),"")</f>
        <v/>
      </c>
      <c r="O134" t="str">
        <f>IF(F134&lt;&gt;"",IF(LEFT(RIGHT(DEC2BIN($F134,6),4),1)*1=1,"Yes","No"),"")</f>
        <v/>
      </c>
      <c r="P134" t="str">
        <f>IF(F134&lt;&gt;"",IF(LEFT(RIGHT(DEC2BIN($F134,6),5),1)*1=1,"Yes","No"),"")</f>
        <v/>
      </c>
      <c r="Q134" t="str">
        <f>IF(F134&lt;&gt;"",IF(LEFT(RIGHT(DEC2BIN($F134,6),6),1)*1=1,"Yes","No"),"")</f>
        <v/>
      </c>
      <c r="R134" t="str">
        <f>IF(F134&lt;&gt;"",IF(LEFT(RIGHT(DEC2BIN($G134,6),1),1)*1=1,"Yes","No"),"")</f>
        <v/>
      </c>
      <c r="S134" t="str">
        <f>IF(F134&lt;&gt;"",IF(LEFT(RIGHT(DEC2BIN($G134,6),2),1)*1=1,"Yes","No"),"")</f>
        <v/>
      </c>
      <c r="T134" t="str">
        <f>IF(F134&lt;&gt;"",IF(LEFT(RIGHT(DEC2BIN($G134,6),3),1)*1=1,"Yes","No"),"")</f>
        <v/>
      </c>
      <c r="U134" t="str">
        <f>IF(F134&lt;&gt;"",IF(LEFT(RIGHT(DEC2BIN($G134,6),4),1)*1=1,"Yes","No"),"")</f>
        <v/>
      </c>
      <c r="V134" t="str">
        <f>IF(F134&lt;&gt;"",IF(F134&lt;&gt;"",IF(LEFT(RIGHT(DEC2BIN($G134,6),5),1)*1=1,"Yes","No"),""),"")</f>
        <v/>
      </c>
      <c r="W134" t="str">
        <f>IF(F134&lt;&gt;"",IF(LEFT(RIGHT(DEC2BIN($G134,6),6),1)*1=1,"Yes","No"),"")</f>
        <v/>
      </c>
    </row>
  </sheetData>
  <autoFilter ref="A2:W134" xr:uid="{DC272CDC-2662-48AE-B083-BF6EA09AAB33}"/>
  <mergeCells count="2">
    <mergeCell ref="L1:Q1"/>
    <mergeCell ref="R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dimension ref="A1:X136"/>
  <sheetViews>
    <sheetView zoomScale="90" zoomScaleNormal="90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A69" sqref="A69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45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59.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4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4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4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4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4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4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45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45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45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45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45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45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45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45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45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45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45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45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45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45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6">IF(F37&lt;&gt;"",IF(LEFT(RIGHT(DEC2BIN($F37,6),1),1)*1=1,"Yes","No"),"")</f>
        <v>No</v>
      </c>
      <c r="N37" t="str">
        <f t="shared" ref="N37:N68" si="17">IF(F37&lt;&gt;"",IF(LEFT(RIGHT(DEC2BIN($F37,6),2),1)*1=1,"Yes","No"),"")</f>
        <v>No</v>
      </c>
      <c r="O37" t="str">
        <f t="shared" ref="O37:O68" si="18">IF(F37&lt;&gt;"",IF(LEFT(RIGHT(DEC2BIN($F37,6),3),1)*1=1,"Yes","No"),"")</f>
        <v>No</v>
      </c>
      <c r="P37" t="str">
        <f t="shared" ref="P37:P68" si="19">IF(F37&lt;&gt;"",IF(LEFT(RIGHT(DEC2BIN($F37,6),4),1)*1=1,"Yes","No"),"")</f>
        <v>No</v>
      </c>
      <c r="Q37" t="str">
        <f t="shared" ref="Q37:Q68" si="20">IF(F37&lt;&gt;"",IF(LEFT(RIGHT(DEC2BIN($F37,6),5),1)*1=1,"Yes","No"),"")</f>
        <v>No</v>
      </c>
      <c r="R37" t="str">
        <f t="shared" ref="R37:R68" si="21">IF(F37&lt;&gt;"",IF(LEFT(RIGHT(DEC2BIN($F37,6),6),1)*1=1,"Yes","No"),"")</f>
        <v>No</v>
      </c>
      <c r="S37" t="str">
        <f t="shared" ref="S37:S68" si="22">IF(F37&lt;&gt;"",IF(LEFT(RIGHT(DEC2BIN($G37,6),1),1)*1=1,"Yes","No"),"")</f>
        <v>No</v>
      </c>
      <c r="T37" t="str">
        <f t="shared" ref="T37:T68" si="23">IF(F37&lt;&gt;"",IF(LEFT(RIGHT(DEC2BIN($G37,6),2),1)*1=1,"Yes","No"),"")</f>
        <v>No</v>
      </c>
      <c r="U37" t="str">
        <f t="shared" ref="U37:U68" si="24">IF(F37&lt;&gt;"",IF(LEFT(RIGHT(DEC2BIN($G37,6),3),1)*1=1,"Yes","No"),"")</f>
        <v>No</v>
      </c>
      <c r="V37" t="str">
        <f t="shared" ref="V37:V68" si="25">IF(F37&lt;&gt;"",IF(LEFT(RIGHT(DEC2BIN($G37,6),4),1)*1=1,"Yes","No"),"")</f>
        <v>No</v>
      </c>
      <c r="W37" t="str">
        <f t="shared" ref="W37:W68" si="26">IF(F37&lt;&gt;"",IF(F37&lt;&gt;"",IF(LEFT(RIGHT(DEC2BIN($G37,6),5),1)*1=1,"Yes","No"),""),"")</f>
        <v>No</v>
      </c>
      <c r="X37" t="str">
        <f t="shared" ref="X37:X68" si="27">IF(F37&lt;&gt;"",IF(LEFT(RIGHT(DEC2BIN($G37,6),6),1)*1=1,"Yes","No"),"")</f>
        <v>No</v>
      </c>
    </row>
    <row r="38" spans="1:24" ht="145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6"/>
        <v>No</v>
      </c>
      <c r="N38" t="str">
        <f t="shared" si="17"/>
        <v>No</v>
      </c>
      <c r="O38" t="str">
        <f t="shared" si="18"/>
        <v>No</v>
      </c>
      <c r="P38" t="str">
        <f t="shared" si="19"/>
        <v>No</v>
      </c>
      <c r="Q38" t="str">
        <f t="shared" si="20"/>
        <v>No</v>
      </c>
      <c r="R38" t="str">
        <f t="shared" si="21"/>
        <v>No</v>
      </c>
      <c r="S38" t="str">
        <f t="shared" si="22"/>
        <v>No</v>
      </c>
      <c r="T38" t="str">
        <f t="shared" si="23"/>
        <v>No</v>
      </c>
      <c r="U38" t="str">
        <f t="shared" si="24"/>
        <v>No</v>
      </c>
      <c r="V38" t="str">
        <f t="shared" si="25"/>
        <v>No</v>
      </c>
      <c r="W38" t="str">
        <f t="shared" si="26"/>
        <v>No</v>
      </c>
      <c r="X38" t="str">
        <f t="shared" si="27"/>
        <v>No</v>
      </c>
    </row>
    <row r="39" spans="1:24" ht="145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6"/>
        <v>No</v>
      </c>
      <c r="N39" t="str">
        <f t="shared" si="17"/>
        <v>No</v>
      </c>
      <c r="O39" t="str">
        <f t="shared" si="18"/>
        <v>No</v>
      </c>
      <c r="P39" t="str">
        <f t="shared" si="19"/>
        <v>No</v>
      </c>
      <c r="Q39" t="str">
        <f t="shared" si="20"/>
        <v>No</v>
      </c>
      <c r="R39" t="str">
        <f t="shared" si="21"/>
        <v>No</v>
      </c>
      <c r="S39" t="str">
        <f t="shared" si="22"/>
        <v>No</v>
      </c>
      <c r="T39" t="str">
        <f t="shared" si="23"/>
        <v>No</v>
      </c>
      <c r="U39" t="str">
        <f t="shared" si="24"/>
        <v>No</v>
      </c>
      <c r="V39" t="str">
        <f t="shared" si="25"/>
        <v>No</v>
      </c>
      <c r="W39" t="str">
        <f t="shared" si="26"/>
        <v>No</v>
      </c>
      <c r="X39" t="str">
        <f t="shared" si="27"/>
        <v>No</v>
      </c>
    </row>
    <row r="40" spans="1:24" ht="145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6"/>
        <v>No</v>
      </c>
      <c r="N40" t="str">
        <f t="shared" si="17"/>
        <v>No</v>
      </c>
      <c r="O40" t="str">
        <f t="shared" si="18"/>
        <v>No</v>
      </c>
      <c r="P40" t="str">
        <f t="shared" si="19"/>
        <v>No</v>
      </c>
      <c r="Q40" t="str">
        <f t="shared" si="20"/>
        <v>No</v>
      </c>
      <c r="R40" t="str">
        <f t="shared" si="21"/>
        <v>No</v>
      </c>
      <c r="S40" t="str">
        <f t="shared" si="22"/>
        <v>No</v>
      </c>
      <c r="T40" t="str">
        <f t="shared" si="23"/>
        <v>No</v>
      </c>
      <c r="U40" t="str">
        <f t="shared" si="24"/>
        <v>No</v>
      </c>
      <c r="V40" t="str">
        <f t="shared" si="25"/>
        <v>No</v>
      </c>
      <c r="W40" t="str">
        <f t="shared" si="26"/>
        <v>No</v>
      </c>
      <c r="X40" t="str">
        <f t="shared" si="27"/>
        <v>No</v>
      </c>
    </row>
    <row r="41" spans="1:24" ht="14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6"/>
        <v>Yes</v>
      </c>
      <c r="N41" t="str">
        <f t="shared" si="17"/>
        <v>Yes</v>
      </c>
      <c r="O41" t="str">
        <f t="shared" si="18"/>
        <v>No</v>
      </c>
      <c r="P41" t="str">
        <f t="shared" si="19"/>
        <v>No</v>
      </c>
      <c r="Q41" t="str">
        <f t="shared" si="20"/>
        <v>No</v>
      </c>
      <c r="R41" t="str">
        <f t="shared" si="21"/>
        <v>No</v>
      </c>
      <c r="S41" t="str">
        <f t="shared" si="22"/>
        <v>Yes</v>
      </c>
      <c r="T41" t="str">
        <f t="shared" si="23"/>
        <v>Yes</v>
      </c>
      <c r="U41" t="str">
        <f t="shared" si="24"/>
        <v>No</v>
      </c>
      <c r="V41" t="str">
        <f t="shared" si="25"/>
        <v>No</v>
      </c>
      <c r="W41" t="str">
        <f t="shared" si="26"/>
        <v>No</v>
      </c>
      <c r="X41" t="str">
        <f t="shared" si="27"/>
        <v>No</v>
      </c>
    </row>
    <row r="42" spans="1:24" ht="14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6"/>
        <v>Yes</v>
      </c>
      <c r="N42" t="str">
        <f t="shared" si="17"/>
        <v>Yes</v>
      </c>
      <c r="O42" t="str">
        <f t="shared" si="18"/>
        <v>Yes</v>
      </c>
      <c r="P42" t="str">
        <f t="shared" si="19"/>
        <v>Yes</v>
      </c>
      <c r="Q42" t="str">
        <f t="shared" si="20"/>
        <v>Yes</v>
      </c>
      <c r="R42" t="str">
        <f t="shared" si="21"/>
        <v>Yes</v>
      </c>
      <c r="S42" t="str">
        <f t="shared" si="22"/>
        <v>Yes</v>
      </c>
      <c r="T42" t="str">
        <f t="shared" si="23"/>
        <v>Yes</v>
      </c>
      <c r="U42" t="str">
        <f t="shared" si="24"/>
        <v>Yes</v>
      </c>
      <c r="V42" t="str">
        <f t="shared" si="25"/>
        <v>No</v>
      </c>
      <c r="W42" t="str">
        <f t="shared" si="26"/>
        <v>No</v>
      </c>
      <c r="X42" t="str">
        <f t="shared" si="27"/>
        <v>No</v>
      </c>
    </row>
    <row r="43" spans="1:24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16"/>
        <v>Yes</v>
      </c>
      <c r="N43" t="str">
        <f t="shared" si="17"/>
        <v>No</v>
      </c>
      <c r="O43" t="str">
        <f t="shared" si="18"/>
        <v>Yes</v>
      </c>
      <c r="P43" t="str">
        <f t="shared" si="19"/>
        <v>Yes</v>
      </c>
      <c r="Q43" t="str">
        <f t="shared" si="20"/>
        <v>Yes</v>
      </c>
      <c r="R43" t="str">
        <f t="shared" si="21"/>
        <v>Yes</v>
      </c>
      <c r="S43" t="str">
        <f t="shared" si="22"/>
        <v>No</v>
      </c>
      <c r="T43" t="str">
        <f t="shared" si="23"/>
        <v>No</v>
      </c>
      <c r="U43" t="str">
        <f t="shared" si="24"/>
        <v>No</v>
      </c>
      <c r="V43" t="str">
        <f t="shared" si="25"/>
        <v>No</v>
      </c>
      <c r="W43" t="str">
        <f t="shared" si="26"/>
        <v>No</v>
      </c>
      <c r="X43" t="str">
        <f t="shared" si="27"/>
        <v>No</v>
      </c>
    </row>
    <row r="44" spans="1:24" ht="159.5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6"/>
        <v>No</v>
      </c>
      <c r="N44" t="str">
        <f t="shared" si="17"/>
        <v>No</v>
      </c>
      <c r="O44" t="str">
        <f t="shared" si="18"/>
        <v>No</v>
      </c>
      <c r="P44" t="str">
        <f t="shared" si="19"/>
        <v>No</v>
      </c>
      <c r="Q44" t="str">
        <f t="shared" si="20"/>
        <v>No</v>
      </c>
      <c r="R44" t="str">
        <f t="shared" si="21"/>
        <v>No</v>
      </c>
      <c r="S44" t="str">
        <f t="shared" si="22"/>
        <v>No</v>
      </c>
      <c r="T44" t="str">
        <f t="shared" si="23"/>
        <v>No</v>
      </c>
      <c r="U44" t="str">
        <f t="shared" si="24"/>
        <v>No</v>
      </c>
      <c r="V44" t="str">
        <f t="shared" si="25"/>
        <v>No</v>
      </c>
      <c r="W44" t="str">
        <f t="shared" si="26"/>
        <v>No</v>
      </c>
      <c r="X44" t="str">
        <f t="shared" si="27"/>
        <v>No</v>
      </c>
    </row>
    <row r="45" spans="1:24" ht="145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6"/>
        <v>No</v>
      </c>
      <c r="N45" t="str">
        <f t="shared" si="17"/>
        <v>No</v>
      </c>
      <c r="O45" t="str">
        <f t="shared" si="18"/>
        <v>No</v>
      </c>
      <c r="P45" t="str">
        <f t="shared" si="19"/>
        <v>No</v>
      </c>
      <c r="Q45" t="str">
        <f t="shared" si="20"/>
        <v>No</v>
      </c>
      <c r="R45" t="str">
        <f t="shared" si="21"/>
        <v>No</v>
      </c>
      <c r="S45" t="str">
        <f t="shared" si="22"/>
        <v>No</v>
      </c>
      <c r="T45" t="str">
        <f t="shared" si="23"/>
        <v>No</v>
      </c>
      <c r="U45" t="str">
        <f t="shared" si="24"/>
        <v>No</v>
      </c>
      <c r="V45" t="str">
        <f t="shared" si="25"/>
        <v>No</v>
      </c>
      <c r="W45" t="str">
        <f t="shared" si="26"/>
        <v>No</v>
      </c>
      <c r="X45" t="str">
        <f t="shared" si="27"/>
        <v>No</v>
      </c>
    </row>
    <row r="46" spans="1:24" ht="145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6"/>
        <v>Yes</v>
      </c>
      <c r="N46" t="str">
        <f t="shared" si="17"/>
        <v>Yes</v>
      </c>
      <c r="O46" t="str">
        <f t="shared" si="18"/>
        <v>Yes</v>
      </c>
      <c r="P46" t="str">
        <f t="shared" si="19"/>
        <v>Yes</v>
      </c>
      <c r="Q46" t="str">
        <f t="shared" si="20"/>
        <v>Yes</v>
      </c>
      <c r="R46" t="str">
        <f t="shared" si="21"/>
        <v>Yes</v>
      </c>
      <c r="S46" t="str">
        <f t="shared" si="22"/>
        <v>Yes</v>
      </c>
      <c r="T46" t="str">
        <f t="shared" si="23"/>
        <v>Yes</v>
      </c>
      <c r="U46" t="str">
        <f t="shared" si="24"/>
        <v>No</v>
      </c>
      <c r="V46" t="str">
        <f t="shared" si="25"/>
        <v>No</v>
      </c>
      <c r="W46" t="str">
        <f t="shared" si="26"/>
        <v>No</v>
      </c>
      <c r="X46" t="str">
        <f t="shared" si="27"/>
        <v>No</v>
      </c>
    </row>
    <row r="47" spans="1:24" ht="145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6"/>
        <v>Yes</v>
      </c>
      <c r="N47" t="str">
        <f t="shared" si="17"/>
        <v>Yes</v>
      </c>
      <c r="O47" t="str">
        <f t="shared" si="18"/>
        <v>Yes</v>
      </c>
      <c r="P47" t="str">
        <f t="shared" si="19"/>
        <v>Yes</v>
      </c>
      <c r="Q47" t="str">
        <f t="shared" si="20"/>
        <v>Yes</v>
      </c>
      <c r="R47" t="str">
        <f t="shared" si="21"/>
        <v>Yes</v>
      </c>
      <c r="S47" t="str">
        <f t="shared" si="22"/>
        <v>Yes</v>
      </c>
      <c r="T47" t="str">
        <f t="shared" si="23"/>
        <v>Yes</v>
      </c>
      <c r="U47" t="str">
        <f t="shared" si="24"/>
        <v>Yes</v>
      </c>
      <c r="V47" t="str">
        <f t="shared" si="25"/>
        <v>No</v>
      </c>
      <c r="W47" t="str">
        <f t="shared" si="26"/>
        <v>No</v>
      </c>
      <c r="X47" t="str">
        <f t="shared" si="27"/>
        <v>No</v>
      </c>
    </row>
    <row r="48" spans="1:24" ht="145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6"/>
        <v>Yes</v>
      </c>
      <c r="N48" t="str">
        <f t="shared" si="17"/>
        <v>Yes</v>
      </c>
      <c r="O48" t="str">
        <f t="shared" si="18"/>
        <v>Yes</v>
      </c>
      <c r="P48" t="str">
        <f t="shared" si="19"/>
        <v>Yes</v>
      </c>
      <c r="Q48" t="str">
        <f t="shared" si="20"/>
        <v>Yes</v>
      </c>
      <c r="R48" t="str">
        <f t="shared" si="21"/>
        <v>Yes</v>
      </c>
      <c r="S48" t="str">
        <f t="shared" si="22"/>
        <v>Yes</v>
      </c>
      <c r="T48" t="str">
        <f t="shared" si="23"/>
        <v>Yes</v>
      </c>
      <c r="U48" t="str">
        <f t="shared" si="24"/>
        <v>Yes</v>
      </c>
      <c r="V48" t="str">
        <f t="shared" si="25"/>
        <v>No</v>
      </c>
      <c r="W48" t="str">
        <f t="shared" si="26"/>
        <v>No</v>
      </c>
      <c r="X48" t="str">
        <f t="shared" si="27"/>
        <v>No</v>
      </c>
    </row>
    <row r="49" spans="1:24" ht="145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6"/>
        <v>Yes</v>
      </c>
      <c r="N49" t="str">
        <f t="shared" si="17"/>
        <v>Yes</v>
      </c>
      <c r="O49" t="str">
        <f t="shared" si="18"/>
        <v>Yes</v>
      </c>
      <c r="P49" t="str">
        <f t="shared" si="19"/>
        <v>Yes</v>
      </c>
      <c r="Q49" t="str">
        <f t="shared" si="20"/>
        <v>Yes</v>
      </c>
      <c r="R49" t="str">
        <f t="shared" si="21"/>
        <v>Yes</v>
      </c>
      <c r="S49" t="str">
        <f t="shared" si="22"/>
        <v>Yes</v>
      </c>
      <c r="T49" t="str">
        <f t="shared" si="23"/>
        <v>Yes</v>
      </c>
      <c r="U49" t="str">
        <f t="shared" si="24"/>
        <v>Yes</v>
      </c>
      <c r="V49" t="str">
        <f t="shared" si="25"/>
        <v>No</v>
      </c>
      <c r="W49" t="str">
        <f t="shared" si="26"/>
        <v>No</v>
      </c>
      <c r="X49" t="str">
        <f t="shared" si="27"/>
        <v>No</v>
      </c>
    </row>
    <row r="50" spans="1:24" ht="145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6"/>
        <v>Yes</v>
      </c>
      <c r="N50" t="str">
        <f t="shared" si="17"/>
        <v>Yes</v>
      </c>
      <c r="O50" t="str">
        <f t="shared" si="18"/>
        <v>Yes</v>
      </c>
      <c r="P50" t="str">
        <f t="shared" si="19"/>
        <v>Yes</v>
      </c>
      <c r="Q50" t="str">
        <f t="shared" si="20"/>
        <v>Yes</v>
      </c>
      <c r="R50" t="str">
        <f t="shared" si="21"/>
        <v>Yes</v>
      </c>
      <c r="S50" t="str">
        <f t="shared" si="22"/>
        <v>Yes</v>
      </c>
      <c r="T50" t="str">
        <f t="shared" si="23"/>
        <v>Yes</v>
      </c>
      <c r="U50" t="str">
        <f t="shared" si="24"/>
        <v>Yes</v>
      </c>
      <c r="V50" t="str">
        <f t="shared" si="25"/>
        <v>No</v>
      </c>
      <c r="W50" t="str">
        <f t="shared" si="26"/>
        <v>No</v>
      </c>
      <c r="X50" t="str">
        <f t="shared" si="27"/>
        <v>No</v>
      </c>
    </row>
    <row r="51" spans="1:24" ht="145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6"/>
        <v>Yes</v>
      </c>
      <c r="N51" t="str">
        <f t="shared" si="17"/>
        <v>Yes</v>
      </c>
      <c r="O51" t="str">
        <f t="shared" si="18"/>
        <v>Yes</v>
      </c>
      <c r="P51" t="str">
        <f t="shared" si="19"/>
        <v>Yes</v>
      </c>
      <c r="Q51" t="str">
        <f t="shared" si="20"/>
        <v>Yes</v>
      </c>
      <c r="R51" t="str">
        <f t="shared" si="21"/>
        <v>Yes</v>
      </c>
      <c r="S51" t="str">
        <f t="shared" si="22"/>
        <v>Yes</v>
      </c>
      <c r="T51" t="str">
        <f t="shared" si="23"/>
        <v>Yes</v>
      </c>
      <c r="U51" t="str">
        <f t="shared" si="24"/>
        <v>Yes</v>
      </c>
      <c r="V51" t="str">
        <f t="shared" si="25"/>
        <v>No</v>
      </c>
      <c r="W51" t="str">
        <f t="shared" si="26"/>
        <v>No</v>
      </c>
      <c r="X51" t="str">
        <f t="shared" si="27"/>
        <v>No</v>
      </c>
    </row>
    <row r="52" spans="1:24" ht="145" x14ac:dyDescent="0.35">
      <c r="A52" t="s">
        <v>187</v>
      </c>
      <c r="C52">
        <v>4</v>
      </c>
      <c r="D52">
        <f t="shared" ref="D52:D89" si="28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6"/>
        <v>Yes</v>
      </c>
      <c r="N52" t="str">
        <f t="shared" si="17"/>
        <v>Yes</v>
      </c>
      <c r="O52" t="str">
        <f t="shared" si="18"/>
        <v>Yes</v>
      </c>
      <c r="P52" t="str">
        <f t="shared" si="19"/>
        <v>Yes</v>
      </c>
      <c r="Q52" t="str">
        <f t="shared" si="20"/>
        <v>Yes</v>
      </c>
      <c r="R52" t="str">
        <f t="shared" si="21"/>
        <v>Yes</v>
      </c>
      <c r="S52" t="str">
        <f t="shared" si="22"/>
        <v>Yes</v>
      </c>
      <c r="T52" t="str">
        <f t="shared" si="23"/>
        <v>Yes</v>
      </c>
      <c r="U52" t="str">
        <f t="shared" si="24"/>
        <v>Yes</v>
      </c>
      <c r="V52" t="str">
        <f t="shared" si="25"/>
        <v>No</v>
      </c>
      <c r="W52" t="str">
        <f t="shared" si="26"/>
        <v>No</v>
      </c>
      <c r="X52" t="str">
        <f t="shared" si="27"/>
        <v>No</v>
      </c>
    </row>
    <row r="53" spans="1:24" ht="145" x14ac:dyDescent="0.35">
      <c r="A53" t="s">
        <v>189</v>
      </c>
      <c r="C53">
        <v>6</v>
      </c>
      <c r="D53">
        <f t="shared" si="28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6"/>
        <v>Yes</v>
      </c>
      <c r="N53" t="str">
        <f t="shared" si="17"/>
        <v>Yes</v>
      </c>
      <c r="O53" t="str">
        <f t="shared" si="18"/>
        <v>Yes</v>
      </c>
      <c r="P53" t="str">
        <f t="shared" si="19"/>
        <v>Yes</v>
      </c>
      <c r="Q53" t="str">
        <f t="shared" si="20"/>
        <v>Yes</v>
      </c>
      <c r="R53" t="str">
        <f t="shared" si="21"/>
        <v>Yes</v>
      </c>
      <c r="S53" t="str">
        <f t="shared" si="22"/>
        <v>Yes</v>
      </c>
      <c r="T53" t="str">
        <f t="shared" si="23"/>
        <v>Yes</v>
      </c>
      <c r="U53" t="str">
        <f t="shared" si="24"/>
        <v>Yes</v>
      </c>
      <c r="V53" t="str">
        <f t="shared" si="25"/>
        <v>No</v>
      </c>
      <c r="W53" t="str">
        <f t="shared" si="26"/>
        <v>No</v>
      </c>
      <c r="X53" t="str">
        <f t="shared" si="27"/>
        <v>No</v>
      </c>
    </row>
    <row r="54" spans="1:24" ht="145" x14ac:dyDescent="0.35">
      <c r="A54" t="s">
        <v>190</v>
      </c>
      <c r="C54">
        <v>25</v>
      </c>
      <c r="D54">
        <f t="shared" si="28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6"/>
        <v>Yes</v>
      </c>
      <c r="N54" t="str">
        <f t="shared" si="17"/>
        <v>Yes</v>
      </c>
      <c r="O54" t="str">
        <f t="shared" si="18"/>
        <v>Yes</v>
      </c>
      <c r="P54" t="str">
        <f t="shared" si="19"/>
        <v>Yes</v>
      </c>
      <c r="Q54" t="str">
        <f t="shared" si="20"/>
        <v>Yes</v>
      </c>
      <c r="R54" t="str">
        <f t="shared" si="21"/>
        <v>Yes</v>
      </c>
      <c r="S54" t="str">
        <f t="shared" si="22"/>
        <v>Yes</v>
      </c>
      <c r="T54" t="str">
        <f t="shared" si="23"/>
        <v>Yes</v>
      </c>
      <c r="U54" t="str">
        <f t="shared" si="24"/>
        <v>Yes</v>
      </c>
      <c r="V54" t="str">
        <f t="shared" si="25"/>
        <v>No</v>
      </c>
      <c r="W54" t="str">
        <f t="shared" si="26"/>
        <v>No</v>
      </c>
      <c r="X54" t="str">
        <f t="shared" si="27"/>
        <v>No</v>
      </c>
    </row>
    <row r="55" spans="1:24" ht="145" x14ac:dyDescent="0.35">
      <c r="A55" t="s">
        <v>191</v>
      </c>
      <c r="C55">
        <v>10</v>
      </c>
      <c r="D55">
        <f t="shared" si="28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6"/>
        <v>Yes</v>
      </c>
      <c r="N55" t="str">
        <f t="shared" si="17"/>
        <v>Yes</v>
      </c>
      <c r="O55" t="str">
        <f t="shared" si="18"/>
        <v>Yes</v>
      </c>
      <c r="P55" t="str">
        <f t="shared" si="19"/>
        <v>Yes</v>
      </c>
      <c r="Q55" t="str">
        <f t="shared" si="20"/>
        <v>Yes</v>
      </c>
      <c r="R55" t="str">
        <f t="shared" si="21"/>
        <v>Yes</v>
      </c>
      <c r="S55" t="str">
        <f t="shared" si="22"/>
        <v>Yes</v>
      </c>
      <c r="T55" t="str">
        <f t="shared" si="23"/>
        <v>Yes</v>
      </c>
      <c r="U55" t="str">
        <f t="shared" si="24"/>
        <v>Yes</v>
      </c>
      <c r="V55" t="str">
        <f t="shared" si="25"/>
        <v>No</v>
      </c>
      <c r="W55" t="str">
        <f t="shared" si="26"/>
        <v>No</v>
      </c>
      <c r="X55" t="str">
        <f t="shared" si="27"/>
        <v>No</v>
      </c>
    </row>
    <row r="56" spans="1:24" ht="145" x14ac:dyDescent="0.35">
      <c r="A56" t="s">
        <v>192</v>
      </c>
      <c r="C56">
        <v>12</v>
      </c>
      <c r="D56">
        <f t="shared" si="28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6"/>
        <v>Yes</v>
      </c>
      <c r="N56" t="str">
        <f t="shared" si="17"/>
        <v>Yes</v>
      </c>
      <c r="O56" t="str">
        <f t="shared" si="18"/>
        <v>Yes</v>
      </c>
      <c r="P56" t="str">
        <f t="shared" si="19"/>
        <v>Yes</v>
      </c>
      <c r="Q56" t="str">
        <f t="shared" si="20"/>
        <v>Yes</v>
      </c>
      <c r="R56" t="str">
        <f t="shared" si="21"/>
        <v>Yes</v>
      </c>
      <c r="S56" t="str">
        <f t="shared" si="22"/>
        <v>Yes</v>
      </c>
      <c r="T56" t="str">
        <f t="shared" si="23"/>
        <v>Yes</v>
      </c>
      <c r="U56" t="str">
        <f t="shared" si="24"/>
        <v>No</v>
      </c>
      <c r="V56" t="str">
        <f t="shared" si="25"/>
        <v>No</v>
      </c>
      <c r="W56" t="str">
        <f t="shared" si="26"/>
        <v>No</v>
      </c>
      <c r="X56" t="str">
        <f t="shared" si="27"/>
        <v>No</v>
      </c>
    </row>
    <row r="57" spans="1:24" ht="145" x14ac:dyDescent="0.35">
      <c r="A57" t="s">
        <v>193</v>
      </c>
      <c r="C57">
        <v>10</v>
      </c>
      <c r="D57">
        <f t="shared" si="28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6"/>
        <v>Yes</v>
      </c>
      <c r="N57" t="str">
        <f t="shared" si="17"/>
        <v>Yes</v>
      </c>
      <c r="O57" t="str">
        <f t="shared" si="18"/>
        <v>Yes</v>
      </c>
      <c r="P57" t="str">
        <f t="shared" si="19"/>
        <v>Yes</v>
      </c>
      <c r="Q57" t="str">
        <f t="shared" si="20"/>
        <v>Yes</v>
      </c>
      <c r="R57" t="str">
        <f t="shared" si="21"/>
        <v>Yes</v>
      </c>
      <c r="S57" t="str">
        <f t="shared" si="22"/>
        <v>Yes</v>
      </c>
      <c r="T57" t="str">
        <f t="shared" si="23"/>
        <v>Yes</v>
      </c>
      <c r="U57" t="str">
        <f t="shared" si="24"/>
        <v>No</v>
      </c>
      <c r="V57" t="str">
        <f t="shared" si="25"/>
        <v>No</v>
      </c>
      <c r="W57" t="str">
        <f t="shared" si="26"/>
        <v>No</v>
      </c>
      <c r="X57" t="str">
        <f t="shared" si="27"/>
        <v>No</v>
      </c>
    </row>
    <row r="58" spans="1:24" ht="145" x14ac:dyDescent="0.35">
      <c r="A58" t="s">
        <v>194</v>
      </c>
      <c r="C58">
        <v>10</v>
      </c>
      <c r="D58">
        <f t="shared" si="28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6"/>
        <v>Yes</v>
      </c>
      <c r="N58" t="str">
        <f t="shared" si="17"/>
        <v>Yes</v>
      </c>
      <c r="O58" t="str">
        <f t="shared" si="18"/>
        <v>Yes</v>
      </c>
      <c r="P58" t="str">
        <f t="shared" si="19"/>
        <v>Yes</v>
      </c>
      <c r="Q58" t="str">
        <f t="shared" si="20"/>
        <v>Yes</v>
      </c>
      <c r="R58" t="str">
        <f t="shared" si="21"/>
        <v>Yes</v>
      </c>
      <c r="S58" t="str">
        <f t="shared" si="22"/>
        <v>Yes</v>
      </c>
      <c r="T58" t="str">
        <f t="shared" si="23"/>
        <v>Yes</v>
      </c>
      <c r="U58" t="str">
        <f t="shared" si="24"/>
        <v>No</v>
      </c>
      <c r="V58" t="str">
        <f t="shared" si="25"/>
        <v>No</v>
      </c>
      <c r="W58" t="str">
        <f t="shared" si="26"/>
        <v>No</v>
      </c>
      <c r="X58" t="str">
        <f t="shared" si="27"/>
        <v>No</v>
      </c>
    </row>
    <row r="59" spans="1:24" ht="145" x14ac:dyDescent="0.35">
      <c r="A59" t="s">
        <v>195</v>
      </c>
      <c r="C59">
        <v>22</v>
      </c>
      <c r="D59">
        <f t="shared" si="28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6"/>
        <v>Yes</v>
      </c>
      <c r="N59" t="str">
        <f t="shared" si="17"/>
        <v>Yes</v>
      </c>
      <c r="O59" t="str">
        <f t="shared" si="18"/>
        <v>Yes</v>
      </c>
      <c r="P59" t="str">
        <f t="shared" si="19"/>
        <v>Yes</v>
      </c>
      <c r="Q59" t="str">
        <f t="shared" si="20"/>
        <v>Yes</v>
      </c>
      <c r="R59" t="str">
        <f t="shared" si="21"/>
        <v>Yes</v>
      </c>
      <c r="S59" t="str">
        <f t="shared" si="22"/>
        <v>Yes</v>
      </c>
      <c r="T59" t="str">
        <f t="shared" si="23"/>
        <v>Yes</v>
      </c>
      <c r="U59" t="str">
        <f t="shared" si="24"/>
        <v>Yes</v>
      </c>
      <c r="V59" t="str">
        <f t="shared" si="25"/>
        <v>No</v>
      </c>
      <c r="W59" t="str">
        <f t="shared" si="26"/>
        <v>No</v>
      </c>
      <c r="X59" t="str">
        <f t="shared" si="27"/>
        <v>No</v>
      </c>
    </row>
    <row r="60" spans="1:24" ht="145" x14ac:dyDescent="0.35">
      <c r="A60" t="s">
        <v>196</v>
      </c>
      <c r="C60">
        <v>8</v>
      </c>
      <c r="D60">
        <f t="shared" si="28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6"/>
        <v>Yes</v>
      </c>
      <c r="N60" t="str">
        <f t="shared" si="17"/>
        <v>Yes</v>
      </c>
      <c r="O60" t="str">
        <f t="shared" si="18"/>
        <v>Yes</v>
      </c>
      <c r="P60" t="str">
        <f t="shared" si="19"/>
        <v>Yes</v>
      </c>
      <c r="Q60" t="str">
        <f t="shared" si="20"/>
        <v>Yes</v>
      </c>
      <c r="R60" t="str">
        <f t="shared" si="21"/>
        <v>Yes</v>
      </c>
      <c r="S60" t="str">
        <f t="shared" si="22"/>
        <v>Yes</v>
      </c>
      <c r="T60" t="str">
        <f t="shared" si="23"/>
        <v>Yes</v>
      </c>
      <c r="U60" t="str">
        <f t="shared" si="24"/>
        <v>Yes</v>
      </c>
      <c r="V60" t="str">
        <f t="shared" si="25"/>
        <v>No</v>
      </c>
      <c r="W60" t="str">
        <f t="shared" si="26"/>
        <v>No</v>
      </c>
      <c r="X60" t="str">
        <f t="shared" si="27"/>
        <v>No</v>
      </c>
    </row>
    <row r="61" spans="1:24" ht="145" x14ac:dyDescent="0.35">
      <c r="A61" t="s">
        <v>197</v>
      </c>
      <c r="C61">
        <v>20</v>
      </c>
      <c r="D61">
        <f t="shared" si="28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6"/>
        <v>Yes</v>
      </c>
      <c r="N61" t="str">
        <f t="shared" si="17"/>
        <v>Yes</v>
      </c>
      <c r="O61" t="str">
        <f t="shared" si="18"/>
        <v>Yes</v>
      </c>
      <c r="P61" t="str">
        <f t="shared" si="19"/>
        <v>Yes</v>
      </c>
      <c r="Q61" t="str">
        <f t="shared" si="20"/>
        <v>Yes</v>
      </c>
      <c r="R61" t="str">
        <f t="shared" si="21"/>
        <v>Yes</v>
      </c>
      <c r="S61" t="str">
        <f t="shared" si="22"/>
        <v>Yes</v>
      </c>
      <c r="T61" t="str">
        <f t="shared" si="23"/>
        <v>Yes</v>
      </c>
      <c r="U61" t="str">
        <f t="shared" si="24"/>
        <v>Yes</v>
      </c>
      <c r="V61" t="str">
        <f t="shared" si="25"/>
        <v>No</v>
      </c>
      <c r="W61" t="str">
        <f t="shared" si="26"/>
        <v>No</v>
      </c>
      <c r="X61" t="str">
        <f t="shared" si="27"/>
        <v>No</v>
      </c>
    </row>
    <row r="62" spans="1:24" ht="145" x14ac:dyDescent="0.35">
      <c r="A62" t="s">
        <v>198</v>
      </c>
      <c r="C62">
        <v>20</v>
      </c>
      <c r="D62">
        <f t="shared" si="28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6"/>
        <v>Yes</v>
      </c>
      <c r="N62" t="str">
        <f t="shared" si="17"/>
        <v>Yes</v>
      </c>
      <c r="O62" t="str">
        <f t="shared" si="18"/>
        <v>Yes</v>
      </c>
      <c r="P62" t="str">
        <f t="shared" si="19"/>
        <v>Yes</v>
      </c>
      <c r="Q62" t="str">
        <f t="shared" si="20"/>
        <v>Yes</v>
      </c>
      <c r="R62" t="str">
        <f t="shared" si="21"/>
        <v>Yes</v>
      </c>
      <c r="S62" t="str">
        <f t="shared" si="22"/>
        <v>Yes</v>
      </c>
      <c r="T62" t="str">
        <f t="shared" si="23"/>
        <v>Yes</v>
      </c>
      <c r="U62" t="str">
        <f t="shared" si="24"/>
        <v>Yes</v>
      </c>
      <c r="V62" t="str">
        <f t="shared" si="25"/>
        <v>No</v>
      </c>
      <c r="W62" t="str">
        <f t="shared" si="26"/>
        <v>No</v>
      </c>
      <c r="X62" t="str">
        <f t="shared" si="27"/>
        <v>No</v>
      </c>
    </row>
    <row r="63" spans="1:24" ht="145" x14ac:dyDescent="0.35">
      <c r="A63" t="s">
        <v>199</v>
      </c>
      <c r="C63">
        <v>22</v>
      </c>
      <c r="D63">
        <f t="shared" si="28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6"/>
        <v>Yes</v>
      </c>
      <c r="N63" t="str">
        <f t="shared" si="17"/>
        <v>Yes</v>
      </c>
      <c r="O63" t="str">
        <f t="shared" si="18"/>
        <v>Yes</v>
      </c>
      <c r="P63" t="str">
        <f t="shared" si="19"/>
        <v>Yes</v>
      </c>
      <c r="Q63" t="str">
        <f t="shared" si="20"/>
        <v>Yes</v>
      </c>
      <c r="R63" t="str">
        <f t="shared" si="21"/>
        <v>Yes</v>
      </c>
      <c r="S63" t="str">
        <f t="shared" si="22"/>
        <v>Yes</v>
      </c>
      <c r="T63" t="str">
        <f t="shared" si="23"/>
        <v>Yes</v>
      </c>
      <c r="U63" t="str">
        <f t="shared" si="24"/>
        <v>Yes</v>
      </c>
      <c r="V63" t="str">
        <f t="shared" si="25"/>
        <v>No</v>
      </c>
      <c r="W63" t="str">
        <f t="shared" si="26"/>
        <v>No</v>
      </c>
      <c r="X63" t="str">
        <f t="shared" si="27"/>
        <v>No</v>
      </c>
    </row>
    <row r="64" spans="1:24" ht="145" x14ac:dyDescent="0.35">
      <c r="A64" t="s">
        <v>200</v>
      </c>
      <c r="C64">
        <v>22</v>
      </c>
      <c r="D64">
        <f t="shared" si="28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6"/>
        <v>Yes</v>
      </c>
      <c r="N64" t="str">
        <f t="shared" si="17"/>
        <v>Yes</v>
      </c>
      <c r="O64" t="str">
        <f t="shared" si="18"/>
        <v>Yes</v>
      </c>
      <c r="P64" t="str">
        <f t="shared" si="19"/>
        <v>Yes</v>
      </c>
      <c r="Q64" t="str">
        <f t="shared" si="20"/>
        <v>Yes</v>
      </c>
      <c r="R64" t="str">
        <f t="shared" si="21"/>
        <v>Yes</v>
      </c>
      <c r="S64" t="str">
        <f t="shared" si="22"/>
        <v>Yes</v>
      </c>
      <c r="T64" t="str">
        <f t="shared" si="23"/>
        <v>Yes</v>
      </c>
      <c r="U64" t="str">
        <f t="shared" si="24"/>
        <v>Yes</v>
      </c>
      <c r="V64" t="str">
        <f t="shared" si="25"/>
        <v>No</v>
      </c>
      <c r="W64" t="str">
        <f t="shared" si="26"/>
        <v>No</v>
      </c>
      <c r="X64" t="str">
        <f t="shared" si="27"/>
        <v>No</v>
      </c>
    </row>
    <row r="65" spans="1:24" ht="145" x14ac:dyDescent="0.35">
      <c r="A65" t="s">
        <v>201</v>
      </c>
      <c r="C65">
        <v>25</v>
      </c>
      <c r="D65">
        <f t="shared" si="28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6"/>
        <v>Yes</v>
      </c>
      <c r="N65" t="str">
        <f t="shared" si="17"/>
        <v>Yes</v>
      </c>
      <c r="O65" t="str">
        <f t="shared" si="18"/>
        <v>Yes</v>
      </c>
      <c r="P65" t="str">
        <f t="shared" si="19"/>
        <v>Yes</v>
      </c>
      <c r="Q65" t="str">
        <f t="shared" si="20"/>
        <v>Yes</v>
      </c>
      <c r="R65" t="str">
        <f t="shared" si="21"/>
        <v>Yes</v>
      </c>
      <c r="S65" t="str">
        <f t="shared" si="22"/>
        <v>Yes</v>
      </c>
      <c r="T65" t="str">
        <f t="shared" si="23"/>
        <v>Yes</v>
      </c>
      <c r="U65" t="str">
        <f t="shared" si="24"/>
        <v>Yes</v>
      </c>
      <c r="V65" t="str">
        <f t="shared" si="25"/>
        <v>No</v>
      </c>
      <c r="W65" t="str">
        <f t="shared" si="26"/>
        <v>No</v>
      </c>
      <c r="X65" t="str">
        <f t="shared" si="27"/>
        <v>No</v>
      </c>
    </row>
    <row r="66" spans="1:24" ht="159.5" x14ac:dyDescent="0.35">
      <c r="A66" t="s">
        <v>202</v>
      </c>
      <c r="C66">
        <v>10</v>
      </c>
      <c r="D66">
        <f t="shared" si="28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6"/>
        <v>Yes</v>
      </c>
      <c r="N66" t="str">
        <f t="shared" si="17"/>
        <v>Yes</v>
      </c>
      <c r="O66" t="str">
        <f t="shared" si="18"/>
        <v>No</v>
      </c>
      <c r="P66" t="str">
        <f t="shared" si="19"/>
        <v>No</v>
      </c>
      <c r="Q66" t="str">
        <f t="shared" si="20"/>
        <v>Yes</v>
      </c>
      <c r="R66" t="str">
        <f t="shared" si="21"/>
        <v>Yes</v>
      </c>
      <c r="S66" t="str">
        <f t="shared" si="22"/>
        <v>No</v>
      </c>
      <c r="T66" t="str">
        <f t="shared" si="23"/>
        <v>No</v>
      </c>
      <c r="U66" t="str">
        <f t="shared" si="24"/>
        <v>No</v>
      </c>
      <c r="V66" t="str">
        <f t="shared" si="25"/>
        <v>No</v>
      </c>
      <c r="W66" t="str">
        <f t="shared" si="26"/>
        <v>No</v>
      </c>
      <c r="X66" t="str">
        <f t="shared" si="27"/>
        <v>No</v>
      </c>
    </row>
    <row r="67" spans="1:24" ht="159.5" x14ac:dyDescent="0.35">
      <c r="A67" t="s">
        <v>204</v>
      </c>
      <c r="C67">
        <v>10</v>
      </c>
      <c r="D67">
        <f t="shared" si="28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6"/>
        <v>Yes</v>
      </c>
      <c r="N67" t="str">
        <f t="shared" si="17"/>
        <v>Yes</v>
      </c>
      <c r="O67" t="str">
        <f t="shared" si="18"/>
        <v>No</v>
      </c>
      <c r="P67" t="str">
        <f t="shared" si="19"/>
        <v>No</v>
      </c>
      <c r="Q67" t="str">
        <f t="shared" si="20"/>
        <v>Yes</v>
      </c>
      <c r="R67" t="str">
        <f t="shared" si="21"/>
        <v>Yes</v>
      </c>
      <c r="S67" t="str">
        <f t="shared" si="22"/>
        <v>No</v>
      </c>
      <c r="T67" t="str">
        <f t="shared" si="23"/>
        <v>No</v>
      </c>
      <c r="U67" t="str">
        <f t="shared" si="24"/>
        <v>No</v>
      </c>
      <c r="V67" t="str">
        <f t="shared" si="25"/>
        <v>No</v>
      </c>
      <c r="W67" t="str">
        <f t="shared" si="26"/>
        <v>No</v>
      </c>
      <c r="X67" t="str">
        <f t="shared" si="27"/>
        <v>No</v>
      </c>
    </row>
    <row r="68" spans="1:24" ht="159.5" x14ac:dyDescent="0.35">
      <c r="A68" t="s">
        <v>205</v>
      </c>
      <c r="C68">
        <v>15</v>
      </c>
      <c r="D68">
        <f t="shared" si="28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6"/>
        <v>Yes</v>
      </c>
      <c r="N68" t="str">
        <f t="shared" si="17"/>
        <v>Yes</v>
      </c>
      <c r="O68" t="str">
        <f t="shared" si="18"/>
        <v>No</v>
      </c>
      <c r="P68" t="str">
        <f t="shared" si="19"/>
        <v>No</v>
      </c>
      <c r="Q68" t="str">
        <f t="shared" si="20"/>
        <v>Yes</v>
      </c>
      <c r="R68" t="str">
        <f t="shared" si="21"/>
        <v>Yes</v>
      </c>
      <c r="S68" t="str">
        <f t="shared" si="22"/>
        <v>Yes</v>
      </c>
      <c r="T68" t="str">
        <f t="shared" si="23"/>
        <v>Yes</v>
      </c>
      <c r="U68" t="str">
        <f t="shared" si="24"/>
        <v>Yes</v>
      </c>
      <c r="V68" t="str">
        <f t="shared" si="25"/>
        <v>No</v>
      </c>
      <c r="W68" t="str">
        <f t="shared" si="26"/>
        <v>No</v>
      </c>
      <c r="X68" t="str">
        <f t="shared" si="27"/>
        <v>No</v>
      </c>
    </row>
    <row r="69" spans="1:24" ht="145" x14ac:dyDescent="0.35">
      <c r="A69" t="s">
        <v>206</v>
      </c>
      <c r="C69">
        <v>12</v>
      </c>
      <c r="D69">
        <f t="shared" si="28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89" si="29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89" si="30">IF(F69&lt;&gt;"",IF(LEFT(RIGHT(DEC2BIN($F69,6),1),1)*1=1,"Yes","No"),"")</f>
        <v>Yes</v>
      </c>
      <c r="N69" t="str">
        <f t="shared" ref="N69:N89" si="31">IF(F69&lt;&gt;"",IF(LEFT(RIGHT(DEC2BIN($F69,6),2),1)*1=1,"Yes","No"),"")</f>
        <v>Yes</v>
      </c>
      <c r="O69" t="str">
        <f t="shared" ref="O69:O89" si="32">IF(F69&lt;&gt;"",IF(LEFT(RIGHT(DEC2BIN($F69,6),3),1)*1=1,"Yes","No"),"")</f>
        <v>Yes</v>
      </c>
      <c r="P69" t="str">
        <f t="shared" ref="P69:P89" si="33">IF(F69&lt;&gt;"",IF(LEFT(RIGHT(DEC2BIN($F69,6),4),1)*1=1,"Yes","No"),"")</f>
        <v>Yes</v>
      </c>
      <c r="Q69" t="str">
        <f t="shared" ref="Q69:Q89" si="34">IF(F69&lt;&gt;"",IF(LEFT(RIGHT(DEC2BIN($F69,6),5),1)*1=1,"Yes","No"),"")</f>
        <v>Yes</v>
      </c>
      <c r="R69" t="str">
        <f t="shared" ref="R69:R89" si="35">IF(F69&lt;&gt;"",IF(LEFT(RIGHT(DEC2BIN($F69,6),6),1)*1=1,"Yes","No"),"")</f>
        <v>Yes</v>
      </c>
      <c r="S69" t="str">
        <f t="shared" ref="S69:S89" si="36">IF(F69&lt;&gt;"",IF(LEFT(RIGHT(DEC2BIN($G69,6),1),1)*1=1,"Yes","No"),"")</f>
        <v>Yes</v>
      </c>
      <c r="T69" t="str">
        <f t="shared" ref="T69:T89" si="37">IF(F69&lt;&gt;"",IF(LEFT(RIGHT(DEC2BIN($G69,6),2),1)*1=1,"Yes","No"),"")</f>
        <v>Yes</v>
      </c>
      <c r="U69" t="str">
        <f t="shared" ref="U69:U89" si="38">IF(F69&lt;&gt;"",IF(LEFT(RIGHT(DEC2BIN($G69,6),3),1)*1=1,"Yes","No"),"")</f>
        <v>Yes</v>
      </c>
      <c r="V69" t="str">
        <f t="shared" ref="V69:V89" si="39">IF(F69&lt;&gt;"",IF(LEFT(RIGHT(DEC2BIN($G69,6),4),1)*1=1,"Yes","No"),"")</f>
        <v>No</v>
      </c>
      <c r="W69" t="str">
        <f t="shared" ref="W69:W89" si="40">IF(F69&lt;&gt;"",IF(F69&lt;&gt;"",IF(LEFT(RIGHT(DEC2BIN($G69,6),5),1)*1=1,"Yes","No"),""),"")</f>
        <v>No</v>
      </c>
      <c r="X69" t="str">
        <f t="shared" ref="X69:X89" si="41">IF(F69&lt;&gt;"",IF(LEFT(RIGHT(DEC2BIN($G69,6),6),1)*1=1,"Yes","No"),"")</f>
        <v>No</v>
      </c>
    </row>
    <row r="70" spans="1:24" ht="145" x14ac:dyDescent="0.35">
      <c r="A70" t="s">
        <v>208</v>
      </c>
      <c r="C70">
        <v>20</v>
      </c>
      <c r="D70">
        <f t="shared" si="28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9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0"/>
        <v>Yes</v>
      </c>
      <c r="N70" t="str">
        <f t="shared" si="31"/>
        <v>Yes</v>
      </c>
      <c r="O70" t="str">
        <f t="shared" si="32"/>
        <v>Yes</v>
      </c>
      <c r="P70" t="str">
        <f t="shared" si="33"/>
        <v>Yes</v>
      </c>
      <c r="Q70" t="str">
        <f t="shared" si="34"/>
        <v>Yes</v>
      </c>
      <c r="R70" t="str">
        <f t="shared" si="35"/>
        <v>Yes</v>
      </c>
      <c r="S70" t="str">
        <f t="shared" si="36"/>
        <v>Yes</v>
      </c>
      <c r="T70" t="str">
        <f t="shared" si="37"/>
        <v>Yes</v>
      </c>
      <c r="U70" t="str">
        <f t="shared" si="38"/>
        <v>Yes</v>
      </c>
      <c r="V70" t="str">
        <f t="shared" si="39"/>
        <v>No</v>
      </c>
      <c r="W70" t="str">
        <f t="shared" si="40"/>
        <v>No</v>
      </c>
      <c r="X70" t="str">
        <f t="shared" si="41"/>
        <v>No</v>
      </c>
    </row>
    <row r="71" spans="1:24" ht="145" x14ac:dyDescent="0.35">
      <c r="A71" t="s">
        <v>209</v>
      </c>
      <c r="C71">
        <v>20</v>
      </c>
      <c r="D71">
        <f t="shared" si="28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29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0"/>
        <v>Yes</v>
      </c>
      <c r="N71" t="str">
        <f t="shared" si="31"/>
        <v>Yes</v>
      </c>
      <c r="O71" t="str">
        <f t="shared" si="32"/>
        <v>Yes</v>
      </c>
      <c r="P71" t="str">
        <f t="shared" si="33"/>
        <v>Yes</v>
      </c>
      <c r="Q71" t="str">
        <f t="shared" si="34"/>
        <v>Yes</v>
      </c>
      <c r="R71" t="str">
        <f t="shared" si="35"/>
        <v>Yes</v>
      </c>
      <c r="S71" t="str">
        <f t="shared" si="36"/>
        <v>Yes</v>
      </c>
      <c r="T71" t="str">
        <f t="shared" si="37"/>
        <v>Yes</v>
      </c>
      <c r="U71" t="str">
        <f t="shared" si="38"/>
        <v>Yes</v>
      </c>
      <c r="V71" t="str">
        <f t="shared" si="39"/>
        <v>No</v>
      </c>
      <c r="W71" t="str">
        <f t="shared" si="40"/>
        <v>No</v>
      </c>
      <c r="X71" t="str">
        <f t="shared" si="41"/>
        <v>No</v>
      </c>
    </row>
    <row r="72" spans="1:24" ht="145" x14ac:dyDescent="0.35">
      <c r="A72" t="s">
        <v>210</v>
      </c>
      <c r="C72">
        <v>20</v>
      </c>
      <c r="D72">
        <f t="shared" si="28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29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0"/>
        <v>Yes</v>
      </c>
      <c r="N72" t="str">
        <f t="shared" si="31"/>
        <v>Yes</v>
      </c>
      <c r="O72" t="str">
        <f t="shared" si="32"/>
        <v>Yes</v>
      </c>
      <c r="P72" t="str">
        <f t="shared" si="33"/>
        <v>Yes</v>
      </c>
      <c r="Q72" t="str">
        <f t="shared" si="34"/>
        <v>Yes</v>
      </c>
      <c r="R72" t="str">
        <f t="shared" si="35"/>
        <v>Yes</v>
      </c>
      <c r="S72" t="str">
        <f t="shared" si="36"/>
        <v>Yes</v>
      </c>
      <c r="T72" t="str">
        <f t="shared" si="37"/>
        <v>Yes</v>
      </c>
      <c r="U72" t="str">
        <f t="shared" si="38"/>
        <v>Yes</v>
      </c>
      <c r="V72" t="str">
        <f t="shared" si="39"/>
        <v>No</v>
      </c>
      <c r="W72" t="str">
        <f t="shared" si="40"/>
        <v>No</v>
      </c>
      <c r="X72" t="str">
        <f t="shared" si="41"/>
        <v>No</v>
      </c>
    </row>
    <row r="73" spans="1:24" ht="145" x14ac:dyDescent="0.35">
      <c r="A73" t="s">
        <v>211</v>
      </c>
      <c r="C73">
        <v>12</v>
      </c>
      <c r="D73">
        <f t="shared" si="28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29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0"/>
        <v>Yes</v>
      </c>
      <c r="N73" t="str">
        <f t="shared" si="31"/>
        <v>Yes</v>
      </c>
      <c r="O73" t="str">
        <f t="shared" si="32"/>
        <v>Yes</v>
      </c>
      <c r="P73" t="str">
        <f t="shared" si="33"/>
        <v>Yes</v>
      </c>
      <c r="Q73" t="str">
        <f t="shared" si="34"/>
        <v>Yes</v>
      </c>
      <c r="R73" t="str">
        <f t="shared" si="35"/>
        <v>Yes</v>
      </c>
      <c r="S73" t="str">
        <f t="shared" si="36"/>
        <v>Yes</v>
      </c>
      <c r="T73" t="str">
        <f t="shared" si="37"/>
        <v>Yes</v>
      </c>
      <c r="U73" t="str">
        <f t="shared" si="38"/>
        <v>No</v>
      </c>
      <c r="V73" t="str">
        <f t="shared" si="39"/>
        <v>No</v>
      </c>
      <c r="W73" t="str">
        <f t="shared" si="40"/>
        <v>No</v>
      </c>
      <c r="X73" t="str">
        <f t="shared" si="41"/>
        <v>No</v>
      </c>
    </row>
    <row r="74" spans="1:24" ht="145" x14ac:dyDescent="0.35">
      <c r="A74" t="s">
        <v>212</v>
      </c>
      <c r="C74">
        <v>12</v>
      </c>
      <c r="D74">
        <f t="shared" si="28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29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0"/>
        <v>Yes</v>
      </c>
      <c r="N74" t="str">
        <f t="shared" si="31"/>
        <v>Yes</v>
      </c>
      <c r="O74" t="str">
        <f t="shared" si="32"/>
        <v>Yes</v>
      </c>
      <c r="P74" t="str">
        <f t="shared" si="33"/>
        <v>Yes</v>
      </c>
      <c r="Q74" t="str">
        <f t="shared" si="34"/>
        <v>Yes</v>
      </c>
      <c r="R74" t="str">
        <f t="shared" si="35"/>
        <v>Yes</v>
      </c>
      <c r="S74" t="str">
        <f t="shared" si="36"/>
        <v>Yes</v>
      </c>
      <c r="T74" t="str">
        <f t="shared" si="37"/>
        <v>Yes</v>
      </c>
      <c r="U74" t="str">
        <f t="shared" si="38"/>
        <v>No</v>
      </c>
      <c r="V74" t="str">
        <f t="shared" si="39"/>
        <v>No</v>
      </c>
      <c r="W74" t="str">
        <f t="shared" si="40"/>
        <v>No</v>
      </c>
      <c r="X74" t="str">
        <f t="shared" si="41"/>
        <v>No</v>
      </c>
    </row>
    <row r="75" spans="1:24" ht="145" x14ac:dyDescent="0.35">
      <c r="A75" t="s">
        <v>247</v>
      </c>
      <c r="C75">
        <v>6</v>
      </c>
      <c r="D75">
        <f t="shared" si="28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9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0"/>
        <v>Yes</v>
      </c>
      <c r="N75" t="str">
        <f t="shared" si="31"/>
        <v>Yes</v>
      </c>
      <c r="O75" t="str">
        <f t="shared" si="32"/>
        <v>No</v>
      </c>
      <c r="P75" t="str">
        <f t="shared" si="33"/>
        <v>No</v>
      </c>
      <c r="Q75" t="str">
        <f t="shared" si="34"/>
        <v>No</v>
      </c>
      <c r="R75" t="str">
        <f t="shared" si="35"/>
        <v>No</v>
      </c>
      <c r="S75" t="str">
        <f t="shared" si="36"/>
        <v>Yes</v>
      </c>
      <c r="T75" t="str">
        <f t="shared" si="37"/>
        <v>Yes</v>
      </c>
      <c r="U75" t="str">
        <f t="shared" si="38"/>
        <v>No</v>
      </c>
      <c r="V75" t="str">
        <f t="shared" si="39"/>
        <v>No</v>
      </c>
      <c r="W75" t="str">
        <f t="shared" si="40"/>
        <v>No</v>
      </c>
      <c r="X75" t="str">
        <f t="shared" si="41"/>
        <v>No</v>
      </c>
    </row>
    <row r="76" spans="1:24" ht="145" x14ac:dyDescent="0.35">
      <c r="A76" t="s">
        <v>249</v>
      </c>
      <c r="C76">
        <v>6</v>
      </c>
      <c r="D76">
        <f t="shared" si="28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29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0"/>
        <v>Yes</v>
      </c>
      <c r="N76" t="str">
        <f t="shared" si="31"/>
        <v>Yes</v>
      </c>
      <c r="O76" t="str">
        <f t="shared" si="32"/>
        <v>No</v>
      </c>
      <c r="P76" t="str">
        <f t="shared" si="33"/>
        <v>No</v>
      </c>
      <c r="Q76" t="str">
        <f t="shared" si="34"/>
        <v>No</v>
      </c>
      <c r="R76" t="str">
        <f t="shared" si="35"/>
        <v>No</v>
      </c>
      <c r="S76" t="str">
        <f t="shared" si="36"/>
        <v>Yes</v>
      </c>
      <c r="T76" t="str">
        <f t="shared" si="37"/>
        <v>Yes</v>
      </c>
      <c r="U76" t="str">
        <f t="shared" si="38"/>
        <v>No</v>
      </c>
      <c r="V76" t="str">
        <f t="shared" si="39"/>
        <v>No</v>
      </c>
      <c r="W76" t="str">
        <f t="shared" si="40"/>
        <v>No</v>
      </c>
      <c r="X76" t="str">
        <f t="shared" si="41"/>
        <v>No</v>
      </c>
    </row>
    <row r="77" spans="1:24" ht="145" x14ac:dyDescent="0.35">
      <c r="A77" t="s">
        <v>250</v>
      </c>
      <c r="C77">
        <v>6</v>
      </c>
      <c r="D77">
        <f t="shared" si="28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29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0"/>
        <v>No</v>
      </c>
      <c r="N77" t="str">
        <f t="shared" si="31"/>
        <v>No</v>
      </c>
      <c r="O77" t="str">
        <f t="shared" si="32"/>
        <v>No</v>
      </c>
      <c r="P77" t="str">
        <f t="shared" si="33"/>
        <v>No</v>
      </c>
      <c r="Q77" t="str">
        <f t="shared" si="34"/>
        <v>Yes</v>
      </c>
      <c r="R77" t="str">
        <f t="shared" si="35"/>
        <v>Yes</v>
      </c>
      <c r="S77" t="str">
        <f t="shared" si="36"/>
        <v>Yes</v>
      </c>
      <c r="T77" t="str">
        <f t="shared" si="37"/>
        <v>No</v>
      </c>
      <c r="U77" t="str">
        <f t="shared" si="38"/>
        <v>No</v>
      </c>
      <c r="V77" t="str">
        <f t="shared" si="39"/>
        <v>No</v>
      </c>
      <c r="W77" t="str">
        <f t="shared" si="40"/>
        <v>No</v>
      </c>
      <c r="X77" t="str">
        <f t="shared" si="41"/>
        <v>No</v>
      </c>
    </row>
    <row r="78" spans="1:24" ht="145" x14ac:dyDescent="0.35">
      <c r="A78" t="s">
        <v>251</v>
      </c>
      <c r="C78">
        <v>7</v>
      </c>
      <c r="D78">
        <f t="shared" si="28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29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0"/>
        <v>No</v>
      </c>
      <c r="N78" t="str">
        <f t="shared" si="31"/>
        <v>No</v>
      </c>
      <c r="O78" t="str">
        <f t="shared" si="32"/>
        <v>No</v>
      </c>
      <c r="P78" t="str">
        <f t="shared" si="33"/>
        <v>No</v>
      </c>
      <c r="Q78" t="str">
        <f t="shared" si="34"/>
        <v>Yes</v>
      </c>
      <c r="R78" t="str">
        <f t="shared" si="35"/>
        <v>Yes</v>
      </c>
      <c r="S78" t="str">
        <f t="shared" si="36"/>
        <v>No</v>
      </c>
      <c r="T78" t="str">
        <f t="shared" si="37"/>
        <v>No</v>
      </c>
      <c r="U78" t="str">
        <f t="shared" si="38"/>
        <v>No</v>
      </c>
      <c r="V78" t="str">
        <f t="shared" si="39"/>
        <v>No</v>
      </c>
      <c r="W78" t="str">
        <f t="shared" si="40"/>
        <v>No</v>
      </c>
      <c r="X78" t="str">
        <f t="shared" si="41"/>
        <v>No</v>
      </c>
    </row>
    <row r="79" spans="1:24" ht="145" x14ac:dyDescent="0.35">
      <c r="A79" t="s">
        <v>252</v>
      </c>
      <c r="C79">
        <v>6</v>
      </c>
      <c r="D79">
        <f t="shared" si="28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29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42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0"/>
        <v>No</v>
      </c>
      <c r="N79" t="str">
        <f t="shared" si="31"/>
        <v>No</v>
      </c>
      <c r="O79" t="str">
        <f t="shared" si="32"/>
        <v>No</v>
      </c>
      <c r="P79" t="str">
        <f t="shared" si="33"/>
        <v>No</v>
      </c>
      <c r="Q79" t="str">
        <f t="shared" si="34"/>
        <v>Yes</v>
      </c>
      <c r="R79" t="str">
        <f t="shared" si="35"/>
        <v>Yes</v>
      </c>
      <c r="S79" t="str">
        <f t="shared" si="36"/>
        <v>No</v>
      </c>
      <c r="T79" t="str">
        <f t="shared" si="37"/>
        <v>No</v>
      </c>
      <c r="U79" t="str">
        <f t="shared" si="38"/>
        <v>No</v>
      </c>
      <c r="V79" t="str">
        <f t="shared" si="39"/>
        <v>No</v>
      </c>
      <c r="W79" t="str">
        <f t="shared" si="40"/>
        <v>Yes</v>
      </c>
      <c r="X79" t="str">
        <f t="shared" si="41"/>
        <v>No</v>
      </c>
    </row>
    <row r="80" spans="1:24" ht="145" x14ac:dyDescent="0.35">
      <c r="A80" t="s">
        <v>253</v>
      </c>
      <c r="C80">
        <v>5</v>
      </c>
      <c r="D80">
        <f t="shared" si="28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29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0"/>
        <v>No</v>
      </c>
      <c r="N80" t="str">
        <f t="shared" si="31"/>
        <v>No</v>
      </c>
      <c r="O80" t="str">
        <f t="shared" si="32"/>
        <v>No</v>
      </c>
      <c r="P80" t="str">
        <f t="shared" si="33"/>
        <v>No</v>
      </c>
      <c r="Q80" t="str">
        <f t="shared" si="34"/>
        <v>Yes</v>
      </c>
      <c r="R80" t="str">
        <f t="shared" si="35"/>
        <v>Yes</v>
      </c>
      <c r="S80" t="str">
        <f t="shared" si="36"/>
        <v>Yes</v>
      </c>
      <c r="T80" t="str">
        <f t="shared" si="37"/>
        <v>No</v>
      </c>
      <c r="U80" t="str">
        <f t="shared" si="38"/>
        <v>No</v>
      </c>
      <c r="V80" t="str">
        <f t="shared" si="39"/>
        <v>No</v>
      </c>
      <c r="W80" t="str">
        <f t="shared" si="40"/>
        <v>No</v>
      </c>
      <c r="X80" t="str">
        <f t="shared" si="41"/>
        <v>No</v>
      </c>
    </row>
    <row r="81" spans="1:24" ht="145" x14ac:dyDescent="0.35">
      <c r="A81" t="s">
        <v>254</v>
      </c>
      <c r="C81">
        <v>6</v>
      </c>
      <c r="D81">
        <f t="shared" si="28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29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43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0"/>
        <v>No</v>
      </c>
      <c r="N81" t="str">
        <f t="shared" si="31"/>
        <v>No</v>
      </c>
      <c r="O81" t="str">
        <f t="shared" si="32"/>
        <v>No</v>
      </c>
      <c r="P81" t="str">
        <f t="shared" si="33"/>
        <v>No</v>
      </c>
      <c r="Q81" t="str">
        <f t="shared" si="34"/>
        <v>Yes</v>
      </c>
      <c r="R81" t="str">
        <f t="shared" si="35"/>
        <v>Yes</v>
      </c>
      <c r="S81" t="str">
        <f t="shared" si="36"/>
        <v>Yes</v>
      </c>
      <c r="T81" t="str">
        <f t="shared" si="37"/>
        <v>No</v>
      </c>
      <c r="U81" t="str">
        <f t="shared" si="38"/>
        <v>No</v>
      </c>
      <c r="V81" t="str">
        <f t="shared" si="39"/>
        <v>No</v>
      </c>
      <c r="W81" t="str">
        <f t="shared" si="40"/>
        <v>No</v>
      </c>
      <c r="X81" t="str">
        <f t="shared" si="41"/>
        <v>No</v>
      </c>
    </row>
    <row r="82" spans="1:24" ht="145" x14ac:dyDescent="0.35">
      <c r="A82" t="s">
        <v>255</v>
      </c>
      <c r="C82">
        <v>5</v>
      </c>
      <c r="D82">
        <f t="shared" si="28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29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0"/>
        <v>No</v>
      </c>
      <c r="N82" t="str">
        <f t="shared" si="31"/>
        <v>No</v>
      </c>
      <c r="O82" t="str">
        <f t="shared" si="32"/>
        <v>No</v>
      </c>
      <c r="P82" t="str">
        <f t="shared" si="33"/>
        <v>Yes</v>
      </c>
      <c r="Q82" t="str">
        <f t="shared" si="34"/>
        <v>Yes</v>
      </c>
      <c r="R82" t="str">
        <f t="shared" si="35"/>
        <v>No</v>
      </c>
      <c r="S82" t="str">
        <f t="shared" si="36"/>
        <v>Yes</v>
      </c>
      <c r="T82" t="str">
        <f t="shared" si="37"/>
        <v>No</v>
      </c>
      <c r="U82" t="str">
        <f t="shared" si="38"/>
        <v>No</v>
      </c>
      <c r="V82" t="str">
        <f t="shared" si="39"/>
        <v>No</v>
      </c>
      <c r="W82" t="str">
        <f t="shared" si="40"/>
        <v>No</v>
      </c>
      <c r="X82" t="str">
        <f t="shared" si="41"/>
        <v>No</v>
      </c>
    </row>
    <row r="83" spans="1:24" ht="145" x14ac:dyDescent="0.35">
      <c r="A83" t="s">
        <v>256</v>
      </c>
      <c r="C83">
        <v>6</v>
      </c>
      <c r="D83">
        <f t="shared" si="28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29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44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0"/>
        <v>No</v>
      </c>
      <c r="N83" t="str">
        <f t="shared" si="31"/>
        <v>No</v>
      </c>
      <c r="O83" t="str">
        <f t="shared" si="32"/>
        <v>No</v>
      </c>
      <c r="P83" t="str">
        <f t="shared" si="33"/>
        <v>No</v>
      </c>
      <c r="Q83" t="str">
        <f t="shared" si="34"/>
        <v>Yes</v>
      </c>
      <c r="R83" t="str">
        <f t="shared" si="35"/>
        <v>Yes</v>
      </c>
      <c r="S83" t="str">
        <f t="shared" si="36"/>
        <v>Yes</v>
      </c>
      <c r="T83" t="str">
        <f t="shared" si="37"/>
        <v>No</v>
      </c>
      <c r="U83" t="str">
        <f t="shared" si="38"/>
        <v>No</v>
      </c>
      <c r="V83" t="str">
        <f t="shared" si="39"/>
        <v>No</v>
      </c>
      <c r="W83" t="str">
        <f t="shared" si="40"/>
        <v>No</v>
      </c>
      <c r="X83" t="str">
        <f t="shared" si="41"/>
        <v>No</v>
      </c>
    </row>
    <row r="84" spans="1:24" ht="145" x14ac:dyDescent="0.35">
      <c r="A84" t="s">
        <v>257</v>
      </c>
      <c r="C84">
        <v>6</v>
      </c>
      <c r="D84">
        <f t="shared" si="28"/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29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44"/>
        <v xml:space="preserve">    @MODULE[ModuleScienceExperiment]:HAS[#experimentID[ca_solarWind]]
    {
        @xmitDataScalar = 1
    }</v>
      </c>
      <c r="M84" t="str">
        <f t="shared" si="30"/>
        <v>No</v>
      </c>
      <c r="N84" t="str">
        <f t="shared" si="31"/>
        <v>No</v>
      </c>
      <c r="O84" t="str">
        <f t="shared" si="32"/>
        <v>No</v>
      </c>
      <c r="P84" t="str">
        <f t="shared" si="33"/>
        <v>No</v>
      </c>
      <c r="Q84" t="str">
        <f t="shared" si="34"/>
        <v>No</v>
      </c>
      <c r="R84" t="str">
        <f t="shared" si="35"/>
        <v>Yes</v>
      </c>
      <c r="S84" t="str">
        <f t="shared" si="36"/>
        <v>Yes</v>
      </c>
      <c r="T84" t="str">
        <f t="shared" si="37"/>
        <v>No</v>
      </c>
      <c r="U84" t="str">
        <f t="shared" si="38"/>
        <v>No</v>
      </c>
      <c r="V84" t="str">
        <f t="shared" si="39"/>
        <v>No</v>
      </c>
      <c r="W84" t="str">
        <f t="shared" si="40"/>
        <v>No</v>
      </c>
      <c r="X84" t="str">
        <f t="shared" si="41"/>
        <v>No</v>
      </c>
    </row>
    <row r="85" spans="1:24" ht="145" x14ac:dyDescent="0.35">
      <c r="A85" t="s">
        <v>258</v>
      </c>
      <c r="C85">
        <v>10</v>
      </c>
      <c r="D85">
        <f t="shared" si="28"/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si="29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44"/>
        <v xml:space="preserve">    @MODULE[ModuleScienceExperiment]:HAS[#experimentID[ca_kdex]]
    {
        @xmitDataScalar = 0.1
    }</v>
      </c>
      <c r="M85" t="str">
        <f t="shared" ref="M85" si="45">IF(F85&lt;&gt;"",IF(LEFT(RIGHT(DEC2BIN($F85,6),1),1)*1=1,"Yes","No"),"")</f>
        <v>Yes</v>
      </c>
      <c r="N85" t="str">
        <f t="shared" ref="N85" si="46">IF(F85&lt;&gt;"",IF(LEFT(RIGHT(DEC2BIN($F85,6),2),1)*1=1,"Yes","No"),"")</f>
        <v>Yes</v>
      </c>
      <c r="O85" t="str">
        <f t="shared" ref="O85" si="47">IF(F85&lt;&gt;"",IF(LEFT(RIGHT(DEC2BIN($F85,6),3),1)*1=1,"Yes","No"),"")</f>
        <v>Yes</v>
      </c>
      <c r="P85" t="str">
        <f t="shared" ref="P85" si="48">IF(F85&lt;&gt;"",IF(LEFT(RIGHT(DEC2BIN($F85,6),4),1)*1=1,"Yes","No"),"")</f>
        <v>Yes</v>
      </c>
      <c r="Q85" t="str">
        <f t="shared" ref="Q85" si="49">IF(F85&lt;&gt;"",IF(LEFT(RIGHT(DEC2BIN($F85,6),5),1)*1=1,"Yes","No"),"")</f>
        <v>Yes</v>
      </c>
      <c r="R85" t="str">
        <f t="shared" ref="R85" si="50">IF(F85&lt;&gt;"",IF(LEFT(RIGHT(DEC2BIN($F85,6),6),1)*1=1,"Yes","No"),"")</f>
        <v>Yes</v>
      </c>
      <c r="S85" t="str">
        <f t="shared" ref="S85" si="51">IF(F85&lt;&gt;"",IF(LEFT(RIGHT(DEC2BIN($G85,6),1),1)*1=1,"Yes","No"),"")</f>
        <v>Yes</v>
      </c>
      <c r="T85" t="str">
        <f t="shared" ref="T85" si="52">IF(F85&lt;&gt;"",IF(LEFT(RIGHT(DEC2BIN($G85,6),2),1)*1=1,"Yes","No"),"")</f>
        <v>No</v>
      </c>
      <c r="U85" t="str">
        <f t="shared" ref="U85" si="53">IF(F85&lt;&gt;"",IF(LEFT(RIGHT(DEC2BIN($G85,6),3),1)*1=1,"Yes","No"),"")</f>
        <v>Yes</v>
      </c>
      <c r="V85" t="str">
        <f t="shared" ref="V85" si="54">IF(F85&lt;&gt;"",IF(LEFT(RIGHT(DEC2BIN($G85,6),4),1)*1=1,"Yes","No"),"")</f>
        <v>No</v>
      </c>
      <c r="W85" t="str">
        <f t="shared" ref="W85" si="55">IF(F85&lt;&gt;"",IF(F85&lt;&gt;"",IF(LEFT(RIGHT(DEC2BIN($G85,6),5),1)*1=1,"Yes","No"),""),"")</f>
        <v>Yes</v>
      </c>
      <c r="X85" t="str">
        <f t="shared" ref="X85" si="56">IF(F85&lt;&gt;"",IF(LEFT(RIGHT(DEC2BIN($G85,6),6),1)*1=1,"Yes","No"),"")</f>
        <v>No</v>
      </c>
    </row>
    <row r="86" spans="1:24" x14ac:dyDescent="0.35">
      <c r="A86" t="s">
        <v>258</v>
      </c>
      <c r="C86">
        <v>10</v>
      </c>
      <c r="D86">
        <f t="shared" si="28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0"/>
        <v>Yes</v>
      </c>
      <c r="N86" t="str">
        <f t="shared" si="31"/>
        <v>Yes</v>
      </c>
      <c r="O86" t="str">
        <f t="shared" si="32"/>
        <v>Yes</v>
      </c>
      <c r="P86" t="str">
        <f t="shared" si="33"/>
        <v>Yes</v>
      </c>
      <c r="Q86" t="str">
        <f t="shared" si="34"/>
        <v>Yes</v>
      </c>
      <c r="R86" t="str">
        <f t="shared" si="35"/>
        <v>Yes</v>
      </c>
      <c r="S86" t="str">
        <f t="shared" si="36"/>
        <v>Yes</v>
      </c>
      <c r="T86" t="str">
        <f t="shared" si="37"/>
        <v>No</v>
      </c>
      <c r="U86" t="str">
        <f t="shared" si="38"/>
        <v>Yes</v>
      </c>
      <c r="V86" t="str">
        <f t="shared" si="39"/>
        <v>No</v>
      </c>
      <c r="W86" t="str">
        <f t="shared" si="40"/>
        <v>Yes</v>
      </c>
      <c r="X86" t="str">
        <f t="shared" si="41"/>
        <v>No</v>
      </c>
    </row>
    <row r="87" spans="1:24" ht="145" x14ac:dyDescent="0.35">
      <c r="A87" t="s">
        <v>259</v>
      </c>
      <c r="C87">
        <v>6</v>
      </c>
      <c r="D87">
        <f t="shared" si="28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29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0"/>
        <v>No</v>
      </c>
      <c r="N87" t="str">
        <f t="shared" si="31"/>
        <v>No</v>
      </c>
      <c r="O87" t="str">
        <f t="shared" si="32"/>
        <v>No</v>
      </c>
      <c r="P87" t="str">
        <f t="shared" si="33"/>
        <v>No</v>
      </c>
      <c r="Q87" t="str">
        <f t="shared" si="34"/>
        <v>Yes</v>
      </c>
      <c r="R87" t="str">
        <f t="shared" si="35"/>
        <v>Yes</v>
      </c>
      <c r="S87" t="str">
        <f t="shared" si="36"/>
        <v>Yes</v>
      </c>
      <c r="T87" t="str">
        <f t="shared" si="37"/>
        <v>No</v>
      </c>
      <c r="U87" t="str">
        <f t="shared" si="38"/>
        <v>No</v>
      </c>
      <c r="V87" t="str">
        <f t="shared" si="39"/>
        <v>No</v>
      </c>
      <c r="W87" t="str">
        <f t="shared" si="40"/>
        <v>No</v>
      </c>
      <c r="X87" t="str">
        <f t="shared" si="41"/>
        <v>No</v>
      </c>
    </row>
    <row r="88" spans="1:24" ht="145" x14ac:dyDescent="0.35">
      <c r="A88" t="s">
        <v>260</v>
      </c>
      <c r="C88">
        <v>8</v>
      </c>
      <c r="D88">
        <f t="shared" si="28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29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0"/>
        <v>Yes</v>
      </c>
      <c r="N88" t="str">
        <f t="shared" si="31"/>
        <v>Yes</v>
      </c>
      <c r="O88" t="str">
        <f t="shared" si="32"/>
        <v>Yes</v>
      </c>
      <c r="P88" t="str">
        <f t="shared" si="33"/>
        <v>Yes</v>
      </c>
      <c r="Q88" t="str">
        <f t="shared" si="34"/>
        <v>Yes</v>
      </c>
      <c r="R88" t="str">
        <f t="shared" si="35"/>
        <v>Yes</v>
      </c>
      <c r="S88" t="str">
        <f t="shared" si="36"/>
        <v>Yes</v>
      </c>
      <c r="T88" t="str">
        <f t="shared" si="37"/>
        <v>Yes</v>
      </c>
      <c r="U88" t="str">
        <f t="shared" si="38"/>
        <v>Yes</v>
      </c>
      <c r="V88" t="str">
        <f t="shared" si="39"/>
        <v>No</v>
      </c>
      <c r="W88" t="str">
        <f t="shared" si="40"/>
        <v>Yes</v>
      </c>
      <c r="X88" t="str">
        <f t="shared" si="41"/>
        <v>No</v>
      </c>
    </row>
    <row r="89" spans="1:24" ht="145" x14ac:dyDescent="0.35">
      <c r="A89" t="s">
        <v>261</v>
      </c>
      <c r="C89">
        <v>7</v>
      </c>
      <c r="D89">
        <f t="shared" si="28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29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0"/>
        <v>Yes</v>
      </c>
      <c r="N89" t="str">
        <f t="shared" si="31"/>
        <v>Yes</v>
      </c>
      <c r="O89" t="str">
        <f t="shared" si="32"/>
        <v>Yes</v>
      </c>
      <c r="P89" t="str">
        <f t="shared" si="33"/>
        <v>Yes</v>
      </c>
      <c r="Q89" t="str">
        <f t="shared" si="34"/>
        <v>Yes</v>
      </c>
      <c r="R89" t="str">
        <f t="shared" si="35"/>
        <v>Yes</v>
      </c>
      <c r="S89" t="str">
        <f t="shared" si="36"/>
        <v>Yes</v>
      </c>
      <c r="T89" t="str">
        <f t="shared" si="37"/>
        <v>Yes</v>
      </c>
      <c r="U89" t="str">
        <f t="shared" si="38"/>
        <v>Yes</v>
      </c>
      <c r="V89" t="str">
        <f t="shared" si="39"/>
        <v>No</v>
      </c>
      <c r="W89" t="str">
        <f t="shared" si="40"/>
        <v>Yes</v>
      </c>
      <c r="X89" t="str">
        <f t="shared" si="41"/>
        <v>No</v>
      </c>
    </row>
    <row r="90" spans="1:24" x14ac:dyDescent="0.35">
      <c r="D90">
        <f t="shared" ref="D84:D116" si="57">C90</f>
        <v>0</v>
      </c>
    </row>
    <row r="91" spans="1:24" x14ac:dyDescent="0.35">
      <c r="D91">
        <f t="shared" si="57"/>
        <v>0</v>
      </c>
    </row>
    <row r="92" spans="1:24" x14ac:dyDescent="0.35">
      <c r="D92">
        <f t="shared" si="57"/>
        <v>0</v>
      </c>
    </row>
    <row r="93" spans="1:24" x14ac:dyDescent="0.35">
      <c r="D93">
        <f t="shared" si="57"/>
        <v>0</v>
      </c>
    </row>
    <row r="94" spans="1:24" x14ac:dyDescent="0.35">
      <c r="D94">
        <f t="shared" si="57"/>
        <v>0</v>
      </c>
    </row>
    <row r="95" spans="1:24" x14ac:dyDescent="0.35">
      <c r="D95">
        <f t="shared" si="57"/>
        <v>0</v>
      </c>
    </row>
    <row r="96" spans="1:24" x14ac:dyDescent="0.35">
      <c r="D96">
        <f t="shared" si="57"/>
        <v>0</v>
      </c>
    </row>
    <row r="97" spans="4:4" x14ac:dyDescent="0.35">
      <c r="D97">
        <f t="shared" si="57"/>
        <v>0</v>
      </c>
    </row>
    <row r="98" spans="4:4" x14ac:dyDescent="0.35">
      <c r="D98">
        <f t="shared" si="57"/>
        <v>0</v>
      </c>
    </row>
    <row r="99" spans="4:4" x14ac:dyDescent="0.35">
      <c r="D99">
        <f t="shared" si="57"/>
        <v>0</v>
      </c>
    </row>
    <row r="100" spans="4:4" x14ac:dyDescent="0.35">
      <c r="D100">
        <f t="shared" si="57"/>
        <v>0</v>
      </c>
    </row>
    <row r="101" spans="4:4" x14ac:dyDescent="0.35">
      <c r="D101">
        <f t="shared" si="57"/>
        <v>0</v>
      </c>
    </row>
    <row r="102" spans="4:4" x14ac:dyDescent="0.35">
      <c r="D102">
        <f t="shared" si="57"/>
        <v>0</v>
      </c>
    </row>
    <row r="103" spans="4:4" x14ac:dyDescent="0.35">
      <c r="D103">
        <f t="shared" si="57"/>
        <v>0</v>
      </c>
    </row>
    <row r="104" spans="4:4" x14ac:dyDescent="0.35">
      <c r="D104">
        <f t="shared" si="57"/>
        <v>0</v>
      </c>
    </row>
    <row r="105" spans="4:4" x14ac:dyDescent="0.35">
      <c r="D105">
        <f t="shared" si="57"/>
        <v>0</v>
      </c>
    </row>
    <row r="106" spans="4:4" x14ac:dyDescent="0.35">
      <c r="D106">
        <f t="shared" si="57"/>
        <v>0</v>
      </c>
    </row>
    <row r="107" spans="4:4" x14ac:dyDescent="0.35">
      <c r="D107">
        <f t="shared" si="57"/>
        <v>0</v>
      </c>
    </row>
    <row r="108" spans="4:4" x14ac:dyDescent="0.35">
      <c r="D108">
        <f t="shared" si="57"/>
        <v>0</v>
      </c>
    </row>
    <row r="109" spans="4:4" x14ac:dyDescent="0.35">
      <c r="D109">
        <f t="shared" si="57"/>
        <v>0</v>
      </c>
    </row>
    <row r="110" spans="4:4" x14ac:dyDescent="0.35">
      <c r="D110">
        <f t="shared" si="57"/>
        <v>0</v>
      </c>
    </row>
    <row r="111" spans="4:4" x14ac:dyDescent="0.35">
      <c r="D111">
        <f t="shared" si="57"/>
        <v>0</v>
      </c>
    </row>
    <row r="112" spans="4:4" x14ac:dyDescent="0.35">
      <c r="D112">
        <f t="shared" si="57"/>
        <v>0</v>
      </c>
    </row>
    <row r="113" spans="4:4" x14ac:dyDescent="0.35">
      <c r="D113">
        <f t="shared" si="57"/>
        <v>0</v>
      </c>
    </row>
    <row r="114" spans="4:4" x14ac:dyDescent="0.35">
      <c r="D114">
        <f t="shared" si="57"/>
        <v>0</v>
      </c>
    </row>
    <row r="115" spans="4:4" x14ac:dyDescent="0.35">
      <c r="D115">
        <f t="shared" si="57"/>
        <v>0</v>
      </c>
    </row>
    <row r="116" spans="4:4" x14ac:dyDescent="0.35">
      <c r="D116">
        <f t="shared" si="57"/>
        <v>0</v>
      </c>
    </row>
    <row r="117" spans="4:4" x14ac:dyDescent="0.35">
      <c r="D117">
        <f t="shared" ref="D117:D135" si="58">C117</f>
        <v>0</v>
      </c>
    </row>
    <row r="118" spans="4:4" x14ac:dyDescent="0.35">
      <c r="D118">
        <f t="shared" si="58"/>
        <v>0</v>
      </c>
    </row>
    <row r="119" spans="4:4" x14ac:dyDescent="0.35">
      <c r="D119">
        <f t="shared" si="58"/>
        <v>0</v>
      </c>
    </row>
    <row r="120" spans="4:4" x14ac:dyDescent="0.35">
      <c r="D120">
        <f t="shared" si="58"/>
        <v>0</v>
      </c>
    </row>
    <row r="121" spans="4:4" x14ac:dyDescent="0.35">
      <c r="D121">
        <f t="shared" si="58"/>
        <v>0</v>
      </c>
    </row>
    <row r="122" spans="4:4" x14ac:dyDescent="0.35">
      <c r="D122">
        <f t="shared" si="58"/>
        <v>0</v>
      </c>
    </row>
    <row r="123" spans="4:4" x14ac:dyDescent="0.35">
      <c r="D123">
        <f t="shared" si="58"/>
        <v>0</v>
      </c>
    </row>
    <row r="124" spans="4:4" x14ac:dyDescent="0.35">
      <c r="D124">
        <f t="shared" si="58"/>
        <v>0</v>
      </c>
    </row>
    <row r="125" spans="4:4" x14ac:dyDescent="0.35">
      <c r="D125">
        <f t="shared" si="58"/>
        <v>0</v>
      </c>
    </row>
    <row r="126" spans="4:4" x14ac:dyDescent="0.35">
      <c r="D126">
        <f t="shared" si="58"/>
        <v>0</v>
      </c>
    </row>
    <row r="127" spans="4:4" x14ac:dyDescent="0.35">
      <c r="D127">
        <f t="shared" si="58"/>
        <v>0</v>
      </c>
    </row>
    <row r="128" spans="4:4" x14ac:dyDescent="0.35">
      <c r="D128">
        <f t="shared" si="58"/>
        <v>0</v>
      </c>
    </row>
    <row r="129" spans="4:24" x14ac:dyDescent="0.35">
      <c r="D129">
        <f t="shared" si="58"/>
        <v>0</v>
      </c>
    </row>
    <row r="130" spans="4:24" x14ac:dyDescent="0.35">
      <c r="D130">
        <f t="shared" si="58"/>
        <v>0</v>
      </c>
    </row>
    <row r="131" spans="4:24" x14ac:dyDescent="0.35">
      <c r="D131">
        <f t="shared" si="58"/>
        <v>0</v>
      </c>
    </row>
    <row r="132" spans="4:24" x14ac:dyDescent="0.35">
      <c r="D132">
        <f t="shared" si="58"/>
        <v>0</v>
      </c>
    </row>
    <row r="133" spans="4:24" x14ac:dyDescent="0.35">
      <c r="D133">
        <f t="shared" si="58"/>
        <v>0</v>
      </c>
    </row>
    <row r="134" spans="4:24" x14ac:dyDescent="0.35">
      <c r="D134">
        <f t="shared" si="58"/>
        <v>0</v>
      </c>
    </row>
    <row r="135" spans="4:24" x14ac:dyDescent="0.35">
      <c r="D135">
        <f t="shared" si="58"/>
        <v>0</v>
      </c>
    </row>
    <row r="136" spans="4:24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/>
  <mergeCells count="2">
    <mergeCell ref="M1:R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zoomScale="70" zoomScaleNormal="70" workbookViewId="0">
      <pane ySplit="1" topLeftCell="A87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KiwiHard</vt:lpstr>
      <vt:lpstr>KiwiDefault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2020-11-22T06:57:19Z</dcterms:modified>
</cp:coreProperties>
</file>