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DB8BFA6C-2CAD-472C-8F63-C220FCFC15A7}" xr6:coauthVersionLast="45" xr6:coauthVersionMax="45" xr10:uidLastSave="{00000000-0000-0000-0000-000000000000}"/>
  <bookViews>
    <workbookView xWindow="-110" yWindow="-110" windowWidth="38620" windowHeight="2122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1" hidden="1">TechTree!$A$1:$D$301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AB4" i="1"/>
  <c r="AK4" i="1"/>
  <c r="AM4" i="1"/>
  <c r="AN4" i="1"/>
  <c r="AP4" i="1" s="1"/>
  <c r="AO4" i="1"/>
  <c r="AQ4" i="1"/>
  <c r="M5" i="1"/>
  <c r="AB5" i="1"/>
  <c r="AK5" i="1"/>
  <c r="AM5" i="1"/>
  <c r="L5" i="1" s="1"/>
  <c r="AN5" i="1"/>
  <c r="AP5" i="1" s="1"/>
  <c r="AO5" i="1"/>
  <c r="AQ5" i="1"/>
  <c r="M6" i="1"/>
  <c r="AK6" i="1"/>
  <c r="AM6" i="1"/>
  <c r="AN6" i="1"/>
  <c r="AP6" i="1" s="1"/>
  <c r="AO6" i="1"/>
  <c r="AQ6" i="1"/>
  <c r="AB6" i="1" s="1"/>
  <c r="M7" i="1"/>
  <c r="AK7" i="1"/>
  <c r="AM7" i="1"/>
  <c r="AN7" i="1"/>
  <c r="AO7" i="1"/>
  <c r="AP7" i="1"/>
  <c r="AQ7" i="1"/>
  <c r="AB7" i="1" s="1"/>
  <c r="M8" i="1"/>
  <c r="AK8" i="1"/>
  <c r="AM8" i="1"/>
  <c r="L8" i="1" s="1"/>
  <c r="AN8" i="1"/>
  <c r="AO8" i="1"/>
  <c r="AP8" i="1"/>
  <c r="AQ8" i="1"/>
  <c r="AB8" i="1" s="1"/>
  <c r="M9" i="1"/>
  <c r="AK9" i="1"/>
  <c r="AM9" i="1"/>
  <c r="AN9" i="1"/>
  <c r="AP9" i="1" s="1"/>
  <c r="AO9" i="1"/>
  <c r="AQ9" i="1"/>
  <c r="AB9" i="1" s="1"/>
  <c r="M10" i="1"/>
  <c r="AK10" i="1"/>
  <c r="AM10" i="1"/>
  <c r="L10" i="1" s="1"/>
  <c r="AN10" i="1"/>
  <c r="AO10" i="1"/>
  <c r="AP10" i="1"/>
  <c r="AQ10" i="1"/>
  <c r="AB10" i="1" s="1"/>
  <c r="M11" i="1"/>
  <c r="AK11" i="1"/>
  <c r="AM11" i="1"/>
  <c r="AN11" i="1"/>
  <c r="AO11" i="1"/>
  <c r="AP11" i="1"/>
  <c r="AQ11" i="1"/>
  <c r="AB11" i="1" s="1"/>
  <c r="M12" i="1"/>
  <c r="AB12" i="1"/>
  <c r="AK12" i="1"/>
  <c r="AM12" i="1"/>
  <c r="AN12" i="1"/>
  <c r="AO12" i="1"/>
  <c r="AP12" i="1"/>
  <c r="AQ12" i="1"/>
  <c r="M13" i="1"/>
  <c r="AB13" i="1"/>
  <c r="AK13" i="1"/>
  <c r="AM13" i="1"/>
  <c r="AN13" i="1"/>
  <c r="AP13" i="1" s="1"/>
  <c r="AO13" i="1"/>
  <c r="AQ13" i="1"/>
  <c r="M14" i="1"/>
  <c r="AK14" i="1"/>
  <c r="AM14" i="1"/>
  <c r="AN14" i="1"/>
  <c r="AO14" i="1"/>
  <c r="AP14" i="1"/>
  <c r="AQ14" i="1"/>
  <c r="AB14" i="1" s="1"/>
  <c r="M15" i="1"/>
  <c r="AK15" i="1"/>
  <c r="AM15" i="1"/>
  <c r="AN15" i="1"/>
  <c r="AP15" i="1" s="1"/>
  <c r="AO15" i="1"/>
  <c r="AQ15" i="1"/>
  <c r="AB15" i="1" s="1"/>
  <c r="M16" i="1"/>
  <c r="AK16" i="1"/>
  <c r="AM16" i="1"/>
  <c r="L16" i="1" s="1"/>
  <c r="AN16" i="1"/>
  <c r="AP16" i="1" s="1"/>
  <c r="AO16" i="1"/>
  <c r="AQ16" i="1"/>
  <c r="AB16" i="1" s="1"/>
  <c r="M17" i="1"/>
  <c r="AK17" i="1"/>
  <c r="AM17" i="1"/>
  <c r="AN17" i="1"/>
  <c r="AO17" i="1"/>
  <c r="AP17" i="1"/>
  <c r="AQ17" i="1"/>
  <c r="AB17" i="1" s="1"/>
  <c r="M18" i="1"/>
  <c r="AK18" i="1"/>
  <c r="AM18" i="1"/>
  <c r="L18" i="1" s="1"/>
  <c r="AN18" i="1"/>
  <c r="AO18" i="1"/>
  <c r="AP18" i="1"/>
  <c r="AQ18" i="1"/>
  <c r="AB18" i="1" s="1"/>
  <c r="M19" i="1"/>
  <c r="AK19" i="1"/>
  <c r="AM19" i="1"/>
  <c r="AN19" i="1"/>
  <c r="AO19" i="1"/>
  <c r="AP19" i="1"/>
  <c r="AQ19" i="1"/>
  <c r="AB19" i="1" s="1"/>
  <c r="M20" i="1"/>
  <c r="AB20" i="1"/>
  <c r="AK20" i="1"/>
  <c r="AM20" i="1"/>
  <c r="AN20" i="1"/>
  <c r="AP20" i="1" s="1"/>
  <c r="AO20" i="1"/>
  <c r="AQ20" i="1"/>
  <c r="M21" i="1"/>
  <c r="AB21" i="1"/>
  <c r="AK21" i="1"/>
  <c r="AM21" i="1"/>
  <c r="AN21" i="1"/>
  <c r="AP21" i="1" s="1"/>
  <c r="AO21" i="1"/>
  <c r="AQ21" i="1"/>
  <c r="M22" i="1"/>
  <c r="AK22" i="1"/>
  <c r="AM22" i="1"/>
  <c r="AN22" i="1"/>
  <c r="AP22" i="1" s="1"/>
  <c r="AO22" i="1"/>
  <c r="AQ22" i="1"/>
  <c r="AB22" i="1" s="1"/>
  <c r="M23" i="1"/>
  <c r="AK23" i="1"/>
  <c r="AM23" i="1"/>
  <c r="AN23" i="1"/>
  <c r="AP23" i="1" s="1"/>
  <c r="AO23" i="1"/>
  <c r="AQ23" i="1"/>
  <c r="AB23" i="1" s="1"/>
  <c r="M24" i="1"/>
  <c r="AK24" i="1"/>
  <c r="AM24" i="1"/>
  <c r="AN24" i="1"/>
  <c r="AO24" i="1"/>
  <c r="AP24" i="1"/>
  <c r="AQ24" i="1"/>
  <c r="AB24" i="1" s="1"/>
  <c r="M25" i="1"/>
  <c r="AK25" i="1"/>
  <c r="AM25" i="1"/>
  <c r="AN25" i="1"/>
  <c r="AP25" i="1" s="1"/>
  <c r="AO25" i="1"/>
  <c r="AQ25" i="1"/>
  <c r="AB25" i="1" s="1"/>
  <c r="M26" i="1"/>
  <c r="AK26" i="1"/>
  <c r="AM26" i="1"/>
  <c r="L26" i="1" s="1"/>
  <c r="AN26" i="1"/>
  <c r="AP26" i="1" s="1"/>
  <c r="AO26" i="1"/>
  <c r="AQ26" i="1"/>
  <c r="AB26" i="1" s="1"/>
  <c r="M27" i="1"/>
  <c r="AK27" i="1"/>
  <c r="AM27" i="1"/>
  <c r="AN27" i="1"/>
  <c r="AO27" i="1"/>
  <c r="AP27" i="1"/>
  <c r="AQ27" i="1"/>
  <c r="AB27" i="1" s="1"/>
  <c r="M28" i="1"/>
  <c r="AB28" i="1"/>
  <c r="AK28" i="1"/>
  <c r="AM28" i="1"/>
  <c r="AN28" i="1"/>
  <c r="AP28" i="1" s="1"/>
  <c r="AO28" i="1"/>
  <c r="AQ28" i="1"/>
  <c r="M29" i="1"/>
  <c r="AB29" i="1"/>
  <c r="AK29" i="1"/>
  <c r="AM29" i="1"/>
  <c r="L29" i="1" s="1"/>
  <c r="AN29" i="1"/>
  <c r="AO29" i="1"/>
  <c r="AP29" i="1"/>
  <c r="AQ29" i="1"/>
  <c r="M30" i="1"/>
  <c r="AK30" i="1"/>
  <c r="AM30" i="1"/>
  <c r="AN30" i="1"/>
  <c r="AP30" i="1" s="1"/>
  <c r="AO30" i="1"/>
  <c r="AQ30" i="1"/>
  <c r="AB30" i="1" s="1"/>
  <c r="M31" i="1"/>
  <c r="AK31" i="1"/>
  <c r="AM31" i="1"/>
  <c r="AN31" i="1"/>
  <c r="AP31" i="1" s="1"/>
  <c r="AO31" i="1"/>
  <c r="AQ31" i="1"/>
  <c r="AB31" i="1" s="1"/>
  <c r="M32" i="1"/>
  <c r="AK32" i="1"/>
  <c r="AM32" i="1"/>
  <c r="AN32" i="1"/>
  <c r="AO32" i="1"/>
  <c r="AP32" i="1"/>
  <c r="AQ32" i="1"/>
  <c r="AB32" i="1" s="1"/>
  <c r="M33" i="1"/>
  <c r="AK33" i="1"/>
  <c r="AM33" i="1"/>
  <c r="AN33" i="1"/>
  <c r="AP33" i="1" s="1"/>
  <c r="AO33" i="1"/>
  <c r="AQ33" i="1"/>
  <c r="AB33" i="1" s="1"/>
  <c r="M34" i="1"/>
  <c r="AK34" i="1"/>
  <c r="AM34" i="1"/>
  <c r="L34" i="1" s="1"/>
  <c r="AN34" i="1"/>
  <c r="AO34" i="1"/>
  <c r="AP34" i="1"/>
  <c r="AQ34" i="1"/>
  <c r="AB34" i="1" s="1"/>
  <c r="M35" i="1"/>
  <c r="AK35" i="1"/>
  <c r="AM35" i="1"/>
  <c r="AN35" i="1"/>
  <c r="AP35" i="1" s="1"/>
  <c r="AO35" i="1"/>
  <c r="AQ35" i="1"/>
  <c r="AB35" i="1" s="1"/>
  <c r="M36" i="1"/>
  <c r="AB36" i="1"/>
  <c r="AK36" i="1"/>
  <c r="AM36" i="1"/>
  <c r="AN36" i="1"/>
  <c r="AP36" i="1" s="1"/>
  <c r="AO36" i="1"/>
  <c r="AQ36" i="1"/>
  <c r="M37" i="1"/>
  <c r="AB37" i="1"/>
  <c r="AK37" i="1"/>
  <c r="AM37" i="1"/>
  <c r="L37" i="1" s="1"/>
  <c r="AN37" i="1"/>
  <c r="AP37" i="1" s="1"/>
  <c r="AO37" i="1"/>
  <c r="AQ37" i="1"/>
  <c r="M38" i="1"/>
  <c r="AK38" i="1"/>
  <c r="AM38" i="1"/>
  <c r="AN38" i="1"/>
  <c r="AO38" i="1"/>
  <c r="AP38" i="1"/>
  <c r="AQ38" i="1"/>
  <c r="AB38" i="1" s="1"/>
  <c r="M39" i="1"/>
  <c r="AK39" i="1"/>
  <c r="AM39" i="1"/>
  <c r="AN39" i="1"/>
  <c r="AO39" i="1"/>
  <c r="AP39" i="1"/>
  <c r="AQ39" i="1"/>
  <c r="AB39" i="1" s="1"/>
  <c r="M40" i="1"/>
  <c r="AK40" i="1"/>
  <c r="AM40" i="1"/>
  <c r="AN40" i="1"/>
  <c r="AP40" i="1" s="1"/>
  <c r="AO40" i="1"/>
  <c r="AQ40" i="1"/>
  <c r="AB40" i="1" s="1"/>
  <c r="M41" i="1"/>
  <c r="AK41" i="1"/>
  <c r="AM41" i="1"/>
  <c r="AN41" i="1"/>
  <c r="AP41" i="1" s="1"/>
  <c r="AO41" i="1"/>
  <c r="AQ41" i="1"/>
  <c r="AB41" i="1" s="1"/>
  <c r="M42" i="1"/>
  <c r="AK42" i="1"/>
  <c r="AM42" i="1"/>
  <c r="L42" i="1" s="1"/>
  <c r="AN42" i="1"/>
  <c r="AO42" i="1"/>
  <c r="AP42" i="1"/>
  <c r="AQ42" i="1"/>
  <c r="AB42" i="1" s="1"/>
  <c r="M43" i="1"/>
  <c r="AK43" i="1"/>
  <c r="AM43" i="1"/>
  <c r="AN43" i="1"/>
  <c r="AP43" i="1" s="1"/>
  <c r="AO43" i="1"/>
  <c r="AQ43" i="1"/>
  <c r="AB43" i="1" s="1"/>
  <c r="M44" i="1"/>
  <c r="AB44" i="1"/>
  <c r="AK44" i="1"/>
  <c r="AM44" i="1"/>
  <c r="AN44" i="1"/>
  <c r="AO44" i="1"/>
  <c r="AP44" i="1"/>
  <c r="AQ44" i="1"/>
  <c r="M45" i="1"/>
  <c r="AB45" i="1"/>
  <c r="AK45" i="1"/>
  <c r="AM45" i="1"/>
  <c r="AN45" i="1"/>
  <c r="AO45" i="1"/>
  <c r="AP45" i="1"/>
  <c r="AQ45" i="1"/>
  <c r="M46" i="1"/>
  <c r="AK46" i="1"/>
  <c r="AM46" i="1"/>
  <c r="AN46" i="1"/>
  <c r="AO46" i="1"/>
  <c r="AP46" i="1"/>
  <c r="AQ46" i="1"/>
  <c r="AB46" i="1" s="1"/>
  <c r="M47" i="1"/>
  <c r="AK47" i="1"/>
  <c r="AM47" i="1"/>
  <c r="AN47" i="1"/>
  <c r="AP47" i="1" s="1"/>
  <c r="AO47" i="1"/>
  <c r="AQ47" i="1"/>
  <c r="AB47" i="1" s="1"/>
  <c r="M48" i="1"/>
  <c r="AK48" i="1"/>
  <c r="AM48" i="1"/>
  <c r="AN48" i="1"/>
  <c r="AO48" i="1"/>
  <c r="AP48" i="1"/>
  <c r="AQ48" i="1"/>
  <c r="AB48" i="1" s="1"/>
  <c r="M49" i="1"/>
  <c r="AK49" i="1"/>
  <c r="AM49" i="1"/>
  <c r="AN49" i="1"/>
  <c r="AO49" i="1"/>
  <c r="AP49" i="1"/>
  <c r="AQ49" i="1"/>
  <c r="AB49" i="1" s="1"/>
  <c r="M50" i="1"/>
  <c r="AK50" i="1"/>
  <c r="AM50" i="1"/>
  <c r="L50" i="1" s="1"/>
  <c r="AN50" i="1"/>
  <c r="AP50" i="1" s="1"/>
  <c r="AO50" i="1"/>
  <c r="AQ50" i="1"/>
  <c r="AB50" i="1" s="1"/>
  <c r="M51" i="1"/>
  <c r="AK51" i="1"/>
  <c r="AM51" i="1"/>
  <c r="AN51" i="1"/>
  <c r="AP51" i="1" s="1"/>
  <c r="AO51" i="1"/>
  <c r="AQ51" i="1"/>
  <c r="AB51" i="1" s="1"/>
  <c r="M52" i="1"/>
  <c r="AB52" i="1"/>
  <c r="AK52" i="1"/>
  <c r="AM52" i="1"/>
  <c r="AN52" i="1"/>
  <c r="AP52" i="1" s="1"/>
  <c r="AO52" i="1"/>
  <c r="AQ52" i="1"/>
  <c r="M53" i="1"/>
  <c r="AB53" i="1"/>
  <c r="AK53" i="1"/>
  <c r="AM53" i="1"/>
  <c r="AN53" i="1"/>
  <c r="AP53" i="1" s="1"/>
  <c r="AO53" i="1"/>
  <c r="AQ53" i="1"/>
  <c r="M54" i="1"/>
  <c r="AK54" i="1"/>
  <c r="AM54" i="1"/>
  <c r="AN54" i="1"/>
  <c r="AP54" i="1" s="1"/>
  <c r="AO54" i="1"/>
  <c r="AQ54" i="1"/>
  <c r="AB54" i="1" s="1"/>
  <c r="M55" i="1"/>
  <c r="AK55" i="1"/>
  <c r="AM55" i="1"/>
  <c r="AN55" i="1"/>
  <c r="AO55" i="1"/>
  <c r="AP55" i="1"/>
  <c r="AQ55" i="1"/>
  <c r="AB55" i="1" s="1"/>
  <c r="M56" i="1"/>
  <c r="AK56" i="1"/>
  <c r="AM56" i="1"/>
  <c r="AN56" i="1"/>
  <c r="AO56" i="1"/>
  <c r="AP56" i="1"/>
  <c r="AQ56" i="1"/>
  <c r="AB56" i="1" s="1"/>
  <c r="M57" i="1"/>
  <c r="AK57" i="1"/>
  <c r="AM57" i="1"/>
  <c r="L57" i="1" s="1"/>
  <c r="AN57" i="1"/>
  <c r="AP57" i="1" s="1"/>
  <c r="AO57" i="1"/>
  <c r="AQ57" i="1"/>
  <c r="AB57" i="1" s="1"/>
  <c r="M58" i="1"/>
  <c r="AK58" i="1"/>
  <c r="AM58" i="1"/>
  <c r="L58" i="1" s="1"/>
  <c r="AN58" i="1"/>
  <c r="AO58" i="1"/>
  <c r="AP58" i="1"/>
  <c r="AQ58" i="1"/>
  <c r="AB58" i="1" s="1"/>
  <c r="M59" i="1"/>
  <c r="AK59" i="1"/>
  <c r="AM59" i="1"/>
  <c r="AN59" i="1"/>
  <c r="AO59" i="1"/>
  <c r="AP59" i="1"/>
  <c r="AQ59" i="1"/>
  <c r="AB59" i="1" s="1"/>
  <c r="M60" i="1"/>
  <c r="AB60" i="1"/>
  <c r="AK60" i="1"/>
  <c r="AM60" i="1"/>
  <c r="AN60" i="1"/>
  <c r="AO60" i="1"/>
  <c r="AP60" i="1"/>
  <c r="AQ60" i="1"/>
  <c r="M61" i="1"/>
  <c r="AB61" i="1"/>
  <c r="AK61" i="1"/>
  <c r="AM61" i="1"/>
  <c r="AN61" i="1"/>
  <c r="AP61" i="1" s="1"/>
  <c r="AO61" i="1"/>
  <c r="AQ61" i="1"/>
  <c r="M62" i="1"/>
  <c r="AK62" i="1"/>
  <c r="AM62" i="1"/>
  <c r="AN62" i="1"/>
  <c r="AO62" i="1"/>
  <c r="AP62" i="1"/>
  <c r="AQ62" i="1"/>
  <c r="AB62" i="1" s="1"/>
  <c r="M63" i="1"/>
  <c r="AK63" i="1"/>
  <c r="AM63" i="1"/>
  <c r="AN63" i="1"/>
  <c r="AP63" i="1" s="1"/>
  <c r="AO63" i="1"/>
  <c r="AQ63" i="1"/>
  <c r="AB63" i="1" s="1"/>
  <c r="M64" i="1"/>
  <c r="AK64" i="1"/>
  <c r="AM64" i="1"/>
  <c r="AN64" i="1"/>
  <c r="AP64" i="1" s="1"/>
  <c r="AO64" i="1"/>
  <c r="AQ64" i="1"/>
  <c r="AB64" i="1" s="1"/>
  <c r="M65" i="1"/>
  <c r="AK65" i="1"/>
  <c r="AM65" i="1"/>
  <c r="AN65" i="1"/>
  <c r="AO65" i="1"/>
  <c r="AP65" i="1"/>
  <c r="AQ65" i="1"/>
  <c r="AB65" i="1" s="1"/>
  <c r="M66" i="1"/>
  <c r="AK66" i="1"/>
  <c r="AM66" i="1"/>
  <c r="L66" i="1" s="1"/>
  <c r="AN66" i="1"/>
  <c r="AO66" i="1"/>
  <c r="AP66" i="1"/>
  <c r="AQ66" i="1"/>
  <c r="AB66" i="1" s="1"/>
  <c r="M67" i="1"/>
  <c r="AK67" i="1"/>
  <c r="AM67" i="1"/>
  <c r="AN67" i="1"/>
  <c r="AP67" i="1" s="1"/>
  <c r="AO67" i="1"/>
  <c r="AQ67" i="1"/>
  <c r="AB67" i="1" s="1"/>
  <c r="M68" i="1"/>
  <c r="AB68" i="1"/>
  <c r="AK68" i="1"/>
  <c r="AM68" i="1"/>
  <c r="AN68" i="1"/>
  <c r="AP68" i="1" s="1"/>
  <c r="AO68" i="1"/>
  <c r="AQ68" i="1"/>
  <c r="M69" i="1"/>
  <c r="AB69" i="1"/>
  <c r="AK69" i="1"/>
  <c r="AM69" i="1"/>
  <c r="AN69" i="1"/>
  <c r="AP69" i="1" s="1"/>
  <c r="AO69" i="1"/>
  <c r="AQ69" i="1"/>
  <c r="M70" i="1"/>
  <c r="AK70" i="1"/>
  <c r="AM70" i="1"/>
  <c r="L70" i="1" s="1"/>
  <c r="AN70" i="1"/>
  <c r="AP70" i="1" s="1"/>
  <c r="AO70" i="1"/>
  <c r="AQ70" i="1"/>
  <c r="AB70" i="1" s="1"/>
  <c r="M71" i="1"/>
  <c r="AK71" i="1"/>
  <c r="AM71" i="1"/>
  <c r="AN71" i="1"/>
  <c r="AP71" i="1" s="1"/>
  <c r="AO71" i="1"/>
  <c r="AQ71" i="1"/>
  <c r="AB71" i="1" s="1"/>
  <c r="M72" i="1"/>
  <c r="AK72" i="1"/>
  <c r="AM72" i="1"/>
  <c r="AN72" i="1"/>
  <c r="AO72" i="1"/>
  <c r="AP72" i="1"/>
  <c r="AQ72" i="1"/>
  <c r="AB72" i="1" s="1"/>
  <c r="M73" i="1"/>
  <c r="AK73" i="1"/>
  <c r="AM73" i="1"/>
  <c r="AN73" i="1"/>
  <c r="AP73" i="1" s="1"/>
  <c r="AO73" i="1"/>
  <c r="AQ73" i="1"/>
  <c r="AB73" i="1" s="1"/>
  <c r="M74" i="1"/>
  <c r="AK74" i="1"/>
  <c r="AM74" i="1"/>
  <c r="L74" i="1" s="1"/>
  <c r="AN74" i="1"/>
  <c r="AP74" i="1" s="1"/>
  <c r="AO74" i="1"/>
  <c r="AQ74" i="1"/>
  <c r="AB74" i="1" s="1"/>
  <c r="M75" i="1"/>
  <c r="AK75" i="1"/>
  <c r="AM75" i="1"/>
  <c r="AN75" i="1"/>
  <c r="AO75" i="1"/>
  <c r="AP75" i="1"/>
  <c r="AQ75" i="1"/>
  <c r="AB75" i="1" s="1"/>
  <c r="M76" i="1"/>
  <c r="AB76" i="1"/>
  <c r="AK76" i="1"/>
  <c r="AM76" i="1"/>
  <c r="AN76" i="1"/>
  <c r="AP76" i="1" s="1"/>
  <c r="AO76" i="1"/>
  <c r="AQ76" i="1"/>
  <c r="M77" i="1"/>
  <c r="AB77" i="1"/>
  <c r="AK77" i="1"/>
  <c r="AM77" i="1"/>
  <c r="L77" i="1" s="1"/>
  <c r="AN77" i="1"/>
  <c r="AO77" i="1"/>
  <c r="AP77" i="1"/>
  <c r="AQ77" i="1"/>
  <c r="M78" i="1"/>
  <c r="AK78" i="1"/>
  <c r="AM78" i="1"/>
  <c r="L78" i="1" s="1"/>
  <c r="AN78" i="1"/>
  <c r="AP78" i="1" s="1"/>
  <c r="AO78" i="1"/>
  <c r="AQ78" i="1"/>
  <c r="AB78" i="1" s="1"/>
  <c r="M79" i="1"/>
  <c r="AK79" i="1"/>
  <c r="AM79" i="1"/>
  <c r="AN79" i="1"/>
  <c r="AP79" i="1" s="1"/>
  <c r="AO79" i="1"/>
  <c r="AQ79" i="1"/>
  <c r="AB79" i="1" s="1"/>
  <c r="M80" i="1"/>
  <c r="AK80" i="1"/>
  <c r="AM80" i="1"/>
  <c r="AN80" i="1"/>
  <c r="AO80" i="1"/>
  <c r="AP80" i="1"/>
  <c r="AQ80" i="1"/>
  <c r="AB80" i="1" s="1"/>
  <c r="M81" i="1"/>
  <c r="AK81" i="1"/>
  <c r="AM81" i="1"/>
  <c r="AN81" i="1"/>
  <c r="AP81" i="1" s="1"/>
  <c r="AO81" i="1"/>
  <c r="AQ81" i="1"/>
  <c r="AB81" i="1" s="1"/>
  <c r="M82" i="1"/>
  <c r="AK82" i="1"/>
  <c r="AM82" i="1"/>
  <c r="AN82" i="1"/>
  <c r="AO82" i="1"/>
  <c r="AP82" i="1"/>
  <c r="AQ82" i="1"/>
  <c r="AB82" i="1" s="1"/>
  <c r="M83" i="1"/>
  <c r="AK83" i="1"/>
  <c r="AM83" i="1"/>
  <c r="AN83" i="1"/>
  <c r="AP83" i="1" s="1"/>
  <c r="AO83" i="1"/>
  <c r="AQ83" i="1"/>
  <c r="AB83" i="1" s="1"/>
  <c r="M84" i="1"/>
  <c r="AB84" i="1"/>
  <c r="AK84" i="1"/>
  <c r="AM84" i="1"/>
  <c r="AN84" i="1"/>
  <c r="AP84" i="1" s="1"/>
  <c r="AO84" i="1"/>
  <c r="AQ84" i="1"/>
  <c r="M85" i="1"/>
  <c r="AB85" i="1"/>
  <c r="AK85" i="1"/>
  <c r="AM85" i="1"/>
  <c r="L85" i="1" s="1"/>
  <c r="AN85" i="1"/>
  <c r="AO85" i="1"/>
  <c r="AP85" i="1"/>
  <c r="AQ85" i="1"/>
  <c r="M86" i="1"/>
  <c r="AK86" i="1"/>
  <c r="AM86" i="1"/>
  <c r="L86" i="1" s="1"/>
  <c r="AN86" i="1"/>
  <c r="AO86" i="1"/>
  <c r="AP86" i="1"/>
  <c r="AQ86" i="1"/>
  <c r="AB86" i="1" s="1"/>
  <c r="M87" i="1"/>
  <c r="AK87" i="1"/>
  <c r="AM87" i="1"/>
  <c r="AN87" i="1"/>
  <c r="AO87" i="1"/>
  <c r="AP87" i="1"/>
  <c r="AQ87" i="1"/>
  <c r="AB87" i="1" s="1"/>
  <c r="M88" i="1"/>
  <c r="AK88" i="1"/>
  <c r="AM88" i="1"/>
  <c r="AN88" i="1"/>
  <c r="AP88" i="1" s="1"/>
  <c r="AO88" i="1"/>
  <c r="AQ88" i="1"/>
  <c r="AB88" i="1" s="1"/>
  <c r="M89" i="1"/>
  <c r="AK89" i="1"/>
  <c r="AM89" i="1"/>
  <c r="AN89" i="1"/>
  <c r="AP89" i="1" s="1"/>
  <c r="AO89" i="1"/>
  <c r="AQ89" i="1"/>
  <c r="AB89" i="1" s="1"/>
  <c r="M90" i="1"/>
  <c r="AK90" i="1"/>
  <c r="AM90" i="1"/>
  <c r="L90" i="1" s="1"/>
  <c r="AN90" i="1"/>
  <c r="AO90" i="1"/>
  <c r="AP90" i="1"/>
  <c r="AQ90" i="1"/>
  <c r="AB90" i="1" s="1"/>
  <c r="M91" i="1"/>
  <c r="AK91" i="1"/>
  <c r="AM91" i="1"/>
  <c r="AN91" i="1"/>
  <c r="AP91" i="1" s="1"/>
  <c r="AO91" i="1"/>
  <c r="AQ91" i="1"/>
  <c r="AB91" i="1" s="1"/>
  <c r="M92" i="1"/>
  <c r="AB92" i="1"/>
  <c r="AK92" i="1"/>
  <c r="AM92" i="1"/>
  <c r="AN92" i="1"/>
  <c r="AO92" i="1"/>
  <c r="AP92" i="1"/>
  <c r="AQ92" i="1"/>
  <c r="M93" i="1"/>
  <c r="AB93" i="1"/>
  <c r="AK93" i="1"/>
  <c r="AM93" i="1"/>
  <c r="AN93" i="1"/>
  <c r="AO93" i="1"/>
  <c r="AP93" i="1"/>
  <c r="AQ93" i="1"/>
  <c r="M94" i="1"/>
  <c r="AK94" i="1"/>
  <c r="AM94" i="1"/>
  <c r="L94" i="1" s="1"/>
  <c r="AN94" i="1"/>
  <c r="AP94" i="1" s="1"/>
  <c r="AO94" i="1"/>
  <c r="AQ94" i="1"/>
  <c r="AB94" i="1" s="1"/>
  <c r="M95" i="1"/>
  <c r="AK95" i="1"/>
  <c r="AM95" i="1"/>
  <c r="AN95" i="1"/>
  <c r="AO95" i="1"/>
  <c r="AP95" i="1"/>
  <c r="AQ95" i="1"/>
  <c r="AB95" i="1" s="1"/>
  <c r="M96" i="1"/>
  <c r="AK96" i="1"/>
  <c r="AM96" i="1"/>
  <c r="AN96" i="1"/>
  <c r="AO96" i="1"/>
  <c r="AP96" i="1"/>
  <c r="AQ96" i="1"/>
  <c r="AB96" i="1" s="1"/>
  <c r="M97" i="1"/>
  <c r="AK97" i="1"/>
  <c r="AM97" i="1"/>
  <c r="L97" i="1" s="1"/>
  <c r="AN97" i="1"/>
  <c r="AO97" i="1"/>
  <c r="AP97" i="1"/>
  <c r="AQ97" i="1"/>
  <c r="AB97" i="1" s="1"/>
  <c r="M98" i="1"/>
  <c r="AK98" i="1"/>
  <c r="AM98" i="1"/>
  <c r="L98" i="1" s="1"/>
  <c r="AN98" i="1"/>
  <c r="AP98" i="1" s="1"/>
  <c r="AO98" i="1"/>
  <c r="AQ98" i="1"/>
  <c r="AB98" i="1" s="1"/>
  <c r="M99" i="1"/>
  <c r="AK99" i="1"/>
  <c r="AM99" i="1"/>
  <c r="AN99" i="1"/>
  <c r="AP99" i="1" s="1"/>
  <c r="AO99" i="1"/>
  <c r="AQ99" i="1"/>
  <c r="AB99" i="1" s="1"/>
  <c r="M100" i="1"/>
  <c r="AB100" i="1"/>
  <c r="AK100" i="1"/>
  <c r="AM100" i="1"/>
  <c r="AN100" i="1"/>
  <c r="AO100" i="1"/>
  <c r="AP100" i="1"/>
  <c r="AQ100" i="1"/>
  <c r="M101" i="1"/>
  <c r="AB101" i="1"/>
  <c r="AK101" i="1"/>
  <c r="AM101" i="1"/>
  <c r="AN101" i="1"/>
  <c r="AP101" i="1" s="1"/>
  <c r="AO101" i="1"/>
  <c r="AQ101" i="1"/>
  <c r="M102" i="1"/>
  <c r="AK102" i="1"/>
  <c r="AM102" i="1"/>
  <c r="L102" i="1" s="1"/>
  <c r="AN102" i="1"/>
  <c r="AP102" i="1" s="1"/>
  <c r="AO102" i="1"/>
  <c r="AQ102" i="1"/>
  <c r="AB102" i="1" s="1"/>
  <c r="M103" i="1"/>
  <c r="AK103" i="1"/>
  <c r="AM103" i="1"/>
  <c r="AN103" i="1"/>
  <c r="AO103" i="1"/>
  <c r="AP103" i="1"/>
  <c r="AQ103" i="1"/>
  <c r="AB103" i="1" s="1"/>
  <c r="M104" i="1"/>
  <c r="AK104" i="1"/>
  <c r="AM104" i="1"/>
  <c r="AN104" i="1"/>
  <c r="AP104" i="1" s="1"/>
  <c r="AO104" i="1"/>
  <c r="AQ104" i="1"/>
  <c r="AB104" i="1" s="1"/>
  <c r="M105" i="1"/>
  <c r="AK105" i="1"/>
  <c r="AM105" i="1"/>
  <c r="L105" i="1" s="1"/>
  <c r="AN105" i="1"/>
  <c r="AO105" i="1"/>
  <c r="AP105" i="1"/>
  <c r="AQ105" i="1"/>
  <c r="AB105" i="1" s="1"/>
  <c r="M106" i="1"/>
  <c r="AK106" i="1"/>
  <c r="AM106" i="1"/>
  <c r="L106" i="1" s="1"/>
  <c r="AN106" i="1"/>
  <c r="AO106" i="1"/>
  <c r="AP106" i="1"/>
  <c r="AQ106" i="1"/>
  <c r="AB106" i="1" s="1"/>
  <c r="M107" i="1"/>
  <c r="AK107" i="1"/>
  <c r="AM107" i="1"/>
  <c r="AN107" i="1"/>
  <c r="AO107" i="1"/>
  <c r="AP107" i="1"/>
  <c r="AQ107" i="1"/>
  <c r="AB107" i="1" s="1"/>
  <c r="M108" i="1"/>
  <c r="AB108" i="1"/>
  <c r="AK108" i="1"/>
  <c r="AM108" i="1"/>
  <c r="AN108" i="1"/>
  <c r="AO108" i="1"/>
  <c r="AP108" i="1"/>
  <c r="AQ108" i="1"/>
  <c r="M109" i="1"/>
  <c r="AB109" i="1"/>
  <c r="AK109" i="1"/>
  <c r="AM109" i="1"/>
  <c r="AN109" i="1"/>
  <c r="AP109" i="1" s="1"/>
  <c r="AO109" i="1"/>
  <c r="AQ109" i="1"/>
  <c r="M110" i="1"/>
  <c r="AK110" i="1"/>
  <c r="AM110" i="1"/>
  <c r="AN110" i="1"/>
  <c r="AO110" i="1"/>
  <c r="AP110" i="1"/>
  <c r="AQ110" i="1"/>
  <c r="AB110" i="1" s="1"/>
  <c r="M111" i="1"/>
  <c r="AK111" i="1"/>
  <c r="AM111" i="1"/>
  <c r="AN111" i="1"/>
  <c r="AP111" i="1" s="1"/>
  <c r="AO111" i="1"/>
  <c r="AQ111" i="1"/>
  <c r="AB111" i="1" s="1"/>
  <c r="M112" i="1"/>
  <c r="AK112" i="1"/>
  <c r="AM112" i="1"/>
  <c r="AN112" i="1"/>
  <c r="AP112" i="1" s="1"/>
  <c r="AO112" i="1"/>
  <c r="AQ112" i="1"/>
  <c r="AB112" i="1" s="1"/>
  <c r="M113" i="1"/>
  <c r="AK113" i="1"/>
  <c r="AM113" i="1"/>
  <c r="AN113" i="1"/>
  <c r="AO113" i="1"/>
  <c r="AP113" i="1"/>
  <c r="AQ113" i="1"/>
  <c r="AB113" i="1" s="1"/>
  <c r="M114" i="1"/>
  <c r="AK114" i="1"/>
  <c r="AM114" i="1"/>
  <c r="L114" i="1" s="1"/>
  <c r="AN114" i="1"/>
  <c r="AP114" i="1" s="1"/>
  <c r="AO114" i="1"/>
  <c r="AQ114" i="1"/>
  <c r="AB114" i="1" s="1"/>
  <c r="M115" i="1"/>
  <c r="AK115" i="1"/>
  <c r="AM115" i="1"/>
  <c r="AN115" i="1"/>
  <c r="AO115" i="1"/>
  <c r="AP115" i="1"/>
  <c r="AQ115" i="1"/>
  <c r="AB115" i="1" s="1"/>
  <c r="M116" i="1"/>
  <c r="AB116" i="1"/>
  <c r="AK116" i="1"/>
  <c r="AM116" i="1"/>
  <c r="AN116" i="1"/>
  <c r="AP116" i="1" s="1"/>
  <c r="AO116" i="1"/>
  <c r="AQ116" i="1"/>
  <c r="M117" i="1"/>
  <c r="AB117" i="1"/>
  <c r="AK117" i="1"/>
  <c r="AM117" i="1"/>
  <c r="AN117" i="1"/>
  <c r="AP117" i="1" s="1"/>
  <c r="AO117" i="1"/>
  <c r="AQ117" i="1"/>
  <c r="M118" i="1"/>
  <c r="AK118" i="1"/>
  <c r="AM118" i="1"/>
  <c r="L118" i="1" s="1"/>
  <c r="AN118" i="1"/>
  <c r="AO118" i="1"/>
  <c r="AP118" i="1"/>
  <c r="AQ118" i="1"/>
  <c r="AB118" i="1" s="1"/>
  <c r="M119" i="1"/>
  <c r="AK119" i="1"/>
  <c r="AM119" i="1"/>
  <c r="AN119" i="1"/>
  <c r="AP119" i="1" s="1"/>
  <c r="AO119" i="1"/>
  <c r="AQ119" i="1"/>
  <c r="AB119" i="1" s="1"/>
  <c r="M120" i="1"/>
  <c r="AK120" i="1"/>
  <c r="AM120" i="1"/>
  <c r="AN120" i="1"/>
  <c r="AO120" i="1"/>
  <c r="AP120" i="1"/>
  <c r="AQ120" i="1"/>
  <c r="AB120" i="1" s="1"/>
  <c r="M121" i="1"/>
  <c r="AK121" i="1"/>
  <c r="AM121" i="1"/>
  <c r="AN121" i="1"/>
  <c r="AP121" i="1" s="1"/>
  <c r="AO121" i="1"/>
  <c r="AQ121" i="1"/>
  <c r="AB121" i="1" s="1"/>
  <c r="M122" i="1"/>
  <c r="AK122" i="1"/>
  <c r="AM122" i="1"/>
  <c r="L122" i="1" s="1"/>
  <c r="AN122" i="1"/>
  <c r="AP122" i="1" s="1"/>
  <c r="AO122" i="1"/>
  <c r="AQ122" i="1"/>
  <c r="AB122" i="1" s="1"/>
  <c r="M123" i="1"/>
  <c r="AK123" i="1"/>
  <c r="AM123" i="1"/>
  <c r="AN123" i="1"/>
  <c r="AO123" i="1"/>
  <c r="AP123" i="1"/>
  <c r="AQ123" i="1"/>
  <c r="AB123" i="1" s="1"/>
  <c r="M124" i="1"/>
  <c r="AB124" i="1"/>
  <c r="AK124" i="1"/>
  <c r="AM124" i="1"/>
  <c r="AN124" i="1"/>
  <c r="AP124" i="1" s="1"/>
  <c r="AO124" i="1"/>
  <c r="AQ124" i="1"/>
  <c r="M125" i="1"/>
  <c r="AB125" i="1"/>
  <c r="AK125" i="1"/>
  <c r="AM125" i="1"/>
  <c r="L125" i="1" s="1"/>
  <c r="AN125" i="1"/>
  <c r="AP125" i="1" s="1"/>
  <c r="AO125" i="1"/>
  <c r="AQ125" i="1"/>
  <c r="M126" i="1"/>
  <c r="AK126" i="1"/>
  <c r="AM126" i="1"/>
  <c r="L126" i="1" s="1"/>
  <c r="AN126" i="1"/>
  <c r="AP126" i="1" s="1"/>
  <c r="AO126" i="1"/>
  <c r="AQ126" i="1"/>
  <c r="AB126" i="1" s="1"/>
  <c r="M127" i="1"/>
  <c r="AK127" i="1"/>
  <c r="AM127" i="1"/>
  <c r="AN127" i="1"/>
  <c r="AP127" i="1" s="1"/>
  <c r="AO127" i="1"/>
  <c r="AQ127" i="1"/>
  <c r="AB127" i="1" s="1"/>
  <c r="M128" i="1"/>
  <c r="AK128" i="1"/>
  <c r="AM128" i="1"/>
  <c r="AN128" i="1"/>
  <c r="AO128" i="1"/>
  <c r="AP128" i="1"/>
  <c r="AQ128" i="1"/>
  <c r="AB128" i="1" s="1"/>
  <c r="M129" i="1"/>
  <c r="AK129" i="1"/>
  <c r="AM129" i="1"/>
  <c r="AN129" i="1"/>
  <c r="AP129" i="1" s="1"/>
  <c r="AO129" i="1"/>
  <c r="AQ129" i="1"/>
  <c r="AB129" i="1" s="1"/>
  <c r="M130" i="1"/>
  <c r="AK130" i="1"/>
  <c r="AM130" i="1"/>
  <c r="AN130" i="1"/>
  <c r="AO130" i="1"/>
  <c r="AP130" i="1"/>
  <c r="AQ130" i="1"/>
  <c r="AB130" i="1" s="1"/>
  <c r="M131" i="1"/>
  <c r="AK131" i="1"/>
  <c r="AM131" i="1"/>
  <c r="AN131" i="1"/>
  <c r="AP131" i="1" s="1"/>
  <c r="AO131" i="1"/>
  <c r="AQ131" i="1"/>
  <c r="AB131" i="1" s="1"/>
  <c r="M132" i="1"/>
  <c r="AB132" i="1"/>
  <c r="AK132" i="1"/>
  <c r="AM132" i="1"/>
  <c r="AN132" i="1"/>
  <c r="AP132" i="1" s="1"/>
  <c r="AO132" i="1"/>
  <c r="AQ132" i="1"/>
  <c r="M133" i="1"/>
  <c r="AB133" i="1"/>
  <c r="AK133" i="1"/>
  <c r="AM133" i="1"/>
  <c r="L133" i="1" s="1"/>
  <c r="AN133" i="1"/>
  <c r="AO133" i="1"/>
  <c r="AP133" i="1"/>
  <c r="AQ133" i="1"/>
  <c r="M134" i="1"/>
  <c r="AK134" i="1"/>
  <c r="AM134" i="1"/>
  <c r="L134" i="1" s="1"/>
  <c r="AN134" i="1"/>
  <c r="AO134" i="1"/>
  <c r="AP134" i="1"/>
  <c r="AQ134" i="1"/>
  <c r="AB134" i="1" s="1"/>
  <c r="M135" i="1"/>
  <c r="AK135" i="1"/>
  <c r="AM135" i="1"/>
  <c r="AN135" i="1"/>
  <c r="AP135" i="1" s="1"/>
  <c r="AO135" i="1"/>
  <c r="AQ135" i="1"/>
  <c r="AB135" i="1" s="1"/>
  <c r="M136" i="1"/>
  <c r="AK136" i="1"/>
  <c r="AM136" i="1"/>
  <c r="AN136" i="1"/>
  <c r="AP136" i="1" s="1"/>
  <c r="AO136" i="1"/>
  <c r="AQ136" i="1"/>
  <c r="AB136" i="1" s="1"/>
  <c r="M137" i="1"/>
  <c r="AK137" i="1"/>
  <c r="AM137" i="1"/>
  <c r="AN137" i="1"/>
  <c r="AO137" i="1"/>
  <c r="AP137" i="1"/>
  <c r="AQ137" i="1"/>
  <c r="AB137" i="1" s="1"/>
  <c r="M138" i="1"/>
  <c r="AK138" i="1"/>
  <c r="AM138" i="1"/>
  <c r="L138" i="1" s="1"/>
  <c r="AN138" i="1"/>
  <c r="AO138" i="1"/>
  <c r="AP138" i="1"/>
  <c r="AQ138" i="1"/>
  <c r="AB138" i="1" s="1"/>
  <c r="M139" i="1"/>
  <c r="AK139" i="1"/>
  <c r="AM139" i="1"/>
  <c r="AN139" i="1"/>
  <c r="AP139" i="1" s="1"/>
  <c r="AO139" i="1"/>
  <c r="AQ139" i="1"/>
  <c r="AB139" i="1" s="1"/>
  <c r="M140" i="1"/>
  <c r="AB140" i="1"/>
  <c r="AK140" i="1"/>
  <c r="AM140" i="1"/>
  <c r="AN140" i="1"/>
  <c r="AP140" i="1" s="1"/>
  <c r="AO140" i="1"/>
  <c r="AQ140" i="1"/>
  <c r="M141" i="1"/>
  <c r="AB141" i="1"/>
  <c r="AK141" i="1"/>
  <c r="AM141" i="1"/>
  <c r="AN141" i="1"/>
  <c r="AO141" i="1"/>
  <c r="AP141" i="1"/>
  <c r="AQ141" i="1"/>
  <c r="M142" i="1"/>
  <c r="AK142" i="1"/>
  <c r="AM142" i="1"/>
  <c r="L142" i="1" s="1"/>
  <c r="AN142" i="1"/>
  <c r="AP142" i="1" s="1"/>
  <c r="AO142" i="1"/>
  <c r="AQ142" i="1"/>
  <c r="AB142" i="1" s="1"/>
  <c r="M143" i="1"/>
  <c r="AK143" i="1"/>
  <c r="AM143" i="1"/>
  <c r="AN143" i="1"/>
  <c r="AO143" i="1"/>
  <c r="AP143" i="1"/>
  <c r="AQ143" i="1"/>
  <c r="AB143" i="1" s="1"/>
  <c r="M144" i="1"/>
  <c r="AK144" i="1"/>
  <c r="AM144" i="1"/>
  <c r="AN144" i="1"/>
  <c r="AO144" i="1"/>
  <c r="AP144" i="1"/>
  <c r="AQ144" i="1"/>
  <c r="AB144" i="1" s="1"/>
  <c r="M145" i="1"/>
  <c r="AK145" i="1"/>
  <c r="AM145" i="1"/>
  <c r="L145" i="1" s="1"/>
  <c r="AN145" i="1"/>
  <c r="AO145" i="1"/>
  <c r="AP145" i="1"/>
  <c r="AQ145" i="1"/>
  <c r="AB145" i="1" s="1"/>
  <c r="M146" i="1"/>
  <c r="AK146" i="1"/>
  <c r="AM146" i="1"/>
  <c r="L146" i="1" s="1"/>
  <c r="AN146" i="1"/>
  <c r="AP146" i="1" s="1"/>
  <c r="AO146" i="1"/>
  <c r="AQ146" i="1"/>
  <c r="AB146" i="1" s="1"/>
  <c r="M147" i="1"/>
  <c r="AK147" i="1"/>
  <c r="AM147" i="1"/>
  <c r="AN147" i="1"/>
  <c r="AP147" i="1" s="1"/>
  <c r="AO147" i="1"/>
  <c r="AQ147" i="1"/>
  <c r="AB147" i="1" s="1"/>
  <c r="M148" i="1"/>
  <c r="AB148" i="1"/>
  <c r="AK148" i="1"/>
  <c r="AM148" i="1"/>
  <c r="AN148" i="1"/>
  <c r="AO148" i="1"/>
  <c r="AP148" i="1"/>
  <c r="AQ148" i="1"/>
  <c r="M149" i="1"/>
  <c r="AB149" i="1"/>
  <c r="AK149" i="1"/>
  <c r="AM149" i="1"/>
  <c r="AN149" i="1"/>
  <c r="AP149" i="1" s="1"/>
  <c r="AO149" i="1"/>
  <c r="AQ149" i="1"/>
  <c r="M150" i="1"/>
  <c r="AK150" i="1"/>
  <c r="AM150" i="1"/>
  <c r="L150" i="1" s="1"/>
  <c r="AN150" i="1"/>
  <c r="AP150" i="1" s="1"/>
  <c r="AO150" i="1"/>
  <c r="AQ150" i="1"/>
  <c r="AB150" i="1" s="1"/>
  <c r="M151" i="1"/>
  <c r="AK151" i="1"/>
  <c r="AM151" i="1"/>
  <c r="AN151" i="1"/>
  <c r="AO151" i="1"/>
  <c r="AP151" i="1"/>
  <c r="AQ151" i="1"/>
  <c r="AB151" i="1" s="1"/>
  <c r="M152" i="1"/>
  <c r="AK152" i="1"/>
  <c r="AM152" i="1"/>
  <c r="AN152" i="1"/>
  <c r="AP152" i="1" s="1"/>
  <c r="AO152" i="1"/>
  <c r="AQ152" i="1"/>
  <c r="AB152" i="1" s="1"/>
  <c r="M153" i="1"/>
  <c r="AK153" i="1"/>
  <c r="AM153" i="1"/>
  <c r="L153" i="1" s="1"/>
  <c r="AN153" i="1"/>
  <c r="AO153" i="1"/>
  <c r="AP153" i="1"/>
  <c r="AQ153" i="1"/>
  <c r="AB153" i="1" s="1"/>
  <c r="M154" i="1"/>
  <c r="AK154" i="1"/>
  <c r="AM154" i="1"/>
  <c r="L154" i="1" s="1"/>
  <c r="AN154" i="1"/>
  <c r="AO154" i="1"/>
  <c r="AP154" i="1"/>
  <c r="AQ154" i="1"/>
  <c r="AB154" i="1" s="1"/>
  <c r="M155" i="1"/>
  <c r="AK155" i="1"/>
  <c r="AM155" i="1"/>
  <c r="AN155" i="1"/>
  <c r="AP155" i="1" s="1"/>
  <c r="AO155" i="1"/>
  <c r="AQ155" i="1"/>
  <c r="AB155" i="1" s="1"/>
  <c r="M156" i="1"/>
  <c r="AB156" i="1"/>
  <c r="AK156" i="1"/>
  <c r="AM156" i="1"/>
  <c r="AN156" i="1"/>
  <c r="AO156" i="1"/>
  <c r="AP156" i="1"/>
  <c r="AQ156" i="1"/>
  <c r="M157" i="1"/>
  <c r="AB157" i="1"/>
  <c r="AK157" i="1"/>
  <c r="AM157" i="1"/>
  <c r="AN157" i="1"/>
  <c r="AP157" i="1" s="1"/>
  <c r="AO157" i="1"/>
  <c r="AQ157" i="1"/>
  <c r="M158" i="1"/>
  <c r="AK158" i="1"/>
  <c r="AM158" i="1"/>
  <c r="AN158" i="1"/>
  <c r="AO158" i="1"/>
  <c r="AP158" i="1"/>
  <c r="AQ158" i="1"/>
  <c r="AB158" i="1" s="1"/>
  <c r="M159" i="1"/>
  <c r="AK159" i="1"/>
  <c r="AM159" i="1"/>
  <c r="AN159" i="1"/>
  <c r="AP159" i="1" s="1"/>
  <c r="AO159" i="1"/>
  <c r="AQ159" i="1"/>
  <c r="AB159" i="1" s="1"/>
  <c r="M160" i="1"/>
  <c r="AK160" i="1"/>
  <c r="AM160" i="1"/>
  <c r="AN160" i="1"/>
  <c r="AP160" i="1" s="1"/>
  <c r="AO160" i="1"/>
  <c r="AQ160" i="1"/>
  <c r="AB160" i="1" s="1"/>
  <c r="M161" i="1"/>
  <c r="AK161" i="1"/>
  <c r="AM161" i="1"/>
  <c r="AN161" i="1"/>
  <c r="AO161" i="1"/>
  <c r="AP161" i="1"/>
  <c r="AQ161" i="1"/>
  <c r="AB161" i="1" s="1"/>
  <c r="M162" i="1"/>
  <c r="AK162" i="1"/>
  <c r="AM162" i="1"/>
  <c r="L162" i="1" s="1"/>
  <c r="AN162" i="1"/>
  <c r="AP162" i="1" s="1"/>
  <c r="AO162" i="1"/>
  <c r="AQ162" i="1"/>
  <c r="AB162" i="1" s="1"/>
  <c r="M163" i="1"/>
  <c r="AK163" i="1"/>
  <c r="AM163" i="1"/>
  <c r="AN163" i="1"/>
  <c r="AO163" i="1"/>
  <c r="AP163" i="1"/>
  <c r="AQ163" i="1"/>
  <c r="AB163" i="1" s="1"/>
  <c r="M164" i="1"/>
  <c r="AB164" i="1"/>
  <c r="AK164" i="1"/>
  <c r="AM164" i="1"/>
  <c r="AN164" i="1"/>
  <c r="AP164" i="1" s="1"/>
  <c r="AO164" i="1"/>
  <c r="AQ164" i="1"/>
  <c r="M165" i="1"/>
  <c r="AB165" i="1"/>
  <c r="AK165" i="1"/>
  <c r="AM165" i="1"/>
  <c r="AN165" i="1"/>
  <c r="AP165" i="1" s="1"/>
  <c r="AO165" i="1"/>
  <c r="AQ165" i="1"/>
  <c r="M166" i="1"/>
  <c r="AK166" i="1"/>
  <c r="AM166" i="1"/>
  <c r="L166" i="1" s="1"/>
  <c r="AN166" i="1"/>
  <c r="AO166" i="1"/>
  <c r="AP166" i="1"/>
  <c r="AQ166" i="1"/>
  <c r="AB166" i="1" s="1"/>
  <c r="M167" i="1"/>
  <c r="AK167" i="1"/>
  <c r="AM167" i="1"/>
  <c r="AN167" i="1"/>
  <c r="AP167" i="1" s="1"/>
  <c r="AO167" i="1"/>
  <c r="AQ167" i="1"/>
  <c r="AB167" i="1" s="1"/>
  <c r="M168" i="1"/>
  <c r="AK168" i="1"/>
  <c r="AM168" i="1"/>
  <c r="AN168" i="1"/>
  <c r="AO168" i="1"/>
  <c r="AP168" i="1"/>
  <c r="AQ168" i="1"/>
  <c r="AB168" i="1" s="1"/>
  <c r="M169" i="1"/>
  <c r="AK169" i="1"/>
  <c r="AM169" i="1"/>
  <c r="AN169" i="1"/>
  <c r="AP169" i="1" s="1"/>
  <c r="AO169" i="1"/>
  <c r="AQ169" i="1"/>
  <c r="AB169" i="1" s="1"/>
  <c r="M170" i="1"/>
  <c r="AK170" i="1"/>
  <c r="AM170" i="1"/>
  <c r="L170" i="1" s="1"/>
  <c r="AN170" i="1"/>
  <c r="AP170" i="1" s="1"/>
  <c r="AO170" i="1"/>
  <c r="AQ170" i="1"/>
  <c r="AB170" i="1" s="1"/>
  <c r="M171" i="1"/>
  <c r="AK171" i="1"/>
  <c r="AM171" i="1"/>
  <c r="AN171" i="1"/>
  <c r="AO171" i="1"/>
  <c r="AP171" i="1"/>
  <c r="AQ171" i="1"/>
  <c r="AB171" i="1" s="1"/>
  <c r="M172" i="1"/>
  <c r="AB172" i="1"/>
  <c r="AK172" i="1"/>
  <c r="AM172" i="1"/>
  <c r="AN172" i="1"/>
  <c r="AP172" i="1" s="1"/>
  <c r="AO172" i="1"/>
  <c r="AQ172" i="1"/>
  <c r="M173" i="1"/>
  <c r="AB173" i="1"/>
  <c r="AK173" i="1"/>
  <c r="AM173" i="1"/>
  <c r="L173" i="1" s="1"/>
  <c r="AN173" i="1"/>
  <c r="AO173" i="1"/>
  <c r="AP173" i="1"/>
  <c r="AQ173" i="1"/>
  <c r="M174" i="1"/>
  <c r="AK174" i="1"/>
  <c r="AM174" i="1"/>
  <c r="L174" i="1" s="1"/>
  <c r="AN174" i="1"/>
  <c r="AP174" i="1" s="1"/>
  <c r="AO174" i="1"/>
  <c r="AQ174" i="1"/>
  <c r="AB174" i="1" s="1"/>
  <c r="M175" i="1"/>
  <c r="AK175" i="1"/>
  <c r="AM175" i="1"/>
  <c r="AN175" i="1"/>
  <c r="AP175" i="1" s="1"/>
  <c r="AO175" i="1"/>
  <c r="AQ175" i="1"/>
  <c r="AB175" i="1" s="1"/>
  <c r="M176" i="1"/>
  <c r="AK176" i="1"/>
  <c r="AM176" i="1"/>
  <c r="AN176" i="1"/>
  <c r="AO176" i="1"/>
  <c r="AP176" i="1"/>
  <c r="AQ176" i="1"/>
  <c r="AB176" i="1" s="1"/>
  <c r="M177" i="1"/>
  <c r="AK177" i="1"/>
  <c r="AM177" i="1"/>
  <c r="AN177" i="1"/>
  <c r="AP177" i="1" s="1"/>
  <c r="AO177" i="1"/>
  <c r="AQ177" i="1"/>
  <c r="AB177" i="1" s="1"/>
  <c r="M178" i="1"/>
  <c r="AK178" i="1"/>
  <c r="AM178" i="1"/>
  <c r="AN178" i="1"/>
  <c r="AO178" i="1"/>
  <c r="AP178" i="1"/>
  <c r="AQ178" i="1"/>
  <c r="AB178" i="1" s="1"/>
  <c r="M179" i="1"/>
  <c r="AK179" i="1"/>
  <c r="AM179" i="1"/>
  <c r="AN179" i="1"/>
  <c r="AP179" i="1" s="1"/>
  <c r="AO179" i="1"/>
  <c r="AQ179" i="1"/>
  <c r="AB179" i="1" s="1"/>
  <c r="M180" i="1"/>
  <c r="AB180" i="1"/>
  <c r="AK180" i="1"/>
  <c r="AM180" i="1"/>
  <c r="AN180" i="1"/>
  <c r="AP180" i="1" s="1"/>
  <c r="AO180" i="1"/>
  <c r="AQ180" i="1"/>
  <c r="M181" i="1"/>
  <c r="AB181" i="1"/>
  <c r="AK181" i="1"/>
  <c r="AM181" i="1"/>
  <c r="L181" i="1" s="1"/>
  <c r="AN181" i="1"/>
  <c r="AO181" i="1"/>
  <c r="AP181" i="1"/>
  <c r="AQ181" i="1"/>
  <c r="M182" i="1"/>
  <c r="AK182" i="1"/>
  <c r="AM182" i="1"/>
  <c r="L182" i="1" s="1"/>
  <c r="AN182" i="1"/>
  <c r="AO182" i="1"/>
  <c r="AP182" i="1"/>
  <c r="AQ182" i="1"/>
  <c r="AB182" i="1" s="1"/>
  <c r="M183" i="1"/>
  <c r="AK183" i="1"/>
  <c r="AM183" i="1"/>
  <c r="AN183" i="1"/>
  <c r="AO183" i="1"/>
  <c r="AP183" i="1"/>
  <c r="AQ183" i="1"/>
  <c r="AB183" i="1" s="1"/>
  <c r="M184" i="1"/>
  <c r="AK184" i="1"/>
  <c r="AM184" i="1"/>
  <c r="AN184" i="1"/>
  <c r="AP184" i="1" s="1"/>
  <c r="AO184" i="1"/>
  <c r="AQ184" i="1"/>
  <c r="AB184" i="1" s="1"/>
  <c r="M185" i="1"/>
  <c r="AK185" i="1"/>
  <c r="AM185" i="1"/>
  <c r="AN185" i="1"/>
  <c r="AP185" i="1" s="1"/>
  <c r="AO185" i="1"/>
  <c r="AQ185" i="1"/>
  <c r="AB185" i="1" s="1"/>
  <c r="M186" i="1"/>
  <c r="AK186" i="1"/>
  <c r="AM186" i="1"/>
  <c r="L186" i="1" s="1"/>
  <c r="AN186" i="1"/>
  <c r="AO186" i="1"/>
  <c r="AP186" i="1"/>
  <c r="AQ186" i="1"/>
  <c r="AB186" i="1" s="1"/>
  <c r="M187" i="1"/>
  <c r="AK187" i="1"/>
  <c r="AM187" i="1"/>
  <c r="AN187" i="1"/>
  <c r="AP187" i="1" s="1"/>
  <c r="AO187" i="1"/>
  <c r="AQ187" i="1"/>
  <c r="AB187" i="1" s="1"/>
  <c r="M188" i="1"/>
  <c r="AB188" i="1"/>
  <c r="AK188" i="1"/>
  <c r="AM188" i="1"/>
  <c r="AN188" i="1"/>
  <c r="AO188" i="1"/>
  <c r="AP188" i="1"/>
  <c r="AQ188" i="1"/>
  <c r="M189" i="1"/>
  <c r="AB189" i="1"/>
  <c r="AK189" i="1"/>
  <c r="AM189" i="1"/>
  <c r="AN189" i="1"/>
  <c r="AO189" i="1"/>
  <c r="AP189" i="1"/>
  <c r="AQ189" i="1"/>
  <c r="M190" i="1"/>
  <c r="AK190" i="1"/>
  <c r="AM190" i="1"/>
  <c r="L190" i="1" s="1"/>
  <c r="AN190" i="1"/>
  <c r="AP190" i="1" s="1"/>
  <c r="AO190" i="1"/>
  <c r="AQ190" i="1"/>
  <c r="AB190" i="1" s="1"/>
  <c r="M191" i="1"/>
  <c r="AK191" i="1"/>
  <c r="AM191" i="1"/>
  <c r="AN191" i="1"/>
  <c r="AO191" i="1"/>
  <c r="AP191" i="1"/>
  <c r="AQ191" i="1"/>
  <c r="AB191" i="1" s="1"/>
  <c r="M192" i="1"/>
  <c r="AK192" i="1"/>
  <c r="AM192" i="1"/>
  <c r="AN192" i="1"/>
  <c r="AO192" i="1"/>
  <c r="AP192" i="1"/>
  <c r="AQ192" i="1"/>
  <c r="AB192" i="1" s="1"/>
  <c r="M193" i="1"/>
  <c r="AK193" i="1"/>
  <c r="AM193" i="1"/>
  <c r="L193" i="1" s="1"/>
  <c r="AN193" i="1"/>
  <c r="AO193" i="1"/>
  <c r="AP193" i="1"/>
  <c r="AQ193" i="1"/>
  <c r="AB193" i="1" s="1"/>
  <c r="M194" i="1"/>
  <c r="AK194" i="1"/>
  <c r="AM194" i="1"/>
  <c r="L194" i="1" s="1"/>
  <c r="AN194" i="1"/>
  <c r="AP194" i="1" s="1"/>
  <c r="AO194" i="1"/>
  <c r="AQ194" i="1"/>
  <c r="AB194" i="1" s="1"/>
  <c r="M195" i="1"/>
  <c r="AK195" i="1"/>
  <c r="AM195" i="1"/>
  <c r="AN195" i="1"/>
  <c r="AP195" i="1" s="1"/>
  <c r="AO195" i="1"/>
  <c r="AQ195" i="1"/>
  <c r="AB195" i="1" s="1"/>
  <c r="M196" i="1"/>
  <c r="AB196" i="1"/>
  <c r="AK196" i="1"/>
  <c r="AM196" i="1"/>
  <c r="AN196" i="1"/>
  <c r="AO196" i="1"/>
  <c r="AP196" i="1"/>
  <c r="AQ196" i="1"/>
  <c r="M197" i="1"/>
  <c r="AB197" i="1"/>
  <c r="AK197" i="1"/>
  <c r="AM197" i="1"/>
  <c r="AN197" i="1"/>
  <c r="AP197" i="1" s="1"/>
  <c r="AO197" i="1"/>
  <c r="AQ197" i="1"/>
  <c r="M198" i="1"/>
  <c r="AK198" i="1"/>
  <c r="AM198" i="1"/>
  <c r="L198" i="1" s="1"/>
  <c r="AN198" i="1"/>
  <c r="AO198" i="1"/>
  <c r="AP198" i="1"/>
  <c r="AQ198" i="1"/>
  <c r="AB198" i="1" s="1"/>
  <c r="M199" i="1"/>
  <c r="AK199" i="1"/>
  <c r="AM199" i="1"/>
  <c r="AN199" i="1"/>
  <c r="AO199" i="1"/>
  <c r="AP199" i="1"/>
  <c r="AQ199" i="1"/>
  <c r="AB199" i="1" s="1"/>
  <c r="AQ3" i="1"/>
  <c r="AO3" i="1"/>
  <c r="AN3" i="1"/>
  <c r="AP3" i="1" s="1"/>
  <c r="AQ2" i="1"/>
  <c r="AM3" i="1"/>
  <c r="AK3" i="1"/>
  <c r="AB3" i="1"/>
  <c r="M3" i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100" i="2"/>
  <c r="AK2" i="1"/>
  <c r="AB2" i="1"/>
  <c r="AO2" i="1"/>
  <c r="AN2" i="1"/>
  <c r="AM2" i="1" s="1"/>
  <c r="E17" i="3"/>
  <c r="F17" i="3"/>
  <c r="G17" i="3"/>
  <c r="H17" i="3"/>
  <c r="D17" i="3"/>
  <c r="L189" i="1" l="1"/>
  <c r="L161" i="1"/>
  <c r="L141" i="1"/>
  <c r="L113" i="1"/>
  <c r="L93" i="1"/>
  <c r="L65" i="1"/>
  <c r="L45" i="1"/>
  <c r="L197" i="1"/>
  <c r="L169" i="1"/>
  <c r="L149" i="1"/>
  <c r="L121" i="1"/>
  <c r="L101" i="1"/>
  <c r="L73" i="1"/>
  <c r="L53" i="1"/>
  <c r="L25" i="1"/>
  <c r="L177" i="1"/>
  <c r="L157" i="1"/>
  <c r="L129" i="1"/>
  <c r="L109" i="1"/>
  <c r="L81" i="1"/>
  <c r="L61" i="1"/>
  <c r="L33" i="1"/>
  <c r="L13" i="1"/>
  <c r="L185" i="1"/>
  <c r="L165" i="1"/>
  <c r="L137" i="1"/>
  <c r="L117" i="1"/>
  <c r="L89" i="1"/>
  <c r="L69" i="1"/>
  <c r="L41" i="1"/>
  <c r="L21" i="1"/>
  <c r="L49" i="1"/>
  <c r="L178" i="1"/>
  <c r="L158" i="1"/>
  <c r="L130" i="1"/>
  <c r="L110" i="1"/>
  <c r="L82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62" i="1"/>
  <c r="L54" i="1"/>
  <c r="L46" i="1"/>
  <c r="L38" i="1"/>
  <c r="L30" i="1"/>
  <c r="L22" i="1"/>
  <c r="L14" i="1"/>
  <c r="L6" i="1"/>
  <c r="L17" i="1"/>
  <c r="L9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3" i="1"/>
  <c r="AP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" i="2"/>
  <c r="M2" i="1" l="1"/>
  <c r="L2" i="1" s="1"/>
</calcChain>
</file>

<file path=xl/sharedStrings.xml><?xml version="1.0" encoding="utf-8"?>
<sst xmlns="http://schemas.openxmlformats.org/spreadsheetml/2006/main" count="10087" uniqueCount="4074">
  <si>
    <t>TopFolder</t>
  </si>
  <si>
    <t>Name</t>
  </si>
  <si>
    <t>Title</t>
  </si>
  <si>
    <t>Manufacturer</t>
  </si>
  <si>
    <t>Category</t>
  </si>
  <si>
    <t>EntryCost</t>
  </si>
  <si>
    <t>Aero</t>
  </si>
  <si>
    <t>Ground</t>
  </si>
  <si>
    <t>Thermal</t>
  </si>
  <si>
    <t>Utility</t>
  </si>
  <si>
    <t>Pods</t>
  </si>
  <si>
    <t>Payload</t>
  </si>
  <si>
    <t>Structural</t>
  </si>
  <si>
    <t>Control</t>
  </si>
  <si>
    <t>Coupling</t>
  </si>
  <si>
    <t>FuelTank</t>
  </si>
  <si>
    <t>Propulsion</t>
  </si>
  <si>
    <t>Science</t>
  </si>
  <si>
    <t>Electrical</t>
  </si>
  <si>
    <t>Engine</t>
  </si>
  <si>
    <t>none</t>
  </si>
  <si>
    <t>Communication</t>
  </si>
  <si>
    <t>Bluedog Design Bureau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</si>
  <si>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</si>
  <si>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</si>
  <si>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</si>
  <si>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</si>
  <si>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</si>
  <si>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</si>
  <si>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</si>
  <si>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</si>
  <si>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</si>
  <si>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</si>
  <si>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</si>
  <si>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</si>
  <si>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</si>
  <si>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</si>
  <si>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</si>
  <si>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</si>
  <si>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</si>
  <si>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</si>
  <si>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</si>
  <si>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</si>
  <si>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</si>
  <si>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</si>
  <si>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</si>
  <si>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</si>
  <si>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</si>
  <si>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</si>
  <si>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</si>
  <si>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</si>
  <si>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</si>
  <si>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</si>
  <si>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</si>
  <si>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</si>
  <si>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</si>
  <si>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</si>
  <si>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</si>
  <si>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</si>
  <si>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</si>
  <si>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</si>
  <si>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</si>
  <si>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</si>
  <si>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</si>
  <si>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</si>
  <si>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</si>
  <si>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</si>
  <si>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</si>
  <si>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</si>
  <si>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</si>
  <si>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</si>
  <si>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</si>
  <si>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</si>
  <si>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</si>
  <si>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</si>
  <si>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</si>
  <si>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</si>
  <si>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</si>
  <si>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</si>
  <si>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</si>
  <si>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</si>
  <si>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</si>
  <si>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</si>
  <si>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</si>
  <si>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</si>
  <si>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</si>
  <si>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</si>
  <si>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</si>
  <si>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</si>
  <si>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</si>
  <si>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</si>
  <si>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</si>
  <si>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</si>
  <si>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</si>
  <si>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</si>
  <si>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</si>
  <si>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</si>
  <si>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</si>
  <si>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</si>
  <si>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</si>
  <si>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</si>
  <si>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</si>
  <si>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</si>
  <si>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</si>
  <si>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</si>
  <si>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</si>
  <si>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</si>
  <si>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</si>
  <si>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</si>
  <si>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</si>
  <si>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</si>
  <si>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</si>
  <si>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</si>
  <si>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</si>
  <si>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</si>
  <si>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</si>
  <si>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</si>
  <si>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</si>
  <si>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</si>
  <si>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</si>
  <si>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</si>
  <si>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</si>
  <si>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</si>
  <si>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</si>
  <si>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</si>
  <si>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</si>
  <si>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</si>
  <si>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</si>
  <si>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</si>
  <si>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</si>
  <si>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</si>
  <si>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</si>
  <si>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</si>
  <si>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</si>
  <si>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</si>
  <si>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</si>
  <si>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</si>
  <si>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</si>
  <si>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</si>
  <si>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</si>
  <si>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</si>
  <si>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</si>
  <si>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</si>
  <si>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</si>
  <si>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</si>
  <si>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</si>
  <si>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</si>
  <si>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</si>
  <si>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</si>
  <si>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</si>
  <si>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</si>
  <si>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</si>
  <si>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</si>
  <si>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</si>
  <si>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</si>
  <si>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</si>
  <si>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</si>
  <si>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</si>
  <si>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</si>
  <si>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</si>
  <si>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</si>
  <si>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</si>
  <si>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</si>
  <si>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</si>
  <si>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</si>
  <si>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</si>
  <si>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</si>
  <si>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</si>
  <si>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</si>
  <si>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</si>
  <si>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</si>
  <si>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</si>
  <si>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</si>
  <si>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</si>
  <si>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</si>
  <si>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</si>
  <si>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</si>
  <si>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</si>
  <si>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</si>
  <si>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</si>
  <si>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</si>
  <si>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</si>
  <si>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</si>
  <si>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</si>
  <si>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</si>
  <si>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</si>
  <si>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</si>
  <si>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</si>
  <si>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</si>
  <si>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</si>
  <si>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</si>
  <si>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</si>
  <si>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</si>
  <si>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</si>
  <si>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</si>
  <si>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</si>
  <si>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</si>
  <si>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</si>
  <si>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</si>
  <si>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</si>
  <si>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</si>
  <si>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</si>
  <si>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</si>
  <si>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</si>
  <si>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electronics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</si>
  <si>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</si>
  <si>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</si>
  <si>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</si>
  <si>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</si>
  <si>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</si>
  <si>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</si>
  <si>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</si>
  <si>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</si>
  <si>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</si>
  <si>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</si>
  <si>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</si>
  <si>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</si>
  <si>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</si>
  <si>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</si>
  <si>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</si>
  <si>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</si>
  <si>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</si>
  <si>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</si>
  <si>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</si>
  <si>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</si>
  <si>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</si>
  <si>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</si>
  <si>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</si>
  <si>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</si>
  <si>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</si>
  <si>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</si>
  <si>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</si>
  <si>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</si>
  <si>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</si>
  <si>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</si>
  <si>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</si>
  <si>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</si>
  <si>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</si>
  <si>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</si>
  <si>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</si>
  <si>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</si>
  <si>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</si>
  <si>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</si>
  <si>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</si>
  <si>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</si>
  <si>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</si>
  <si>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</si>
  <si>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</si>
  <si>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</si>
  <si>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</si>
  <si>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</si>
  <si>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</si>
  <si>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</si>
  <si>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</si>
  <si>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</si>
  <si>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</si>
  <si>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</si>
  <si>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</si>
  <si>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</si>
  <si>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</si>
  <si>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</si>
  <si>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</si>
  <si>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</si>
  <si>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</si>
  <si>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</si>
  <si>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</si>
  <si>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</si>
  <si>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</si>
  <si>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</si>
  <si>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</si>
  <si>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</si>
  <si>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</si>
  <si>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</si>
  <si>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</si>
  <si>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</si>
  <si>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</si>
  <si>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</si>
  <si>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</si>
  <si>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</si>
  <si>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</si>
  <si>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</si>
  <si>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</si>
  <si>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</si>
  <si>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</si>
  <si>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</si>
  <si>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</si>
  <si>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</si>
  <si>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</si>
  <si>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</si>
  <si>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</si>
  <si>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</si>
  <si>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</si>
  <si>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</si>
  <si>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</si>
  <si>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</si>
  <si>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</si>
  <si>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</si>
  <si>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</si>
  <si>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</si>
  <si>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</si>
  <si>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</si>
  <si>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</si>
  <si>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</si>
  <si>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</si>
  <si>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</si>
  <si>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</si>
  <si>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</si>
  <si>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</si>
  <si>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</si>
  <si>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</si>
  <si>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</si>
  <si>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</si>
  <si>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</si>
  <si>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</si>
  <si>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</si>
  <si>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</si>
  <si>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</si>
  <si>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</si>
  <si>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</si>
  <si>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</si>
  <si>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</si>
  <si>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</si>
  <si>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</si>
  <si>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</si>
  <si>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</si>
  <si>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</si>
  <si>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</si>
  <si>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</si>
  <si>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</si>
  <si>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</si>
  <si>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</si>
  <si>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</si>
  <si>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</si>
  <si>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</si>
  <si>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</si>
  <si>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</si>
  <si>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</si>
  <si>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</si>
  <si>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</si>
  <si>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</si>
  <si>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</si>
  <si>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</si>
  <si>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</si>
  <si>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</si>
  <si>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</si>
  <si>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</si>
  <si>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</si>
  <si>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</si>
  <si>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</si>
  <si>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</si>
  <si>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</si>
  <si>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</si>
  <si>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</si>
  <si>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</si>
  <si>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</si>
  <si>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</si>
  <si>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</si>
  <si>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</si>
  <si>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</si>
  <si>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</si>
  <si>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</si>
  <si>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</si>
  <si>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</si>
  <si>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</si>
  <si>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</si>
  <si>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 Power Transmission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</si>
  <si>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</si>
  <si>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</si>
  <si>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</si>
  <si>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</si>
  <si>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</si>
  <si>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</si>
  <si>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Bluedog_DB</t>
  </si>
  <si>
    <t>Bluedog_DB/Parts/Vega/bluedog_Vega_ThirdStage_Tank.cfg</t>
  </si>
  <si>
    <t>bluedog_Vega_ThirdStage_Tank</t>
  </si>
  <si>
    <t>Vejur-3ST-160 Liquid Fuel Tank</t>
  </si>
  <si>
    <t>Bluedog_DB/Parts/Vega/bluedog_Vega_ThirdStage_Adapter.cfg</t>
  </si>
  <si>
    <t>bluedog_Vega_ThirdStage_Adapter</t>
  </si>
  <si>
    <t>Vejur-3ST-SD Truss Interstage</t>
  </si>
  <si>
    <t>Bluedog_DB/Parts/Vega/bluedog_Vega_Tank2.cfg</t>
  </si>
  <si>
    <t>bluedog_Vega_Tank2</t>
  </si>
  <si>
    <t>Vejur-200FT Balloon Fuel Tank</t>
  </si>
  <si>
    <t>Bluedog_DB/Parts/Vega/bluedog_Vega_Tank1.cfg</t>
  </si>
  <si>
    <t>bluedog_Vega_Tank1</t>
  </si>
  <si>
    <t>Vejur-280FT Balloon Fuel Tank</t>
  </si>
  <si>
    <t>Bluedog_DB/Parts/Vega/bluedog_Vega_GE405H.cfg</t>
  </si>
  <si>
    <t>bluedog_Vega_GE405H</t>
  </si>
  <si>
    <t>Vejur-E78 "Decker" Liquid Engine</t>
  </si>
  <si>
    <t>Bluedog_DB/Parts/Vega/bluedog_Vega_EngineMount.cfg</t>
  </si>
  <si>
    <t>bluedog_Vega_EngineMount</t>
  </si>
  <si>
    <t>Vejur-125-EM Engine Mount</t>
  </si>
  <si>
    <t>Bluedog_DB/Parts/Vanguard/bluedog_Vanguard_Satellite3.cfg</t>
  </si>
  <si>
    <t>bluedog_Vanguard_Satellite3</t>
  </si>
  <si>
    <t>Easton-V3 "Narly" Probe Core</t>
  </si>
  <si>
    <t>Bluedog_DB/Parts/Vanguard/bluedog_Vanguard_Satellite2.cfg</t>
  </si>
  <si>
    <t>bluedog_Vanguard_Satellite2</t>
  </si>
  <si>
    <t>Easton-V2 "Narly" Probe Core</t>
  </si>
  <si>
    <t>Bluedog_DB/Parts/Vanguard/bluedog_Vanguard_Satellite1.cfg</t>
  </si>
  <si>
    <t>bluedog_Vanguard_Satellite1</t>
  </si>
  <si>
    <t>Easton-V1 "Narly" Probe Core</t>
  </si>
  <si>
    <t>Bluedog_DB/Parts/Vanguard/bluedog_Vanguard_S2_Tank.cfg</t>
  </si>
  <si>
    <t>bluedog_Vanguard_S2_Tank</t>
  </si>
  <si>
    <t>Easton-60 Liquid Fuel Tank</t>
  </si>
  <si>
    <t>Bluedog_DB/Parts/Vanguard/bluedog_Vanguard_S2_ShortProbeDecoupler.cfg</t>
  </si>
  <si>
    <t>bluedog_Vanguard_S2_ShortProbeDecoupler</t>
  </si>
  <si>
    <t>HLR-VD06 0.125m Decoupler</t>
  </si>
  <si>
    <t>Bluedog_DB/Parts/Vanguard/bluedog_Vanguard_S2_RetroRocket.cfg</t>
  </si>
  <si>
    <t>bluedog_Vanguard_S2_RetroRocket</t>
  </si>
  <si>
    <t>Easton-RSM Retro Motor</t>
  </si>
  <si>
    <t>Bluedog_DB/Parts/Vanguard/bluedog_Vanguard_S2_LongProbeDecoupler.cfg</t>
  </si>
  <si>
    <t>bluedog_Vanguard_S2_LongProbeDecoupler</t>
  </si>
  <si>
    <t>HLR-VD03 0.125m Decoupler</t>
  </si>
  <si>
    <t>Bluedog_DB/Parts/Vanguard/bluedog_Vanguard_S2_Guidance.cfg</t>
  </si>
  <si>
    <t>bluedog_Vanguard_S2_Guidance</t>
  </si>
  <si>
    <t>Easton-AGU Guidance Unit</t>
  </si>
  <si>
    <t>Bluedog_DB/Parts/Vanguard/bluedog_Vanguard_S1_Tank.cfg</t>
  </si>
  <si>
    <t>bluedog_Vanguard_S1_Tank</t>
  </si>
  <si>
    <t>Easton-490 Liquid Fuel Tank</t>
  </si>
  <si>
    <t>Bluedog_DB/Parts/Vanguard/bluedog_Vanguard_S1_Interstage.cfg</t>
  </si>
  <si>
    <t>bluedog_Vanguard_S1_Interstage</t>
  </si>
  <si>
    <t>Easton-SIF 0.9375m Adapter Interstage</t>
  </si>
  <si>
    <t>Bluedog_DB/Parts/Vanguard/bluedog_Vanguard_GE405.cfg</t>
  </si>
  <si>
    <t>bluedog_Vanguard_GE405</t>
  </si>
  <si>
    <t>Easton-50 "Viking" Liquid Engine</t>
  </si>
  <si>
    <t>Bluedog_DB/Parts/Titan/IDCSP/bluedog_IDCSP_Truss.cfg</t>
  </si>
  <si>
    <t>bluedog_IDCSP_Truss</t>
  </si>
  <si>
    <t>MOCA Satellite Truss</t>
  </si>
  <si>
    <t>Bluedog_DB/Parts/Titan/bluedog_UA1208.cfg</t>
  </si>
  <si>
    <t>bluedog_UA1208</t>
  </si>
  <si>
    <t>Prometheus SRB1208 "Phaeton" Solid Rocket Booster</t>
  </si>
  <si>
    <t>Bluedog_DB/Parts/Titan/bluedog_UA1207.cfg</t>
  </si>
  <si>
    <t>bluedog_UA1207</t>
  </si>
  <si>
    <t>Prometheus SRB1207 "Helios" Solid Rocket Booster</t>
  </si>
  <si>
    <t>Bluedog_DB/Parts/Titan/bluedog_UA1206.cfg</t>
  </si>
  <si>
    <t>bluedog_UA1206</t>
  </si>
  <si>
    <t>Prometheus SRB1206 "Eurus" Solid Rocket Booster</t>
  </si>
  <si>
    <t>Bluedog_DB/Parts/Titan/bluedog_UA1205.cfg</t>
  </si>
  <si>
    <t>bluedog_UA1205</t>
  </si>
  <si>
    <t>Prometheus SRB1205 "Eos" Solid Rocket Booster</t>
  </si>
  <si>
    <t>Bluedog_DB/Parts/Titan/bluedog_UA1204.cfg</t>
  </si>
  <si>
    <t>bluedog_UA1204</t>
  </si>
  <si>
    <t>Prometheus SRB1204 "Hekatos" Solid Rocket Booster</t>
  </si>
  <si>
    <t>Bluedog_DB/Parts/Titan/bluedog_UA1203.cfg</t>
  </si>
  <si>
    <t>bluedog_UA1203</t>
  </si>
  <si>
    <t>Prometheus SRB1203 "Heliades" Solid Rocket Booster</t>
  </si>
  <si>
    <t>Bluedog_DB/Parts/Titan/bluedog_UA1202.cfg</t>
  </si>
  <si>
    <t>bluedog_UA1202</t>
  </si>
  <si>
    <t>Prometheus SRB1202 "Los" Solid Rocket Booster</t>
  </si>
  <si>
    <t>Bluedog_DB/Parts/Titan/bluedog_Titan_Transtage_RCS_E.cfg</t>
  </si>
  <si>
    <t>bluedog_Titan_Transtage_RCS_E</t>
  </si>
  <si>
    <t>Prometheus-III-S3 RCE Control System</t>
  </si>
  <si>
    <t>Bluedog_DB/Parts/Titan/bluedog_Titan_Transtage_RCS_D.cfg</t>
  </si>
  <si>
    <t>bluedog_Titan_Transtage_RCS_D</t>
  </si>
  <si>
    <t>Prometheus-III-S3 RCD Control System</t>
  </si>
  <si>
    <t>Bluedog_DB/Parts/Titan/bluedog_Titan_Transtage_RCS_C.cfg</t>
  </si>
  <si>
    <t>bluedog_Titan_Transtage_RCS_C</t>
  </si>
  <si>
    <t>Prometheus-III-S3 RCC Control System</t>
  </si>
  <si>
    <t>Bluedog_DB/Parts/Titan/bluedog_Titan_Transtage_RCS_B.cfg</t>
  </si>
  <si>
    <t>bluedog_Titan_Transtage_RCS_B</t>
  </si>
  <si>
    <t>Prometheus-III-S3 RCB Control System</t>
  </si>
  <si>
    <t>Bluedog_DB/Parts/Titan/bluedog_Titan_Transtage_RCS_A.cfg</t>
  </si>
  <si>
    <t>bluedog_Titan_Transtage_RCS_A</t>
  </si>
  <si>
    <t>Prometheus-III-S3 RCA Control System</t>
  </si>
  <si>
    <t>Bluedog_DB/Parts/Titan/bluedog_Titan_Transtage_Antenna.cfg</t>
  </si>
  <si>
    <t>bluedog_Titan_Transtage_Antenna</t>
  </si>
  <si>
    <t>Prometheus-III-S3 Engineering Antenna</t>
  </si>
  <si>
    <t>Bluedog_DB/Parts/Titan/bluedog_Titan_Transtage.cfg</t>
  </si>
  <si>
    <t>bluedog_Titan_Transtage</t>
  </si>
  <si>
    <t>Prometheus-III-S3 "Metis" Upper Stage</t>
  </si>
  <si>
    <t>Bluedog_DB/Parts/Titan/bluedog_Titan_SRB_Parachute.cfg</t>
  </si>
  <si>
    <t>bluedog_Titan_SRB_Parachute</t>
  </si>
  <si>
    <t>Prometheus-KRU Landing Recovery Parachute</t>
  </si>
  <si>
    <t>Bluedog_DB/Parts/Titan/bluedog_Titan4_S2_Tank.cfg</t>
  </si>
  <si>
    <t>bluedog_Titan4_S2_Tank</t>
  </si>
  <si>
    <t>Prometheus-IV-1400 Liquid Fuel Tank</t>
  </si>
  <si>
    <t>Bluedog_DB/Parts/Titan/bluedog_Titan4_S1_Lower_Tank.cfg</t>
  </si>
  <si>
    <t>bluedog_Titan4_S1_Lower_Tank</t>
  </si>
  <si>
    <t>Prometheus-IV-2740 Liquid Fuel Tank</t>
  </si>
  <si>
    <t>Bluedog_DB/Parts/Titan/bluedog_Titan4_PLF.cfg</t>
  </si>
  <si>
    <t>bluedog_Titan4_PLF</t>
  </si>
  <si>
    <t>Prometheus-IV 3.125m Fairing Base Adapter</t>
  </si>
  <si>
    <t>Bluedog_DB/Parts/Titan/bluedog_Titan3_S1_Stretched_Tank.cfg</t>
  </si>
  <si>
    <t>bluedog_Titan3_S1_Stretched_Tank</t>
  </si>
  <si>
    <t>Prometheus-III-3080 Liquid Fuel Tank</t>
  </si>
  <si>
    <t>Bluedog_DB/Parts/Titan/bluedog_Titan3_S1_EngineShroud.cfg</t>
  </si>
  <si>
    <t>bluedog_Titan3_S1_EngineShroud</t>
  </si>
  <si>
    <t>Prometheus-III-EHS Engine Shroud</t>
  </si>
  <si>
    <t>Bluedog_DB/Parts/Titan/bluedog_Titan3_CommercialPLF.cfg</t>
  </si>
  <si>
    <t>bluedog_Titan3_CommercialPLF</t>
  </si>
  <si>
    <t>Prometheus-III/COMM 2.5m Fairing Base Adapter</t>
  </si>
  <si>
    <t>Bluedog_DB/Parts/Titan/bluedog_Titan3_AvionicsTruss.cfg</t>
  </si>
  <si>
    <t>bluedog_Titan3_AvionicsTruss</t>
  </si>
  <si>
    <t>Prometheus-ACU Avionics Unit</t>
  </si>
  <si>
    <t>Bluedog_DB/Parts/Titan/bluedog_Titan3E_PLF.cfg</t>
  </si>
  <si>
    <t>bluedog_Titan3E_PLF</t>
  </si>
  <si>
    <t>Prometheus-IIIE 2.6m Fairing Base Adapter</t>
  </si>
  <si>
    <t>Bluedog_DB/Parts/Titan/bluedog_Titan2_S2_VernierMotor.cfg</t>
  </si>
  <si>
    <t>bluedog_Titan2_S2_VernierMotor</t>
  </si>
  <si>
    <t>Prometheus-II-VTM Velocity Adjustment Motor</t>
  </si>
  <si>
    <t>Bluedog_DB/Parts/Titan/bluedog_Titan2_S2_Tank.cfg</t>
  </si>
  <si>
    <t>bluedog_Titan2_S2_Tank</t>
  </si>
  <si>
    <t>Prometheus-II-1160 Liquid Fuel Tank</t>
  </si>
  <si>
    <t>Bluedog_DB/Parts/Titan/bluedog_Titan2_S2_RetroMotor.cfg</t>
  </si>
  <si>
    <t>bluedog_Titan2_S2_RetroMotor</t>
  </si>
  <si>
    <t>Prometheus-II-RGM Separation Motor</t>
  </si>
  <si>
    <t>Bluedog_DB/Parts/Titan/bluedog_Titan2_S2_NoseCone.cfg</t>
  </si>
  <si>
    <t>bluedog_Titan2_S2_NoseCone</t>
  </si>
  <si>
    <t>Prometheus-II 1.25m Nose Cone</t>
  </si>
  <si>
    <t>Bluedog_DB/Parts/Titan/bluedog_Titan2_S2_GeminiDecoupler.cfg</t>
  </si>
  <si>
    <t>bluedog_Titan2_S2_GeminiDecoupler</t>
  </si>
  <si>
    <t>Prometheus-LLV 1.875m Spacecraft Stack Decoupler</t>
  </si>
  <si>
    <t>Bluedog_DB/Parts/Titan/bluedog_Titan2_S2_EngineDecoupler.cfg</t>
  </si>
  <si>
    <t>bluedog_Titan2_S2_EngineDecoupler</t>
  </si>
  <si>
    <t>Prometheus 1.875m Vented Stack Decoupler</t>
  </si>
  <si>
    <t>Bluedog_DB/Parts/Titan/bluedog_Titan2_S2_1p5mAdapter.cfg</t>
  </si>
  <si>
    <t>bluedog_Titan2_S2_1p5mAdapter</t>
  </si>
  <si>
    <t>Prometheus-II 1.5m Structural Adapter</t>
  </si>
  <si>
    <t>Bluedog_DB/Parts/Titan/bluedog_Titan2_S2_1p25mAdapter.cfg</t>
  </si>
  <si>
    <t>bluedog_Titan2_S2_1p25mAdapter</t>
  </si>
  <si>
    <t>Prometheus-II 1.25m Structural Adapter</t>
  </si>
  <si>
    <t>Bluedog_DB/Parts/Titan/bluedog_Titan2_S1_Upper_Tank.cfg</t>
  </si>
  <si>
    <t>bluedog_Titan2_S1_Upper_Tank</t>
  </si>
  <si>
    <t>Prometheus-II-2480 Liquid Fuel Tank</t>
  </si>
  <si>
    <t>Bluedog_DB/Parts/Titan/bluedog_Titan2_S1_Lower_Tank.cfg</t>
  </si>
  <si>
    <t>bluedog_Titan2_S1_Lower_Tank</t>
  </si>
  <si>
    <t>Prometheus-II-1960 Liquid Fuel Tank</t>
  </si>
  <si>
    <t>Bluedog_DB/Parts/Titan/bluedog_Titan23G_ACS.cfg</t>
  </si>
  <si>
    <t>bluedog_Titan23G_ACS</t>
  </si>
  <si>
    <t>Prometheus-IIG-ACS Control Pack</t>
  </si>
  <si>
    <t>Bluedog_DB/Parts/Titan/bluedog_Titan1_StructuralAdapter.cfg</t>
  </si>
  <si>
    <t>bluedog_Titan1_StructuralAdapter</t>
  </si>
  <si>
    <t>Prometheus-I 1.5m Structural Adapter</t>
  </si>
  <si>
    <t>Bluedog_DB/Parts/Titan/bluedog_Titan1_SeparationBottle.cfg</t>
  </si>
  <si>
    <t>bluedog_Titan1_SeparationBottle</t>
  </si>
  <si>
    <t>Prometheus-I-SSB Separation Bottle</t>
  </si>
  <si>
    <t>Bluedog_DB/Parts/Titan/bluedog_Titan1_S2_Tank.cfg</t>
  </si>
  <si>
    <t>bluedog_Titan1_S2_Tank</t>
  </si>
  <si>
    <t>Prometheus-I-700 Liquid Fuel Tank</t>
  </si>
  <si>
    <t>Bluedog_DB/Parts/Titan/bluedog_Titan1_S2_ShortTank.cfg</t>
  </si>
  <si>
    <t>bluedog_Titan1_S2_ShortTank</t>
  </si>
  <si>
    <t>Prometheus-I-350 Liquid Fuel Tank</t>
  </si>
  <si>
    <t>Bluedog_DB/Parts/Titan/bluedog_Titan1_S1_UpperTank.cfg</t>
  </si>
  <si>
    <t>bluedog_Titan1_S1_UpperTank</t>
  </si>
  <si>
    <t>Prometheus-I-1700 Liquid Fuel Tank</t>
  </si>
  <si>
    <t>Bluedog_DB/Parts/Titan/bluedog_Titan1_S1_LowerTank.cfg</t>
  </si>
  <si>
    <t>bluedog_Titan1_S1_LowerTank</t>
  </si>
  <si>
    <t>Prometheus-I-1200 Liquid Fuel Tank</t>
  </si>
  <si>
    <t>Bluedog_DB/Parts/Titan/bluedog_Titan1_S1_EngineShroud.cfg</t>
  </si>
  <si>
    <t>bluedog_Titan1_S1_EngineShroud</t>
  </si>
  <si>
    <t>Prometheus-I-EHS Engine Shroud</t>
  </si>
  <si>
    <t>Bluedog_DB/Parts/Titan/bluedog_SRMU_XL.cfg</t>
  </si>
  <si>
    <t>bluedog_SRMU_XL</t>
  </si>
  <si>
    <t>Prometheus SRB-U300 "Nemea" Solid Rocket Booster Upgrade</t>
  </si>
  <si>
    <t>Bluedog_DB/Parts/Titan/bluedog_SRMU_TwoSeg.cfg</t>
  </si>
  <si>
    <t>bluedog_SRMU_TwoSeg</t>
  </si>
  <si>
    <t>Prometheus SRB-U200 "Antiochis" Solid Rocket Booster Upgrade</t>
  </si>
  <si>
    <t>Bluedog_DB/Parts/Titan/bluedog_SRMU_Single.cfg</t>
  </si>
  <si>
    <t>bluedog_SRMU_Single</t>
  </si>
  <si>
    <t>Prometheus SRB-U100 "Pandia" Solid Rocket Booster Upgrade</t>
  </si>
  <si>
    <t>Bluedog_DB/Parts/Titan/bluedog_SRMU_Half.cfg</t>
  </si>
  <si>
    <t>bluedog_SRMU_Half</t>
  </si>
  <si>
    <t>Prometheus SRB-U50 "Ersa" Solid Rocket Booster Upgrade</t>
  </si>
  <si>
    <t>Bluedog_DB/Parts/Titan/bluedog_SRMU_Full.cfg</t>
  </si>
  <si>
    <t>bluedog_SRMU_Full</t>
  </si>
  <si>
    <t>Prometheus SRB-U250 "Selene" Solid Rocket Booster Upgrade</t>
  </si>
  <si>
    <t>Bluedog_DB/Parts/Titan/bluedog_SOLTAN_SRB.cfg</t>
  </si>
  <si>
    <t>bluedog_SOLTAN_SRB</t>
  </si>
  <si>
    <t>Prometheus-I-SBR "Sultan" Solid Rocket Booster</t>
  </si>
  <si>
    <t>Bluedog_DB/Parts/Titan/bluedog_SOLTAN_NoseCone.cfg</t>
  </si>
  <si>
    <t>bluedog_SOLTAN_NoseCone</t>
  </si>
  <si>
    <t>Prometheus 1.5m Nose Cone</t>
  </si>
  <si>
    <t>Bluedog_DB/Parts/Titan/bluedog_LR91_5_FourVernier.cfg</t>
  </si>
  <si>
    <t>bluedog_LR91_5_FourVernier</t>
  </si>
  <si>
    <t>Prometheus LR9107-167A "Lelantos-A" Liquid Engine</t>
  </si>
  <si>
    <t>Bluedog_DB/Parts/Titan/bluedog_LR91_5.cfg</t>
  </si>
  <si>
    <t>bluedog_LR91_5</t>
  </si>
  <si>
    <t>Prometheus LR9107-167 "Lelantos" Liquid Engine</t>
  </si>
  <si>
    <t>Bluedog_DB/Parts/Titan/bluedog_LR91_3_SingleVernier.cfg</t>
  </si>
  <si>
    <t>bluedog_LR91_3_SingleVernier</t>
  </si>
  <si>
    <t>Prometheus LR9103-133A "Leto-A" Liquid Engine</t>
  </si>
  <si>
    <t>Bluedog_DB/Parts/Titan/bluedog_LR91_3.cfg</t>
  </si>
  <si>
    <t>bluedog_LR91_3</t>
  </si>
  <si>
    <t>Prometheus LR9103-133 "Leto" Liquid Engine</t>
  </si>
  <si>
    <t>Bluedog_DB/Parts/Titan/bluedog_LR91_11_FourVernier.cfg</t>
  </si>
  <si>
    <t>bluedog_LR91_11_FourVernier</t>
  </si>
  <si>
    <t>Prometheus LR9111-177A "Asteria-A" Liquid Engine</t>
  </si>
  <si>
    <t>Bluedog_DB/Parts/Titan/bluedog_LR91_11.cfg</t>
  </si>
  <si>
    <t>bluedog_LR91_11</t>
  </si>
  <si>
    <t>Prometheus LR9111-177 "Asteria" Liquid Engine</t>
  </si>
  <si>
    <t>Bluedog_DB/Parts/Titan/bluedog_LR87_LH2_V.cfg</t>
  </si>
  <si>
    <t>bluedog_LR87_LH2_V</t>
  </si>
  <si>
    <t>Prometheus LE87H2-V "Perseus" Cryogenic Engine</t>
  </si>
  <si>
    <t>Bluedog_DB/Parts/Titan/bluedog_LR87_LH2_SL.cfg</t>
  </si>
  <si>
    <t>bluedog_LR87_LH2_SL</t>
  </si>
  <si>
    <t>Prometheus LE87H2-SL "Perseus" Cryogenic Engine</t>
  </si>
  <si>
    <t>Bluedog_DB/Parts/Titan/bluedog_LR87_5.cfg</t>
  </si>
  <si>
    <t>bluedog_LR87_5</t>
  </si>
  <si>
    <t>Prometheus LR8707-548 "Pallas" Liquid Engine</t>
  </si>
  <si>
    <t>Bluedog_DB/Parts/Titan/bluedog_LR87_3.cfg</t>
  </si>
  <si>
    <t>bluedog_LR87_3</t>
  </si>
  <si>
    <t>Prometheus LR8703-367 "Perses" Liquid Engine</t>
  </si>
  <si>
    <t>Bluedog_DB/Parts/Titan/bluedog_LR87_11_Vac.cfg</t>
  </si>
  <si>
    <t>bluedog_LR87_11_Vac</t>
  </si>
  <si>
    <t>Prometheus LR8711V-303 "Astoria" Liquid Engine</t>
  </si>
  <si>
    <t>Bluedog_DB/Parts/Titan/bluedog_LR87_11_Single.cfg</t>
  </si>
  <si>
    <t>bluedog_LR87_11_Single</t>
  </si>
  <si>
    <t>Prometheus LR87-3511 "Astoria" Series</t>
  </si>
  <si>
    <t>Bluedog_DB/Parts/Titan/bluedog_LR87_11.cfg</t>
  </si>
  <si>
    <t>bluedog_LR87_11</t>
  </si>
  <si>
    <t>Prometheus LR8711-605 "Astreous" Liquid Engine</t>
  </si>
  <si>
    <t>Bluedog_DB/Parts/Titan/bluedog_1875_RadialSep.cfg</t>
  </si>
  <si>
    <t>bluedog_1875_RadialSep</t>
  </si>
  <si>
    <t>Prometheus SRB Radial Separatron</t>
  </si>
  <si>
    <t>Bluedog_DB/Parts/Titan/bluedog_1875_RadialDecoupler.cfg</t>
  </si>
  <si>
    <t>bluedog_1875_RadialDecoupler</t>
  </si>
  <si>
    <t>Prometheus 1.875m Radial Decoupler</t>
  </si>
  <si>
    <t>Bluedog_DB/Parts/Titan/bluedog_1875_NoseSep.cfg</t>
  </si>
  <si>
    <t>bluedog_1875_NoseSep</t>
  </si>
  <si>
    <t>Prometheus SRB Nosecone Separatron</t>
  </si>
  <si>
    <t>Bluedog_DB/Parts/Thor/bluedog_Thor_UpperTank_1.cfg</t>
  </si>
  <si>
    <t>bluedog_Thor_UpperTank_1</t>
  </si>
  <si>
    <t>Fenris-1400/1560 Upper Liquid Fuel Tank</t>
  </si>
  <si>
    <t>Bluedog_DB/Parts/Thor/bluedog_Thor_ShortExtensionTank.cfg</t>
  </si>
  <si>
    <t>bluedog_Thor_ShortExtensionTank</t>
  </si>
  <si>
    <t>Fenris-X400 Liquid Fuel Tank</t>
  </si>
  <si>
    <t>Bluedog_DB/Parts/Thor/bluedog_Thor_MediumExtensionTank.cfg</t>
  </si>
  <si>
    <t>bluedog_Thor_MediumExtensionTank</t>
  </si>
  <si>
    <t>Fenris-X800 Liquid Fuel Tank</t>
  </si>
  <si>
    <t>Bluedog_DB/Parts/Thor/bluedog_Thor_LR79.cfg</t>
  </si>
  <si>
    <t>bluedog_Thor_LR79</t>
  </si>
  <si>
    <t>RL79 Liquid Engine Series</t>
  </si>
  <si>
    <t>Bluedog_DB/Parts/Thor/bluedog_Thor_LR101.cfg</t>
  </si>
  <si>
    <t>bluedog_Thor_LR101</t>
  </si>
  <si>
    <t>RL-101T "Finch" Inline Engine</t>
  </si>
  <si>
    <t>Bluedog_DB/Parts/Thor/bluedog_Thor_LowerTank_1.cfg</t>
  </si>
  <si>
    <t>bluedog_Thor_LowerTank_1</t>
  </si>
  <si>
    <t>Fenris-1400/2040/2600 Lower Liquid Fuel Tank</t>
  </si>
  <si>
    <t>Bluedog_DB/Parts/Thor/bluedog_Thor_EngineMount.cfg</t>
  </si>
  <si>
    <t>bluedog_Thor_EngineMount</t>
  </si>
  <si>
    <t>Fenris-Daleth Engine Fairing</t>
  </si>
  <si>
    <t>Bluedog_DB/Parts/Thor/bluedog_Thor_CZFin.cfg</t>
  </si>
  <si>
    <t>bluedog_Thor_CZFin</t>
  </si>
  <si>
    <t>Fenris-TF Trapezoidal Aerodynamic Fin</t>
  </si>
  <si>
    <t>Bluedog_DB/Parts/Thor/bluedog_Thor_AbleAdapter.cfg</t>
  </si>
  <si>
    <t>bluedog_Thor_AbleAdapter</t>
  </si>
  <si>
    <t>Fenris-LCE 1.25m Structural Adapter</t>
  </si>
  <si>
    <t>Bluedog_DB/Parts/Thor/bluedog_Thor_1p25mAdapter_Short.cfg</t>
  </si>
  <si>
    <t>bluedog_Thor_1p25mAdapter_Short</t>
  </si>
  <si>
    <t>Fenris-SFA Structural Adapter</t>
  </si>
  <si>
    <t>Bluedog_DB/Parts/Thor/bluedog_Thor_1p25mAdapter_Medium.cfg</t>
  </si>
  <si>
    <t>bluedog_Thor_1p25mAdapter_Medium</t>
  </si>
  <si>
    <t>Fenris-X360 Liquid Fuel Tank Adapter</t>
  </si>
  <si>
    <t>Bluedog_DB/Parts/Thor/bluedog_Thor_1p25mAdapter_Long.cfg</t>
  </si>
  <si>
    <t>bluedog_Thor_1p25mAdapter_Long</t>
  </si>
  <si>
    <t>Fenris-600 Upper Liquid Fuel Tank</t>
  </si>
  <si>
    <t>Bluedog_DB/Parts/Thor/bluedog_Thor_0p9375mInterstage.cfg</t>
  </si>
  <si>
    <t>bluedog_Thor_0p9375mInterstage</t>
  </si>
  <si>
    <t>Fenris-SSI 0.9375m Interstage</t>
  </si>
  <si>
    <t>Bluedog_DB/Parts/Thor/bluedog_Thor_0p9375mAdapter.cfg</t>
  </si>
  <si>
    <t>bluedog_Thor_0p9375mAdapter</t>
  </si>
  <si>
    <t>Fenris-MCA 1.25m Structural Adapter</t>
  </si>
  <si>
    <t>Bluedog_DB/Parts/Thor/bluedog_HOSS_Tank.cfg</t>
  </si>
  <si>
    <t>bluedog_HOSS_Tank</t>
  </si>
  <si>
    <t>CUSS-1200 Fuel Tank</t>
  </si>
  <si>
    <t>Bluedog_DB/Parts/Thor/bluedog_HOSS_EngineMount.cfg</t>
  </si>
  <si>
    <t>bluedog_HOSS_EngineMount</t>
  </si>
  <si>
    <t>CUSS-EMP 1.5m Engine Mount</t>
  </si>
  <si>
    <t>Bluedog Design Bureau Special Projects Deparment</t>
  </si>
  <si>
    <t>Bluedog_DB/Parts/Thor/bluedog_HOSS_Avionics.cfg</t>
  </si>
  <si>
    <t>bluedog_HOSS_Avionics</t>
  </si>
  <si>
    <t>CUSS-ACC Avionics Adapter</t>
  </si>
  <si>
    <t>Bluedog_DB/Parts/Thor/bluedog_Delta_Interstage.cfg</t>
  </si>
  <si>
    <t>bluedog_Delta_Interstage</t>
  </si>
  <si>
    <t>Daleth-K Interstage</t>
  </si>
  <si>
    <t>Bluedog_DB/Parts/Thor/bluedog_Delta_Fin.cfg</t>
  </si>
  <si>
    <t>bluedog_Delta_Fin</t>
  </si>
  <si>
    <t>Fenris-TF Aerodynamic Fin</t>
  </si>
  <si>
    <t>Bluedog_DB/Parts/Thor/bluedog_Delta_DoubleBarrelAdapter.cfg</t>
  </si>
  <si>
    <t>bluedog_Delta_DoubleBarrelAdapter</t>
  </si>
  <si>
    <t>Daleth-DB Double Barrel Adapter</t>
  </si>
  <si>
    <t>Bluedog_DB/Parts/Thor/bluedog_DeltaIII_AdapterTank.cfg</t>
  </si>
  <si>
    <t>bluedog_DeltaIII_AdapterTank</t>
  </si>
  <si>
    <t>Daleth-3-1700 Liquid Fuel Tank</t>
  </si>
  <si>
    <t>Bluedog_DB/Parts/Thor/bluedog_DeltaE_Tank.cfg</t>
  </si>
  <si>
    <t>bluedog_DeltaE_Tank</t>
  </si>
  <si>
    <t>Daleth-E-210 Liquid Fuel Tank</t>
  </si>
  <si>
    <t>Bluedog_DB/Parts/Thor/bluedog_Ablestar_Tank.cfg</t>
  </si>
  <si>
    <t>bluedog_Ablestar_Tank</t>
  </si>
  <si>
    <t>Alphastar-160 Liquid Fuel Tank</t>
  </si>
  <si>
    <t>Bluedog_DB/Parts/Solids/UpperSolids/bluedog_UpperSolids_Star48BV.cfg</t>
  </si>
  <si>
    <t>bluedog_UpperSolids_Star48BV</t>
  </si>
  <si>
    <t>Staara-48B/BV "Regulus" Solid Rocket Motor</t>
  </si>
  <si>
    <t>Bluedog_DB/Parts/Solids/UpperSolids/bluedog_UpperSolids_Star37FMV.cfg</t>
  </si>
  <si>
    <t>bluedog_UpperSolids_Star37FMV</t>
  </si>
  <si>
    <t>Staara-37FNV "Beran" Solid Rocket Motor</t>
  </si>
  <si>
    <t>Bluedog_DB/Parts/Solids/UpperSolids/bluedog_UpperSolids_Star37BV.cfg</t>
  </si>
  <si>
    <t>bluedog_UpperSolids_Star37BV</t>
  </si>
  <si>
    <t>Staara-37B/BV "Berandal" Solid Rocket Motor</t>
  </si>
  <si>
    <t>Bluedog_DB/Parts/Solids/UpperSolids/bluedog_UpperSolids_BE3.cfg</t>
  </si>
  <si>
    <t>bluedog_UpperSolids_BE3</t>
  </si>
  <si>
    <t>ZE-3-LYC "Zeus" Solid Rocket Motor</t>
  </si>
  <si>
    <t>Bluedog_DB/Parts/Solids/UpperSolids/bluedog_UpperSolids_Altair.cfg</t>
  </si>
  <si>
    <t>bluedog_UpperSolids_Altair</t>
  </si>
  <si>
    <t>Staara-20 "Aquilae" Solid Rocket Motor</t>
  </si>
  <si>
    <t>Bluedog_DB/Parts/Solids/Scout/bluedog_Scout_Castor_Radial.cfg</t>
  </si>
  <si>
    <t>bluedog_Scout_Castor_Radial</t>
  </si>
  <si>
    <t>Dioscuri-4 'Dziran' Solid Rocket Motor</t>
  </si>
  <si>
    <t>Bluedog_DB/Parts/Solids/Scout/bluedog_Scout_Castor_Inline.cfg</t>
  </si>
  <si>
    <t>bluedog_Scout_Castor_Inline</t>
  </si>
  <si>
    <t>Dioscuri-4 "Dzira" Solid Rocket Motor</t>
  </si>
  <si>
    <t>Bluedog_DB/Parts/Solids/Scout/bluedog_Scout_Antares_Inline.cfg</t>
  </si>
  <si>
    <t>bluedog_Scout_Antares_Inline</t>
  </si>
  <si>
    <t>Staara-31-IIIA "Satevis" Solid Rocket Motor</t>
  </si>
  <si>
    <t>Bluedog_DB/Parts/Solids/Scout/bluedog_Scout_Antares_Basic.cfg</t>
  </si>
  <si>
    <t>bluedog_Scout_Antares_Basic</t>
  </si>
  <si>
    <t>Staara-31-III "Satevar" Solid Rocket Motor</t>
  </si>
  <si>
    <t>Bluedog_DB/Parts/Solids/Scout/bluedog_Scout_Algol_Short.cfg</t>
  </si>
  <si>
    <t>bluedog_Scout_Algol_Short</t>
  </si>
  <si>
    <t>Dioscuri-OPT71 "Subila" Solid Rocket Booster</t>
  </si>
  <si>
    <t>Bluedog_DB/Parts/Solids/Scout/bluedog_Scout_Algol_Radial.cfg</t>
  </si>
  <si>
    <t>bluedog_Scout_Algol_Radial</t>
  </si>
  <si>
    <t>Dioscuri-MGU27A "Perseir" Solid Rocket Booster</t>
  </si>
  <si>
    <t>Bluedog_DB/Parts/Solids/Scout/bluedog_Scout_Algol_Inline.cfg</t>
  </si>
  <si>
    <t>bluedog_Scout_Algol_Inline</t>
  </si>
  <si>
    <t>Dioscuri-MGU27 "Persei" Solid Rocket Booster</t>
  </si>
  <si>
    <t>Bluedog_DB/Parts/Solids/Scout/bluedog_Scout_Algol_Fin.cfg</t>
  </si>
  <si>
    <t>bluedog_Scout_Algol_Fin</t>
  </si>
  <si>
    <t>Dioscuri-AFD1 Control Surface</t>
  </si>
  <si>
    <t>Bluedog_DB/Parts/Solids/Peacekeeper/bluedog_Peacekeeper_SR120.cfg</t>
  </si>
  <si>
    <t>bluedog_Peacekeeper_SR120</t>
  </si>
  <si>
    <t>Paxus-MGL120/SR3 "Menelaus" Solid Rocket Booster</t>
  </si>
  <si>
    <t>Bluedog_DB/Parts/Solids/Peacekeeper/bluedog_Peacekeeper_SR119.cfg</t>
  </si>
  <si>
    <t>bluedog_Peacekeeper_SR119</t>
  </si>
  <si>
    <t>Paxus-MGL119/SR2 "Minos" Solid Rocket Booster</t>
  </si>
  <si>
    <t>Bluedog_DB/Parts/Solids/Peacekeeper/bluedog_Peacekeeper_PostBoostVehicle.cfg</t>
  </si>
  <si>
    <t>bluedog_Peacekeeper_PostBoostVehicle</t>
  </si>
  <si>
    <t>Paxus-MGL/S4-PSBS "Orestes" Post Boost Vehicle</t>
  </si>
  <si>
    <t>Bluedog_DB/Parts/Solids/Peacekeeper/bluedog_Peacekeeper_Castor120.cfg</t>
  </si>
  <si>
    <t>bluedog_Peacekeeper_Castor120</t>
  </si>
  <si>
    <t>Paxus-MGL118/CGR120 "Tyndareus/Thestius" Solid Rocket Booster</t>
  </si>
  <si>
    <t>Bluedog_DB/Parts/Solids/Peacekeeper/bluedog_Minotaur_Interstage.cfg</t>
  </si>
  <si>
    <t>bluedog_Minotaur_Interstage</t>
  </si>
  <si>
    <t>Pulgasari-VSIS 1.5m Interstage</t>
  </si>
  <si>
    <t>Bluedog_DB/Parts/Solids/Peacekeeper/bluedog_Minotaur_GCA.cfg</t>
  </si>
  <si>
    <t>bluedog_Minotaur_GCA</t>
  </si>
  <si>
    <t>Pulgasari-VGA Control Module</t>
  </si>
  <si>
    <t>Bluedog_DB/Parts/Solids/Peacekeeper/bluedog_Athena_OAM.cfg</t>
  </si>
  <si>
    <t>bluedog_Athena_OAM</t>
  </si>
  <si>
    <t>Minerva-VLL-AIM "Kehrl" Orbital Assist Module</t>
  </si>
  <si>
    <t>Bluedog_DB/Parts/Solids/Peacekeeper/bluedog_Athena_Castor30XL.cfg</t>
  </si>
  <si>
    <t>bluedog_Athena_Castor30XL</t>
  </si>
  <si>
    <t>Minerva-VLL-30XL "Philanoe" Solid Rocket Booster</t>
  </si>
  <si>
    <t>Bluedog_DB/Parts/Solids/Peacekeeper/bluedog_Athena_Castor30.cfg</t>
  </si>
  <si>
    <t>bluedog_Athena_Castor30</t>
  </si>
  <si>
    <t>Minerva-VLL-30 "Leda" Solid Rocket Booster</t>
  </si>
  <si>
    <t>Bluedog_DB/Parts/Solids/IUS/bluedog_TOS_Avionics.cfg</t>
  </si>
  <si>
    <t>bluedog_TOS_Avionics</t>
  </si>
  <si>
    <t>PKS-ACP Avionics and Control Package</t>
  </si>
  <si>
    <t>Bluedog_DB/Parts/Solids/IUS/bluedog_IUS_Orbus6.cfg</t>
  </si>
  <si>
    <t>bluedog_IUS_Orbus6</t>
  </si>
  <si>
    <t>Orbitas-6 0.9375m Solid Rocket Motor</t>
  </si>
  <si>
    <t>Bluedog_DB/Parts/Solids/IUS/bluedog_IUS_Orbus21.cfg</t>
  </si>
  <si>
    <t>bluedog_IUS_Orbus21</t>
  </si>
  <si>
    <t>Orbitas-21 1.5m Solid Rocket Motor</t>
  </si>
  <si>
    <t>Bluedog_DB/Parts/Solids/IUS/bluedog_IUS_Interstage.cfg</t>
  </si>
  <si>
    <t>bluedog_IUS_Interstage</t>
  </si>
  <si>
    <t>TSS-IDA Interstage Adapter</t>
  </si>
  <si>
    <t>Bluedog_DB/Parts/Solids/IUS/bluedog_IUS_Avionics.cfg</t>
  </si>
  <si>
    <t>bluedog_IUS_Avionics</t>
  </si>
  <si>
    <t>TSS-ACR Avionics and Control Package</t>
  </si>
  <si>
    <t>Bluedog_DB/Parts/Solids/HAPS/bluedog_HAPS_SuperHAPS.cfg</t>
  </si>
  <si>
    <t>bluedog_HAPS_SuperHAPS</t>
  </si>
  <si>
    <t>KTA-LH "Super PIBS" Upper Stage</t>
  </si>
  <si>
    <t>Bluedog_DB/Parts/Solids/HAPS/bluedog_HAPS_HAPS.cfg</t>
  </si>
  <si>
    <t>bluedog_HAPS_HAPS</t>
  </si>
  <si>
    <t>KTA-SH "PIBS" Upper Stage</t>
  </si>
  <si>
    <t>Bluedog_DB/Parts/Solids/Castors/bluedog_Castor_RadialDecoupler.cfg</t>
  </si>
  <si>
    <t>bluedog_Castor_RadialDecoupler</t>
  </si>
  <si>
    <t>Dioscuri-ESMR Radial Decoupler</t>
  </si>
  <si>
    <t>Bluedog_DB/Parts/Solids/Castors/bluedog_Castor4XL.cfg</t>
  </si>
  <si>
    <t>bluedog_Castor4XL</t>
  </si>
  <si>
    <t>Dioscuri-4AX "Dziran-A XL" Solid Rocket Motor</t>
  </si>
  <si>
    <t>Bluedog_DB/Parts/Solids/Castors/bluedog_Castor4.cfg</t>
  </si>
  <si>
    <t>bluedog_Castor4</t>
  </si>
  <si>
    <t>Bluedog_DB/Parts/Solids/Castors/bluedog_Castor2.cfg</t>
  </si>
  <si>
    <t>bluedog_Castor2</t>
  </si>
  <si>
    <t>Dioscuri-1 &amp; 2 Solid Rocket Booster</t>
  </si>
  <si>
    <t>Bluedog_DB/Parts/Solids/Burner2/bluedog_Burner2.cfg</t>
  </si>
  <si>
    <t>bluedog_Burner2</t>
  </si>
  <si>
    <t>MSPB-II Upper Stage Kit</t>
  </si>
  <si>
    <t>Bluedog_DB/Parts/Skylab/bluedog_Spacelab_SolarPanel.cfg</t>
  </si>
  <si>
    <t>bluedog_Spacelab_SolarPanel</t>
  </si>
  <si>
    <t>Hokulani-PPAx Double Solar Panel</t>
  </si>
  <si>
    <t>Bluedog_DB/Parts/Skylab/bluedog_Spacelab_ERM.cfg</t>
  </si>
  <si>
    <t>bluedog_Spacelab_ERM</t>
  </si>
  <si>
    <t>Hokulani-FRM Foreign Research Module</t>
  </si>
  <si>
    <t>Bluedog_DB/Parts/Skylab/bluedog_Spacelab_Airlock.cfg</t>
  </si>
  <si>
    <t>bluedog_Spacelab_Airlock</t>
  </si>
  <si>
    <t>Hokulani-EALM Expansion Airlock Module</t>
  </si>
  <si>
    <t>Bluedog_DB/Parts/Skylab/bluedog_Spacelab_Adapter.cfg</t>
  </si>
  <si>
    <t>bluedog_Spacelab_Adapter</t>
  </si>
  <si>
    <t>Hokulani-RAM Adapter Module</t>
  </si>
  <si>
    <t>Bluedog_DB/Parts/Skylab/bluedog_Skylab_SolarPanel.cfg</t>
  </si>
  <si>
    <t>bluedog_Skylab_SolarPanel</t>
  </si>
  <si>
    <t>Hokulani-PPA Solar Panel</t>
  </si>
  <si>
    <t>Bluedog_DB/Parts/Skylab/bluedog_Skylab_RCS.cfg</t>
  </si>
  <si>
    <t>bluedog_Skylab_RCS</t>
  </si>
  <si>
    <t>Hokulani-ACT RCS Unit</t>
  </si>
  <si>
    <t>Bluedog_DB/Parts/Skylab/bluedog_Skylab_Radiator.cfg</t>
  </si>
  <si>
    <t>bluedog_Skylab_Radiator</t>
  </si>
  <si>
    <t>Hokulani-RMPS Radiator Unit</t>
  </si>
  <si>
    <t>Bluedog_DB/Parts/Skylab/bluedog_Skylab_RadialAttachmentPort.cfg</t>
  </si>
  <si>
    <t>bluedog_Skylab_RadialAttachmentPort</t>
  </si>
  <si>
    <t>Hokulani-RAP Radial Attachment Point</t>
  </si>
  <si>
    <t>Bluedog_DB/Parts/Skylab/bluedog_Skylab_OWS_Wet.cfg</t>
  </si>
  <si>
    <t>bluedog_Skylab_OWS_Wet</t>
  </si>
  <si>
    <t>Hokulani-WWS Wet Workshop</t>
  </si>
  <si>
    <t>Bluedog_DB/Parts/Skylab/bluedog_Skylab_OWS.cfg</t>
  </si>
  <si>
    <t>bluedog_Skylab_OWS</t>
  </si>
  <si>
    <t>Hokulani-OWS Orbital Workshop</t>
  </si>
  <si>
    <t>Bluedog_DB/Parts/Skylab/bluedog_Skylab_MDA.cfg</t>
  </si>
  <si>
    <t>bluedog_Skylab_MDA</t>
  </si>
  <si>
    <t>Hokulani-MDA Multiple Docking Adapter</t>
  </si>
  <si>
    <t>Bluedog_DB/Parts/Skylab/bluedog_Skylab_DisconeAntenna.cfg</t>
  </si>
  <si>
    <t>bluedog_Skylab_DisconeAntenna</t>
  </si>
  <si>
    <t>Hokulani-DCA Discone Antenna</t>
  </si>
  <si>
    <t>precisionEngineering</t>
  </si>
  <si>
    <t>Bluedog_DB/Parts/Skylab/bluedog_Skylab_ATMsolar.cfg</t>
  </si>
  <si>
    <t>bluedog_Skylab_ATMsolar</t>
  </si>
  <si>
    <t>Kane-OCO-PP Solar Panel</t>
  </si>
  <si>
    <t>Bluedog_DB/Parts/Skylab/bluedog_Skylab_ATM.cfg</t>
  </si>
  <si>
    <t>bluedog_Skylab_ATM</t>
  </si>
  <si>
    <t>Kane-OCO Telescope Mount</t>
  </si>
  <si>
    <t>Bluedog_DB/Parts/Skylab/bluedog_Skylab_Airlock.cfg</t>
  </si>
  <si>
    <t>bluedog_Skylab_Airlock</t>
  </si>
  <si>
    <t>Hokulani-ALM Airlock Module</t>
  </si>
  <si>
    <t>Bluedog_DB/Parts/Science/MiniGoo/bluedog_MiniGoo.cfg</t>
  </si>
  <si>
    <t>bluedog_MiniGoo</t>
  </si>
  <si>
    <t>Micro Gooâ„¢ Radiometer</t>
  </si>
  <si>
    <t>Bluedog_DB/Parts/Science/Bluedog_Micrometeorite.cfg</t>
  </si>
  <si>
    <t>Bluedog_Micrometeorite</t>
  </si>
  <si>
    <t>P1NG-0WW Micrometeoroid Detector</t>
  </si>
  <si>
    <t>Bluedog_DB/Parts/Science/Bluedog_MassSpec.cfg</t>
  </si>
  <si>
    <t>Bluedog_MassSpec</t>
  </si>
  <si>
    <t>COS-B3N3T Quadropole Mass Spectrometer</t>
  </si>
  <si>
    <t>Bluedog_DB/Parts/Science/bluedog_IRspec.cfg</t>
  </si>
  <si>
    <t>bluedog_IRspec</t>
  </si>
  <si>
    <t>AIL-CH Infra-red Spectrometer</t>
  </si>
  <si>
    <t>Bluedog_DB/Parts/Science/Bluedog_IonSensor.cfg</t>
  </si>
  <si>
    <t>Bluedog_IonSensor</t>
  </si>
  <si>
    <t>SWD-CCCP Hemispherical Ion Trap</t>
  </si>
  <si>
    <t>Bluedog_DB/Parts/Science/bluedog_hydrometer.cfg</t>
  </si>
  <si>
    <t>bluedog_hydrometer</t>
  </si>
  <si>
    <t>WDU-W3T Surface Hydrometer</t>
  </si>
  <si>
    <t>Bluedog_DB/Parts/Science/Bluedog_Geiger.cfg</t>
  </si>
  <si>
    <t>Bluedog_Geiger</t>
  </si>
  <si>
    <t>Radek-716 Geiger Counter</t>
  </si>
  <si>
    <t>Bluedog_DB/Parts/Science/bluedog_foldingMag.cfg</t>
  </si>
  <si>
    <t>bluedog_foldingMag</t>
  </si>
  <si>
    <t>DSMAG-R Folding Magnetometer Boom</t>
  </si>
  <si>
    <t>DMagic and Bluedog Design Bureau</t>
  </si>
  <si>
    <t>Bluedog_DB/Parts/Science/bluedog_cameraMidTech.cfg</t>
  </si>
  <si>
    <t>bluedog_cameraMidTech</t>
  </si>
  <si>
    <t>Codac LO-2180 "Eastkan" Film Camera</t>
  </si>
  <si>
    <t>miniaturization</t>
  </si>
  <si>
    <t>Bluedog_DB/Parts/Science/bluedog_cameraLowTech.cfg</t>
  </si>
  <si>
    <t>bluedog_cameraLowTech</t>
  </si>
  <si>
    <t>MV-4 "Zufar" Film Camera</t>
  </si>
  <si>
    <t>Bluedog_DB/Parts/Science/bluedog_cameraHighTech.cfg</t>
  </si>
  <si>
    <t>bluedog_cameraHighTech</t>
  </si>
  <si>
    <t>TPE-7000 "Cassevid" Digital Camera</t>
  </si>
  <si>
    <t>Bluedog_DB/Parts/Saturn/Engines/bluedog_Saturn_Engine_J2X.cfg</t>
  </si>
  <si>
    <t>bluedog_Saturn_Engine_J2X</t>
  </si>
  <si>
    <t>Sarnus-HE2JX-447 "Dnoces-X" Cryogenic Engine</t>
  </si>
  <si>
    <t>Bluedog_DB/Parts/Saturn/Engines/bluedog_Saturn_Engine_J2T.cfg</t>
  </si>
  <si>
    <t>bluedog_Saturn_Engine_J2T</t>
  </si>
  <si>
    <t>Sarnus-HE2JT "Tohces" Cryogenic Aerospike</t>
  </si>
  <si>
    <t>Bluedog_DB/Parts/Saturn/Engines/bluedog_Saturn_Engine_J2SL.cfg</t>
  </si>
  <si>
    <t>bluedog_Saturn_Engine_J2SL</t>
  </si>
  <si>
    <t>Sarnus-HESL2J-475 "Dnoces Sea Level" Cryogenic Engine</t>
  </si>
  <si>
    <t>Bluedog_DB/Parts/Saturn/Engines/bluedog_Saturn_Engine_J2S.cfg</t>
  </si>
  <si>
    <t>bluedog_Saturn_Engine_J2S</t>
  </si>
  <si>
    <t>Sarnus-HE2JS-428 "Dnoces-S" Cryogenic Engine</t>
  </si>
  <si>
    <t>Bluedog_DB/Parts/Saturn/Engines/bluedog_Saturn_Engine_J2.cfg</t>
  </si>
  <si>
    <t>bluedog_Saturn_Engine_J2</t>
  </si>
  <si>
    <t>Sarnus-HE2J-515 "Dnoces" Cryogenic Engine</t>
  </si>
  <si>
    <t>Bluedog_DB/Parts/Saturn/Engines/bluedog_Saturn_Engine_H1D.cfg</t>
  </si>
  <si>
    <t>bluedog_Saturn_Engine_H1D</t>
  </si>
  <si>
    <t>Sarnus-HD1-270 "Navi" Liquid Engine</t>
  </si>
  <si>
    <t>Bluedog_DB/Parts/Saturn/Engines/bluedog_Saturn_Engine_H1C.cfg</t>
  </si>
  <si>
    <t>bluedog_Saturn_Engine_H1C</t>
  </si>
  <si>
    <t>Sarnus-HC1-280 "Grivan" Liquid Engine</t>
  </si>
  <si>
    <t>Bluedog_DB/Parts/Saturn/Engines/bluedog_Saturn_Engine_F1.cfg</t>
  </si>
  <si>
    <t>bluedog_Saturn_Engine_F1</t>
  </si>
  <si>
    <t>Sarnus-LE1F-2214 "Regor" Liquid Engine</t>
  </si>
  <si>
    <t>Bluedog_DB/Parts/Saturn/bluedog_Saturn_VFB_MissionModule.cfg</t>
  </si>
  <si>
    <t>bluedog_Saturn_VFB_MissionModule</t>
  </si>
  <si>
    <t>Sarnus-BFBM Flyby Mission Module</t>
  </si>
  <si>
    <t>Bluedog_DB/Parts/Saturn/bluedog_Saturn_VFB_Dish.cfg</t>
  </si>
  <si>
    <t>bluedog_Saturn_VFB_Dish</t>
  </si>
  <si>
    <t>Sarnus-BFBMa(76) Communications Dish</t>
  </si>
  <si>
    <t>Bluedog_DB/Parts/Saturn/bluedog_Saturn_S4_Ullage.cfg</t>
  </si>
  <si>
    <t>bluedog_Saturn_S4_Ullage</t>
  </si>
  <si>
    <t>Sarnus-SIV-SRM Ullage Motor</t>
  </si>
  <si>
    <t>Bluedog_DB/Parts/Saturn/bluedog_Saturn_S4_Tankage.cfg</t>
  </si>
  <si>
    <t>bluedog_Saturn_S4_Tankage</t>
  </si>
  <si>
    <t>Sarnus-SIV-3200 Cryogenic Fuel Tank</t>
  </si>
  <si>
    <t>Bluedog_DB/Parts/Saturn/bluedog_Saturn_S4_Interstage.cfg</t>
  </si>
  <si>
    <t>bluedog_Saturn_S4_Interstage</t>
  </si>
  <si>
    <t>Sarnus-SIV Interstage</t>
  </si>
  <si>
    <t>Bluedog_DB/Parts/Saturn/bluedog_Saturn_S4_InstrumentUnit.cfg</t>
  </si>
  <si>
    <t>bluedog_Saturn_S4_InstrumentUnit</t>
  </si>
  <si>
    <t>Sarnus-SIV-CGI Instrumentation Unit</t>
  </si>
  <si>
    <t>Bluedog_DB/Parts/Saturn/bluedog_Saturn_S4_EngineMount.cfg</t>
  </si>
  <si>
    <t>bluedog_Saturn_S4_EngineMount</t>
  </si>
  <si>
    <t>Sarnus-SIV-2800 Engine Mount</t>
  </si>
  <si>
    <t>Bluedog_DB/Parts/Saturn/bluedog_Saturn_S4_AdapterTank.cfg</t>
  </si>
  <si>
    <t>bluedog_Saturn_S4_AdapterTank</t>
  </si>
  <si>
    <t>Sarnus-SIV-2200 Cryogenic Fuel Tank</t>
  </si>
  <si>
    <t>Bluedog_DB/Parts/Saturn/bluedog_Saturn_S4_3125mFairingBase.cfg</t>
  </si>
  <si>
    <t>bluedog_Saturn_3125mFairingBase</t>
  </si>
  <si>
    <t>Sarnus-SIV-3125 Fairing Base</t>
  </si>
  <si>
    <t>Bluedog_DB/Parts/Saturn/bluedog_Saturn_S4_25mFairingBase.cfg</t>
  </si>
  <si>
    <t>bluedog_Saturn_25mFairingBase</t>
  </si>
  <si>
    <t>Sarnus-SIV-25 Fairing Base</t>
  </si>
  <si>
    <t>Bluedog_DB/Parts/Saturn/bluedog_Saturn_S4C_Tankage.cfg</t>
  </si>
  <si>
    <t>bluedog_Saturn_S4C_Tankage</t>
  </si>
  <si>
    <t>Sarnus-SIVC-6240 Cryogenic Fuel Tank</t>
  </si>
  <si>
    <t>Bluedog_DB/Parts/Saturn/bluedog_Saturn_S4C_EngineMount.cfg</t>
  </si>
  <si>
    <t>bluedog_Saturn_S4C_EngineMount</t>
  </si>
  <si>
    <t>Sarnus-SIVC Engine Mount</t>
  </si>
  <si>
    <t>Bluedog_DB/Parts/Saturn/bluedog_Saturn_S4B_WideInterstage.cfg</t>
  </si>
  <si>
    <t>bluedog_Saturn_S4B_WideInterstage</t>
  </si>
  <si>
    <t>Sarnus-SIVB-W56IA Interstage Adapter</t>
  </si>
  <si>
    <t>Bluedog_DB/Parts/Saturn/bluedog_Saturn_S4B_Tankage_WWS.cfg</t>
  </si>
  <si>
    <t>bluedog_Saturn_S4B_Tankage_WWS</t>
  </si>
  <si>
    <t>Hokulani-LWWS Light Wet Workshop</t>
  </si>
  <si>
    <t>Bluedog_DB/Parts/Saturn/bluedog_Saturn_S4B_Tankage.cfg</t>
  </si>
  <si>
    <t>bluedog_Saturn_S4B_Tankage</t>
  </si>
  <si>
    <t>Sarnus-SIVB-11300 Cryogenic Fuel Tank</t>
  </si>
  <si>
    <t>Bluedog_DB/Parts/Saturn/bluedog_Saturn_S4B_SLA_SinglePanel.cfg</t>
  </si>
  <si>
    <t>bluedog_Saturn_S4B_SLA_SinglePanel</t>
  </si>
  <si>
    <t>Sarnus-SIVB-SLAM Lander Adapter Segment</t>
  </si>
  <si>
    <t>Bluedog_DB/Parts/Saturn/bluedog_Saturn_S4B_SLA_Full.cfg</t>
  </si>
  <si>
    <t>bluedog_Saturn_S4B_SLA_Full</t>
  </si>
  <si>
    <t>Sarnus-SIVB-LAM(F) Petal Fairing</t>
  </si>
  <si>
    <t>Bluedog_DB/Parts/Saturn/bluedog_Saturn_S4B_SLAbase.cfg</t>
  </si>
  <si>
    <t>bluedog_Saturn_S4B_SLAbase</t>
  </si>
  <si>
    <t>Sarnus-SIVB-BLAM Lunar Adapter Base</t>
  </si>
  <si>
    <t>Bluedog_DB/Parts/Saturn/bluedog_Saturn_S4B_SLA.cfg</t>
  </si>
  <si>
    <t>bluedog_Saturn_S4B_SLA</t>
  </si>
  <si>
    <t>Sarnus-SIVB-LAM Lander Adapter Module</t>
  </si>
  <si>
    <t>Bluedog_DB/Parts/Saturn/bluedog_Saturn_S4B_Interstage.cfg</t>
  </si>
  <si>
    <t>bluedog_Saturn_S4B_Interstage</t>
  </si>
  <si>
    <t>Sarnus-SIVB-38IA Interstage</t>
  </si>
  <si>
    <t>Bluedog_DB/Parts/Saturn/bluedog_Saturn_S4B_InstrumentUnit.cfg</t>
  </si>
  <si>
    <t>bluedog_Saturn_S4B_InstrumentUnit</t>
  </si>
  <si>
    <t>Sarnus-SIVB-IU Instrument Unit</t>
  </si>
  <si>
    <t>Bluedog_DB/Parts/Saturn/bluedog_Saturn_S4B_EngineMount.cfg</t>
  </si>
  <si>
    <t>bluedog_Saturn_S4B_EngineMount</t>
  </si>
  <si>
    <t>Sarnus-SIVB Engine Mount</t>
  </si>
  <si>
    <t>Bluedog_DB/Parts/Saturn/bluedog_Saturn_S4B_APS.cfg</t>
  </si>
  <si>
    <t>bluedog_Saturn_S4B_APS</t>
  </si>
  <si>
    <t>Sarnus-SIVB-APS Auxilary Propulsion System</t>
  </si>
  <si>
    <t>Bluedog_DB/Parts/Saturn/bluedog_Saturn_S4B_375mFairingBase.cfg</t>
  </si>
  <si>
    <t>bluedog_Saturn_S4B_375mFairingBase</t>
  </si>
  <si>
    <t>Sarnus-SIVB-375 Fairing Base</t>
  </si>
  <si>
    <t>Bluedog_DB/Parts/Saturn/bluedog_Saturn_S2_Ullage.cfg</t>
  </si>
  <si>
    <t>bluedog_Saturn_S2_Ullage</t>
  </si>
  <si>
    <t>Sarnus-SII-SUM Ullage Motor</t>
  </si>
  <si>
    <t>Bluedog_DB/Parts/Saturn/bluedog_Saturn_S2_Tankage.cfg</t>
  </si>
  <si>
    <t>bluedog_Saturn_S2_Tankage</t>
  </si>
  <si>
    <t>Sarnus-SII-47500 Cryogenic Fuel Tank</t>
  </si>
  <si>
    <t>Bluedog_DB/Parts/Saturn/bluedog_Saturn_S2_Interstage.cfg</t>
  </si>
  <si>
    <t>bluedog_Saturn_S2_Interstage</t>
  </si>
  <si>
    <t>Sarnus-SII-56IAD Interstage</t>
  </si>
  <si>
    <t>Bluedog_DB/Parts/Saturn/bluedog_Saturn_S2_EngineMount_7X.cfg</t>
  </si>
  <si>
    <t>bluedog_Saturn_S2_EngineMount_7X</t>
  </si>
  <si>
    <t>Sarnus-KSII-2300-7X Engine Mount</t>
  </si>
  <si>
    <t>Bluedog_DB/Parts/Saturn/bluedog_Saturn_S2_EngineMount.cfg</t>
  </si>
  <si>
    <t>bluedog_Saturn_S2_EngineMount</t>
  </si>
  <si>
    <t>Sarnus-SII-2300 Engine Mount</t>
  </si>
  <si>
    <t>Bluedog_DB/Parts/Saturn/bluedog_Saturn_S2_5625mFairingBase.cfg</t>
  </si>
  <si>
    <t>bluedog_Saturn_S2_5625mFairingBase</t>
  </si>
  <si>
    <t>Sarnus-SII-5625 Fairing Base</t>
  </si>
  <si>
    <t>Bluedog_DB/Parts/Saturn/bluedog_Saturn_S1_Tankage.cfg</t>
  </si>
  <si>
    <t>bluedog_Saturn_S1_Tankage</t>
  </si>
  <si>
    <t>Sarnus-SI-14K Liquid Fuel Tank</t>
  </si>
  <si>
    <t>Bluedog_DB/Parts/Saturn/bluedog_Saturn_S1_SmallFin.cfg</t>
  </si>
  <si>
    <t>bluedog_Saturn_S1_SmallFin</t>
  </si>
  <si>
    <t>Sarnus-SI-SAS Small Aerodynamic Surface</t>
  </si>
  <si>
    <t>Bluedog_DB/Parts/Saturn/bluedog_Saturn_S1_Retro.cfg</t>
  </si>
  <si>
    <t>bluedog_Saturn_S1_Retro</t>
  </si>
  <si>
    <t>Sarnus-SI-SRM Retro Motor</t>
  </si>
  <si>
    <t>Bluedog_DB/Parts/Saturn/bluedog_Saturn_S1_LargeFin.cfg</t>
  </si>
  <si>
    <t>bluedog_Saturn_S1_LargeFin</t>
  </si>
  <si>
    <t>Sarnus-SI-LAS Large Aerodynamic Surface</t>
  </si>
  <si>
    <t>Bluedog_DB/Parts/Saturn/bluedog_Saturn_S1_EngineMount.cfg</t>
  </si>
  <si>
    <t>bluedog_Saturn_S1_EngineMount</t>
  </si>
  <si>
    <t>Sarnus-SI-2800 Engine Mount</t>
  </si>
  <si>
    <t>Bluedog_DB/Parts/Saturn/bluedog_Saturn_S1_AdvancedFin.cfg</t>
  </si>
  <si>
    <t>bluedog_Saturn_S1_AdvancedFin</t>
  </si>
  <si>
    <t>Sarnus-SI-AAS Advanced Aerodynamic Surface</t>
  </si>
  <si>
    <t>Bluedog_DB/Parts/Saturn/bluedog_Saturn_S1F_Tankage.cfg</t>
  </si>
  <si>
    <t>bluedog_Saturn_S1F_Tankage</t>
  </si>
  <si>
    <t>Sarnus-SIF-22K Liquid Fuel Tank</t>
  </si>
  <si>
    <t>Bluedog_DB/Parts/Saturn/bluedog_Saturn_S1E_Tankage.cfg</t>
  </si>
  <si>
    <t>bluedog_Saturn_S1E_Tankage</t>
  </si>
  <si>
    <t>Sarnus-SIE-17K Liquid Fuel Tank</t>
  </si>
  <si>
    <t>Bluedog_DB/Parts/Saturn/bluedog_Saturn_S1E_EngineMount.cfg</t>
  </si>
  <si>
    <t>bluedog_Saturn_S1E_EngineMount</t>
  </si>
  <si>
    <t>Sarnus-SIE-FE1M Engine Mount</t>
  </si>
  <si>
    <t>Bluedog_DB/Parts/Saturn/bluedog_Saturn_S1C_Tankage.cfg</t>
  </si>
  <si>
    <t>bluedog_Saturn_S1C_Tankage</t>
  </si>
  <si>
    <t>Sarnus-SIC-70K Liquid Fuel Tank</t>
  </si>
  <si>
    <t>Bluedog_DB/Parts/Saturn/bluedog_Saturn_S1C_Fin.cfg</t>
  </si>
  <si>
    <t>bluedog_Saturn_S1C_Fin</t>
  </si>
  <si>
    <t>Sarnus-SIC-ASF Aerodynamic Fin</t>
  </si>
  <si>
    <t>Bluedog_DB/Parts/Saturn/bluedog_Saturn_S1C_EngineMount.cfg</t>
  </si>
  <si>
    <t>bluedog_Saturn_S1C_EngineMount</t>
  </si>
  <si>
    <t>Sarnus-SIC-FE5M Engine Mount</t>
  </si>
  <si>
    <t>Bluedog_DB/Parts/Saturn/bluedog_Saturn_S1C_56mDecoupler.cfg</t>
  </si>
  <si>
    <t>bluedog_Saturn_S1C_56mDecoupler</t>
  </si>
  <si>
    <t>Sarnus-SIC-56SD 5.625m Stack Decoupler</t>
  </si>
  <si>
    <t>Bluedog_DB/Parts/Saturn/bluedog_saturn_AJ260_ShortFlared.cfg</t>
  </si>
  <si>
    <t>bluedog_saturn_AJ260_ShortFlared</t>
  </si>
  <si>
    <t>Sarnus-BR-375-I "MÄhukona" Solid Rocket Booster</t>
  </si>
  <si>
    <t>Bluedog_DB/Parts/Saturn/bluedog_saturn_AJ260_ShortAngled.cfg</t>
  </si>
  <si>
    <t>bluedog_saturn_AJ260_ShortAngled</t>
  </si>
  <si>
    <t>Sarnus-BR-375-A "LÅÊ»ihi" Solid Rocket Booster</t>
  </si>
  <si>
    <t>Bluedog_DB/Parts/Saturn/bluedog_saturn_AJ260_LongFlared.cfg</t>
  </si>
  <si>
    <t>bluedog_saturn_AJ260_LongFlared</t>
  </si>
  <si>
    <t>Sarnus-BR-375-XI "Pele" Solid Rocket Booster</t>
  </si>
  <si>
    <t>Bluedog_DB/Parts/Saturn/bluedog_saturn_AJ260_LongAngled.cfg</t>
  </si>
  <si>
    <t>bluedog_saturn_AJ260_LongAngled</t>
  </si>
  <si>
    <t>Sarnus-BR-375-XA "KÄ«lauea" Solid Rocket Booster</t>
  </si>
  <si>
    <t>Bluedog_DB/Parts/SAF_Fairings/bluedog_VanguardFairing_SAF.cfg</t>
  </si>
  <si>
    <t>bluedog_VanguardFairing_SAF</t>
  </si>
  <si>
    <t>Easton-AFB 0.625m Fairing Base SAF</t>
  </si>
  <si>
    <t>Bluedog_DB/Parts/SAF_Fairings/bluedog_Titan4_PLF_SAF.cfg</t>
  </si>
  <si>
    <t>bluedog_Titan4_PLF_SAF</t>
  </si>
  <si>
    <t>Prometheus-IV 3.125m Fairing Base Adapter SAF</t>
  </si>
  <si>
    <t>Bluedog_DB/Parts/SAF_Fairings/bluedog_Titan3_CT3_SAF.cfg</t>
  </si>
  <si>
    <t>bluedog_Titan3_CommercialPLF_SAF</t>
  </si>
  <si>
    <t>Prometheus-III/COMM 2.5m Fairing Base Adapter SAF</t>
  </si>
  <si>
    <t>Bluedog_DB/Parts/SAF_Fairings/bluedog_Titan3_CT3_DualPayload_SAF.cfg</t>
  </si>
  <si>
    <t>bluedog_Titan3_CommercialDPAF_SAF</t>
  </si>
  <si>
    <t>Prometheus-III/COMM 2.5m Dual Payload Adapter</t>
  </si>
  <si>
    <t>Bluedog_DB/Parts/SAF_Fairings/bluedog_Titan3E_PLF_SAF.cfg</t>
  </si>
  <si>
    <t>bluedog_Titan3E_PLF_SAF</t>
  </si>
  <si>
    <t>Prometheus-IIIE 2.6m Fairing Base Adapter SAF</t>
  </si>
  <si>
    <t>Bluedog_DB/Parts/SAF_Fairings/bluedog_Titan3C_StandardFairing_SAF.cfg</t>
  </si>
  <si>
    <t>bluedog_Titan3C_StandardFairing_SAF</t>
  </si>
  <si>
    <t>1.875m Fairing Base Adapter SAF</t>
  </si>
  <si>
    <t>Bluedog_DB/Parts/SAF_Fairings/bluedog_LDC_3p5mFairingBase.cfg</t>
  </si>
  <si>
    <t>bluedog_LDC_3p5mFairingBase</t>
  </si>
  <si>
    <t>Herakles 3.5m Adapter Fairing Base Adapter SAF</t>
  </si>
  <si>
    <t>Bluedog_DB/Parts/SAF_Fairings/bluedog_Juno4_FairingBase_1p25.cfg</t>
  </si>
  <si>
    <t>bluedog_Juno4_FairingBase_1p25m</t>
  </si>
  <si>
    <t>BD-AFB-1 1.25m Fairing Base SAF</t>
  </si>
  <si>
    <t>Bluedog_DB/Parts/SAF_Fairings/bluedog_Juno4_FairingBase_0p9375.cfg</t>
  </si>
  <si>
    <t>bluedog_Juno4_FairingBase_0p9375</t>
  </si>
  <si>
    <t>BD-AFB-05 0.9375m Fairing Base SAF</t>
  </si>
  <si>
    <t>Bluedog_DB/Parts/SAF_Fairings/bluedog_Juno2_fairing.cfg</t>
  </si>
  <si>
    <t>bluedog_Juno2FairingBase</t>
  </si>
  <si>
    <t>Chryslus-II-VCA Fairing Cone</t>
  </si>
  <si>
    <t>Bluedog_DB/Parts/SAF_Fairings/bluedog_Hexagon_FairingBase_SAF.cfg</t>
  </si>
  <si>
    <t>bluedog_Hexagon_FairingBase_SAF</t>
  </si>
  <si>
    <t>SG9-FB 1.875m Fairing Base SAF</t>
  </si>
  <si>
    <t>Bluedog_DB/Parts/SAF_Fairings/bluedog_FairingBase_3p125m_SAF.cfg</t>
  </si>
  <si>
    <t>bluedog_FairingBase_3p125m_SAF</t>
  </si>
  <si>
    <t>BD-AFB-25 3.125m Fairing Base SAF</t>
  </si>
  <si>
    <t>Bluedog_DB/Parts/SAF_Fairings/bluedog_FairingBase_1p5m_SAF.cfg</t>
  </si>
  <si>
    <t>bluedog_FairingBase_1p5m_SAF</t>
  </si>
  <si>
    <t>BD-AFB-12 1.5m Fairing Base</t>
  </si>
  <si>
    <t>Bluedog_DB/Parts/SAF_Fairings/bluedog_Deta_Miniskirt_1p5m_SAF.cfg</t>
  </si>
  <si>
    <t>bluedog_Delta2_metalFairing_SAF</t>
  </si>
  <si>
    <t>Daleth-P/K 1.5m Fairing Adapter SAF</t>
  </si>
  <si>
    <t>Bluedog_DB/Parts/SAF_Fairings/bluedog_Delta_Miniskirt_1p875m_SAF.cfg</t>
  </si>
  <si>
    <t>bluedog_Delta_Miniskirt_1p875m_SAF</t>
  </si>
  <si>
    <t>Daleth-P/K 1.875m Fairing Adapter</t>
  </si>
  <si>
    <t>Bluedog_DB/Parts/SAF_Fairings/bluedog_DeltaIV_DCSS_fairingBase_SAF.cfg</t>
  </si>
  <si>
    <t>bluedog_DeltaIV_DCSS_fairingBase_SAF</t>
  </si>
  <si>
    <t>Daleth IV DHSS 3.125m Fairing Base SAF</t>
  </si>
  <si>
    <t>Bluedog_DB/Parts/SAF_Fairings/bluedog_Delta2_1875_adapter_fairingBase_SAF.cfg</t>
  </si>
  <si>
    <t>bluedog_Delta2_1875_adapter_fairingBase_SAF</t>
  </si>
  <si>
    <t>Daleth-P/K 1.875m Prometheus Fairing Adapter SAF</t>
  </si>
  <si>
    <t>Bluedog_DB/Parts/SAF_Fairings/bluedog_DCSS_2p5mFairing_SAF.cfg</t>
  </si>
  <si>
    <t>bluedog_DCSS_2p5mFairing_SAF</t>
  </si>
  <si>
    <t>BD-AFB-2 2.5m Fairing Base SAF</t>
  </si>
  <si>
    <t>Bluedog_DB/Parts/SAF_Fairings/bluedog_Centaur_MPF_FairingBase_SAF.cfg</t>
  </si>
  <si>
    <t>bluedog_Centaur_MPF_FairingBase_SAF</t>
  </si>
  <si>
    <t>Inon-MPF 2.08m Fairing Base SAF</t>
  </si>
  <si>
    <t>Bluedog_DB/Parts/SAF_Fairings/bluedog_Carrack_StraightAdapter_SAF.cfg</t>
  </si>
  <si>
    <t>bluedog_Carrack_StraightAdapter_SAF</t>
  </si>
  <si>
    <t>Galleon-L 1.5m Straight Fairing Adapter SAF</t>
  </si>
  <si>
    <t>Bluedog_DB/Parts/SAF_Fairings/bluedog_AtlasV_500Fairing_SAF.cfg</t>
  </si>
  <si>
    <t>bluedog_AtlasV_500Fairing_SAF</t>
  </si>
  <si>
    <t>Muo-V-5XX 3.5m Fairing Base Adapter SAF</t>
  </si>
  <si>
    <t>Bluedog_DB/Parts/SAF_Fairings/bluedog_AtlasV_400Fairing_SAF.cfg</t>
  </si>
  <si>
    <t>bluedog_AtlasV_400Fairing_SAF</t>
  </si>
  <si>
    <t>Muo-V-4XX 2.5m Fairing Base Adapter SAF</t>
  </si>
  <si>
    <t>Bluedog_DB/Parts/SAF_Fairings/bluedog_Agena_Titan33B_AdapterFairingBase.cfg</t>
  </si>
  <si>
    <t>bluedog_Agena_Titan33B_adapterFairingBase</t>
  </si>
  <si>
    <t>Prometheus-33B-FB 1.875m Adapter Fairing Base SAF</t>
  </si>
  <si>
    <t>Bluedog_DB/Parts/SAF_Fairings/bluedog_Agena_SOT_SupportSkirt_SAF.cfg</t>
  </si>
  <si>
    <t>bluedog_Agena_SOT_SupportSkirt_SAF</t>
  </si>
  <si>
    <t>Belle-SOT-SS Structural Support Skirt SAF</t>
  </si>
  <si>
    <t>Bluedog_DB/Parts/SAF_Fairings/bluedog_Agena_SLV3B_Fairing_SAF.cfg</t>
  </si>
  <si>
    <t>bluedog_Agena_SLV3B_Fairing_SAF</t>
  </si>
  <si>
    <t>Bossart-PCR3B-SF 1.875m Fairing Base SAF</t>
  </si>
  <si>
    <t>Bluedog_DB/Parts/SAF_Fairings/bluedog_Agena_SAC_SAF.cfg</t>
  </si>
  <si>
    <t>bluedog_Agena_SAC</t>
  </si>
  <si>
    <t>Belle-4900 Fairing Base SAF</t>
  </si>
  <si>
    <t>Bluedog_DB/Parts/SAF_Fairings/bluedog_AgenaD_FairingBase_LunarOrbiter_SAF.cfg</t>
  </si>
  <si>
    <t>bluedog_AgenaD_FairingBase_LunarOrbiterSAF</t>
  </si>
  <si>
    <t>Belle-Codac 0.9375m Fairing Base SAF</t>
  </si>
  <si>
    <t>Bluedog_DB/Parts/SAF_Fairings/bluedog_AgenaB_FairingBase_Ranger_SAF.cfg</t>
  </si>
  <si>
    <t>bluedog_AgenaB_FairingBase_Ranger_SAF</t>
  </si>
  <si>
    <t>Belle-RPF 0.9375m Fairing Base SAF</t>
  </si>
  <si>
    <t>Bluedog_DB/Parts/SAF_Fairings/bluedog_Ablestar_Fairing_SAF.cfg</t>
  </si>
  <si>
    <t>bluedog_Ablestar_Fairing_SAF</t>
  </si>
  <si>
    <t>BD-AFB-AS Alphastar Fairing Base SAF</t>
  </si>
  <si>
    <t>Bluedog_DB/Parts/SAF_Fairings/bluedog_0p625m_Fairings_SAF.cfg</t>
  </si>
  <si>
    <t>bluedog_FairingBase_0p625m_SAF</t>
  </si>
  <si>
    <t>BD-AFB-0 0.625m Fairing Base SAF</t>
  </si>
  <si>
    <t>Bluedog_DB/Parts/Redstone/bluedog_WRESAT.cfg</t>
  </si>
  <si>
    <t>bluedog_WRESAT</t>
  </si>
  <si>
    <t>Etoh-L "Aussat" Probe Core</t>
  </si>
  <si>
    <t>Bluedog_DB/Parts/Redstone/bluedog_Sparta_Guidance.cfg</t>
  </si>
  <si>
    <t>bluedog_Sparta_Guidance</t>
  </si>
  <si>
    <t>Etoh-L Guidance Unit</t>
  </si>
  <si>
    <t>Bluedog_DB/Parts/Redstone/bluedog_Sparta_ControlJets.cfg</t>
  </si>
  <si>
    <t>bluedog_Sparta_ControlJets</t>
  </si>
  <si>
    <t>Etoh-L-AUCT Control Jets</t>
  </si>
  <si>
    <t>Bluedog_DB/Parts/Redstone/bluedog_Sparta_0p625mInterstage.cfg</t>
  </si>
  <si>
    <t>bluedog_Sparta_0p625mInterstage</t>
  </si>
  <si>
    <t>Etoh-L 0.625m Interstage</t>
  </si>
  <si>
    <t>Bluedog_DB/Parts/Redstone/bluedog_Sparta_0p625mAdapter.cfg</t>
  </si>
  <si>
    <t>bluedog_Sparta_0p625mAdapter</t>
  </si>
  <si>
    <t>Bluedog_DB/Parts/Redstone/bluedog_Sergeant_3x_Decoupler.cfg</t>
  </si>
  <si>
    <t>bluedog_Sergeant_3x_Decoupler</t>
  </si>
  <si>
    <t>DGR-VD03 0.3125m Decoupler</t>
  </si>
  <si>
    <t>Bluedog_DB/Parts/Redstone/bluedog_Sergeant_3x.cfg</t>
  </si>
  <si>
    <t>bluedog_Sergeant_3x</t>
  </si>
  <si>
    <t>HLR-293 "Vicenza-3" Solid Rocket Cluster</t>
  </si>
  <si>
    <t>Bluedog_DB/Parts/Redstone/bluedog_Sergeant_1x.cfg</t>
  </si>
  <si>
    <t>bluedog_Sergeant_1x</t>
  </si>
  <si>
    <t>HLR-291 "Vicenza" Solid Rocket</t>
  </si>
  <si>
    <t>Bluedog_DB/Parts/Redstone/bluedog_Sergeant_11x_Decoupler.cfg</t>
  </si>
  <si>
    <t>bluedog_Sergeant_11x_Decoupler</t>
  </si>
  <si>
    <t>HLR-VD11 0.625m Decoupler</t>
  </si>
  <si>
    <t>Bluedog_DB/Parts/Redstone/bluedog_Sergeant_11x.cfg</t>
  </si>
  <si>
    <t>bluedog_Sergeant_11x</t>
  </si>
  <si>
    <t>HLR-2911 "Vicenza-11" Solid Rocket Cluster</t>
  </si>
  <si>
    <t>Bluedog_DB/Parts/Redstone/bluedog_Redstone_ShortFuelTank.cfg</t>
  </si>
  <si>
    <t>bluedog_Redstone_ShortFuelTank</t>
  </si>
  <si>
    <t>Etoh-300 Liquid Fuel Tank</t>
  </si>
  <si>
    <t>Bluedog_DB/Parts/Redstone/bluedog_Redstone_QuadEngine.cfg</t>
  </si>
  <si>
    <t>bluedog_Redstone_QuadEngine</t>
  </si>
  <si>
    <t>Etoh-340-QTU "Feldspar" Liquid Fuel Engine</t>
  </si>
  <si>
    <t>Bluedog_DB/Parts/Redstone/bluedog_Redstone_MediumFuelTank.cfg</t>
  </si>
  <si>
    <t>bluedog_Redstone_MediumFuelTank</t>
  </si>
  <si>
    <t>Etoh-600 Liquid Fuel Tank</t>
  </si>
  <si>
    <t>Bluedog_DB/Parts/Redstone/bluedog_Redstone_Guidance.cfg</t>
  </si>
  <si>
    <t>bluedog_Redstone_Guidance</t>
  </si>
  <si>
    <t>Etoh-H Guidance Unit</t>
  </si>
  <si>
    <t>Bluedog_DB/Parts/Redstone/bluedog_Redstone_FuelTank.cfg</t>
  </si>
  <si>
    <t>bluedog_Redstone_FuelTank</t>
  </si>
  <si>
    <t>Etoh-1400 Liquid Fuel Tank</t>
  </si>
  <si>
    <t>Bluedog_DB/Parts/Redstone/bluedog_Redstone_Fin_CtrlSurf.cfg</t>
  </si>
  <si>
    <t>bluedog_Redstone_Fin_CtrlSurf</t>
  </si>
  <si>
    <t>Etoh-CS Control Surface</t>
  </si>
  <si>
    <t>Bluedog_DB/Parts/Redstone/bluedog_Redstone_Fin_Basic.cfg</t>
  </si>
  <si>
    <t>bluedog_Redstone_Fin_Basic</t>
  </si>
  <si>
    <t>Etoh-AF Aerodynamic Fin</t>
  </si>
  <si>
    <t>Bluedog_DB/Parts/Redstone/bluedog_Redstone_AirVane.cfg</t>
  </si>
  <si>
    <t>bluedog_Redstone_AirVane</t>
  </si>
  <si>
    <t>Etoh-AVRT Air Vane</t>
  </si>
  <si>
    <t>Bluedog_DB/Parts/Redstone/bluedog_Redstone_A7_TailUnit.cfg</t>
  </si>
  <si>
    <t>bluedog_Redstone_A7_TailUnit</t>
  </si>
  <si>
    <t>Etoh-140-TU "Sandstone" Liquid Fuel Engine</t>
  </si>
  <si>
    <t>Bluedog_DB/Parts/Redstone/bluedog_Redstone_A7_Bare.cfg</t>
  </si>
  <si>
    <t>bluedog_Redstone_A7_Bare</t>
  </si>
  <si>
    <t>Etoh-140-B "Sandstone" Liquid Fuel Engine</t>
  </si>
  <si>
    <t>Bluedog_DB/Parts/Redstone/bluedog_Juno1_Nose.cfg</t>
  </si>
  <si>
    <t>bluedog_Juno1_Nose</t>
  </si>
  <si>
    <t>Etoh-C Nose Cone</t>
  </si>
  <si>
    <t>Bluedog_DB/Parts/Redstone/bluedog_Juno1_Guidance.cfg</t>
  </si>
  <si>
    <t>bluedog_Juno1_Guidance</t>
  </si>
  <si>
    <t>Etoh-C Guidance Unit</t>
  </si>
  <si>
    <t>Bluedog_DB/Parts/Redstone/bluedog_Juno1_Explorer1.cfg</t>
  </si>
  <si>
    <t>bluedog_Juno1_Explorer1</t>
  </si>
  <si>
    <t>Pathfinder-1 "Sienno" Satellite</t>
  </si>
  <si>
    <t>Bluedog_DB/Parts/ProbeExpansion/YoYoDespin/bluedog_YoYoDespin.cfg</t>
  </si>
  <si>
    <t>bluedog_YoYoDespin</t>
  </si>
  <si>
    <t>Y0-Y0 De-Spin Device</t>
  </si>
  <si>
    <t>Bluedog_DB/Parts/ProbeExpansion/TRYP/bluedog_TRYP_Core.cfg</t>
  </si>
  <si>
    <t>bluedog_TRYP_Core</t>
  </si>
  <si>
    <t>HLR-TRYP Probe Core</t>
  </si>
  <si>
    <t>Bluedog_DB/Parts/ProbeExpansion/Transit/bluedog_Transit2A.cfg</t>
  </si>
  <si>
    <t>bluedog_Transit2A</t>
  </si>
  <si>
    <t>TNSS-2A "Walnut" Navigation Satellite</t>
  </si>
  <si>
    <t>Bluedog_DB/Parts/ProbeExpansion/Transit/bluedog_SOLRAD.cfg</t>
  </si>
  <si>
    <t>bluedog_SOLRAD</t>
  </si>
  <si>
    <t>SR-1 "Jekyll" Probe Core</t>
  </si>
  <si>
    <t>Bluedog_DB/Parts/ProbeExpansion/TIROS/bluedog_TIROS.cfg</t>
  </si>
  <si>
    <t>bluedog_TIROS</t>
  </si>
  <si>
    <t>OTWS Weather Satellite</t>
  </si>
  <si>
    <t>Bluedog_DB/Parts/ProbeExpansion/RTGs/bluedog_RTG_SNAP3.cfg</t>
  </si>
  <si>
    <t>bluedog_RTG_SNAP3</t>
  </si>
  <si>
    <t>PB-PANS-3 Radioisotope Thermoelectric Generator</t>
  </si>
  <si>
    <t>Bluedog_DB/Parts/ProbeExpansion/RTGs/bluedog_RTG_SNAP19_Quad.cfg</t>
  </si>
  <si>
    <t>bluedog_RTG_SNAP19_Quad</t>
  </si>
  <si>
    <t>PB-PANS-19Q Radioisotope Thermoelectric Generator</t>
  </si>
  <si>
    <t>Bluedog_DB/Parts/ProbeExpansion/RTGs/bluedog_RTG_SNAP19_Nimbus.cfg</t>
  </si>
  <si>
    <t>bluedog_RTG_SNAP19_Nimbus</t>
  </si>
  <si>
    <t>PB-PANS-19N Radioisotope Thermoelectric Generator</t>
  </si>
  <si>
    <t>Bluedog_DB/Parts/ProbeExpansion/RTGs/bluedog_RTG_SNAP19.cfg</t>
  </si>
  <si>
    <t>bluedog_RTG_SNAP19</t>
  </si>
  <si>
    <t>PB-PANS-19 Radioisotope Thermoelectric Generator</t>
  </si>
  <si>
    <t>Bluedog_DB/Parts/ProbeExpansion/RCS/bluedog_ProbeRCS_4Way_Normal.cfg</t>
  </si>
  <si>
    <t>bluedog_ProbeRCS_4Way_Normal</t>
  </si>
  <si>
    <t>HLR-RT4N Attitude Control Thruster</t>
  </si>
  <si>
    <t>Bluedog_DB/Parts/ProbeExpansion/RCS/bluedog_ProbeRCS_4Way_45Degree.cfg</t>
  </si>
  <si>
    <t>bluedog_ProbeRCS_4Way_45Degree</t>
  </si>
  <si>
    <t>HLR-RT4A Attitude Control Thruster</t>
  </si>
  <si>
    <t>Bluedog_DB/Parts/ProbeExpansion/RCS/bluedog_ProbeRCS_3Way_Radial.cfg</t>
  </si>
  <si>
    <t>bluedog_ProbeRCS_3Way_Radial</t>
  </si>
  <si>
    <t>HLR-RT3R Attitude Control Thruster</t>
  </si>
  <si>
    <t>Bluedog_DB/Parts/ProbeExpansion/RCS/bluedog_ProbeRCS_3Way_Normal.cfg</t>
  </si>
  <si>
    <t>bluedog_ProbeRCS_3Way_Normal</t>
  </si>
  <si>
    <t>HLR-RT3N Attitude Control Thruster</t>
  </si>
  <si>
    <t>Bluedog_DB/Parts/ProbeExpansion/RCS/bluedog_ProbeRCS_3Way_45Degree.cfg</t>
  </si>
  <si>
    <t>bluedog_ProbeRCS_3Way_45Degree</t>
  </si>
  <si>
    <t>HLR-RT3A Attitude Control Thruster</t>
  </si>
  <si>
    <t>Bluedog_DB/Parts/ProbeExpansion/RCS/bluedog_ProbeRCS_2Way_Vertical.cfg</t>
  </si>
  <si>
    <t>bluedog_ProbeRCS_2Way_Vertical</t>
  </si>
  <si>
    <t>HLR-RT2V Attitude Control Thruster</t>
  </si>
  <si>
    <t>Bluedog_DB/Parts/ProbeExpansion/RCS/bluedog_ProbeRCS_2Way_45Degree.cfg</t>
  </si>
  <si>
    <t>bluedog_ProbeRCS_2Way_45Degree</t>
  </si>
  <si>
    <t>HLR-RT2A Attitude Control Thruster</t>
  </si>
  <si>
    <t>Bluedog_DB/Parts/ProbeExpansion/RCS/bluedog_ProbeRCS_1Way_Vertical.cfg</t>
  </si>
  <si>
    <t>bluedog_ProbeRCS_1Way_Vertical</t>
  </si>
  <si>
    <t>HLR-RT1V Attitude Control Thruster</t>
  </si>
  <si>
    <t>Bluedog_DB/Parts/ProbeExpansion/RCS/bluedog_ProbeRCS_1Way_Radial.cfg</t>
  </si>
  <si>
    <t>bluedog_ProbeRCS_1Way_Radial</t>
  </si>
  <si>
    <t>HLR-RT1R Attitude Control Thruster</t>
  </si>
  <si>
    <t>Bluedog_DB/Parts/ProbeExpansion/RCS/bluedog_ProbeRCS_1Way_Double.cfg</t>
  </si>
  <si>
    <t>bluedog_ProbeRCS_1Way_Double</t>
  </si>
  <si>
    <t>HLR-RT1D Attitude Control Thruster</t>
  </si>
  <si>
    <t>Bluedog_DB/Parts/ProbeExpansion/RCS/bluedog_Mono_SphericalTank.cfg</t>
  </si>
  <si>
    <t>bluedog_Mono_SphericalTank</t>
  </si>
  <si>
    <t>HLR-3x-MPS Monopropellant Sphere</t>
  </si>
  <si>
    <t>Bluedog_DB/Parts/ProbeExpansion/RCS/bluedog_Mono_SmallTriple.cfg</t>
  </si>
  <si>
    <t>bluedog_Mono_SmallTriple</t>
  </si>
  <si>
    <t>HLR-1r5-MPS Monopropellant Tank Assembly</t>
  </si>
  <si>
    <t>Bluedog_DB/Parts/ProbeExpansion/RCS/bluedog_Mono_SmallSingle.cfg</t>
  </si>
  <si>
    <t>bluedog_Mono_SmallSingle</t>
  </si>
  <si>
    <t>HLR-0x5-MPS Monopropellant Tank</t>
  </si>
  <si>
    <t>Bluedog_DB/Parts/ProbeExpansion/Ranger/bluedog_Ranger_TrackingSolar.cfg</t>
  </si>
  <si>
    <t>bluedog_Ranger_TrackingSolar</t>
  </si>
  <si>
    <t>Burke-17-ZOIDT Tracking Solar Panel</t>
  </si>
  <si>
    <t>Bluedog_DB/Parts/ProbeExpansion/Ranger/bluedog_Ranger_Solar.cfg</t>
  </si>
  <si>
    <t>bluedog_Ranger_Solar</t>
  </si>
  <si>
    <t>Burke-17-ZOID Folding Solar Panel</t>
  </si>
  <si>
    <t>Bluedog_DB/Parts/ProbeExpansion/Ranger/bluedog_Ranger_PayloadDeck.cfg</t>
  </si>
  <si>
    <t>bluedog_Ranger_PayloadDeck</t>
  </si>
  <si>
    <t>Burke-SPD Payload Deck</t>
  </si>
  <si>
    <t>Bluedog_DB/Parts/ProbeExpansion/Ranger/bluedog_Ranger_OmniAntenna.cfg</t>
  </si>
  <si>
    <t>bluedog_Ranger_OmniAntenna</t>
  </si>
  <si>
    <t>Burke-A27-C Antenna</t>
  </si>
  <si>
    <t>Bluedog_DB/Parts/ProbeExpansion/Ranger/bluedog_Ranger_Lander_Truss.cfg</t>
  </si>
  <si>
    <t>bluedog_Ranger_Lander_Truss</t>
  </si>
  <si>
    <t>Burke-L-STT Structural Truss</t>
  </si>
  <si>
    <t>Bluedog_DB/Parts/ProbeExpansion/Ranger/bluedog_Ranger_Lander_Solar_Tracking.cfg</t>
  </si>
  <si>
    <t>bluedog_Ranger_Lander_Solar_Tracking</t>
  </si>
  <si>
    <t>Burke-FSSPT Folding Tracking Solar Panel</t>
  </si>
  <si>
    <t>Bluedog_DB/Parts/ProbeExpansion/Ranger/bluedog_Ranger_Lander_Solar_Fixed.cfg</t>
  </si>
  <si>
    <t>bluedog_Ranger_Lander_Solar_Fixed</t>
  </si>
  <si>
    <t>Burke-FSSP Folding Solar Panel</t>
  </si>
  <si>
    <t>Bluedog_DB/Parts/ProbeExpansion/Ranger/bluedog_Ranger_Lander_Propulsion.cfg</t>
  </si>
  <si>
    <t>bluedog_Ranger_Lander_Propulsion</t>
  </si>
  <si>
    <t>Burke-L-TDPS Terminal Propulsion System</t>
  </si>
  <si>
    <t>Bluedog_DB/Parts/ProbeExpansion/Ranger/bluedog_Ranger_Lander_Leg.cfg</t>
  </si>
  <si>
    <t>bluedog_Ranger_Lander_Leg</t>
  </si>
  <si>
    <t>Burke-L-LSL Landing Leg</t>
  </si>
  <si>
    <t>Bluedog_DB/Parts/ProbeExpansion/Ranger/bluedog_Ranger_Lander_Antenna.cfg</t>
  </si>
  <si>
    <t>bluedog_Ranger_Lander_Antenna</t>
  </si>
  <si>
    <t>Burke-L-6TP1 Antenna</t>
  </si>
  <si>
    <t>Bluedog_DB/Parts/ProbeExpansion/Ranger/bluedog_Ranger_Engine.cfg</t>
  </si>
  <si>
    <t>bluedog_Ranger_Engine</t>
  </si>
  <si>
    <t>Burke-MP829 "Groudle" Midcourse Correction Engine</t>
  </si>
  <si>
    <t>Bluedog_DB/Parts/ProbeExpansion/Ranger/bluedog_Ranger_Dish.cfg</t>
  </si>
  <si>
    <t>bluedog_Ranger_Dish</t>
  </si>
  <si>
    <t>Burke-OVBR-1 Communications Dish</t>
  </si>
  <si>
    <t>Bluedog_DB/Parts/ProbeExpansion/Ranger/bluedog_Ranger_Decoupler.cfg</t>
  </si>
  <si>
    <t>bluedog_Ranger_Decoupler</t>
  </si>
  <si>
    <t>Burke-WTD Payload Separation Mechanism</t>
  </si>
  <si>
    <t>Bluedog_DB/Parts/ProbeExpansion/Ranger/bluedog_Ranger_Bus.cfg</t>
  </si>
  <si>
    <t>bluedog_Ranger_Bus</t>
  </si>
  <si>
    <t>Burke-HKS "Rorat" Probe Bus</t>
  </si>
  <si>
    <t>Bluedog_DB/Parts/ProbeExpansion/Ranger/bluedog_Ranger_Block3_TVSystem.cfg</t>
  </si>
  <si>
    <t>bluedog_Ranger_Block3_TVSystem</t>
  </si>
  <si>
    <t>Burke-3-RCA Television Camera System</t>
  </si>
  <si>
    <t>Bluedog_DB/Parts/ProbeExpansion/Ranger/Bluedog_Ranger_Block2_TVCamera.cfg</t>
  </si>
  <si>
    <t>bluedog_Ranger_Block2_TVCamera</t>
  </si>
  <si>
    <t>Burke-2-VTS Television Camera</t>
  </si>
  <si>
    <t>Bluedog_DB/Parts/ProbeExpansion/Ranger/bluedog_Ranger_Block2_RoughLander.cfg</t>
  </si>
  <si>
    <t>bluedog_Ranger_Block2_RoughLander</t>
  </si>
  <si>
    <t>Burke-2-RLP Rough Landing Probe</t>
  </si>
  <si>
    <t>Bluedog_DB/Parts/ProbeExpansion/Ranger/bluedog_Ranger_Block2_RetroDecoupler.cfg</t>
  </si>
  <si>
    <t>bluedog_Ranger_Block2_RetroDecoupler</t>
  </si>
  <si>
    <t>Burke-2-RMD 0.3125m Decoupler</t>
  </si>
  <si>
    <t>Bluedog_DB/Parts/ProbeExpansion/Ranger/bluedog_Ranger_Block2_RadarAltimeter.cfg</t>
  </si>
  <si>
    <t>bluedog_Ranger_Block2_RadarAltimeter</t>
  </si>
  <si>
    <t>Burke-2-RAD Radar Altimeter</t>
  </si>
  <si>
    <t>Bluedog_DB/Parts/ProbeExpansion/Ranger/bluedog_Ranger_Block2_OmniAntenna.cfg</t>
  </si>
  <si>
    <t>bluedog_Ranger_Block2_OmniAntenna</t>
  </si>
  <si>
    <t>Burke-2-61-P Omni Antenna</t>
  </si>
  <si>
    <t>Bluedog_DB/Parts/ProbeExpansion/Ranger/bluedog_Ranger_Block2_GammaRaySpectrometer.cfg</t>
  </si>
  <si>
    <t>bluedog_Ranger_Block2_GammaRaySpectrometer</t>
  </si>
  <si>
    <t>Burke-2-GRSP Gamma Ray Spectrometer</t>
  </si>
  <si>
    <t>Bluedog_DB/Parts/ProbeExpansion/Ranger/bluedog_Ranger_Block1_Truss.cfg</t>
  </si>
  <si>
    <t>bluedog_Ranger_Block1_Truss</t>
  </si>
  <si>
    <t>Burke-1-RMT Experiment Truss</t>
  </si>
  <si>
    <t>Bluedog_DB/Parts/ProbeExpansion/Ranger/Bluedog_Ranger_Block1_LymanAlphaTelescope.cfg</t>
  </si>
  <si>
    <t>bluedog_Ranger_Block1_LymanAlphaTelescope</t>
  </si>
  <si>
    <t>Burke-1-LMT Lyman-Alpha UV Telescope</t>
  </si>
  <si>
    <t>Bluedog_DB/Parts/ProbeExpansion/Ranger/bluedog_Ranger_Block1_ElectroAnalyzer_Experiment.cfg</t>
  </si>
  <si>
    <t>bluedog_Ranger_Block1_ElectroAnalyzer_Experiment</t>
  </si>
  <si>
    <t>Burke-1-EIA Electrostatic Analyzer Experiment</t>
  </si>
  <si>
    <t>Bluedog_DB/Parts/ProbeExpansion/Ranger/Bluedog_Ranger_Block1_ElectroAnalyzer_Device2.cfg</t>
  </si>
  <si>
    <t>bluedog_Ranger_Block1_ElectroAnalyzer_Device2</t>
  </si>
  <si>
    <t>Burke-1-EDA2 Electrostatic Analyzer Device 2</t>
  </si>
  <si>
    <t>Bluedog_DB/Parts/ProbeExpansion/Ranger/Bluedog_Ranger_Block1_ElectroAnalyzer_Device1.cfg</t>
  </si>
  <si>
    <t>bluedog_Ranger_Block1_ElectroAnalyzer_Device1</t>
  </si>
  <si>
    <t>Burke-1-EDA1 Electrostatic Analyzer Device 1</t>
  </si>
  <si>
    <t>Bluedog_DB/Parts/ProbeExpansion/Ranger/bluedog_Ranger_Battery.cfg</t>
  </si>
  <si>
    <t>bluedog_Ranger_Battery</t>
  </si>
  <si>
    <t>Burke-ZAP Rechargeable Battery Pack</t>
  </si>
  <si>
    <t>Bluedog_DB/Parts/ProbeExpansion/Ranger/bluedog_Ranger_BareCore.cfg</t>
  </si>
  <si>
    <t>bluedog_Ranger_BareCore</t>
  </si>
  <si>
    <t>Burke-CSP "Rorat" Probe Bus</t>
  </si>
  <si>
    <t>Bluedog_DB/Parts/ProbeExpansion/Ranger/bluedog_MarinerB_Truss.cfg</t>
  </si>
  <si>
    <t>bluedog_MarinerB_Truss</t>
  </si>
  <si>
    <t>Wayfarer-B-LMT Experiment Truss</t>
  </si>
  <si>
    <t>Bluedog_DB/Parts/ProbeExpansion/Ranger/bluedog_MarinerB_TrackingSolar.cfg</t>
  </si>
  <si>
    <t>bluedog_MarinerB_TrackingSolar</t>
  </si>
  <si>
    <t>Wayfarer-B-TLSP Tracking Solar Panel</t>
  </si>
  <si>
    <t>Bluedog_DB/Parts/ProbeExpansion/Ranger/bluedog_MarinerB_Solar.cfg</t>
  </si>
  <si>
    <t>bluedog_MarinerB_Solar</t>
  </si>
  <si>
    <t>Wayfarer-B-LSP Folding Solar Panel</t>
  </si>
  <si>
    <t>Bluedog_DB/Parts/ProbeExpansion/Ranger/bluedog_MarinerB_Bus.cfg</t>
  </si>
  <si>
    <t>bluedog_MarinerB_Bus</t>
  </si>
  <si>
    <t>Wayfarer-B-DSPB "Rorat" Probe Bus</t>
  </si>
  <si>
    <t>Bluedog_DB/Parts/ProbeExpansion/Ranger/bluedog_Mariner2_Truss.cfg</t>
  </si>
  <si>
    <t>bluedog_Mariner2_Truss</t>
  </si>
  <si>
    <t>Wayfarer-2-ET Experiment Truss</t>
  </si>
  <si>
    <t>Bluedog_DB/Parts/ProbeExpansion/Ranger/bluedog_Mariner2_TrackingSolar_Basic.cfg</t>
  </si>
  <si>
    <t>bluedog_Mariner2_TrackingSolar_Basic</t>
  </si>
  <si>
    <t>Wayfarer-2-TBSP Tracking Solar Panel</t>
  </si>
  <si>
    <t>Bluedog_DB/Parts/ProbeExpansion/Ranger/bluedog_Mariner2_TrackingSolar_Antenna.cfg</t>
  </si>
  <si>
    <t>bluedog_Mariner2_TrackingSolar_Antenna</t>
  </si>
  <si>
    <t>Wayfarer-2-TASP Tracking Solar Panel - Antenna</t>
  </si>
  <si>
    <t>Bluedog_DB/Parts/ProbeExpansion/Ranger/bluedog_Mariner2_Solar_Basic.cfg</t>
  </si>
  <si>
    <t>bluedog_Mariner2_Solar_Basic</t>
  </si>
  <si>
    <t>Wayfarer-2-BSP Folding Solar Panel</t>
  </si>
  <si>
    <t>Bluedog_DB/Parts/ProbeExpansion/Ranger/bluedog_Mariner2_Solar_Antenna.cfg</t>
  </si>
  <si>
    <t>bluedog_Mariner2_Solar_Antenna</t>
  </si>
  <si>
    <t>Wayfarer-2-ASP Folding Solar Panel - Antenna</t>
  </si>
  <si>
    <t>Bluedog_DB/Parts/ProbeExpansion/Ranger/bluedog_Mariner2_Radiometer.cfg</t>
  </si>
  <si>
    <t>bluedog_Mariner2_Radiometer</t>
  </si>
  <si>
    <t>Wayfarer-2-ETS Radiometer</t>
  </si>
  <si>
    <t>Bluedog_DB/Parts/ProbeExpansion/Ranger/Bluedog_Mariner2_IonTrap.cfg</t>
  </si>
  <si>
    <t>bluedog_Mariner2_IonTrap</t>
  </si>
  <si>
    <t>Wayfarer-2-ICC Ion Chamber</t>
  </si>
  <si>
    <t>Bluedog_DB/Parts/ProbeExpansion/Ranger/bluedog_Mariner2_CosmicDustDetector.cfg</t>
  </si>
  <si>
    <t>bluedog_Mariner2_CosmicDustDetector</t>
  </si>
  <si>
    <t>Wayfarer-2-DDS Cosmic Dust Detector</t>
  </si>
  <si>
    <t>Bluedog_DB/Parts/ProbeExpansion/PioneerAble/bluedog_PioneerAble_SolarPaddle.cfg</t>
  </si>
  <si>
    <t>bluedog_PioneerAble_SolarPaddle</t>
  </si>
  <si>
    <t>Pilgrim-P3-TSP Solar Paddle</t>
  </si>
  <si>
    <t>Bluedog_DB/Parts/ProbeExpansion/PioneerAble/bluedog_PioneerAble_Engine.cfg</t>
  </si>
  <si>
    <t>bluedog_PioneerAble_Engine</t>
  </si>
  <si>
    <t>Pilgrim-P3-MCE "Taber" Course Correction System</t>
  </si>
  <si>
    <t>Bluedog_DB/Parts/ProbeExpansion/PioneerAble/bluedog_PioneerAble_Core.cfg</t>
  </si>
  <si>
    <t>bluedog_PioneerAble_Core</t>
  </si>
  <si>
    <t>Pilgrim-P3E6 "Pog" Probe Core</t>
  </si>
  <si>
    <t>Bluedog_DB/Parts/ProbeExpansion/PioneerAble/bluedog_PioneerAble_Antenna.cfg</t>
  </si>
  <si>
    <t>bluedog_PioneerAble_Antenna</t>
  </si>
  <si>
    <t>Pilgrim-P3-VLFA Antenna</t>
  </si>
  <si>
    <t>Bluedog_DB/Parts/ProbeExpansion/PioneerAble/bluedog_PioneerAble_Adapter.cfg</t>
  </si>
  <si>
    <t>bluedog_PioneerAble_Adapter</t>
  </si>
  <si>
    <t>Bossart-SAA 0.9375m Interstage</t>
  </si>
  <si>
    <t>Bluedog_DB/Parts/ProbeExpansion/PioneerAble/bluedog_Pioneer5_SolarPaddle.cfg</t>
  </si>
  <si>
    <t>bluedog_Pioneer5_SolarPaddle</t>
  </si>
  <si>
    <t>Pilgrim-P5-TSP Solar Paddle</t>
  </si>
  <si>
    <t>Bluedog_DB/Parts/ProbeExpansion/PioneerAble/bluedog_Pioneer5_Core.cfg</t>
  </si>
  <si>
    <t>bluedog_Pioneer5_Core</t>
  </si>
  <si>
    <t>Pilgrim-P5 "Marble" Probe Core</t>
  </si>
  <si>
    <t>Bluedog_DB/Parts/ProbeExpansion/Pioneer6/bluedog_TTS1.cfg</t>
  </si>
  <si>
    <t>bluedog_TTS1</t>
  </si>
  <si>
    <t>HLR-TTS1 Tracking Training Satellite</t>
  </si>
  <si>
    <t>Bluedog_DB/Parts/ProbeExpansion/Pioneer6/bluedog_Pioneer6_StanfordAntenna.cfg</t>
  </si>
  <si>
    <t>bluedog_Pioneer6_StanfordAntenna</t>
  </si>
  <si>
    <t>Pilgrim-PIO6E-SEA Communications Antenna</t>
  </si>
  <si>
    <t>Bluedog_DB/Parts/ProbeExpansion/Pioneer6/bluedog_Pioneer6_ServiceModule.cfg</t>
  </si>
  <si>
    <t>bluedog_Pioneer6_ServiceModule</t>
  </si>
  <si>
    <t>Pilgrim-PIO6E-PSM Service Module</t>
  </si>
  <si>
    <t>Bluedog_DB/Parts/ProbeExpansion/Pioneer6/bluedog_Pioneer6_RCS.cfg</t>
  </si>
  <si>
    <t>bluedog_Pioneer6_RCS</t>
  </si>
  <si>
    <t>Pilgrim-PIO6E-PAT Folding RCS Boom</t>
  </si>
  <si>
    <t>Bluedog_DB/Parts/ProbeExpansion/Pioneer6/bluedog_Pioneer6_MidcourseEngine.cfg</t>
  </si>
  <si>
    <t>bluedog_Pioneer6_MidcourseEngine</t>
  </si>
  <si>
    <t>Pilgrim-PIO6E-MCE "Mickel" Midcourse Correction Engine</t>
  </si>
  <si>
    <t>Bluedog_DB/Parts/ProbeExpansion/Pioneer6/bluedog_Pioneer6_MainAntenna.cfg</t>
  </si>
  <si>
    <t>bluedog_Pioneer6_MainAntenna</t>
  </si>
  <si>
    <t>Pilgrim-PIO6E-PWD Communications Antenna</t>
  </si>
  <si>
    <t>Bluedog_DB/Parts/ProbeExpansion/Pioneer6/bluedog_Pioneer6_Magnetometer.cfg</t>
  </si>
  <si>
    <t>bluedog_Pioneer6_Magnetometer</t>
  </si>
  <si>
    <t>Pilgrim-PIO6E-MAG Folding Magnetometer Boom</t>
  </si>
  <si>
    <t>Bluedog_DB/Parts/ProbeExpansion/Pioneer6/bluedog_Pioneer6_IonSensor.cfg</t>
  </si>
  <si>
    <t>bluedog_Pioneer6_IonSensor</t>
  </si>
  <si>
    <t>Pilgrim-PIO6E-ITE Folding Ion Trap Boom</t>
  </si>
  <si>
    <t>Bluedog_DB/Parts/ProbeExpansion/Pioneer6/bluedog_Pioneer6_Bus.cfg</t>
  </si>
  <si>
    <t>bluedog_Pioneer6_Bus</t>
  </si>
  <si>
    <t>Pilgrim-PIO6E-CCB "Kohoutek" Probe Core</t>
  </si>
  <si>
    <t>Bluedog_DB/Parts/ProbeExpansion/OSO/bluedog_OSO_Sail.cfg</t>
  </si>
  <si>
    <t>bluedog_OSO_Sail</t>
  </si>
  <si>
    <t>SOO-SES Solar Experiment Sail</t>
  </si>
  <si>
    <t>Bluedog_DB/Parts/ProbeExpansion/OSO/bluedog_OSO_Photometer.cfg</t>
  </si>
  <si>
    <t>bluedog_OSO_Photometer</t>
  </si>
  <si>
    <t>SOO-PPE Photopolarimeter Experiment</t>
  </si>
  <si>
    <t>Bluedog_DB/Parts/ProbeExpansion/OSO/bluedog_OSO_Experiment.cfg</t>
  </si>
  <si>
    <t>bluedog_OSO_Experiment</t>
  </si>
  <si>
    <t>SOO-SEP Solar Experiment Package</t>
  </si>
  <si>
    <t>Bluedog_DB/Parts/ProbeExpansion/OSO/bluedog_OSO_Core.cfg</t>
  </si>
  <si>
    <t>bluedog_OSO_Core</t>
  </si>
  <si>
    <t>SOO-NON Probe Core</t>
  </si>
  <si>
    <t>Bluedog_DB/Parts/ProbeExpansion/OSO/bluedog_OSO_Arm.cfg</t>
  </si>
  <si>
    <t>bluedog_OSO_Arm</t>
  </si>
  <si>
    <t>SOO-ARM Actuating Reaction Member</t>
  </si>
  <si>
    <t>Bluedog_DB/Parts/ProbeExpansion/OGO/bluedog_OGO_SolarPanel_Basic.cfg</t>
  </si>
  <si>
    <t>bluedog_OGO_SolarPanel_Basic</t>
  </si>
  <si>
    <t>HLR-OOG Solar Panel</t>
  </si>
  <si>
    <t>Bluedog_DB/Parts/ProbeExpansion/OGO/bluedog_OGO_SolarPanel_Antenna.cfg</t>
  </si>
  <si>
    <t>bluedog_OGO_SolarPanel_Antenna</t>
  </si>
  <si>
    <t>HLR-OOG-RPWS Solar Panel</t>
  </si>
  <si>
    <t>Bluedog_DB/Parts/ProbeExpansion/OGO/bluedog_OGO_RCS.cfg</t>
  </si>
  <si>
    <t>bluedog_OGO_RCS</t>
  </si>
  <si>
    <t>HLR-OOG Attitude Control Thruster</t>
  </si>
  <si>
    <t>Bluedog_DB/Parts/ProbeExpansion/OGO/bluedog_OGO_OPEP.cfg</t>
  </si>
  <si>
    <t>bluedog_OGO_OPEP</t>
  </si>
  <si>
    <t>HLR-OOG-OPEP Mass Spectrometer</t>
  </si>
  <si>
    <t>Bluedog_DB/Parts/ProbeExpansion/OGO/bluedog_OGO_LongBoom_Hoop.cfg</t>
  </si>
  <si>
    <t>bluedog_OGO_LongBoom_Hoop</t>
  </si>
  <si>
    <t>HLR-OOG-EP5 Folding Magnetometer Boom</t>
  </si>
  <si>
    <t>Bluedog_DB/Parts/ProbeExpansion/OGO/bluedog_OGO_LongBoom_Ball.cfg</t>
  </si>
  <si>
    <t>bluedog_OGO_LongBoom_Ball</t>
  </si>
  <si>
    <t>HLR-OOG-EP6 Gamma Ray Spectrometer</t>
  </si>
  <si>
    <t>Bluedog_DB/Parts/ProbeExpansion/OGO/bluedog_OGO_HighGainAntenna.cfg</t>
  </si>
  <si>
    <t>bluedog_OGO_HighGainAntenna</t>
  </si>
  <si>
    <t>HLR-OOG High Gain Antenna</t>
  </si>
  <si>
    <t>Bluedog_DB/Parts/ProbeExpansion/OGO/bluedog_OGO_ExperimentBoom_3.cfg</t>
  </si>
  <si>
    <t>bluedog_OGO_ExperimentBoom_3</t>
  </si>
  <si>
    <t>HLR-OOG-EP1 Ion Trap Boom</t>
  </si>
  <si>
    <t>Bluedog_DB/Parts/ProbeExpansion/OGO/bluedog_OGO_ExperimentBoom_2.cfg</t>
  </si>
  <si>
    <t>bluedog_OGO_ExperimentBoom_2</t>
  </si>
  <si>
    <t>HLR-OOG-EP2 Gravimetric Scanner</t>
  </si>
  <si>
    <t>Bluedog_DB/Parts/ProbeExpansion/OGO/bluedog_OGO_ExperimentBoom_1.cfg</t>
  </si>
  <si>
    <t>bluedog_OGO_ExperimentBoom_1</t>
  </si>
  <si>
    <t>HLR-OOG-EP4 Ionization and Electrostatic Analysis Boom</t>
  </si>
  <si>
    <t>Bluedog_DB/Parts/ProbeExpansion/OGO/bluedog_OGO_Bus.cfg</t>
  </si>
  <si>
    <t>bluedog_OGO_Bus</t>
  </si>
  <si>
    <t>HLR-OOG "Sansisco" Probe Core</t>
  </si>
  <si>
    <t>Bluedog_DB/Parts/ProbeExpansion/OGO/bluedog_OGO_Adapter.cfg</t>
  </si>
  <si>
    <t>bluedog_OGO_Adapter</t>
  </si>
  <si>
    <t>HLR-OOG 0.9375m to 0.625m Payload Adapater</t>
  </si>
  <si>
    <t>Bluedog_DB/Parts/ProbeExpansion/OFO/bluedog_OFO_Experiment.cfg</t>
  </si>
  <si>
    <t>bluedog_OFO_Experiment</t>
  </si>
  <si>
    <t>OTLTH-E Space Adaptation Experiment</t>
  </si>
  <si>
    <t>Bluedog_DB/Parts/ProbeExpansion/OFO/bluedog_OFO_Antenna.cfg</t>
  </si>
  <si>
    <t>bluedog_OFO_Antenna</t>
  </si>
  <si>
    <t>OTLTH-A Communications Antenna</t>
  </si>
  <si>
    <t>Bluedog_DB/Parts/ProbeExpansion/OAO/bluedog_OAO_WEP_instrument.cfg</t>
  </si>
  <si>
    <t>bluedog_OAO_WEP_instrument</t>
  </si>
  <si>
    <t>AOO-WPE "Marquette" Ultraviolet Telescope</t>
  </si>
  <si>
    <t>Bluedog_DB/Parts/ProbeExpansion/OAO/bluedog_OAO_StarTracker.cfg</t>
  </si>
  <si>
    <t>bluedog_OAO_starTracker</t>
  </si>
  <si>
    <t>AOO-STP Precision Star Tracker</t>
  </si>
  <si>
    <t>Bluedog_DB/Parts/ProbeExpansion/OAO/bluedog_OAO_spacecraftAdapter.cfg</t>
  </si>
  <si>
    <t>bluedog_OAO_spacecraftAdapter</t>
  </si>
  <si>
    <t>AOO-XSA 0.9375m to 1.25m Spacecraft Adapter</t>
  </si>
  <si>
    <t>Bluedog_DB/Parts/ProbeExpansion/OAO/bluedog_OAO_solarUpper.cfg</t>
  </si>
  <si>
    <t>bluedog_OAO_solarUpper</t>
  </si>
  <si>
    <t>AOO-BSP-U Upper Solar Panel</t>
  </si>
  <si>
    <t>Bluedog_DB/Parts/ProbeExpansion/OAO/bluedog_OAO_solarLower.cfg</t>
  </si>
  <si>
    <t>bluedog_OAO_solarLower</t>
  </si>
  <si>
    <t>AOO-BSP-L Lower Solar Panel</t>
  </si>
  <si>
    <t>Bluedog_DB/Parts/ProbeExpansion/OAO/bluedog_OAO_SAO_instrument.cfg</t>
  </si>
  <si>
    <t>bluedog_OAO_SAO_instrument</t>
  </si>
  <si>
    <t>AOO-OSA "Smithson" Secondary Telescope</t>
  </si>
  <si>
    <t>Bluedog_DB/Parts/ProbeExpansion/OAO/bluedog_OAO_ProbeCore.cfg</t>
  </si>
  <si>
    <t>bluedog_OAO_ProbeCore</t>
  </si>
  <si>
    <t>AOO-MPC "Roman" Probe Core</t>
  </si>
  <si>
    <t>Bluedog_DB/Parts/ProbeExpansion/OAO/bluedog_OAO_balanceBoom.cfg</t>
  </si>
  <si>
    <t>bluedog_OAO_balanceBoom</t>
  </si>
  <si>
    <t>AOO-RBM Balance Boom</t>
  </si>
  <si>
    <t>Bluedog_DB/Parts/ProbeExpansion/OAO/bluedog_OAO_antenna.cfg</t>
  </si>
  <si>
    <t>bluedog_OAO_antenna</t>
  </si>
  <si>
    <t>AOO-CTR Command Antenna</t>
  </si>
  <si>
    <t>Bluedog_DB/Parts/ProbeExpansion/OAO/bluedog_OAO3_SM.cfg</t>
  </si>
  <si>
    <t>bluedog_OAO3_serviceModule</t>
  </si>
  <si>
    <t>AOO-MPC "Roman 3" Service Module</t>
  </si>
  <si>
    <t>Bluedog_DB/Parts/ProbeExpansion/OAO/bluedog_OAO3_PEP_instrument.cfg</t>
  </si>
  <si>
    <t>bluedog_OAO3_PEP_instrument</t>
  </si>
  <si>
    <t>AOO-WPE "Bentham" Advanced Ultraviolet Telescope</t>
  </si>
  <si>
    <t>Bluedog_DB/Parts/ProbeExpansion/Nimbus/bluedog_Nimbus_Truss.cfg</t>
  </si>
  <si>
    <t>bluedog_Nimbus_Truss</t>
  </si>
  <si>
    <t>Aeolus-STS Structural Truss</t>
  </si>
  <si>
    <t>Bluedog_DB/Parts/ProbeExpansion/Nimbus/bluedog_Nimbus_SolarPanel.cfg</t>
  </si>
  <si>
    <t>bluedog_Nimbus_SolarPanel</t>
  </si>
  <si>
    <t>Aeolus-BSP Solar Panel</t>
  </si>
  <si>
    <t>Bluedog_DB/Parts/ProbeExpansion/Nimbus/bluedog_Nimbus_SBandAntenna.cfg</t>
  </si>
  <si>
    <t>bluedog_Nimbus_SBandAntenna</t>
  </si>
  <si>
    <t>Aeolus-SBCA S-Band Antenna</t>
  </si>
  <si>
    <t>Bluedog_DB/Parts/ProbeExpansion/Nimbus/bluedog_Nimbus_PayloadDeck.cfg</t>
  </si>
  <si>
    <t>bluedog_Nimbus_PayloadDeck</t>
  </si>
  <si>
    <t>Aeolus-SPD Payload Deck</t>
  </si>
  <si>
    <t>Bluedog_DB/Parts/ProbeExpansion/Nimbus/bluedog_Nimbus_LateControlCore.cfg</t>
  </si>
  <si>
    <t>bluedog_Nimbus_LateControlCore</t>
  </si>
  <si>
    <t>Aeolus-LCC "Cirrus" Control Core</t>
  </si>
  <si>
    <t>Bluedog_DB/Parts/ProbeExpansion/Nimbus/bluedog_Nimbus_LateCommandAntenna.cfg</t>
  </si>
  <si>
    <t>bluedog_Nimbus_LateCommandAntenna</t>
  </si>
  <si>
    <t>Aeolus-LCCA Command Antenna</t>
  </si>
  <si>
    <t>Bluedog_DB/Parts/ProbeExpansion/Nimbus/bluedog_Nimbus_Instrument_TOMS.cfg</t>
  </si>
  <si>
    <t>bluedog_Nimbus_Instrument_TOMS</t>
  </si>
  <si>
    <t>Aeolus-TOMS Total Ozone Mapping System</t>
  </si>
  <si>
    <t>Bluedog_DB/Parts/ProbeExpansion/Nimbus/bluedog_Nimbus_Instrument_THIR.cfg</t>
  </si>
  <si>
    <t>bluedog_Nimbus_Instrument_THIR</t>
  </si>
  <si>
    <t>Aeolus-ITHIR Scanning Infrared Radiometer</t>
  </si>
  <si>
    <t>Bluedog_DB/Parts/ProbeExpansion/Nimbus/bluedog_Nimbus_Instrument_SMMR.cfg</t>
  </si>
  <si>
    <t>bluedog_Nimbus_Instrument_SMMR</t>
  </si>
  <si>
    <t>Aeolus-SMMR Scanning Multichannel Microwave Radiometer</t>
  </si>
  <si>
    <t>Bluedog_DB/Parts/ProbeExpansion/Nimbus/bluedog_Nimbus_Instrument_SIS.cfg</t>
  </si>
  <si>
    <t>bluedog_Nimbus_Instrument_SIS</t>
  </si>
  <si>
    <t>Aeolus-SIS Satellite Infrared Spectrometer</t>
  </si>
  <si>
    <t>Bluedog_DB/Parts/ProbeExpansion/Nimbus/bluedog_Nimbus_Instrument_SAMS.cfg</t>
  </si>
  <si>
    <t>bluedog_Nimbus_Instrument_SAMS</t>
  </si>
  <si>
    <t>Aeolus-SAMS Stratospheric and Mesospheric Sounder</t>
  </si>
  <si>
    <t>Bluedog_DB/Parts/ProbeExpansion/Nimbus/bluedog_Nimbus_Instrument_ESMR.cfg</t>
  </si>
  <si>
    <t>bluedog_Nimbus_Instrument_ESMR</t>
  </si>
  <si>
    <t>Aeolus-ESMR Electrically Scanning Microwave Radiometer</t>
  </si>
  <si>
    <t>Bluedog_DB/Parts/ProbeExpansion/Nimbus/bluedog_Nimbus_Instrument_ERB.cfg</t>
  </si>
  <si>
    <t>bluedog_Nimbus_Instrument_ERB</t>
  </si>
  <si>
    <t>Aeolus-PBR Planetary Radiation Budget Instrument</t>
  </si>
  <si>
    <t>Bluedog_DB/Parts/ProbeExpansion/Nimbus/bluedog_Nimbus_InstrumentTorus.cfg</t>
  </si>
  <si>
    <t>bluedog_Nimbus_InstrumentTorus</t>
  </si>
  <si>
    <t>Aeolus-IST Instrument Support Torus</t>
  </si>
  <si>
    <t>Bluedog_DB/Parts/ProbeExpansion/Nimbus/bluedog_Nimbus_EarlyControlCore.cfg</t>
  </si>
  <si>
    <t>bluedog_Nimbus_EarlyControlCore</t>
  </si>
  <si>
    <t>Aeolus-LCC "Stratus" Control Core</t>
  </si>
  <si>
    <t>Bluedog_DB/Parts/ProbeExpansion/Nimbus/bluedog_Nimbus_EarlyCommandAntenna.cfg</t>
  </si>
  <si>
    <t>bluedog_Nimbus_EarlyCommandAntenna</t>
  </si>
  <si>
    <t>Aeolus-ECCA RCS/Command Antenna</t>
  </si>
  <si>
    <t>Bluedog_DB/Parts/ProbeExpansion/Nimbus/bluedog_Nimbus_Decoupler.cfg</t>
  </si>
  <si>
    <t>bluedog_Nimbus_Decoupler</t>
  </si>
  <si>
    <t>Aeolus-PSM Payload Separation Mechanism</t>
  </si>
  <si>
    <t>Bluedog_DB/Parts/ProbeExpansion/Nimbus/bluedog_Nimbus_CameraTorus.cfg</t>
  </si>
  <si>
    <t>bluedog_Camera_InstrumentTorus</t>
  </si>
  <si>
    <t>Aeolus-EST Camera Equipment Torus</t>
  </si>
  <si>
    <t>Bluedog_DB/Parts/ProbeExpansion/Nimbus/bluedog_Nimbus_BeaconAntenna.cfg</t>
  </si>
  <si>
    <t>bluedog_Nimbus_BeaconAntenna</t>
  </si>
  <si>
    <t>Aeolus-BATA Beacon and Telemetry Antenna</t>
  </si>
  <si>
    <t>Bluedog_DB/Parts/ProbeExpansion/Mariner10/bluedog_mariner10_UVspectrometer.cfg</t>
  </si>
  <si>
    <t>bluedog_mariner10_UVspectrometer</t>
  </si>
  <si>
    <t>Wayfarer-10-EUS77 Ultraviolet Spectrometer</t>
  </si>
  <si>
    <t>Bluedog_DB/Parts/ProbeExpansion/Mariner10/bluedog_Mariner10_sunshield.cfg</t>
  </si>
  <si>
    <t>bluedog_mariner10_sunShield</t>
  </si>
  <si>
    <t>Wayfarer-10-UBL34 Sun Shield</t>
  </si>
  <si>
    <t>Bluedog_DB/Parts/ProbeExpansion/Mariner10/bluedog_Mariner10_starTracker.cfg</t>
  </si>
  <si>
    <t>bluedog_mariner10_starTracker</t>
  </si>
  <si>
    <t>Wayfarer-10-CNP44 "Sirius" Precision Star Tracker</t>
  </si>
  <si>
    <t>Bluedog_DB/Parts/ProbeExpansion/Mariner10/bluedog_mariner10_solar.cfg</t>
  </si>
  <si>
    <t>bluedog_mariner10_solar</t>
  </si>
  <si>
    <t>Wayfarer-10-ACSP Folding Solar Panel</t>
  </si>
  <si>
    <t>Bluedog_DB/Parts/ProbeExpansion/Mariner10/bluedog_mariner10_SciencePallet.cfg</t>
  </si>
  <si>
    <t>bluedog_mariner10_SciencePallet</t>
  </si>
  <si>
    <t>Wayfarer-10-SPL Structural Science Palette</t>
  </si>
  <si>
    <t>Bluedog_DB/Parts/ProbeExpansion/Mariner10/bluedog_Mariner10_probeCore.cfg</t>
  </si>
  <si>
    <t>bluedog_Mariner10_probeCore</t>
  </si>
  <si>
    <t>Wayfarer-10-OPB "Amru" Probe Core</t>
  </si>
  <si>
    <t>Bluedog_DB/Parts/ProbeExpansion/Mariner10/bluedog_mariner10_plasmaScience.cfg</t>
  </si>
  <si>
    <t>bluedog_mariner10_plasmaScience</t>
  </si>
  <si>
    <t>Wayfarer-10-SEAEC/TCIR Electrosatic Science &amp; IR Radiometer</t>
  </si>
  <si>
    <t>Bluedog_DB/Parts/ProbeExpansion/Mariner10/bluedog_mariner10_magnetometer.cfg</t>
  </si>
  <si>
    <t>bluedog_mariner10_magnetometer</t>
  </si>
  <si>
    <t>Wayfarer-10-DTFM Folding Magnetometer Boom</t>
  </si>
  <si>
    <t>Bluedog_DB/Parts/ProbeExpansion/Mariner10/bluedog_mariner10_lowGainAntenna.cfg</t>
  </si>
  <si>
    <t>bluedog_mariner10_lowGainAntenna</t>
  </si>
  <si>
    <t>Wayfarer-10-ALA22 Omni Antenna</t>
  </si>
  <si>
    <t>Bluedog_DB/Parts/ProbeExpansion/Mariner10/bluedog_Mariner10_highGainAntenna.cfg</t>
  </si>
  <si>
    <t>bluedog_mariner10_highGainAntenna</t>
  </si>
  <si>
    <t>Wayfarer-10-HGRD-22 High Gain Relay Dish</t>
  </si>
  <si>
    <t>Bluedog_DB/Parts/ProbeExpansion/Mariner10/bluedog_mariner10_engine.cfg</t>
  </si>
  <si>
    <t>bluedog_mariner10_engine</t>
  </si>
  <si>
    <t>Wayfarer-10-MPS990 "Horton" Midcourse Correction Engine</t>
  </si>
  <si>
    <t>Bluedog_DB/Parts/ProbeExpansion/Mariner10/bluedog_Mariner10_decoupler.cfg</t>
  </si>
  <si>
    <t>bluedog_mariner10_decoupler</t>
  </si>
  <si>
    <t>Wayfarer-WSA Payload Separation Mechanism</t>
  </si>
  <si>
    <t>Bluedog_DB/Parts/ProbeExpansion/Mariner10/bluedog_Mariner10_chargedParticleTelescope.cfg</t>
  </si>
  <si>
    <t>bluedog_Mariner10_chargedParticleTelescope</t>
  </si>
  <si>
    <t>Wayfarer-10-EPE98 Charged Particles Telescope.</t>
  </si>
  <si>
    <t>Bluedog_DB/Parts/ProbeExpansion/Mariner10/bluedog_mariner10_cameraStandalone.cfg</t>
  </si>
  <si>
    <t>bluedog_mariner10_cameraStandalone</t>
  </si>
  <si>
    <t>WLE-5000 "Duovid" Standalone Television Camera System</t>
  </si>
  <si>
    <t>Bluedog_DB/Parts/ProbeExpansion/Mariner10/bluedog_mariner10_camera.cfg</t>
  </si>
  <si>
    <t>bluedog_mariner10_camera</t>
  </si>
  <si>
    <t>WLE-5000 "Duovid" Television Camera System</t>
  </si>
  <si>
    <t>Bluedog_DB/Parts/ProbeExpansion/LunarOrbiter/bluedog_LunarOrbiter_Solar_UnderFold.cfg</t>
  </si>
  <si>
    <t>bluedog_LunarOrbiter_Solar_UnderFold</t>
  </si>
  <si>
    <t>Codac-MOPP20-U Solar Panel</t>
  </si>
  <si>
    <t>Bluedog_DB/Parts/ProbeExpansion/LunarOrbiter/bluedog_LunarOrbiter_Solar_Tracking.cfg</t>
  </si>
  <si>
    <t>bluedog_LunarOrbiter_Solar_Tracking</t>
  </si>
  <si>
    <t>Codac-MOPP20-T Solar Panel</t>
  </si>
  <si>
    <t>Bluedog_DB/Parts/ProbeExpansion/LunarOrbiter/bluedog_LunarOrbiter_Solar_SideMount.cfg</t>
  </si>
  <si>
    <t>bluedog_LunarOrbiter_Solar_SideMount</t>
  </si>
  <si>
    <t>Codac-MOPP20-S Solar Panel</t>
  </si>
  <si>
    <t>Bluedog_DB/Parts/ProbeExpansion/LunarOrbiter/bluedog_LunarOrbiter_Propulsion.cfg</t>
  </si>
  <si>
    <t>bluedog_LunarOrbiter_Propulsion</t>
  </si>
  <si>
    <t>Codac-PAD4R "Marquardt" Orbital Propulsion System</t>
  </si>
  <si>
    <t>Bluedog_DB/Parts/ProbeExpansion/LunarOrbiter/bluedog_LunarOrbiter_Dish.cfg</t>
  </si>
  <si>
    <t>bluedog_LunarOrbiter_Dish</t>
  </si>
  <si>
    <t>Codac-A66 Communications Dish</t>
  </si>
  <si>
    <t>Bluedog_DB/Parts/ProbeExpansion/LunarOrbiter/bluedog_LunarOrbiter_Core.cfg</t>
  </si>
  <si>
    <t>bluedog_LunarOrbiter_Core</t>
  </si>
  <si>
    <t>Codac-PCT "Kreuznach" Probe Core</t>
  </si>
  <si>
    <t>Bluedog_DB/Parts/ProbeExpansion/LunarOrbiter/bluedog_LunarOrbiter_Camera.cfg</t>
  </si>
  <si>
    <t>bluedog_LunarOrbiter_Camera</t>
  </si>
  <si>
    <t>Codac-LO-2180 "Eastkan" Film Camera</t>
  </si>
  <si>
    <t>Bluedog_DB/Parts/ProbeExpansion/LunarOrbiter/bluedog_LunarOrbiter_Antenna.cfg</t>
  </si>
  <si>
    <t>bluedog_LunarOrbiter_Antenna</t>
  </si>
  <si>
    <t>Codac-A23 Omni Antenna</t>
  </si>
  <si>
    <t>Bluedog_DB/Parts/ProbeExpansion/JunoProbes/bluedog_Pioneer_VernierSolids.cfg</t>
  </si>
  <si>
    <t>bluedog_Pioneer_VernierSolids</t>
  </si>
  <si>
    <t>Pilgrim-P1-008 "Wally" Solid Rocket Booster</t>
  </si>
  <si>
    <t>Bluedog_DB/Parts/ProbeExpansion/JunoProbes/bluedog_Pioneer_4.cfg</t>
  </si>
  <si>
    <t>bluedog_Pioneer_4</t>
  </si>
  <si>
    <t>Pilgrim-P4 "Amba" Probe Core</t>
  </si>
  <si>
    <t>Bluedog_DB/Parts/ProbeExpansion/JunoProbes/bluedog_Pioneer_1.cfg</t>
  </si>
  <si>
    <t>bluedog_Pioneer_1</t>
  </si>
  <si>
    <t>Pilgrim-P1 "Ramo" Probe Core</t>
  </si>
  <si>
    <t>Bluedog_DB/Parts/ProbeExpansion/JunoProbes/bluedog_HoopAntenna.cfg</t>
  </si>
  <si>
    <t>bluedog_HoopAntenna</t>
  </si>
  <si>
    <t>Pathfinder Crossed Dipole Antenna</t>
  </si>
  <si>
    <t>Bluedog_DB/Parts/ProbeExpansion/JunoProbes/bluedog_Explorer_S46.cfg</t>
  </si>
  <si>
    <t>bluedog_Explorer_S46</t>
  </si>
  <si>
    <t>Pathfinder-S46 "Sui" Satellite</t>
  </si>
  <si>
    <t>Bluedog_DB/Parts/ProbeExpansion/JunoProbes/bluedog_Explorer_S45.cfg</t>
  </si>
  <si>
    <t>bluedog_Explorer_S45</t>
  </si>
  <si>
    <t>Pathfinder-S45 "Seddon" Satellite</t>
  </si>
  <si>
    <t>Bluedog_DB/Parts/ProbeExpansion/JunoProbes/bluedog_Explorer_8.cfg</t>
  </si>
  <si>
    <t>bluedog_Explorer_8</t>
  </si>
  <si>
    <t>Pathfinder-8 "Jacchia" Satellite</t>
  </si>
  <si>
    <t>Bluedog_DB/Parts/ProbeExpansion/JunoProbes/bluedog_Explorer_7.cfg</t>
  </si>
  <si>
    <t>bluedog_Explorer_7</t>
  </si>
  <si>
    <t>Pathfinder-7 "Suomi" Satellite</t>
  </si>
  <si>
    <t>Bluedog_DB/Parts/ProbeExpansion/JunoProbes/bluedog_Explorer_11.cfg</t>
  </si>
  <si>
    <t>bluedog_Explorer_11</t>
  </si>
  <si>
    <t>Pathfinder-11 "Kraushaar" Satellite</t>
  </si>
  <si>
    <t>Bluedog_DB/Parts/ProbeExpansion/JunoProbes/bluedog_Decoupler_0p125m.cfg</t>
  </si>
  <si>
    <t>bluedog_Decoupler_0p125m</t>
  </si>
  <si>
    <t>HLR-JD03 0.125m Decoupler</t>
  </si>
  <si>
    <t>Bluedog_DB/Parts/ProbeExpansion/IDCSP/bluedog_IDCSP_Probe.cfg</t>
  </si>
  <si>
    <t>bluedog_IDCSP_Probe</t>
  </si>
  <si>
    <t>MOCA Relay Satellite</t>
  </si>
  <si>
    <t>Bluedog_DB/Parts/ProbeExpansion/Helios/bluedog_Helios_SunShade.cfg</t>
  </si>
  <si>
    <t>bluedog_Helios_SunShade</t>
  </si>
  <si>
    <t>Sonne-MBM-SER Sun Shade</t>
  </si>
  <si>
    <t>Bluedog_DB/Parts/ProbeExpansion/Helios/bluedog_Helios_RPWSAntenna.cfg</t>
  </si>
  <si>
    <t>bluedog_Helios_RPWSAntenna</t>
  </si>
  <si>
    <t>Sonne-MBM-LRWA RPWS Antenna</t>
  </si>
  <si>
    <t>Bluedog_DB/Parts/ProbeExpansion/Helios/bluedog_Helios_Magnetometer.cfg</t>
  </si>
  <si>
    <t>bluedog_Helios_Magnetometer</t>
  </si>
  <si>
    <t>Sonne-MBM-MEB Magnetometer Boom</t>
  </si>
  <si>
    <t>Bluedog_DB/Parts/ProbeExpansion/Helios/bluedog_Helios_Dish.cfg</t>
  </si>
  <si>
    <t>bluedog_Helios_Dish</t>
  </si>
  <si>
    <t>Sonne-MBM-LGCA Communications Array</t>
  </si>
  <si>
    <t>Bluedog_DB/Parts/ProbeExpansion/Helios/bluedog_Helios_Core.cfg</t>
  </si>
  <si>
    <t>bluedog_Helios_Core</t>
  </si>
  <si>
    <t>Sonne-MBM-HEOS Probe Core</t>
  </si>
  <si>
    <t>Bluedog_DB/Parts/ProbeExpansion/EarlyComsats/bluedog_Telstar_Core.cfg</t>
  </si>
  <si>
    <t>bluedog_Telstar_Core</t>
  </si>
  <si>
    <t>TAT-PHON1 "Kompfner" Communications Satellite</t>
  </si>
  <si>
    <t>Bluedog_DB/Parts/ProbeExpansion/EarlyComsats/bluedog_Telstar_Antenna.cfg</t>
  </si>
  <si>
    <t>bluedog_Telstar_Antenna</t>
  </si>
  <si>
    <t>TAT-PHON-F21 Helical Antenna</t>
  </si>
  <si>
    <t>Bluedog_DB/Parts/ProbeExpansion/EarlyComsats/bluedog_Relay_Core.cfg</t>
  </si>
  <si>
    <t>bluedog_Relay_Core</t>
  </si>
  <si>
    <t>JPR1-2677 "Repeater" Communications Satellite</t>
  </si>
  <si>
    <t>Bluedog_DB/Parts/ProbeExpansion/EarlyComsats/bluedog_Relay_Antenna.cfg</t>
  </si>
  <si>
    <t>bluedog_Relay_Antenna</t>
  </si>
  <si>
    <t>JPR1-62BU1 Biconical Horn Antenna</t>
  </si>
  <si>
    <t>Bluedog_DB/Parts/ProbeExpansion/EarlyComsats/bluedog_Courier_Core.cfg</t>
  </si>
  <si>
    <t>bluedog_Courier_Core</t>
  </si>
  <si>
    <t>CRR-1B "Messenger" Communications Satellite</t>
  </si>
  <si>
    <t>Bluedog_DB/Parts/ProbeExpansion/Biosat/bluedog_Biosat_Magnetometer.cfg</t>
  </si>
  <si>
    <t>bluedog_Biosat_Magnetometer</t>
  </si>
  <si>
    <t>Bion-MFD Magnetometer Attitude Control Boom</t>
  </si>
  <si>
    <t>Bluedog_DB/Parts/ProbeExpansion/Biosat/bluedog_Biosat_Antenna.cfg</t>
  </si>
  <si>
    <t>bluedog_Biosat_Antenna</t>
  </si>
  <si>
    <t>Bion-QRZ Telemetry Antenna</t>
  </si>
  <si>
    <t>Bluedog_DB/Parts/ProbeExpansion/Biosat/bluedog_Biosat_Adapter.cfg</t>
  </si>
  <si>
    <t>bluedog_Biosat_Adapter</t>
  </si>
  <si>
    <t>Bion-MPB Adapter Section</t>
  </si>
  <si>
    <t>Bluedog_DB/Parts/ProbeExpansion/Alouette/bluedog_Alouette_Core.cfg</t>
  </si>
  <si>
    <t>bluedog_Alouette_Core</t>
  </si>
  <si>
    <t>ALTTE-D2 "Skylark" Research Satellite</t>
  </si>
  <si>
    <t>Bluedog_DB/Parts/ProbeExpansion/Alouette/bluedog_Alouette_Antenna.cfg</t>
  </si>
  <si>
    <t>bluedog_Alouette_Antenna</t>
  </si>
  <si>
    <t>ALTTE-TMA Sounding Antenna</t>
  </si>
  <si>
    <t>Bluedog_DB/Parts/ProbeExpansion/AIMP/bluedog_SmallSquarePanel_Static.cfg</t>
  </si>
  <si>
    <t>bluedog_SmallSquarePanel_Static</t>
  </si>
  <si>
    <t>HLR-SSQ Mini Solar Panel</t>
  </si>
  <si>
    <t>Bluedog_DB/Parts/ProbeExpansion/AIMP/bluedog_SmallSquarePanel_Rotating.cfg</t>
  </si>
  <si>
    <t>bluedog_SmallSquarePanel_Rotating</t>
  </si>
  <si>
    <t>HLR-SSQ-R Mini Solar Panel</t>
  </si>
  <si>
    <t>Bluedog_DB/Parts/ProbeExpansion/AIMP/bluedog_IMP_Magnetometer.cfg</t>
  </si>
  <si>
    <t>bluedog_IMP_Magnetometer</t>
  </si>
  <si>
    <t>MIP-RMS Extending Rubidium Magnetometer</t>
  </si>
  <si>
    <t>Bluedog_DB/Parts/ProbeExpansion/AIMP/bluedog_AIMP_Star13.cfg</t>
  </si>
  <si>
    <t>bluedog_AIMP_Star13</t>
  </si>
  <si>
    <t>Staara-13-A "Retras" Solid Rocket Motor</t>
  </si>
  <si>
    <t>Bluedog_DB/Parts/ProbeExpansion/AIMP/bluedog_AIMP_SolidDecoupler.cfg</t>
  </si>
  <si>
    <t>bluedog_AIMP_SolidDecoupler</t>
  </si>
  <si>
    <t>MIP-SSD 0.125m Decoupler</t>
  </si>
  <si>
    <t>Bluedog_DB/Parts/ProbeExpansion/AIMP/bluedog_AIMP_SolarPaddle.cfg</t>
  </si>
  <si>
    <t>bluedog_AIMP_SolarPaddle</t>
  </si>
  <si>
    <t>MIP-ESP RCS Solar Panel</t>
  </si>
  <si>
    <t>Bluedog_DB/Parts/ProbeExpansion/AIMP/bluedog_AIMP_Magnetometer.cfg</t>
  </si>
  <si>
    <t>bluedog_AIMP_Magnetometer</t>
  </si>
  <si>
    <t>MIP-FMP Folding Magnetometer Boom</t>
  </si>
  <si>
    <t>Bluedog_DB/Parts/ProbeExpansion/AIMP/bluedog_AIMP_Core.cfg</t>
  </si>
  <si>
    <t>bluedog_AIMP_Core</t>
  </si>
  <si>
    <t>MIP-ACC Probe Core</t>
  </si>
  <si>
    <t>Bluedog_DB/Parts/ProbeExpansion/AIMP/bluedog_AIMP_Antenna.cfg</t>
  </si>
  <si>
    <t>bluedog_AIMP_Antenna</t>
  </si>
  <si>
    <t>MIP-KRA Whip Antenna</t>
  </si>
  <si>
    <t>Bluedog_DB/Parts/ProbeExpansion/bluedog_Xenon_SmallTriple.cfg</t>
  </si>
  <si>
    <t>bluedog_Xenon_SmallTriple</t>
  </si>
  <si>
    <t>HLR-3rNGS Xenon Tank Assembly</t>
  </si>
  <si>
    <t>Bluedog_DB/Parts/ProbeExpansion/bluedog_Xenon_SmallStack.cfg</t>
  </si>
  <si>
    <t>bluedog_Xenon_SmallStack</t>
  </si>
  <si>
    <t>HLR-sNGS Xenon Tank Assembly</t>
  </si>
  <si>
    <t>Bluedog_DB/Parts/ProbeExpansion/bluedog_Xenon_SmallSingle.cfg</t>
  </si>
  <si>
    <t>bluedog_Xenon_SmallSingle</t>
  </si>
  <si>
    <t>HLR-1rNGS Xenon Tank</t>
  </si>
  <si>
    <t>Bluedog_DB/Parts/ProbeExpansion/bluedog_Xenon_MediumStack.cfg</t>
  </si>
  <si>
    <t>bluedog_Xenon_MediumStack</t>
  </si>
  <si>
    <t>HLR-mNGS Xenon Tank</t>
  </si>
  <si>
    <t>Bluedog_DB/Parts/ProbeExpansion/bluedog_Tempel2_Ion.cfg</t>
  </si>
  <si>
    <t>bluedog_Tempel2_Ion</t>
  </si>
  <si>
    <t>HLR-ZECR6 "Tempel" Ion Engine</t>
  </si>
  <si>
    <t>Bluedog_DB/Parts/ProbeExpansion/bluedog_solarBattery.cfg</t>
  </si>
  <si>
    <t>bluedog_solarBattery</t>
  </si>
  <si>
    <t>HLR-15 Solar Battery</t>
  </si>
  <si>
    <t>Bluedog_DB/Parts/ProbeExpansion/bluedog_probeRCSblockE.cfg</t>
  </si>
  <si>
    <t>bluedog_probeRCSblockE</t>
  </si>
  <si>
    <t>HLR-PCST Attitude Control Thruster</t>
  </si>
  <si>
    <t>Bluedog_DB/Parts/ProbeExpansion/bluedog_probeRCSblock.cfg</t>
  </si>
  <si>
    <t>bluedog_probeRCSblock</t>
  </si>
  <si>
    <t>HLR-PCS Attitude Control Thruster</t>
  </si>
  <si>
    <t>Bluedog_DB/Parts/ProbeExpansion/bluedog_ERCS_3Way.cfg</t>
  </si>
  <si>
    <t>bluedog_ERCS_3Way</t>
  </si>
  <si>
    <t>HLR-PCS3w Attitude Control Thruster</t>
  </si>
  <si>
    <t>Bluedog_DB/Parts/ProbeExpansion/bluedog_ERCS_2Way.cfg</t>
  </si>
  <si>
    <t>bluedog_ERCS_2Way</t>
  </si>
  <si>
    <t>HLR-PCS2w Attitude Control Thruster</t>
  </si>
  <si>
    <t>Bluedog_DB/Parts/ProbeExpansion/bluedog_ERCS_1Way.cfg</t>
  </si>
  <si>
    <t>bluedog_ERCS_1Way</t>
  </si>
  <si>
    <t>HLR-PCS1w Attitude Control Thruster</t>
  </si>
  <si>
    <t>Bluedog_DB/Parts/MOL/Solar/bluedog_Tianja_SmallRotatingSolar.cfg</t>
  </si>
  <si>
    <t>bluedog_Tianja_SmallRotatingSolar</t>
  </si>
  <si>
    <t>MOS-DOTD-R1 Tracking Solar Array</t>
  </si>
  <si>
    <t>Bluedog_DB/Parts/MOL/Solar/bluedog_Tianja_SmallFixedSolar.cfg</t>
  </si>
  <si>
    <t>bluedog_Tianja_SmallFixedSolar</t>
  </si>
  <si>
    <t>MOS-DOTD-F1 Fixed Solar Array</t>
  </si>
  <si>
    <t>Bluedog_DB/Parts/MOL/Solar/bluedog_Tianja_LargeRotatingSolar.cfg</t>
  </si>
  <si>
    <t>bluedog_Tianja_LargeRotatingSolar</t>
  </si>
  <si>
    <t>MOS-DOTD-R2 Tracking Solar Array</t>
  </si>
  <si>
    <t>Bluedog_DB/Parts/MOL/Solar/bluedog_Tianja_LargeFixedSolar.cfg</t>
  </si>
  <si>
    <t>bluedog_Tianja_LargeFixedSolar</t>
  </si>
  <si>
    <t>MOS-DOTD-F2 Fixed Solar Array</t>
  </si>
  <si>
    <t>Bluedog_DB/Parts/MOL/Solar/bluedog_MOL_Solar2.cfg</t>
  </si>
  <si>
    <t>bluedog_MOL_Solar2</t>
  </si>
  <si>
    <t>MOS-PVP-2 Solar Array</t>
  </si>
  <si>
    <t>Bluedog_DB/Parts/MOL/Solar/bluedog_MOL_Solar1.cfg</t>
  </si>
  <si>
    <t>bluedog_MOL_Solar1</t>
  </si>
  <si>
    <t>MOS-PVP-100 Solar Array</t>
  </si>
  <si>
    <t>Bluedog_DB/Parts/MOL/Solar/bluedog_Gemini_SolarWing.cfg</t>
  </si>
  <si>
    <t>bluedog_Gemini_SolarWing</t>
  </si>
  <si>
    <t>Leo-010SM Solar Antenna</t>
  </si>
  <si>
    <t>Bluedog_DB/Parts/MOL/Solar/bluedog_Gemini_LargeFixedArray.cfg</t>
  </si>
  <si>
    <t>bluedog_Gemini_LargeFixedArray</t>
  </si>
  <si>
    <t>LMSS-EX4 Fixed Solar Array</t>
  </si>
  <si>
    <t>Bluedog_DB/Parts/MOL/_Gemini_Structure_A.cfg</t>
  </si>
  <si>
    <t>bluedog_Gemini_Structure_A</t>
  </si>
  <si>
    <t>BSA-0150-0120 - Leo-M-59F Structural Plate</t>
  </si>
  <si>
    <t>Trails Manufacturing Co.</t>
  </si>
  <si>
    <t>Bluedog_DB/Parts/MOL/_Gemini_Service_B.cfg</t>
  </si>
  <si>
    <t>bluedog_Gemini_Service_B</t>
  </si>
  <si>
    <t>Leo-M-O7NB "Meduci" Service Module</t>
  </si>
  <si>
    <t>Bluedog_DB/Parts/MOL/_Gemini_Service_A.cfg</t>
  </si>
  <si>
    <t>bluedog_Gemini_Service_A</t>
  </si>
  <si>
    <t>Leo-M-O7N "Medici" Service Module</t>
  </si>
  <si>
    <t>Bluedog_DB/Parts/MOL/_Gemini_RCS_B.cfg</t>
  </si>
  <si>
    <t>bluedog_Gemini_RCS_B</t>
  </si>
  <si>
    <t>Leo-M-5HA Radial Control Thruster</t>
  </si>
  <si>
    <t>Bluedog_DB/Parts/MOL/_Gemini_RCS_A.cfg</t>
  </si>
  <si>
    <t>bluedog_Gemini_RCS_A</t>
  </si>
  <si>
    <t>Leo-M-68V Reentry Reaction Thrusters</t>
  </si>
  <si>
    <t>Bluedog_DB/Parts/MOL/_Gemini_Port_A.cfg</t>
  </si>
  <si>
    <t>bluedog_Gemini_Port_A</t>
  </si>
  <si>
    <t>Leo-M-C32 Nose Docking Mechanism</t>
  </si>
  <si>
    <t>Bluedog_DB/Parts/MOL/_Gemini_Parachute_A.cfg</t>
  </si>
  <si>
    <t>bluedog_Gemini_Parachute_A</t>
  </si>
  <si>
    <t>Leo-M-7RC Landing Parachute System</t>
  </si>
  <si>
    <t>Bluedog_DB/Parts/MOL/_Gemini_Heatshield_B.cfg</t>
  </si>
  <si>
    <t>bluedog_Gemini_Heatshield_B</t>
  </si>
  <si>
    <t>Leo-M-KZR Heatshield</t>
  </si>
  <si>
    <t>Bluedog_DB/Parts/MOL/_Gemini_Heatshield_AB.cfg</t>
  </si>
  <si>
    <t>bluedog_Gemini_Heatshield_AB</t>
  </si>
  <si>
    <t>Leo-M-SZQ 1.875m Heatshield</t>
  </si>
  <si>
    <t>Bluedog_DB/Parts/MOL/_Gemini_Heatshield_A.cfg</t>
  </si>
  <si>
    <t>bluedog_Gemini_Heatshield_A</t>
  </si>
  <si>
    <t>Leo-M-SZR 1.5m Heatshield</t>
  </si>
  <si>
    <t>Bluedog_DB/Parts/MOL/_Gemini_Crew_C.cfg</t>
  </si>
  <si>
    <t>bluedog_Gemini_Crew_C</t>
  </si>
  <si>
    <t>Leo-M-3CMEM "Giotto" Crew Module</t>
  </si>
  <si>
    <t>Bluedog_DB/Parts/MOL/_Gemini_Crew_B.cfg</t>
  </si>
  <si>
    <t>bluedog_Gemini_Crew_B</t>
  </si>
  <si>
    <t>Leo-M-3VS "Botticelli" Crew Module</t>
  </si>
  <si>
    <t>Bluedog_DB/Parts/MOL/_Gemini_Crew_A.cfg</t>
  </si>
  <si>
    <t>bluedog_Gemini_Crew_A</t>
  </si>
  <si>
    <t>Leo-M-63E "Vinci" Command Pod</t>
  </si>
  <si>
    <t>Bluedog_DB/Parts/MOL/bluedog_MOL_UnpressurizedCargo.cfg</t>
  </si>
  <si>
    <t>bluedog_MOL_UnpressurizedCargo</t>
  </si>
  <si>
    <t>MOS-UCS Unpressurized Cargo Segment</t>
  </si>
  <si>
    <t>Bluedog_DB/Parts/MOL/bluedog_MOL_TrackingAntenna.cfg</t>
  </si>
  <si>
    <t>bluedog_MOL_TrackingAntenna</t>
  </si>
  <si>
    <t>MOS-GTA Tracking Antenna</t>
  </si>
  <si>
    <t>Bluedog_DB/Parts/MOL/bluedog_MOL_ThreeWayAdapter.cfg</t>
  </si>
  <si>
    <t>bluedog_MOL_ThreeWayAdapter</t>
  </si>
  <si>
    <t>BSA-0120-0120 - MOS-TA 3 Way Structural Adapter</t>
  </si>
  <si>
    <t>Bluedog_DB/Parts/MOL/bluedog_MOL_SmallRadiator.cfg</t>
  </si>
  <si>
    <t>bluedog_MOL_SmallRadiator</t>
  </si>
  <si>
    <t>LMSS-TRP1 Surface Radiator</t>
  </si>
  <si>
    <t>Bluedog_DB/Parts/MOL/bluedog_MOL_RingDockingPort.cfg</t>
  </si>
  <si>
    <t>bluedog_MOL_RingDockingPort</t>
  </si>
  <si>
    <t>LMSS-RDM 1.875m Ring Docking Mechanism</t>
  </si>
  <si>
    <t>Bluedog_DB/Parts/MOL/bluedog_MOL_RCS_Alt3.cfg</t>
  </si>
  <si>
    <t>bluedog_MOL_RCS_Alt3</t>
  </si>
  <si>
    <t>MOS-CBE RCS Control Block</t>
  </si>
  <si>
    <t>Bluedog_DB/Parts/MOL/bluedog_MOL_RCS_Alt2.cfg</t>
  </si>
  <si>
    <t>bluedog_MOL_RCS_Alt2</t>
  </si>
  <si>
    <t>MOS-CB45E RCS Control Block</t>
  </si>
  <si>
    <t>Bluedog_DB/Parts/MOL/bluedog_MOL_RCS_Alt1.cfg</t>
  </si>
  <si>
    <t>bluedog_MOL_RCS_Alt1</t>
  </si>
  <si>
    <t>MOS-CB45 RCS Control Block</t>
  </si>
  <si>
    <t>Bluedog_DB/Parts/MOL/bluedog_MOL_RCS.cfg</t>
  </si>
  <si>
    <t>bluedog_MOL_RCS</t>
  </si>
  <si>
    <t>MOS-CB RCS Control Block</t>
  </si>
  <si>
    <t>Bluedog_DB/Parts/MOL/bluedog_MOL_rackDish.cfg</t>
  </si>
  <si>
    <t>bluedog_MOL_rackDish</t>
  </si>
  <si>
    <t>MOS-MCL Communications Dish</t>
  </si>
  <si>
    <t>Bluedog_DB/Parts/MOL/bluedog_MOL_Propellant.cfg</t>
  </si>
  <si>
    <t>bluedog_MOL_Propellant</t>
  </si>
  <si>
    <t>MOS-PS-80 Propellant Carrier</t>
  </si>
  <si>
    <t>Bluedog_DB/Parts/MOL/bluedog_MOL_LargeRadiator.cfg</t>
  </si>
  <si>
    <t>bluedog_MOL_LargeRadiator</t>
  </si>
  <si>
    <t>LMSS-TRP2 Surface Radiator</t>
  </si>
  <si>
    <t>Bluedog_DB/Parts/MOL/bluedog_MOL_Lab_New.cfg</t>
  </si>
  <si>
    <t>bluedog_MOL_Lab_New</t>
  </si>
  <si>
    <t>MOS-NLS "Dorian" Orbital Laboratory Segment</t>
  </si>
  <si>
    <t>Bluedog_DB/Parts/MOL/bluedog_MOL_Lab.cfg</t>
  </si>
  <si>
    <t>bluedog_MOL_Lab</t>
  </si>
  <si>
    <t>**DEPRECATED** MOS-LS "Mossy" Orbital Laboratory Segment</t>
  </si>
  <si>
    <t>Bluedog_DB/Parts/MOL/bluedog_MOL_KISmodule.cfg</t>
  </si>
  <si>
    <t>bluedog_MOL_KISmodule</t>
  </si>
  <si>
    <t>MOS-PCS Pressurized Cargo Segment</t>
  </si>
  <si>
    <t>Bluedog_DB/Parts/MOL/bluedog_MOL_Hab.cfg</t>
  </si>
  <si>
    <t>bluedog_MOL_Hab</t>
  </si>
  <si>
    <t>**DEPRECATED** MOS-HS "Dorian" Orbital Habitation Segment</t>
  </si>
  <si>
    <t>Bluedog_DB/Parts/MOL/bluedog_MOL_ForkDockingPort.cfg</t>
  </si>
  <si>
    <t>bluedog_MOL_ForkDockingPort</t>
  </si>
  <si>
    <t>LMSS-FDM 1.875m Fork Docking Mechanism</t>
  </si>
  <si>
    <t>Bluedog_DB/Parts/MOL/bluedog_MOL_FiveWayAdapter.cfg</t>
  </si>
  <si>
    <t>bluedog_MOL_FiveWayAdapter</t>
  </si>
  <si>
    <t>BSA-0120-0120 - MOS-TA 5 Way Structural Adapter</t>
  </si>
  <si>
    <t>Bluedog_DB/Parts/MOL/bluedog_MOL_EquipmentSection.cfg</t>
  </si>
  <si>
    <t>bluedog_MOL_EquipmentSection</t>
  </si>
  <si>
    <t>MOS-EFS Equipment Module</t>
  </si>
  <si>
    <t>Bluedog_DB/Parts/MOL/bluedog_MOL_DockingPort.cfg</t>
  </si>
  <si>
    <t>bluedog_MOL_DockingPort</t>
  </si>
  <si>
    <t>MOS-DM 1.875m Docking Mechanism</t>
  </si>
  <si>
    <t>Bluedog_DB/Parts/MOL/bluedog_MOL_ControlSegment.cfg</t>
  </si>
  <si>
    <t>bluedog_MOL_ControlSegment</t>
  </si>
  <si>
    <t>MOS-CBS Control Block Segment</t>
  </si>
  <si>
    <t>Bluedog_DB/Parts/MOL/bluedog_MOL_Camera.cfg</t>
  </si>
  <si>
    <t>bluedog_MOL_Camera</t>
  </si>
  <si>
    <t>MOS-NL10 "Dorian" Reconnaissance System</t>
  </si>
  <si>
    <t>Bluedog_DB/Parts/MOL/bluedog_MOL_Airlock.cfg</t>
  </si>
  <si>
    <t>bluedog_MOL_Airlock</t>
  </si>
  <si>
    <t>MOS-AS "Adventure" Airlock Segment</t>
  </si>
  <si>
    <t>Bluedog_DB/Parts/MOL/bluedog_MOL_Adapter_1875_15.cfg</t>
  </si>
  <si>
    <t>bluedog_MOL_Adapter_1875_15</t>
  </si>
  <si>
    <t>BSA-0150-0120 - MOS-LA Large Structural Adapter</t>
  </si>
  <si>
    <t>Bluedog_DB/Parts/MOL/bluedog_MOL_Adapter_15_125.cfg</t>
  </si>
  <si>
    <t>bluedog_MOL_Adapter_15_125</t>
  </si>
  <si>
    <t>BSA-0120-0100 - MOS-SA Small Structural Adapter</t>
  </si>
  <si>
    <t>Bluedog_DB/Parts/MOL/bluedog_MOL_1p5mStationSegment.cfg</t>
  </si>
  <si>
    <t>bluedog_MOL_1p5mStationSegment</t>
  </si>
  <si>
    <t>LMSS-OLS 1.5m Orbital Laboratory Segment</t>
  </si>
  <si>
    <t>Bluedog_DB/Parts/MOL/bluedog_MOL_0p9375mAdapter.cfg</t>
  </si>
  <si>
    <t>bluedog_MOL_0p9375mAdapter</t>
  </si>
  <si>
    <t>LMSS-SSA 0.9375m Structural Adapter</t>
  </si>
  <si>
    <t>Bluedog_DB/Parts/MOL/bluedog_MiniLab_Ladder.cfg</t>
  </si>
  <si>
    <t>bluedog_MiniLab_Ladder</t>
  </si>
  <si>
    <t>Hermes-OMS Crew Ladder</t>
  </si>
  <si>
    <t>Bluedog_DB/Parts/MOL/bluedog_MiniLab_Lab.cfg</t>
  </si>
  <si>
    <t>bluedog_MiniLab_Lab</t>
  </si>
  <si>
    <t>Hermes-OMS 1.25m Lab Module</t>
  </si>
  <si>
    <t>Bluedog_DB/Parts/MOL/bluedog_MiniLab_Interstage.cfg</t>
  </si>
  <si>
    <t>bluedog_MiniLab_Interstage</t>
  </si>
  <si>
    <t>Hermes-OMS 1.25m Structural Interstage</t>
  </si>
  <si>
    <t>Bluedog_DB/Parts/MOL/bluedog_MiniLab_Adapter.cfg</t>
  </si>
  <si>
    <t>bluedog_MiniLab_Adapter</t>
  </si>
  <si>
    <t>Hermes-OMS Equipment Section</t>
  </si>
  <si>
    <t>Bluedog_DB/Parts/MOL/bluedog_Gemini_WhipAntenna.cfg</t>
  </si>
  <si>
    <t>bluedog_Gemini_WhipAntenna</t>
  </si>
  <si>
    <t>Leo-DVO Whip Antenna</t>
  </si>
  <si>
    <t>Bluedog_DB/Parts/MOL/bluedog_Gemini_TwoRoomStationModule.cfg</t>
  </si>
  <si>
    <t>bluedog_Gemini_TwoRoomStationModule</t>
  </si>
  <si>
    <t>LMSS-TRS 1.875m Two-Room Space Station Module</t>
  </si>
  <si>
    <t>Bluedog_DB/Parts/MOL/bluedog_Gemini_TranslationRCS.cfg</t>
  </si>
  <si>
    <t>bluedog_Gemini_TranslationRCS</t>
  </si>
  <si>
    <t>Leo-M-2TT Translation Thruster Block</t>
  </si>
  <si>
    <t>Bluedog_DB/Parts/MOL/bluedog_Gemini_StructuralNode.cfg</t>
  </si>
  <si>
    <t>bluedog_Gemini_StructuralNode</t>
  </si>
  <si>
    <t>LMSS-SNMK 1.25m Structural Node</t>
  </si>
  <si>
    <t>Bluedog_DB/Parts/MOL/bluedog_Gemini_StructuralEndcap.cfg</t>
  </si>
  <si>
    <t>bluedog_Gemini_StructuralEndcap</t>
  </si>
  <si>
    <t>LMSS-STM 1.875m Station Endcap</t>
  </si>
  <si>
    <t>Bluedog_DB/Parts/MOL/bluedog_Gemini_SmallShortAdapter.cfg</t>
  </si>
  <si>
    <t>bluedog_Gemini_SmallShortAdapter</t>
  </si>
  <si>
    <t>BSA-0050-0000 - Leo-SA93 Structural Adapter</t>
  </si>
  <si>
    <t>Bluedog_DB/Parts/MOL/bluedog_Gemini_RotationRCS.cfg</t>
  </si>
  <si>
    <t>bluedog_Gemini_RotationRCS</t>
  </si>
  <si>
    <t>Leo-M-2RT Rotation Thruster Block</t>
  </si>
  <si>
    <t>Bluedog_DB/Parts/MOL/bluedog_Gemini_ResupplyCapsule.cfg</t>
  </si>
  <si>
    <t>bluedog_Gemini_Resupply_Capsule</t>
  </si>
  <si>
    <t>Leo-M-ARP "Augustus" Automated Resupply Pod</t>
  </si>
  <si>
    <t>Bluedog_DB/Parts/MOL/bluedog_Gemini_RadialAttachPoint.cfg</t>
  </si>
  <si>
    <t>bluedog_Gemini_RadialAttachPoint</t>
  </si>
  <si>
    <t>LMSS-RAP Radial Attachment Point</t>
  </si>
  <si>
    <t>Bluedog_DB/Parts/MOL/bluedog_Gemini_OneRoomStationModule.cfg</t>
  </si>
  <si>
    <t>bluedog_Gemini_OneRoomStationModule</t>
  </si>
  <si>
    <t>LMSS-ORS 1.875m One-Room Space Station Module</t>
  </si>
  <si>
    <t>Bluedog_DB/Parts/MOL/bluedog_Gemini_MalhenaSM.cfg</t>
  </si>
  <si>
    <t>bluedog_Gemini_MalhenaSM</t>
  </si>
  <si>
    <t>Leo-MSM-650 Service Module Tank</t>
  </si>
  <si>
    <t>Bluedog_DB/Parts/MOL/bluedog_Gemini_LES.cfg</t>
  </si>
  <si>
    <t>bluedog_Gemini_LES</t>
  </si>
  <si>
    <t>Leo-LAS Launch Escape System</t>
  </si>
  <si>
    <t>Bluedog_DB/Parts/MOL/bluedog_Gemini_InflatableAirlock.cfg</t>
  </si>
  <si>
    <t>bluedog_Gemini_InflatableAirlock</t>
  </si>
  <si>
    <t>LMSS-IAM "Expanse" Inflatable Airlock</t>
  </si>
  <si>
    <t>Bluedog_DB/Parts/MOL/bluedog_Gemini_DoubleXAntenna.cfg</t>
  </si>
  <si>
    <t>bluedog_Gemini_DoubleXAntenna</t>
  </si>
  <si>
    <t>Leo-HD6D Colinear Antenna Array</t>
  </si>
  <si>
    <t>Bluedog_DB/Parts/MOL/bluedog_Gemini_DockingAntenna_Rotating.cfg</t>
  </si>
  <si>
    <t>bluedog_Gemini_DockingAntenna_Rotating</t>
  </si>
  <si>
    <t>Leo-F-DGA Docking Guidance Antenna</t>
  </si>
  <si>
    <t>Bluedog_DB/Parts/MOL/bluedog_Gemini_DockingAntenna_Fixed.cfg</t>
  </si>
  <si>
    <t>bluedog_Gemini_DockingAntenna_Fixed</t>
  </si>
  <si>
    <t>Leo-F-DGAF Docking Guidance Antenna</t>
  </si>
  <si>
    <t>Bluedog_DB/Parts/MOL/bluedog_Gemini_DipoleAntenna.cfg</t>
  </si>
  <si>
    <t>bluedog_Gemini_DipoleAntenna</t>
  </si>
  <si>
    <t>Leo-KZ24 Dipole Antenna</t>
  </si>
  <si>
    <t>Bluedog_DB/Parts/MOL/bluedog_Gemini_CrewTube_DoubleLength.cfg</t>
  </si>
  <si>
    <t>bluedog_MOL_CrewTube_DoubleLength</t>
  </si>
  <si>
    <t>LMSS-CTTD 0.9375m Crew Tube</t>
  </si>
  <si>
    <t>Bluedog_DB/Parts/MOL/bluedog_Gemini_CrewTube.cfg</t>
  </si>
  <si>
    <t>bluedog_MOL_CrewTube</t>
  </si>
  <si>
    <t>LMSS-CTT 0.9375m Crew Tube</t>
  </si>
  <si>
    <t>Bluedog_DB/Parts/MOL/bluedog_Gemini_1p875mLongAdapter.cfg</t>
  </si>
  <si>
    <t>bluedog_Gemini_1p875mLongAdapter</t>
  </si>
  <si>
    <t>LMSS-LSA 1.875m Structural Adapter</t>
  </si>
  <si>
    <t>Bluedog_DB/Parts/MOL/bluedog_Gemini_1p5mShortSegment.cfg</t>
  </si>
  <si>
    <t>bluedog_Gemini_1p5mShortSegment</t>
  </si>
  <si>
    <t>LMSS-OCS 1.5m Space Station Module</t>
  </si>
  <si>
    <t>Bluedog_DB/Parts/MOL/bluedog_Gemini_1p5mEndcap.cfg</t>
  </si>
  <si>
    <t>bluedog_Gemini_1p5mEndcap</t>
  </si>
  <si>
    <t>LMSS-STM2 1.5m Station Endcap</t>
  </si>
  <si>
    <t>Bluedog_DB/Parts/MOL/bluedog_Gemini_0p9375mEndcap.cfg</t>
  </si>
  <si>
    <t>bluedog_Gemini_0p9375mEndcap</t>
  </si>
  <si>
    <t>LMSS-STM3 0.9375m Station Endcap</t>
  </si>
  <si>
    <t>Bluedog_DB/Parts/MOL/bluedog_GeminiFerry_RCS_45deg.cfg</t>
  </si>
  <si>
    <t>bluedog_GeminiFerry_RCS_45deg</t>
  </si>
  <si>
    <t>Leo-F-OAMS45 RCS Control Block</t>
  </si>
  <si>
    <t>Bluedog_DB/Parts/MOL/bluedog_GeminiFerry_RCS.cfg</t>
  </si>
  <si>
    <t>bluedog_GeminiFerry_RCS</t>
  </si>
  <si>
    <t>Leo-F-OAMS RCS Control Block</t>
  </si>
  <si>
    <t>Bluedog_DB/Parts/MOL/bluedog_GeminiFerry_PressurizedModule.cfg</t>
  </si>
  <si>
    <t>bluedog_GeminiFerry_PressurizedModule</t>
  </si>
  <si>
    <t>Leo-F-PCS Pressurized Cargo Module</t>
  </si>
  <si>
    <t>Bluedog_DB/Parts/MOL/bluedog_GeminiFerry_DockingAdapter.cfg</t>
  </si>
  <si>
    <t>bluedog_GeminiFerry_DockingAdapter</t>
  </si>
  <si>
    <t>Leo-F-DSA Docking Adapter</t>
  </si>
  <si>
    <t>Bluedog_DB/Parts/MOL/bluedog_BigG_CylindricalSM.cfg</t>
  </si>
  <si>
    <t>bluedog_BigG_CylindricalSM</t>
  </si>
  <si>
    <t>Leo-B1G-SM "Matisse" Service Module</t>
  </si>
  <si>
    <t>Bluedog_DB/Parts/MOL/bluedog_Agena_ResupplyContainer.cfg</t>
  </si>
  <si>
    <t>bluedog_Agena_ResupplyContainer</t>
  </si>
  <si>
    <t>Belle-ORM Orbital Resupply Module</t>
  </si>
  <si>
    <t>Bluedog_DB/Parts/MOL/bd_gemini_cap.cfg</t>
  </si>
  <si>
    <t>bluedog_gemini_cap</t>
  </si>
  <si>
    <t>Leo-M-ANC Aerodynamic Nose Cone</t>
  </si>
  <si>
    <t>Bluedog_DB/Parts/Mercury/bluedog_Mercury_RetroRocket.cfg</t>
  </si>
  <si>
    <t>bluedog_Mercury_RetroRocket</t>
  </si>
  <si>
    <t>Hermes M-RM "Shepherd" Kick Motor</t>
  </si>
  <si>
    <t>Bloeting Areospace Corporation</t>
  </si>
  <si>
    <t>Bluedog_DB/Parts/Mercury/bluedog_Mercury_Retropack.cfg</t>
  </si>
  <si>
    <t>bluedog_Mercury_Retropack</t>
  </si>
  <si>
    <t>Hermes M-RPS Retro Pack</t>
  </si>
  <si>
    <t>Bluedog_DB/Parts/Mercury/bluedog_Mercury_PosigradeRocket.cfg</t>
  </si>
  <si>
    <t>bluedog_Mercury_PosigradeRocket</t>
  </si>
  <si>
    <t>Hermes M-PM "Zoot" Kick Motor</t>
  </si>
  <si>
    <t>Bluedog_DB/Parts/Mercury/bluedog_mercury_posigradeMotor.cfg</t>
  </si>
  <si>
    <t>bluedog_mercury_posigradeMotor</t>
  </si>
  <si>
    <t>**DEPRECATED**</t>
  </si>
  <si>
    <t>Bluedog_DB/Parts/Mercury/bluedog_Mercury_ParachuteRCS.cfg</t>
  </si>
  <si>
    <t>bluedog_Mercury_ParachuteRCS</t>
  </si>
  <si>
    <t>Hermes M-LCM Recovery Module</t>
  </si>
  <si>
    <t>Bluedog_DB/Parts/Mercury/bluedog_Mercury_Parachute.cfg</t>
  </si>
  <si>
    <t>bluedog_Mercury_Parachute</t>
  </si>
  <si>
    <t>Hermes-MASD Main Parachute</t>
  </si>
  <si>
    <t>Bluedog_DB/Parts/Mercury/bluedog_Mercury_LES.cfg</t>
  </si>
  <si>
    <t>bluedog_Mercury_LES</t>
  </si>
  <si>
    <t>Hermes M-LES Launch Escape System</t>
  </si>
  <si>
    <t>Bluedog_DB/Parts/Mercury/bluedog_Mercury_Interstage.cfg</t>
  </si>
  <si>
    <t>bluedog_Mercury_Interstage</t>
  </si>
  <si>
    <t>Hermes-Bossart 1.25m Interstage</t>
  </si>
  <si>
    <t>Bluedog_DB/Parts/Mercury/bluedog_Mercury_Heatshield.cfg</t>
  </si>
  <si>
    <t>bluedog_Mercury_Heatshield</t>
  </si>
  <si>
    <t>Hermes M-HS Heatshield</t>
  </si>
  <si>
    <t>Bluedog_DB/Parts/Mercury/bluedog_Mercury_Decoupler.cfg</t>
  </si>
  <si>
    <t>bluedog_Mercury_Decoupler</t>
  </si>
  <si>
    <t>Hermes-Etoh 1.25m Decoupler</t>
  </si>
  <si>
    <t>Bluedog_DB/Parts/Mercury/bluedog_Mercury_Capsule.cfg</t>
  </si>
  <si>
    <t>bluedog_Mercury_Capsule</t>
  </si>
  <si>
    <t>Hermes M-PRC Personal Reentry Capsule</t>
  </si>
  <si>
    <t>Bluedog_DB/Parts/Mercury/bluedog_Mercury_AntennaNose.cfg</t>
  </si>
  <si>
    <t>bluedog_Mercury_AntennaNose</t>
  </si>
  <si>
    <t>Hermes M-DCAM Nose Unit</t>
  </si>
  <si>
    <t>Bluedog_DB/Parts/Mercury/bluedog_Mercury_Airbrake.cfg</t>
  </si>
  <si>
    <t>bluedog_Mercury_Airbrake</t>
  </si>
  <si>
    <t>Hermes M-ASF Destabilizing Flap</t>
  </si>
  <si>
    <t>Bluedog_DB/Parts/Mercury/bluedog_mercurySRB.cfg</t>
  </si>
  <si>
    <t>bluedog_mercurySRB</t>
  </si>
  <si>
    <t>Bluedog_DB/Parts/Mercury/bluedog_mercuryScience.cfg</t>
  </si>
  <si>
    <t>bluedog_mercuryScience</t>
  </si>
  <si>
    <t>Bluedog_DB/Parts/Mercury/bluedog_mercuryRCS.cfg</t>
  </si>
  <si>
    <t>bluedog_mercuryRCS</t>
  </si>
  <si>
    <t>Bluedog_DB/Parts/Mercury/bluedog_mercuryPod.cfg</t>
  </si>
  <si>
    <t>bluedog_mercuryPod</t>
  </si>
  <si>
    <t>Bluedog_DB/Parts/Mercury/bluedog_mercuryLES.cfg</t>
  </si>
  <si>
    <t>bluedog_mercuryLES</t>
  </si>
  <si>
    <t>Bluedog_DB/Parts/Mercury/bluedog_mercuryHeatshield.cfg</t>
  </si>
  <si>
    <t>bluedog_mercuryHeatshield</t>
  </si>
  <si>
    <t>Bluedog_DB/Parts/LDC/bluedog_LDC_S2_Tank2.cfg</t>
  </si>
  <si>
    <t>bluedog_LDC_S2_Tank2</t>
  </si>
  <si>
    <t>Herakles-LF3300 Liquid Fuel Tank</t>
  </si>
  <si>
    <t>Bluedog_DB/Parts/LDC/bluedog_LDC_S2_Tank1.cfg</t>
  </si>
  <si>
    <t>bluedog_LDC_S2_Tank1</t>
  </si>
  <si>
    <t>Herakles-LF5700 Liquid Fuel Tank</t>
  </si>
  <si>
    <t>Bluedog_DB/Parts/LDC/bluedog_LDC_S2_ShortInterstage.cfg</t>
  </si>
  <si>
    <t>bluedog_LDC_S2_ShortInterstage</t>
  </si>
  <si>
    <t>Herakles-S2SIA5 Interstage</t>
  </si>
  <si>
    <t>Bluedog_DB/Parts/LDC/bluedog_LDC_S2_Interstage.cfg</t>
  </si>
  <si>
    <t>bluedog_LDC_S2_Interstage</t>
  </si>
  <si>
    <t>Herakles-S2SIA Interstage</t>
  </si>
  <si>
    <t>Bluedog_DB/Parts/LDC/bluedog_LDC_S2_EngineMount.cfg</t>
  </si>
  <si>
    <t>bluedog_LDC_S2_EngineMount</t>
  </si>
  <si>
    <t>Herakles-S2MFYE Engine Mount</t>
  </si>
  <si>
    <t>Bluedog_DB/Parts/LDC/bluedog_LDC_S2_Avionics.cfg</t>
  </si>
  <si>
    <t>bluedog_LDC_S2_Avionics</t>
  </si>
  <si>
    <t>Herakles-ACT 3.125m Avionics Unit</t>
  </si>
  <si>
    <t>Bluedog_DB/Parts/LDC/bluedog_LDC_S1_Tank2.cfg</t>
  </si>
  <si>
    <t>bluedog_LDC_S1_Tank2</t>
  </si>
  <si>
    <t>Herakles-LF10000 Liquid Fuel Tank</t>
  </si>
  <si>
    <t>Bluedog_DB/Parts/LDC/bluedog_LDC_S1_Tank1.cfg</t>
  </si>
  <si>
    <t>bluedog_LDC_S1_Tank1</t>
  </si>
  <si>
    <t>Herakles-LF13400 Liquid Fuel Tank</t>
  </si>
  <si>
    <t>Bluedog_DB/Parts/LDC/bluedog_LDC_S1_EngineMount.cfg</t>
  </si>
  <si>
    <t>bluedog_LDC_S1_EngineMount</t>
  </si>
  <si>
    <t>Herakles-EM1S Engine Mount</t>
  </si>
  <si>
    <t>Bluedog_DB/Parts/LDC/bluedog_LDC_NoseCone.cfg</t>
  </si>
  <si>
    <t>bluedog_LDC_NoseCone</t>
  </si>
  <si>
    <t>Herakles-ANC 3.125m Nose Cone</t>
  </si>
  <si>
    <t>Bluedog_DB/Parts/LDC/bluedog_LDC_375mAdapter.cfg</t>
  </si>
  <si>
    <t>bluedog_LDC_375mAdapter</t>
  </si>
  <si>
    <t>Herakles-SAB 3.75m Structural Adapter</t>
  </si>
  <si>
    <t>Bluedog_DB/Parts/LDC/bluedog_LDC_2p5mAdapter.cfg</t>
  </si>
  <si>
    <t>bluedog_LDC_2p5mAdapter</t>
  </si>
  <si>
    <t>Herakles-SAA 2.5m Structural Adapter</t>
  </si>
  <si>
    <t>Bluedog_DB/Parts/LDC/bluedog_LDC_1p875mAdapter.cfg</t>
  </si>
  <si>
    <t>bluedog_LDC_1p875mAdapter</t>
  </si>
  <si>
    <t>Herakles-SAC 1.875m Structural Adapter</t>
  </si>
  <si>
    <t>Bluedog_DB/Parts/LDC/bluedog_CELV_SustainerTank.cfg</t>
  </si>
  <si>
    <t>bluedog_CELV_SustainerTank</t>
  </si>
  <si>
    <t>Bossart-ADLV-STA1300 Adapter Fuel Tank</t>
  </si>
  <si>
    <t>Bluedog_DB/Parts/LDC/bluedog_CELV_Fin.cfg</t>
  </si>
  <si>
    <t>bluedog_CELV_Fin</t>
  </si>
  <si>
    <t>Bossart-ADLV-SSW Aerodynamic Fin</t>
  </si>
  <si>
    <t>Bluedog_DB/Parts/LDC/bluedog_CELV_BoosterSkirt.cfg</t>
  </si>
  <si>
    <t>bluedog_CELV_BoosterSkirt</t>
  </si>
  <si>
    <t>Bossart-ADLV-DES Booster Skirt</t>
  </si>
  <si>
    <t>Bluedog_DB/Parts/LaunchClamps/FASA_Launch_Tower/FASA_Umbilical_Tower.cfg</t>
  </si>
  <si>
    <t>BDB_FASAUmbilicalTower</t>
  </si>
  <si>
    <t>FASA Umbilical Tower</t>
  </si>
  <si>
    <t>FASA</t>
  </si>
  <si>
    <t>Bluedog_DB/Parts/LaunchClamps/FASA_Launch_Tower/FASA_Launch_Tower.cfg</t>
  </si>
  <si>
    <t>BDB_FASAlaunchTower</t>
  </si>
  <si>
    <t>FASA Launch Tower</t>
  </si>
  <si>
    <t>Bluedog_DB/Parts/LaunchClamps/FASA_Launch_Clamp_125/FASA_Launch_Clamp_Atlas.cfg</t>
  </si>
  <si>
    <t>BDB_FASAlaunchClampAtlas</t>
  </si>
  <si>
    <t>FASA Atlas Launch Clamp</t>
  </si>
  <si>
    <t>Bluedog_DB/Parts/LaunchClamps/FASA_Launch_Clamp_125/FASA_Launch_Clamp_Apollo.cfg</t>
  </si>
  <si>
    <t>BDB_FASAlaunchClampApollo</t>
  </si>
  <si>
    <t>FASA Apollo Launch Clamp</t>
  </si>
  <si>
    <t>Bluedog_DB/Parts/LaunchClamps/FASA_Launch_Clamp_125/FASA_Launch_Clamp_25.cfg</t>
  </si>
  <si>
    <t>BDB_FASAlaunchClamp25</t>
  </si>
  <si>
    <t>FASA 2.5m Redstone Launch Clamp</t>
  </si>
  <si>
    <t>Bluedog_DB/Parts/LaunchClamps/FASA_Launch_Clamp_125/FASA_Launch_Clamp_125.cfg</t>
  </si>
  <si>
    <t>BDB_FASAlaunchClamp125</t>
  </si>
  <si>
    <t>FASA 1.25m Redstone Launch Clamp</t>
  </si>
  <si>
    <t>Bluedog_DB/Parts/Jupiter/bluedog_Jupiter_Vernier.cfg</t>
  </si>
  <si>
    <t>bluedog_Jupiter_Vernier</t>
  </si>
  <si>
    <t>Chryslus-EE5 "Rhesus" Vernier Exhaust Engine</t>
  </si>
  <si>
    <t>Bluedog_DB/Parts/Jupiter/bluedog_Jupiter_Guidance.cfg</t>
  </si>
  <si>
    <t>bluedog_Jupiter_Guidance</t>
  </si>
  <si>
    <t>Chryslus-IIAGC Guidance Unit</t>
  </si>
  <si>
    <t>Bluedog_DB/Parts/Jupiter/bluedog_Jupiter_FuelTank.cfg</t>
  </si>
  <si>
    <t>bluedog_Jupiter_FuelTank</t>
  </si>
  <si>
    <t>Chryslus-2000 Liquid Fuel Tank</t>
  </si>
  <si>
    <t>Bluedog_DB/Parts/Jupiter/bluedog_Jupiter_EngineMount.cfg</t>
  </si>
  <si>
    <t>bluedog_Jupiter_EngineMount</t>
  </si>
  <si>
    <t>Chryslus-EF Engine Fairing</t>
  </si>
  <si>
    <t>Bluedog_DB/Parts/Jupiter/bluedog_Juno4_Interstage.cfg</t>
  </si>
  <si>
    <t>bluedog_Juno4_Interstage</t>
  </si>
  <si>
    <t>Chryslus-IVB-SIA 1.25m Structural Interstage</t>
  </si>
  <si>
    <t>Bluedog_DB/Parts/Jupiter/bluedog_Juno4_FuelTank_2.cfg</t>
  </si>
  <si>
    <t>bluedog_Juno4_FuelTank_2</t>
  </si>
  <si>
    <t>Chryslus-IVA-160 Liquid Fuel Tank</t>
  </si>
  <si>
    <t>Bluedog_DB/Parts/Jupiter/bluedog_Juno4_FuelTank_1.cfg</t>
  </si>
  <si>
    <t>bluedog_Juno4_FuelTank_1</t>
  </si>
  <si>
    <t>Chryslus-IVB-440 Liquid Fuel Tank</t>
  </si>
  <si>
    <t>Bluedog_DB/Parts/Jupiter/bluedog_Juno4_Engine_6K.cfg</t>
  </si>
  <si>
    <t>bluedog_Juno4_Engine_6K</t>
  </si>
  <si>
    <t>Chryslus-IV-K6 "Seeker" Liquid Engine</t>
  </si>
  <si>
    <t>Bluedog_DB/Parts/Jupiter/bluedog_Juno4_Engine_45K.cfg</t>
  </si>
  <si>
    <t>bluedog_Juno4_Engine_45K</t>
  </si>
  <si>
    <t>Chryslus-IV-K45 "Hunter" Liquid Engine</t>
  </si>
  <si>
    <t>Bluedog_DB/Parts/Jupiter/bluedog_Juno4_EngineMount.cfg</t>
  </si>
  <si>
    <t>bluedog_Juno4_EngineMount</t>
  </si>
  <si>
    <t>Chryslus-IVB-EMS 1.25m Engine Mount</t>
  </si>
  <si>
    <t>Bluedog_DB/Parts/Hexagon/bluedog_Hexagon_VHF_Straight.cfg</t>
  </si>
  <si>
    <t>bluedog_Hexagon_VHF_Straight</t>
  </si>
  <si>
    <t>SP9-VHS Helical Antenna</t>
  </si>
  <si>
    <t>Bluedog_DB/Parts/Hexagon/bluedog_Hexagon_VHF_Bent.cfg</t>
  </si>
  <si>
    <t>bluedog_Hexagon_VHF_Bent</t>
  </si>
  <si>
    <t>Bluedog_DB/Parts/Hexagon/bluedog_Hexagon_TrussSegment.cfg</t>
  </si>
  <si>
    <t>bluedog_Hexagon_TrussSegment</t>
  </si>
  <si>
    <t>SG9-TSD Truss Segment</t>
  </si>
  <si>
    <t>Bluedog_DB/Parts/Hexagon/bluedog_Hexagon_SolarPanel.cfg</t>
  </si>
  <si>
    <t>bluedog_Hexagon_SolarPanel</t>
  </si>
  <si>
    <t>SG9-SP66 Deployable Solar Panel</t>
  </si>
  <si>
    <t>Bluedog_DB/Parts/Hexagon/bluedog_Hexagon_ServiceModule.cfg</t>
  </si>
  <si>
    <t>bluedog_Hexagon_ServiceModule</t>
  </si>
  <si>
    <t>SG9-FBC Equipment Module</t>
  </si>
  <si>
    <t>Bluedog_DB/Parts/Hexagon/bluedog_Hexagon_ServiceEngine.cfg</t>
  </si>
  <si>
    <t>bluedog_Hexagon_ServiceEngine</t>
  </si>
  <si>
    <t>SG9-SPS "Tanya" Service Engine</t>
  </si>
  <si>
    <t>Bluedog_DB/Parts/Hexagon/bluedog_Hexagon_Mk8_Retro.cfg</t>
  </si>
  <si>
    <t>bluedog_Hexagon_Mk8_Retro</t>
  </si>
  <si>
    <t>SG9-RV8 Return Capsule Retro Pack</t>
  </si>
  <si>
    <t>Bluedog_DB/Parts/Hexagon/bluedog_Hexagon_Mk8_Parachute.cfg</t>
  </si>
  <si>
    <t>bluedog_Hexagon_Mk8_Parachute</t>
  </si>
  <si>
    <t>SG9-RV2 Return Capsule Parachute</t>
  </si>
  <si>
    <t>Bluedog_DB/Parts/Hexagon/bluedog_Hexagon_Mk8_Heatshield.cfg</t>
  </si>
  <si>
    <t>bluedog_Hexagon_Mk8_Heatshield</t>
  </si>
  <si>
    <t>SG9-RV3 Return Capsule Heatshield</t>
  </si>
  <si>
    <t>Bluedog_DB/Parts/Hexagon/bluedog_Hexagon_Mk8_Capsule.cfg</t>
  </si>
  <si>
    <t>bluedog_Hexagon_Mk8_Capsule</t>
  </si>
  <si>
    <t>SG9-RV1 Return Capsule Pod</t>
  </si>
  <si>
    <t>Bluedog_DB/Parts/Hexagon/bluedog_Hexagon_MappingCamera.cfg</t>
  </si>
  <si>
    <t>bluedog_Hexagon_MappingCamera</t>
  </si>
  <si>
    <t>SG9-9MS "Meadow" Mapping Camera System</t>
  </si>
  <si>
    <t>Bluedog_DB/Parts/Hexagon/bluedog_Hexagon_MainRCS.cfg</t>
  </si>
  <si>
    <t>bluedog_Hexagon_MainRCS</t>
  </si>
  <si>
    <t>SG9-MCB RCS Block</t>
  </si>
  <si>
    <t>Bluedog_DB/Parts/Hexagon/bluedog_Hexagon_LifeboatRCS.cfg</t>
  </si>
  <si>
    <t>bluedog_Hexagon_LifeboatRCS</t>
  </si>
  <si>
    <t>SG9-LRC Lifeboat RCS</t>
  </si>
  <si>
    <t>Bluedog_DB/Parts/Hexagon/bluedog_Hexagon_LaunchAdapter.cfg</t>
  </si>
  <si>
    <t>bluedog_Hexagon_LaunchAdapter</t>
  </si>
  <si>
    <t>SG9-LA 1.875m Decoupler</t>
  </si>
  <si>
    <t>Bluedog_DB/Parts/Hexagon/bluedog_Hexagon_FairingBase.cfg</t>
  </si>
  <si>
    <t>bluedog_Hexagon_FairingBase</t>
  </si>
  <si>
    <t>SG9-FB 1.875m Control Fairing Base</t>
  </si>
  <si>
    <t>Bluedog_DB/Parts/Hexagon/bluedog_Hexagon_Camera.cfg</t>
  </si>
  <si>
    <t>bluedog_Hexagon_Camera</t>
  </si>
  <si>
    <t>SG-9 "Nonagon" Reconnaissance System</t>
  </si>
  <si>
    <t>Bluedog_DB/Parts/Hexagon/bluedog_Hexagon_AdapterSegment.cfg</t>
  </si>
  <si>
    <t>bluedog_Hexagon_AdapterSegment</t>
  </si>
  <si>
    <t>SG9-ASD Adapter Segment</t>
  </si>
  <si>
    <t>Bluedog_DB/Parts/Generic/PayloadSeparators/bluedog_PSM_0p625m_MediumProfile.cfg</t>
  </si>
  <si>
    <t>bluedog_PSM_0p625m_MediumProfile</t>
  </si>
  <si>
    <t>P-SSM-6M 0.625m Payload Separation Mechanism</t>
  </si>
  <si>
    <t>Bluedog_DB/Parts/Generic/PayloadSeparators/bluedog_PSM_0p625m_LowProfile.cfg</t>
  </si>
  <si>
    <t>bluedog_PSM_0p625m_LowProfile</t>
  </si>
  <si>
    <t>P-SSM-6L 0.625m Payload Separation Mechanism</t>
  </si>
  <si>
    <t>Bluedog_DB/Parts/Generic/PayloadSeparators/bluedog_PSM_0p625m_HighProfile.cfg</t>
  </si>
  <si>
    <t>bluedog_PSM_0p625m_HighProfile</t>
  </si>
  <si>
    <t>P-SSM-6H 0.625m Payload Separation Mechanism</t>
  </si>
  <si>
    <t>Bluedog_DB/Parts/Generic/PayloadSeparators/bluedog_PSM_0p3125m_MediumProfile.cfg</t>
  </si>
  <si>
    <t>bluedog_PSM_0p3125m_MediumProfile</t>
  </si>
  <si>
    <t>P-SSM-3M 0.3125m Payload Separation Mechanism</t>
  </si>
  <si>
    <t>Bluedog_DB/Parts/Generic/PayloadSeparators/bluedog_PSM_0p3125m_LowProfile.cfg</t>
  </si>
  <si>
    <t>bluedog_PSM_0p3125m_LowProfile</t>
  </si>
  <si>
    <t>P-SSM-3L 0.3125m Payload Separation Mechanism</t>
  </si>
  <si>
    <t>Bluedog_DB/Parts/Generic/PayloadSeparators/bluedog_PSM_0p3125m_HighProfile.cfg</t>
  </si>
  <si>
    <t>bluedog_PSM_0p3125m_HighProfile</t>
  </si>
  <si>
    <t>P-SSM-3H 0.3125m Payload Separation Mechanism</t>
  </si>
  <si>
    <t>Bluedog_DB/Parts/Generic/bluedog_Spintable_0p9375.cfg</t>
  </si>
  <si>
    <t>bluedog_Spintable_0p9375</t>
  </si>
  <si>
    <t>Spin Motor Decoupler 0.9375m</t>
  </si>
  <si>
    <t>Bluedog_DB/Parts/Generic/bluedog_Spintable_0p625.cfg</t>
  </si>
  <si>
    <t>bluedog_Spintable_0p625</t>
  </si>
  <si>
    <t>Spin Motor Decoupler 0.625m</t>
  </si>
  <si>
    <t>Bluedog_DB/Parts/Generic/bluedog_SpinDecoupler_p3125m.cfg</t>
  </si>
  <si>
    <t>bluedog_SpinDecoupler_p3125m</t>
  </si>
  <si>
    <t>0.3125m Spin Motor Decoupler</t>
  </si>
  <si>
    <t>Bluedog_DB/Parts/Generic/bluedog_RadialDecoupler_Mini.cfg</t>
  </si>
  <si>
    <t>bluedog_RadialDecoupler_Mini</t>
  </si>
  <si>
    <t>BD-WBR Mini Radial Decoupler</t>
  </si>
  <si>
    <t>Bluedog_DB/Parts/Generic/bluedog_RadialDecoupler_Medium.cfg</t>
  </si>
  <si>
    <t>bluedog_RadialDecoupler_Medium</t>
  </si>
  <si>
    <t>BD-IBRD Medium Radial Decoupler</t>
  </si>
  <si>
    <t>Bluedog_DB/Parts/Generic/bluedog_Perfectron.cfg</t>
  </si>
  <si>
    <t>bluedog_Perfectron</t>
  </si>
  <si>
    <t>PDC-P "Perfectron" Separation Motor</t>
  </si>
  <si>
    <t>Bluedog_DB/Parts/Generic/bluedog_Lateraltron.cfg</t>
  </si>
  <si>
    <t>bluedog_Lateraltron</t>
  </si>
  <si>
    <t>PDC-L "Lateraltron" Separation Motor</t>
  </si>
  <si>
    <t>Bluedog_DB/Parts/Generic/bluedog_FairingBase_3p125m.cfg</t>
  </si>
  <si>
    <t>bluedog_FairingBase_3p125m</t>
  </si>
  <si>
    <t>BD-AFB-25 3.125m Fairing Base</t>
  </si>
  <si>
    <t>Bluedog_DB/Parts/Generic/bluedog_FairingBase_1p875m.cfg</t>
  </si>
  <si>
    <t>bluedog_FairingBase_1p875m</t>
  </si>
  <si>
    <t>BD-AFB-15 1.875m Fairing Base</t>
  </si>
  <si>
    <t>Bluedog_DB/Parts/Generic/bluedog_FairingBase_1p5m.cfg</t>
  </si>
  <si>
    <t>bluedog_FairingBase_1p5m</t>
  </si>
  <si>
    <t>Bluedog_DB/Parts/Generic/bluedog_FairingBase_1p25m.cfg</t>
  </si>
  <si>
    <t>bluedog_FairingBase_1p25m</t>
  </si>
  <si>
    <t>BD-AFB-1 1.25m Fairing Base</t>
  </si>
  <si>
    <t>Bluedog_DB/Parts/Generic/bluedog_FairingBase_0p9375m_Static.cfg</t>
  </si>
  <si>
    <t>bluedog_FairingBase_0p9375m_Static</t>
  </si>
  <si>
    <t>Belle-RNRD 0.9375m Static Fairing Base</t>
  </si>
  <si>
    <t>Bluedog_DB/Parts/Generic/bluedog_FairingBase_0p9375m.cfg</t>
  </si>
  <si>
    <t>bluedog_FairingBase_0p9375m</t>
  </si>
  <si>
    <t>BD-AFB-05 0.9375m Fairing Base</t>
  </si>
  <si>
    <t>Bluedog_DB/Parts/Generic/bluedog_FairingBase_0p625m.cfg</t>
  </si>
  <si>
    <t>bluedog_FairingBase_0p625m</t>
  </si>
  <si>
    <t>BD-AFB-0 0.625m Fairing Base</t>
  </si>
  <si>
    <t>Bluedog_DB/Parts/Generic/bluedog_Decoupler_3p125m.cfg</t>
  </si>
  <si>
    <t>bluedog_Decoupler_3p125m</t>
  </si>
  <si>
    <t>BD-SPD-25 3.125m Decoupler</t>
  </si>
  <si>
    <t>Bluedog_DB/Parts/Generic/bluedog_Decoupler_1p875m.cfg</t>
  </si>
  <si>
    <t>bluedog_Decoupler_1p875m</t>
  </si>
  <si>
    <t>BD-SPD-15 1.875m Decoupler</t>
  </si>
  <si>
    <t>Bluedog_DB/Parts/Generic/bluedog_Decoupler_1p5m.cfg</t>
  </si>
  <si>
    <t>bluedog_Decoupler_1p5m</t>
  </si>
  <si>
    <t>BD-SPD-12 1.5m Decoupler</t>
  </si>
  <si>
    <t>Bluedog_DB/Parts/Generic/bluedog_Decoupler_1p25m.cfg</t>
  </si>
  <si>
    <t>bluedog_Decoupler_1p25m</t>
  </si>
  <si>
    <t>BD-SPD-1 1.25m Decoupler</t>
  </si>
  <si>
    <t>Bluedog_DB/Parts/Generic/bluedog_Decoupler_0p9375m.cfg</t>
  </si>
  <si>
    <t>bluedog_Decoupler_0p9375m</t>
  </si>
  <si>
    <t>BD-SPD-05 0.9375m Decoupler</t>
  </si>
  <si>
    <t>Bluedog_DB/Parts/Generic/bluedog_Decoupler_0p625m.cfg</t>
  </si>
  <si>
    <t>bluedog_Decoupler_0p625m</t>
  </si>
  <si>
    <t>BD-SPD-0 0.625m Decoupler</t>
  </si>
  <si>
    <t>Bluedog_DB/Parts/Generic/bluedog_Agena_StandardFairingBase.cfg</t>
  </si>
  <si>
    <t>bluedog_Agena_StandardFairingBase</t>
  </si>
  <si>
    <t>Belle-4900 Fairing Base</t>
  </si>
  <si>
    <t>Bluedog_DB/Parts/Gemini/Lander/bluedog_Gemini_Lander_SaddleTank.cfg</t>
  </si>
  <si>
    <t>bluedog_Gemini_Lander_SaddleTank</t>
  </si>
  <si>
    <t>Dona-LAT25 Ascent Stage Tank</t>
  </si>
  <si>
    <t>Bluedog_DB/Parts/Gemini/Lander/bluedog_Gemini_Lander_LowProfilePort.cfg</t>
  </si>
  <si>
    <t>bluedog_Gemini_Lander_LowProfilePort</t>
  </si>
  <si>
    <t>Belle Low Profile Docking Port</t>
  </si>
  <si>
    <t>Bluedog_DB/Parts/Gemini/Lander/bluedog_Gemini_Lander_Leg.cfg</t>
  </si>
  <si>
    <t>bluedog_Gemini_Lander_Leg</t>
  </si>
  <si>
    <t>Dona-L3GG Landing Leg</t>
  </si>
  <si>
    <t>Bluedog_DB/Parts/Gemini/Lander/bluedog_Gemini_Lander_Frame.cfg</t>
  </si>
  <si>
    <t>bluedog_Gemini_Lander_Frame</t>
  </si>
  <si>
    <t>Dona-LTT60 Descent Stage Tank</t>
  </si>
  <si>
    <t>Bluedog_DB/Parts/Gemini/Lander/bluedog_Gemini_Lander_Engine.cfg</t>
  </si>
  <si>
    <t>bluedog_Gemini_Lander_Engine</t>
  </si>
  <si>
    <t>Dona-LDAE8 Lander Engine</t>
  </si>
  <si>
    <t>Bluedog_DB/Parts/Gemini/Lander/bluedog_Gemini_LanderCan.cfg</t>
  </si>
  <si>
    <t>bluedog_Gemini_LanderCan</t>
  </si>
  <si>
    <t>Dona-LK217 Miniature Lander Can</t>
  </si>
  <si>
    <t>Bluedog_DB/Parts/Gemini/bluedog_Shuguang_RetroModule.cfg</t>
  </si>
  <si>
    <t>bluedog_Shuguang_RetroModule</t>
  </si>
  <si>
    <t>Leo-S-714R "Zhengming-R" Retro Module</t>
  </si>
  <si>
    <t>Bluedog_DB/Parts/Gemini/bluedog_Shuguang_Nose.cfg</t>
  </si>
  <si>
    <t>bluedog_Shuguang_Nose</t>
  </si>
  <si>
    <t>Leo-S-714AC Aerodynamic Nose Cover</t>
  </si>
  <si>
    <t>Bluedog_DB/Parts/Gemini/bluedog_Shuguang_EquipmentModule.cfg</t>
  </si>
  <si>
    <t>bluedog_Shuguang_EquipmentModule</t>
  </si>
  <si>
    <t>Leo-S-714E "Zhengming-E" Equipment Module</t>
  </si>
  <si>
    <t>Bluedog_DB/Parts/Gemini/bluedog_Gemini_UHFAntenna.cfg</t>
  </si>
  <si>
    <t>bluedog_Gemini_UHFAntenna</t>
  </si>
  <si>
    <t>Leo-MRC-U Uplink Antenna</t>
  </si>
  <si>
    <t>Bluedog_DB/Parts/Gemini/bluedog_Gemini_Spectrometer.cfg</t>
  </si>
  <si>
    <t>bluedog_Gemini_Spectrometer</t>
  </si>
  <si>
    <t>Leo-XP-SPE Spectrometer Instrument</t>
  </si>
  <si>
    <t>Bluedog_DB/Parts/Gemini/bluedog_Gemini_RumbleSeat.cfg</t>
  </si>
  <si>
    <t>bluedog_Gemini_RumbleSeat</t>
  </si>
  <si>
    <t>Leo-M-63F "Giotto" Crew Module</t>
  </si>
  <si>
    <t>Bluedog_DB/Parts/Gemini/bluedog_Gemini_RetroMotor.cfg</t>
  </si>
  <si>
    <t>bluedog_Gemini_RetroMotor</t>
  </si>
  <si>
    <t>Leo-ET385 "Banger" Retro Solid</t>
  </si>
  <si>
    <t>Bluedog_DB/Parts/Gemini/bluedog_Gemini_RetroModule.cfg</t>
  </si>
  <si>
    <t>bluedog_Gemini_RetroModule</t>
  </si>
  <si>
    <t>Leo-A-O6NB "Meduci-R" Retro Module</t>
  </si>
  <si>
    <t>Bluedog_DB/Parts/Gemini/bluedog_Gemini_ReentryRCS.cfg</t>
  </si>
  <si>
    <t>bluedog_Gemini_ReentryRCS</t>
  </si>
  <si>
    <t>Bluedog_DB/Parts/Gemini/bluedog_Gemini_RadarEvaluationPod.cfg</t>
  </si>
  <si>
    <t>bluedog_Gemini_RadarEvaluationPod</t>
  </si>
  <si>
    <t>Leo-XP-REP Training Subsatellite</t>
  </si>
  <si>
    <t>Bluedog_DB/Parts/Gemini/bluedog_Gemini_OAMSThruster.cfg</t>
  </si>
  <si>
    <t>bluedog_Gemini_OAMSThruster</t>
  </si>
  <si>
    <t>Leo-EOMAS "Gus" Manuevering Thruster</t>
  </si>
  <si>
    <t>Bluedog_DB/Parts/Gemini/bluedog_Gemini_NoseFairing.cfg</t>
  </si>
  <si>
    <t>bluedog_Gemini_NoseFairing</t>
  </si>
  <si>
    <t>Leo-M-1NAC Aerodynamic Nose Cover</t>
  </si>
  <si>
    <t>Bluedog_DB/Parts/Gemini/bluedog_Gemini_MainParachute.cfg</t>
  </si>
  <si>
    <t>bluedog_Gemini_MainParachute</t>
  </si>
  <si>
    <t>Bluedog_DB/Parts/Gemini/bluedog_Gemini_Magnetometer.cfg</t>
  </si>
  <si>
    <t>bluedog_Gemini_Magnetometer</t>
  </si>
  <si>
    <t>Leo-XP-MFD Magnetometer Boom</t>
  </si>
  <si>
    <t>Bluedog_DB/Parts/Gemini/bluedog_Gemini_LunarRecon_Dish.cfg</t>
  </si>
  <si>
    <t>bluedog_Gemini_LunarRecon_Dish</t>
  </si>
  <si>
    <t>Leo-MRC-D High Gain Dish</t>
  </si>
  <si>
    <t>Bluedog_DB/Parts/Gemini/bluedog_Gemini_LunarRecon_Camera.cfg</t>
  </si>
  <si>
    <t>bluedog_Gemini_LunarRecon_Camera</t>
  </si>
  <si>
    <t>Leo-XP-NRC Nose Camera</t>
  </si>
  <si>
    <t>Bluedog_DB/Parts/Gemini/bluedog_Gemini_LunarRecon_Antenna.cfg</t>
  </si>
  <si>
    <t>bluedog_Gemini_LunarRecon_Antenna</t>
  </si>
  <si>
    <t>Leo-MRC-A Discone Antenna</t>
  </si>
  <si>
    <t>Bluedog_DB/Parts/Gemini/bluedog_Gemini_LunarReconSM.cfg</t>
  </si>
  <si>
    <t>bluedog_Gemini_LunarReconSM</t>
  </si>
  <si>
    <t>Leo-D-L8SM "Raphael" Service Module</t>
  </si>
  <si>
    <t>Bluedog_DB/Parts/Gemini/bluedog_Gemini_LongFerrySM.cfg</t>
  </si>
  <si>
    <t>bluedog_Gemini_LongFerrySM</t>
  </si>
  <si>
    <t>Leo-L-MFBS "Bellini" Service Module</t>
  </si>
  <si>
    <t>Bluedog_DB/Parts/Gemini/bluedog_Gemini_HorizonScanners.cfg</t>
  </si>
  <si>
    <t>bluedog_Gemini_HorizonScanners</t>
  </si>
  <si>
    <t>Leo-M-2A2 Horizon Scanner Module</t>
  </si>
  <si>
    <t>Bluedog_DB/Parts/Gemini/bluedog_Gemini_Heatshield_2p5m.cfg</t>
  </si>
  <si>
    <t>bluedog_Gemini_Heatshield_2p5m</t>
  </si>
  <si>
    <t>Leo-M-SZR 2.5m Heatshield</t>
  </si>
  <si>
    <t>Bluedog_DB/Parts/Gemini/bluedog_Gemini_Heatshield_1p875m.cfg</t>
  </si>
  <si>
    <t>bluedog_Gemini_Heatshield_1p875m</t>
  </si>
  <si>
    <t>Leo-M-SZR 1.875m Heatshield</t>
  </si>
  <si>
    <t>Bluedog_DB/Parts/Gemini/bluedog_Gemini_Heatshield_1p5m.cfg</t>
  </si>
  <si>
    <t>bluedog_Gemini_Heatshield_1p5m</t>
  </si>
  <si>
    <t>Bluedog_DB/Parts/Gemini/bluedog_Gemini_EquipmentModule_Empty.cfg</t>
  </si>
  <si>
    <t>bluedog_Gemini_EquipmentModule_Empty</t>
  </si>
  <si>
    <t>Leo-A-O7NBE "Meduci-S" Structural Equipment Module</t>
  </si>
  <si>
    <t>Bluedog_DB/Parts/Gemini/bluedog_Gemini_EquipmentModule.cfg</t>
  </si>
  <si>
    <t>bluedog_Gemini_EquipmentModule</t>
  </si>
  <si>
    <t>Leo-A-O7NB "Meduci-E" Equipment Module</t>
  </si>
  <si>
    <t>Bluedog_DB/Parts/Gemini/bluedog_Gemini_DrogueChute.cfg</t>
  </si>
  <si>
    <t>bluedog_Gemini_DrogueChute</t>
  </si>
  <si>
    <t>Leo-M-8DC Drogue Parachute</t>
  </si>
  <si>
    <t>Bluedog_DB/Parts/Gemini/bluedog_Gemini_DockingPort.cfg</t>
  </si>
  <si>
    <t>bluedog_Gemini_DockingPort</t>
  </si>
  <si>
    <t>Leo-M-6NDP Nose Docking Mechanism</t>
  </si>
  <si>
    <t>Bluedog_DB/Parts/Gemini/bluedog_Gemini_Decoupler_1p875m.cfg</t>
  </si>
  <si>
    <t>bluedog_Gemini_Decoupler_1p875m</t>
  </si>
  <si>
    <t>Leo-M-CSM 1.875m Decoupler</t>
  </si>
  <si>
    <t>Bluedog_DB/Parts/Gemini/bluedog_Gemini_Decoupler_1p5m.cfg</t>
  </si>
  <si>
    <t>bluedog_Gemini_Decoupler_1p5m</t>
  </si>
  <si>
    <t>Leo-M-CSM 1.5m Decoupler</t>
  </si>
  <si>
    <t>Bluedog_DB/Parts/Gemini/bluedog_Gemini_Capsule.cfg</t>
  </si>
  <si>
    <t>bluedog_Gemini_Capsule</t>
  </si>
  <si>
    <t>Bluedog_DB/Parts/Gemini/bluedog_Gemini_AugustusCapsule.cfg</t>
  </si>
  <si>
    <t>bluedog_Gemini_AugustusCapsule</t>
  </si>
  <si>
    <t>Bluedog_DB/Parts/Gemini/bluedog_Gemini_ArrowSM.cfg</t>
  </si>
  <si>
    <t>bluedog_Gemini_ArrowSM</t>
  </si>
  <si>
    <t>Leo-C-MOTML "Pitseolak" Service Module</t>
  </si>
  <si>
    <t>Bluedog_DB/Parts/Gemini/bluedog_GeminiB_RetroModule.cfg</t>
  </si>
  <si>
    <t>bluedog_GeminiB_RetroModule</t>
  </si>
  <si>
    <t>Leo-B-6RST "Michel" Retro Module</t>
  </si>
  <si>
    <t>Bluedog_DB/Parts/Gemini/bluedog_GeminiB_AdapterModule.cfg</t>
  </si>
  <si>
    <t>bluedog_GeminiB_AdapterModule</t>
  </si>
  <si>
    <t>Leo-B-ATE "Angelo" Adapter Module</t>
  </si>
  <si>
    <t>Bluedog_DB/Parts/Gemini/bluedog_BigG_Decoupler.cfg</t>
  </si>
  <si>
    <t>bluedog_BigG_Decoupler</t>
  </si>
  <si>
    <t>Leo-M-3VS 2.5m Capsule Decoupler</t>
  </si>
  <si>
    <t>Bluedog_DB/Parts/Gemini/bluedog_BigG_Cabin.cfg</t>
  </si>
  <si>
    <t>bluedog_BigG_Cabin</t>
  </si>
  <si>
    <t>Leo-B1G "Botticelli" Crew Module</t>
  </si>
  <si>
    <t>Bluedog_DB/Parts/Explorer/bluedog_Vanguard.cfg</t>
  </si>
  <si>
    <t>bluedog_Vanguard</t>
  </si>
  <si>
    <t>Bluedog_DB/Parts/Explorer/bluedog_Sargent_3xDecoupler.cfg</t>
  </si>
  <si>
    <t>bluedog_Sargent_3xDecoupler</t>
  </si>
  <si>
    <t>Bluedog_DB/Parts/Explorer/bluedog_Sargent_3x.cfg</t>
  </si>
  <si>
    <t>bluedog_Sargent_3x</t>
  </si>
  <si>
    <t>Bluedog_DB/Parts/Explorer/bluedog_Sargent_1xDecoupler.cfg</t>
  </si>
  <si>
    <t>bluedog_Sargent_1xDecoupler</t>
  </si>
  <si>
    <t>Bluedog_DB/Parts/Explorer/bluedog_Sargent_1x.cfg</t>
  </si>
  <si>
    <t>bluedog_Sargent_1x</t>
  </si>
  <si>
    <t>Bluedog_DB/Parts/Explorer/bluedog_Sargent_11xDecoupler.cfg</t>
  </si>
  <si>
    <t>bluedog_Sargent_11xDecoupler</t>
  </si>
  <si>
    <t>Bluedog_DB/Parts/Explorer/bluedog_Sargent_11x.cfg</t>
  </si>
  <si>
    <t>bluedog_Sargent_11x</t>
  </si>
  <si>
    <t>Bluedog_DB/Parts/Explorer/bluedog_PioneerKick.cfg</t>
  </si>
  <si>
    <t>bluedog_PioneerKick</t>
  </si>
  <si>
    <t>Bluedog_DB/Parts/Explorer/bluedog_Pioneer4.cfg</t>
  </si>
  <si>
    <t>bluedog_Pioneer4</t>
  </si>
  <si>
    <t>Bluedog_DB/Parts/Explorer/bluedog_Pioneer1.cfg</t>
  </si>
  <si>
    <t>bluedog_Pioneer1</t>
  </si>
  <si>
    <t>Bluedog_DB/Parts/Explorer/bluedog_Explorer1.cfg</t>
  </si>
  <si>
    <t>bluedog_Explorer1</t>
  </si>
  <si>
    <t>Bluedog_DB/Parts/Explorer/bluedog_Diamant_DiapasonSolar.cfg</t>
  </si>
  <si>
    <t>bluedog_Diamant_DiapasonSolar</t>
  </si>
  <si>
    <t>Bluedog_DB/Parts/Explorer/bluedog_Diamant_Diapason.cfg</t>
  </si>
  <si>
    <t>bluedog_Diamant_Diapason</t>
  </si>
  <si>
    <t>Bluedog_DB/Parts/Explorer/bluedog_Diamant_Asterix.cfg</t>
  </si>
  <si>
    <t>bluedog_Diamant_Asterix</t>
  </si>
  <si>
    <t>Bluedog_DB/Parts/Engines/bluedog_E1.cfg</t>
  </si>
  <si>
    <t>bluedog_E1</t>
  </si>
  <si>
    <t>Prometheus RB-1E471 "Cordele" Rocket Engine</t>
  </si>
  <si>
    <t>Bluedog_DB/Parts/Delta/DeltaK/bluedog_TR_201.cfg</t>
  </si>
  <si>
    <t>bluedog_TR_201</t>
  </si>
  <si>
    <t>RW-ATR2201 "Lysenko" Liquid Engine</t>
  </si>
  <si>
    <t>Bluedog_DB/Parts/Delta/DeltaK/bluedog_Delta_Miniskirt_1p875m.cfg</t>
  </si>
  <si>
    <t>bluedog_Delta_Miniskirt_1p875m</t>
  </si>
  <si>
    <t>Bluedog_DB/Parts/Delta/DeltaK/bluedog_Delta_Miniskirt_1p5m.cfg</t>
  </si>
  <si>
    <t>bluedog_Delta_Miniskirt_1p5m</t>
  </si>
  <si>
    <t>Daleth-P/K 1.5m Fairing Adapter</t>
  </si>
  <si>
    <t>Bluedog_DB/Parts/Delta/DeltaK/bluedog_Delta_Avionics.cfg</t>
  </si>
  <si>
    <t>bluedog_Delta_Avionics</t>
  </si>
  <si>
    <t>Daleth-P/K Avionics Core</t>
  </si>
  <si>
    <t>Bluedog_DB/Parts/Delta/DeltaK/bluedog_DeltaP_Stage.cfg</t>
  </si>
  <si>
    <t>bluedog_DeltaP_Stage</t>
  </si>
  <si>
    <t>Daleth-P-180 Liquid Fuel Tank</t>
  </si>
  <si>
    <t>Bluedog_DB/Parts/Delta/DeltaK/bluedog_DeltaK_Stage.cfg</t>
  </si>
  <si>
    <t>bluedog_DeltaK_Stage</t>
  </si>
  <si>
    <t>Daleth-K-240 Liquid Fuel Tank</t>
  </si>
  <si>
    <t>Bluedog_DB/Parts/Delta/DeltaK/bluedog_AJ10_118X.cfg</t>
  </si>
  <si>
    <t>bluedog_AJ10_118X</t>
  </si>
  <si>
    <t>JA10-118-X12 "Sreyfe" Liquid Engine</t>
  </si>
  <si>
    <t>Bluedog_DB/Parts/Delta/DeltaK/bluedog_AJ10_118K.cfg</t>
  </si>
  <si>
    <t>bluedog_AJ10_118K</t>
  </si>
  <si>
    <t>JA10-118-K11 "Noshem" Liquid Engine</t>
  </si>
  <si>
    <t>Bluedog_DB/Parts/Delta/DeltaK/bluedog_AJ10_118F.cfg</t>
  </si>
  <si>
    <t>bluedog_AJ10_118F</t>
  </si>
  <si>
    <t>JA10-118-F10 "Hebel" Liquid Engine</t>
  </si>
  <si>
    <t>Bluedog_DB/Parts/Delta/DCSS/bluedog_DeltaIV_DCSS_fairingBase.cfg</t>
  </si>
  <si>
    <t>bluedog_DeltaIV_DCSS_fairingBase</t>
  </si>
  <si>
    <t>Daleth IV DHSS 3.125m Fairing Base</t>
  </si>
  <si>
    <t>Bluedog_DB/Parts/Delta/DCSS/bluedog_DeltaIV_DCSS_5m.cfg</t>
  </si>
  <si>
    <t>bluedog_DeltaIV_DCSS_5m</t>
  </si>
  <si>
    <t>Daleth-IV-DHSS Cryogenic Upper Stage</t>
  </si>
  <si>
    <t>Bluedog_DB/Parts/Delta/DCSS/bluedog_DeltaIV_DCSS_3p125_payloadAdapter.cfg</t>
  </si>
  <si>
    <t>bluedog_DeltaIV_DCSS_3p125_payloadAdapter</t>
  </si>
  <si>
    <t>SPA 3.125m Payload Adapter</t>
  </si>
  <si>
    <t>Bluedog_DB/Parts/Delta/DCSS/bluedog_DeltaIV_1p5m_Interstage.cfg</t>
  </si>
  <si>
    <t>bluedog_DeltaIV_smallInterstage</t>
  </si>
  <si>
    <t>Daleth IV 3.125m to 1.5m Interstage</t>
  </si>
  <si>
    <t>Bluedog_DB/Parts/Delta/DCSS/bluedog_Delta4_dpaf_top.cfg</t>
  </si>
  <si>
    <t>bluedog_Delta4_dpaf_top</t>
  </si>
  <si>
    <t>TSS-5F Dual Payload Adapter</t>
  </si>
  <si>
    <t>Bluedog_DB/Parts/Delta/DCSS/bluedog_Delta4_dpaf_base.cfg</t>
  </si>
  <si>
    <t>bluedog_Delta4_dpaf_base</t>
  </si>
  <si>
    <t>TSS-5B Dual Payload Adapter Base</t>
  </si>
  <si>
    <t>Bluedog_DB/Parts/Delta/DCSS/bluedog_Delta2_dpaf_top.cfg</t>
  </si>
  <si>
    <t>bluedog_Delta2_dpaf_top</t>
  </si>
  <si>
    <t>TSS-2B Dual Payload Adapter</t>
  </si>
  <si>
    <t>Bluedog_DB/Parts/Delta/DCSS/bluedog_Delta2_dpaf_base.cfg</t>
  </si>
  <si>
    <t>bluedog_Delta2_dpaf_base</t>
  </si>
  <si>
    <t>TSS-2B Dual Payload Adapter Base</t>
  </si>
  <si>
    <t>Bluedog_DB/Parts/Delta/DCSS/bluedog_DCSS_Tank.cfg</t>
  </si>
  <si>
    <t>bluedog_DCSS_Tank</t>
  </si>
  <si>
    <t>Daleth-III-DHSS Cryogenic Upper Stage</t>
  </si>
  <si>
    <t>Bluedog_DB/Parts/Delta/DCSS/bluedog_DCSS_PayloadAdapter_2p5m.cfg</t>
  </si>
  <si>
    <t>bluedog_DCSS_PayloadAdapter_2p5m</t>
  </si>
  <si>
    <t>SPA 2.5m Payload Adapter</t>
  </si>
  <si>
    <t>Bluedog_DB/Parts/Delta/DCSS/bluedog_DCSS_PayloadAdapter_1p875m.cfg</t>
  </si>
  <si>
    <t>bluedog_DCSS_PayloadAdapter_1p875m</t>
  </si>
  <si>
    <t>SGA 1.875m Payload Adapter</t>
  </si>
  <si>
    <t>Bluedog_DB/Parts/Delta/DCSS/bluedog_DCSS_PayloadAdapter_0p9375m.cfg</t>
  </si>
  <si>
    <t>bluedog_DCSS_PayloadAdapter_0p9375m</t>
  </si>
  <si>
    <t>SXA 0.9375m Payload Adapter</t>
  </si>
  <si>
    <t>Bluedog_DB/Parts/Delta/DCSS/bluedog_DCSS_Interstage.cfg</t>
  </si>
  <si>
    <t>bluedog_DCSS_Interstage</t>
  </si>
  <si>
    <t>Daleth-III-DHSS 2.5m Interstage</t>
  </si>
  <si>
    <t>Bluedog_DB/Parts/Delta/DCSS/bluedog_DCSS_2p5mFairing.cfg</t>
  </si>
  <si>
    <t>bluedog_DCSS_2p5mFairing</t>
  </si>
  <si>
    <t>BD-AFB-2 2.5m Fairing Base</t>
  </si>
  <si>
    <t>Bluedog_DB/Parts/Delta/bluedog_Delta_GEM60XL.cfg</t>
  </si>
  <si>
    <t>bluedog_Delta_GEM60XL</t>
  </si>
  <si>
    <t>Daleth-CGR-60XL "Lapis" Solid Rocket Booster</t>
  </si>
  <si>
    <t>Bluedog_DB/Parts/Delta/bluedog_Delta_GEM60.cfg</t>
  </si>
  <si>
    <t>bluedog_Delta_GEM60</t>
  </si>
  <si>
    <t>Daleth-CGR-60 "Sapphire" Solid Rocket Booster</t>
  </si>
  <si>
    <t>Bluedog_DB/Parts/Delta/bluedog_Delta_GEM46.cfg</t>
  </si>
  <si>
    <t>bluedog_Delta_GEM46</t>
  </si>
  <si>
    <t>Daleth-CGR-46 "Emerald" Solid Rocket Booster</t>
  </si>
  <si>
    <t>Bluedog_DB/Parts/Delta/bluedog_Delta_GEM40_Inline.cfg</t>
  </si>
  <si>
    <t>bluedog_Delta_GEM40_Inline</t>
  </si>
  <si>
    <t>Daleth-CGR-40I "Garnet" Solid Rocket Booster</t>
  </si>
  <si>
    <t>Bluedog_DB/Parts/Delta/bluedog_Delta_GEM40.cfg</t>
  </si>
  <si>
    <t>bluedog_Delta_GEM40</t>
  </si>
  <si>
    <t>Daleth-CGR-40 "Ruby" Solid Rocket Booster</t>
  </si>
  <si>
    <t>Bluedog_DB/Parts/Delta/bluedog_DeltaIV_s1_upperTank.cfg</t>
  </si>
  <si>
    <t>bluedog_DeltaIV_s1_upperTank</t>
  </si>
  <si>
    <t>Daleth IV Unified Booster Core 6210 Upper Liquid Fuel Tank</t>
  </si>
  <si>
    <t>Bluedog_DB/Parts/Delta/bluedog_DeltaIV_s1_lowerTank.cfg</t>
  </si>
  <si>
    <t>bluedog_DeltaIV_s1_lowerTank</t>
  </si>
  <si>
    <t>Daleth IV Unified Booster Core 20790 Lower Liquid Fuel Tank</t>
  </si>
  <si>
    <t>Bluedog_DB/Parts/Delta/bluedog_DeltaIV_RS68.cfg</t>
  </si>
  <si>
    <t>bluedog_DeltaIV_RS68</t>
  </si>
  <si>
    <t>Daleth SSR-68 "Bruno"</t>
  </si>
  <si>
    <t>Bluedog_DB/Parts/Delta/bluedog_DeltaIV_noseCone.cfg</t>
  </si>
  <si>
    <t>bluedog_DeltaIV_noseCone</t>
  </si>
  <si>
    <t>Daleth IV Heavy 3.125m Nose Cone</t>
  </si>
  <si>
    <t>Bluedog_DB/Parts/Delta/bluedog_DeltaIV_heavyDecoupler.cfg</t>
  </si>
  <si>
    <t>bluedog_DeltaIV_heavyDecoupler</t>
  </si>
  <si>
    <t>Daleth IV Heavy 3.125m Radial Decoupler</t>
  </si>
  <si>
    <t>Bluedog_DB/Parts/Delta/bluedog_DeltaIV_3p125interstage.cfg</t>
  </si>
  <si>
    <t>bluedog_DeltaIV_3p125interstage</t>
  </si>
  <si>
    <t>Daleth IV 3.125m Interstage</t>
  </si>
  <si>
    <t>Bluedog_DB/Parts/Delta/bluedog_Delta3_AdapterTank.cfg</t>
  </si>
  <si>
    <t>bluedog_Delta3_AdapterTank</t>
  </si>
  <si>
    <t>Bluedog_DB/Parts/Delta/bluedog_Delta2_UpperTank.cfg</t>
  </si>
  <si>
    <t>bluedog_Delta2_UpperTank</t>
  </si>
  <si>
    <t>Daleth-2-1700 Liquid Fuel Tank</t>
  </si>
  <si>
    <t>Bluedog_DB/Parts/Delta/bluedog_Delta2_RS27.cfg</t>
  </si>
  <si>
    <t>bluedog_Delta2_RS27</t>
  </si>
  <si>
    <t>Daleth-SSR-27a "Darkah" Liquid Engine</t>
  </si>
  <si>
    <t>Bluedog_DB/Parts/Delta/bluedog_Delta2_LowerTank.cfg</t>
  </si>
  <si>
    <t>bluedog_Delta2_LowerTank</t>
  </si>
  <si>
    <t>Daleth-2-2300 Liquid Fuel Tank</t>
  </si>
  <si>
    <t>Bluedog_DB/Parts/Centaur/bluedog_Centaur_Tank.cfg</t>
  </si>
  <si>
    <t>bluedog_Centaur_Tank</t>
  </si>
  <si>
    <t>Inon-D 1440 Fuel Tank</t>
  </si>
  <si>
    <t>Bluedog_DB/Parts/Centaur/bluedog_Centaur_SmallRCS.cfg</t>
  </si>
  <si>
    <t>bluedog_Centaur_SmallRCS</t>
  </si>
  <si>
    <t>Inon-CRB 3-Way RCS Block</t>
  </si>
  <si>
    <t>Bluedog_DB/Parts/Centaur/bluedog_Centaur_RL10B2.cfg</t>
  </si>
  <si>
    <t>bluedog_Centaur_RL10B2</t>
  </si>
  <si>
    <t>Inon-R-10B2 "Eisorau" Cryogenic Engine</t>
  </si>
  <si>
    <t>Bluedog_DB/Parts/Centaur/bluedog_Centaur_RL10A41.cfg</t>
  </si>
  <si>
    <t>bluedog_Centaur_RL10A41</t>
  </si>
  <si>
    <t>Inon-R-10A41N "Sorau" Cryogenic Engine</t>
  </si>
  <si>
    <t>Bluedog_DB/Parts/Centaur/bluedog_Centaur_RL10.cfg</t>
  </si>
  <si>
    <t>bluedog_Centaur_RL10</t>
  </si>
  <si>
    <t>Inon-R-10A "Isor" Cryogenic Engine</t>
  </si>
  <si>
    <t>Bluedog_DB/Parts/Centaur/bluedog_Centaur_MPF_FairingBase.cfg</t>
  </si>
  <si>
    <t>bluedog_Centaur_MPF_FairingBase</t>
  </si>
  <si>
    <t>Inon-MPF 2.08m Fairing Base</t>
  </si>
  <si>
    <t>Bluedog_DB/Parts/Centaur/bluedog_Centaur_LargeRCS.cfg</t>
  </si>
  <si>
    <t>bluedog_Centaur_LargeRCS</t>
  </si>
  <si>
    <t>Inon-CRB2 3-Way Large RCS Block</t>
  </si>
  <si>
    <t>Bluedog_DB/Parts/Centaur/bluedog_Centaur_FairingBase.cfg</t>
  </si>
  <si>
    <t>bluedog_Centaur_FairingBase</t>
  </si>
  <si>
    <t>Inon 1.875m Fairing Base</t>
  </si>
  <si>
    <t>Bluedog_DB/Parts/Centaur/bluedog_Centaur_EngineMountA.cfg</t>
  </si>
  <si>
    <t>bluedog_Centaur_EngineMountA</t>
  </si>
  <si>
    <t>Inon Engine Mounting Plate</t>
  </si>
  <si>
    <t>Bluedog_DB/Parts/Centaur/bluedog_Centaur_D5Tank.cfg</t>
  </si>
  <si>
    <t>bluedog_Centaur_D5Tank</t>
  </si>
  <si>
    <t>**Obsolete Part** Inon-II 2160 Fuel Tank</t>
  </si>
  <si>
    <t>Bluedog_DB/Parts/Centaur/bluedog_Centaur_D3Tank.cfg</t>
  </si>
  <si>
    <t>bluedog_Centaur_D3Tank</t>
  </si>
  <si>
    <t>Inon-D-1 1800 Fuel Tank</t>
  </si>
  <si>
    <t>Bluedog_DB/Parts/Centaur/bluedog_Centaur_Avionics.cfg</t>
  </si>
  <si>
    <t>bluedog_Centaur_Avionics</t>
  </si>
  <si>
    <t>Inon-ACS Avionics and Control System</t>
  </si>
  <si>
    <t>Bluedog_DB/Parts/Centaur/bluedog_CentaurT_WideTank.cfg</t>
  </si>
  <si>
    <t>bluedog_CentaurT_WideTank</t>
  </si>
  <si>
    <t>Inon-TG-700 Cryogenic Fuel Tank (2.5m)</t>
  </si>
  <si>
    <t>Bluedog_DB/Parts/Centaur/bluedog_CentaurT_TankD.cfg</t>
  </si>
  <si>
    <t>bluedog_CentaurT_TankD</t>
  </si>
  <si>
    <t>Inon-TG-1120 Cryogenic Fuel Tank (2.5m)</t>
  </si>
  <si>
    <t>Bluedog_DB/Parts/Centaur/bluedog_CentaurT_TankC.cfg</t>
  </si>
  <si>
    <t>bluedog_CentaurT_TankC</t>
  </si>
  <si>
    <t>Inon-TG-680 Cryogenic Fuel Tank (2.5m)</t>
  </si>
  <si>
    <t>Bluedog_DB/Parts/Centaur/bluedog_CentaurT_TankB.cfg</t>
  </si>
  <si>
    <t>bluedog_CentaurT_TankB</t>
  </si>
  <si>
    <t>Inon-TG-700 Cryogenic Adapter Tank</t>
  </si>
  <si>
    <t>Bluedog_DB/Parts/Centaur/bluedog_CentaurT_TankA.cfg</t>
  </si>
  <si>
    <t>bluedog_CentaurT_TankA</t>
  </si>
  <si>
    <t>Inon-TG-280 Cryogenic Fuel Tank (1.875m)</t>
  </si>
  <si>
    <t>Bluedog_DB/Parts/Centaur/bluedog_CentaurT_ShortTank.cfg</t>
  </si>
  <si>
    <t>bluedog_CentaurT_ShortTank</t>
  </si>
  <si>
    <t>Inon-TG-520 Cryogenic Fuel Tank (1.875m)</t>
  </si>
  <si>
    <t>Bluedog_DB/Parts/Centaur/bluedog_CentaurT_Avionics.cfg</t>
  </si>
  <si>
    <t>bluedog_CentaurT_Avionics</t>
  </si>
  <si>
    <t>Inon-TG-ACS Avionics and Control System</t>
  </si>
  <si>
    <t>Bluedog_DB/Parts/Centaur/bluedog_CentaurT_AdapterTank.cfg</t>
  </si>
  <si>
    <t>bluedog_CentaurT_AdapterTank</t>
  </si>
  <si>
    <t>Inon-TG-540 Cryogenic Adapter Tank</t>
  </si>
  <si>
    <t>Bluedog_DB/Parts/Centaur/bluedog_CentaurD_Tank.cfg</t>
  </si>
  <si>
    <t>bluedog_CentaurD_FuelTank</t>
  </si>
  <si>
    <t>Bluedog_DB/Parts/Centaur/bluedog_CentaurD_RL10B2.cfg</t>
  </si>
  <si>
    <t>bluedog_CentaurD_RL10B2</t>
  </si>
  <si>
    <t>Bluedog_DB/Parts/Centaur/bluedog_CentaurD_RL10A4N.cfg</t>
  </si>
  <si>
    <t>bluedog_CentaurD_RL10A4N</t>
  </si>
  <si>
    <t>Bluedog_DB/Parts/Centaur/bluedog_CentaurD_RL10.cfg</t>
  </si>
  <si>
    <t>bluedog_CentaurD_RL10</t>
  </si>
  <si>
    <t>Bluedog_DB/Parts/Centaur/bluedog_CentaurD_EngineMount.cfg</t>
  </si>
  <si>
    <t>bluedog_CentaurD_EngineMount</t>
  </si>
  <si>
    <t>Bluedog_DB/Parts/Centaur/bluedog_CentaurD_Avionics.cfg</t>
  </si>
  <si>
    <t>bluedog_CentaurD_Avionics</t>
  </si>
  <si>
    <t>Bluedog_DB/Parts/Centaur/bluedog_centaur25mAdapterFairing.cfg</t>
  </si>
  <si>
    <t>bluedog_centaur25mAdapterFairing</t>
  </si>
  <si>
    <t>**Obsolete Part** Inon 1.875m - 2.5m Interstage</t>
  </si>
  <si>
    <t>Bluedog_DB/Parts/Centaur/bluedog_centaur1875mAdapterFairing.cfg</t>
  </si>
  <si>
    <t>bluedog_centaur1875mAdapterFairing</t>
  </si>
  <si>
    <t>Inon 1.875m Interstage</t>
  </si>
  <si>
    <t>Bluedog_DB/Parts/AtlasV/bluedog_CentaurV_Tank.cfg</t>
  </si>
  <si>
    <t>bluedog_CentaurV_Tank</t>
  </si>
  <si>
    <t>Inon-V 2800 Fuel Tank</t>
  </si>
  <si>
    <t>Bluedog_DB/Parts/AtlasV/bluedog_CentaurV_EngineMount.cfg</t>
  </si>
  <si>
    <t>bluedog_CentaurV_EngineMount</t>
  </si>
  <si>
    <t>Inon-V Engine Mount</t>
  </si>
  <si>
    <t>Bluedog_DB/Parts/AtlasV/bluedog_Centaur4_Tank.cfg</t>
  </si>
  <si>
    <t>bluedog_Centaur4_Tank</t>
  </si>
  <si>
    <t>Inon-II 2240 Fuel Tank</t>
  </si>
  <si>
    <t>Bluedog_DB/Parts/AtlasV/bluedog_AtlasV_Star5F.cfg</t>
  </si>
  <si>
    <t>bluedog_AtlasV_Star5F</t>
  </si>
  <si>
    <t>Muo-V-SF5 "Bronu" Separation Motor</t>
  </si>
  <si>
    <t>Bluedog_DB/Parts/AtlasV/bluedog_AtlasV_RD180.cfg</t>
  </si>
  <si>
    <t>bluedog_AtlasV_RD180</t>
  </si>
  <si>
    <t>Muo-V-DR180 "Czar" Liquid Engine</t>
  </si>
  <si>
    <t>Bluedog_DB/Parts/AtlasV/bluedog_AtlasV_Interstage4xx.cfg</t>
  </si>
  <si>
    <t>bluedog_AtlasV_Interstage4xx</t>
  </si>
  <si>
    <t>Muo-V-4XX 1.875m-2.5m Adapter Interstage</t>
  </si>
  <si>
    <t>Bluedog_DB/Parts/AtlasV/bluedog_AtlasV_FairingBase5xx.cfg</t>
  </si>
  <si>
    <t>bluedog_AtlasV_FairingBase5xx</t>
  </si>
  <si>
    <t>Muo-V-5XX 3.5m Fairing Base Adapter</t>
  </si>
  <si>
    <t>Bluedog_DB/Parts/AtlasV/bluedog_AtlasV_FairingBase4xx.cfg</t>
  </si>
  <si>
    <t>bluedog_AtlasV_FairingBase4xx</t>
  </si>
  <si>
    <t>Muo-V-4XX 2.5m Fairing Base Adapter</t>
  </si>
  <si>
    <t>Bluedog_DB/Parts/AtlasV/bluedog_AtlasV_CCBUpperTank.cfg</t>
  </si>
  <si>
    <t>bluedog_AtlasV_CCBUpperTank</t>
  </si>
  <si>
    <t>Muo-5A1-7700 Fuel Tank</t>
  </si>
  <si>
    <t>Bluedog_DB/Parts/AtlasV/bluedog_AtlasV_CCBLowerTank.cfg</t>
  </si>
  <si>
    <t>bluedog_AtlasV_CCBLowerTank</t>
  </si>
  <si>
    <t>Muo-5A2-5300 Fuel Tank</t>
  </si>
  <si>
    <t>Bluedog_DB/Parts/AtlasV/bluedog_AtlasV_AJ60.cfg</t>
  </si>
  <si>
    <t>bluedog_AtlasV_AJ60</t>
  </si>
  <si>
    <t>Muo-JA206-S1080 Solid Rocket Booster</t>
  </si>
  <si>
    <t>Bluedog_DB/Parts/Atlas/bluedog_SLV3X_UpperTank.cfg</t>
  </si>
  <si>
    <t>bluedog_SLV3X_UpperTank</t>
  </si>
  <si>
    <t>Bossart-BTX4-900 Balloon Fuel Tank</t>
  </si>
  <si>
    <t>Bluedog_DB/Parts/Atlas/bluedog_SLV3X_ShortTank.cfg</t>
  </si>
  <si>
    <t>bluedog_SLV3X_ShortTank</t>
  </si>
  <si>
    <t>Bossart-BTX3-1300 Balloon Fuel Tank</t>
  </si>
  <si>
    <t>Bluedog_DB/Parts/Atlas/bluedog_SLV3X_MediumTank.cfg</t>
  </si>
  <si>
    <t>bluedog_SLV3X_MediumTank</t>
  </si>
  <si>
    <t>Bossart-BTX2-2600 Balloon Fuel Tank</t>
  </si>
  <si>
    <t>Bluedog_DB/Parts/Atlas/bluedog_SLV3X_MainTank.cfg</t>
  </si>
  <si>
    <t>bluedog_SLV3X_MainTank</t>
  </si>
  <si>
    <t>Bossart-BTX1-5900 Balloon Fuel Tank</t>
  </si>
  <si>
    <t>Bluedog_DB/Parts/Atlas/bluedog_SLV3X_LowerTank.cfg</t>
  </si>
  <si>
    <t>bluedog_SLV3X_LowerTank</t>
  </si>
  <si>
    <t>Bossart-BTX5-980 Balloon Fuel Tank</t>
  </si>
  <si>
    <t>Bluedog_DB/Parts/Atlas/bluedog_CELV_ShortTank.cfg</t>
  </si>
  <si>
    <t>bluedog_CELV_ShortTank</t>
  </si>
  <si>
    <t>Bossart-ADLV-2300 Balloon Fuel Tank</t>
  </si>
  <si>
    <t>Bluedog_DB/Parts/Atlas/bluedog_CELV_MediumTank.cfg</t>
  </si>
  <si>
    <t>bluedog_CELV_MediumTank</t>
  </si>
  <si>
    <t>Bossart-ADLV-4700 Balloon Fuel Tank</t>
  </si>
  <si>
    <t>Bluedog_DB/Parts/Atlas/bluedog_CELV_MainTank.cfg</t>
  </si>
  <si>
    <t>bluedog_CELV_MainTank</t>
  </si>
  <si>
    <t>Bossart-ADLV-9000 Balloon Fuel Tank</t>
  </si>
  <si>
    <t>Bluedog_DB/Parts/Atlas/bluedog_CELV_LongTank.cfg</t>
  </si>
  <si>
    <t>bluedog_CELV_LongTank</t>
  </si>
  <si>
    <t>Bossart-ADLV-7100 Balloon Fuel Tank</t>
  </si>
  <si>
    <t>Bluedog_DB/Parts/Atlas/bluedog_CELV_AdapterTank_2p5m_Short.cfg</t>
  </si>
  <si>
    <t>bluedog_CELV_AdapterTank_2p5m_Short</t>
  </si>
  <si>
    <t>Bossart-ADLV-1500 Balloon Fuel Tank</t>
  </si>
  <si>
    <t>Bluedog_DB/Parts/Atlas/bluedog_CELV_AdapterTank_2p5m_Long.cfg</t>
  </si>
  <si>
    <t>bluedog_CELV_AdapterTank_2p5m_Long</t>
  </si>
  <si>
    <t>Bossart-ADLV-3800 Balloon Fuel Tank</t>
  </si>
  <si>
    <t>Bluedog_DB/Parts/Atlas/bluedog_CELV_AdapterTank_1p875m_Short.cfg</t>
  </si>
  <si>
    <t>bluedog_CELV_AdapterTank_1p875m_Short</t>
  </si>
  <si>
    <t>Bossart-ADLV-1900 Balloon Fuel Tank</t>
  </si>
  <si>
    <t>Bluedog_DB/Parts/Atlas/bluedog_CELV_AdapterTank_1p875m_Long.cfg</t>
  </si>
  <si>
    <t>bluedog_CELV_AdapterTank_1p875m_Long</t>
  </si>
  <si>
    <t>Bossart-ADLV-3100 Balloon Fuel Tank</t>
  </si>
  <si>
    <t>Bluedog_DB/Parts/Atlas/bluedog_Atlas_SustainerAdapterTank.cfg</t>
  </si>
  <si>
    <t>bluedog_Atlas_SustainerAdapterTank</t>
  </si>
  <si>
    <t>Bossart-BT5-500 Adapter Fuel Tank</t>
  </si>
  <si>
    <t>Bluedog_DB/Parts/Atlas/bluedog_Atlas_ShortFuelTank.cfg</t>
  </si>
  <si>
    <t>bluedog_Atlas_ShortFuelTank</t>
  </si>
  <si>
    <t>Bossart-BT2-600 Balloon Fuel Tank</t>
  </si>
  <si>
    <t>Bluedog_DB/Parts/Atlas/bluedog_Atlas_ShortAdapterTank.cfg</t>
  </si>
  <si>
    <t>bluedog_Atlas_ShortAdapterTank</t>
  </si>
  <si>
    <t>Bossart-BT6-500 Balloon Fuel Tank</t>
  </si>
  <si>
    <t>Bluedog_DB/Parts/Atlas/bluedog_Atlas_MediumFuelTank.cfg</t>
  </si>
  <si>
    <t>bluedog_Atlas_MediumFuelTank</t>
  </si>
  <si>
    <t>Bossart-BT3-1200 Balloon Fuel Tank</t>
  </si>
  <si>
    <t>Bluedog_DB/Parts/Atlas/bluedog_Atlas_LR89.cfg</t>
  </si>
  <si>
    <t>bluedog_Atlas_LR89</t>
  </si>
  <si>
    <t>Bossart-IE-89 "Buzzard" Liquid Engine</t>
  </si>
  <si>
    <t>Bluedog_DB/Parts/Atlas/bluedog_Atlas_LR105.cfg</t>
  </si>
  <si>
    <t>bluedog_Atlas_LR105</t>
  </si>
  <si>
    <t>Bossart-IE-105 "Vulture" Liquid Engine</t>
  </si>
  <si>
    <t>Bluedog_DB/Parts/Atlas/bluedog_Atlas_LR101_Radial.cfg</t>
  </si>
  <si>
    <t>bluedog_Atlas_LR101_Radial</t>
  </si>
  <si>
    <t>Bossart-IE-101 "Crow" Radial Engine</t>
  </si>
  <si>
    <t>Bluedog_DB/Parts/Atlas/bluedog_Atlas_LR101_Inline.cfg</t>
  </si>
  <si>
    <t>bluedog_Atlas_LR101_Inline</t>
  </si>
  <si>
    <t>Bossart-IE-101I "Finch" Inline Engine</t>
  </si>
  <si>
    <t>Bluedog_DB/Parts/Atlas/bluedog_Atlas_LongFuelTank.cfg</t>
  </si>
  <si>
    <t>bluedog_Atlas_LongFuelTank</t>
  </si>
  <si>
    <t>Bossart-BT4-2200 Balloon Fuel Tank</t>
  </si>
  <si>
    <t>Bluedog_DB/Parts/Atlas/bluedog_Atlas_FairingBase.cfg</t>
  </si>
  <si>
    <t>bluedog_Atlas_FairingBase</t>
  </si>
  <si>
    <t>Bossart-PBDF 1.875m Fairing Base</t>
  </si>
  <si>
    <t>Bluedog_DB/Parts/Atlas/bluedog_Atlas_Decoupler1875m.cfg</t>
  </si>
  <si>
    <t>bluedog_Atlas_Decoupler25m</t>
  </si>
  <si>
    <t>Bossart 2.5m Stack Decoupler</t>
  </si>
  <si>
    <t>bluedog_Atlas_Decoupler1875m</t>
  </si>
  <si>
    <t>Bossart-MSDM 1.875m Stack Decoupler</t>
  </si>
  <si>
    <t>Bluedog_DB/Parts/Atlas/bluedog_Atlas_BoosterSkirt.cfg</t>
  </si>
  <si>
    <t>bluedog_Atlas_BoosterSkirt</t>
  </si>
  <si>
    <t>Bossart-DBSF Booster Skirt</t>
  </si>
  <si>
    <t>Bluedog_DB/Parts/Atlas/bluedog_Atlas_AdapterFuelTank.cfg</t>
  </si>
  <si>
    <t>bluedog_Atlas_AdapterFuelTank</t>
  </si>
  <si>
    <t>Bossart-BT1-700 Balloon Fuel Tank</t>
  </si>
  <si>
    <t>Bluedog_DB/Parts/Atlas/bluedog_Atlas2_RollControlSystem.cfg</t>
  </si>
  <si>
    <t>bluedog_Atlas2_RollControlSystem</t>
  </si>
  <si>
    <t>Bossart-IIA-HAC Roll Control Vernier</t>
  </si>
  <si>
    <t>Bluedog_DB/Parts/Apollo/bluedog_LEM_Descent_Tanks.cfg</t>
  </si>
  <si>
    <t>bluedog_LEM_Descent_Tanks</t>
  </si>
  <si>
    <t>Sina-MEM-DST Descent Stage Assembly</t>
  </si>
  <si>
    <t>Bluedog_DB/Parts/Apollo/bluedog_LEM_Descent_Engine.cfg</t>
  </si>
  <si>
    <t>bluedog_LEM_Descent_Engine</t>
  </si>
  <si>
    <t>Sina-MEM-DPS Descent Propulsion System</t>
  </si>
  <si>
    <t>Bluedog_DB/Parts/Apollo/bluedog_LEM_Ascent_Engine.cfg</t>
  </si>
  <si>
    <t>bluedog_LEM_Ascent_Engine</t>
  </si>
  <si>
    <t>Sina-MEM-APS Ascent Propulsion System</t>
  </si>
  <si>
    <t>Bluedog_DB/Parts/Apollo/bluedog_LEM_Ascent_Cockpit.cfg</t>
  </si>
  <si>
    <t>bluedog_LEM_Ascent_Cockpit</t>
  </si>
  <si>
    <t>Sina-MEM-ASC Ascent Stage Cockpit</t>
  </si>
  <si>
    <t>Bluedog_DB/Parts/Apollo/bluedog_LEM_Ascent_Antenna2.cfg</t>
  </si>
  <si>
    <t>bluedog_LEM_Ascent_Antenna2</t>
  </si>
  <si>
    <t>Sina-MEM-SSC VHF Antenna</t>
  </si>
  <si>
    <t>Bluedog_DB/Parts/Apollo/bluedog_LEM_Ascent_Antenna1.cfg</t>
  </si>
  <si>
    <t>bluedog_LEM_Ascent_Antenna1</t>
  </si>
  <si>
    <t>Sina-MEM-WCT Whip Antenna</t>
  </si>
  <si>
    <t>Bluedog_DB/Parts/Apollo/bluedog_Apollo_Subsatellite_Decoupler.cfg</t>
  </si>
  <si>
    <t>bluedog_Apollo_Subsatellite_Decoupler</t>
  </si>
  <si>
    <t>Kane-PFSd Radial Decoupler</t>
  </si>
  <si>
    <t>Bluedog_DB/Parts/Apollo/bluedog_Apollo_Subsatellite_Core.cfg</t>
  </si>
  <si>
    <t>bluedog_Apollo_Subsatellite_Core</t>
  </si>
  <si>
    <t>Kane-PFS "Sjogren" Subsatellite Core</t>
  </si>
  <si>
    <t>Bluedog_DB/Parts/Apollo/bluedog_Apollo_Flat25mStructuralAdapter.cfg</t>
  </si>
  <si>
    <t>bluedog_Apollo_Flat25mStructuralAdapter</t>
  </si>
  <si>
    <t>BSA-020-0150 - Kane-11-FSA Structural Adapter</t>
  </si>
  <si>
    <t>Bluedog_DB/Parts/Apollo/bluedog_Apollo_Block5_SolarPanels.cfg</t>
  </si>
  <si>
    <t>bluedog_Apollo_Block5_SolarPanels</t>
  </si>
  <si>
    <t>Kane-11-PPA Deployable Solar Panels</t>
  </si>
  <si>
    <t>Bluedog_DB/Parts/Apollo/bluedog_Apollo_Block5_ServiceEngine.cfg</t>
  </si>
  <si>
    <t>bluedog_Apollo_Block5_ServiceEngine</t>
  </si>
  <si>
    <t>Kane-11-SE35 Service Propulsion System</t>
  </si>
  <si>
    <t>Bluedog_DB/Parts/Apollo/bluedog_Apollo_Block5_HGA.cfg</t>
  </si>
  <si>
    <t>bluedog_Apollo_Block5_HGA</t>
  </si>
  <si>
    <t>Kane-11-CDA55 High Gain Antenna</t>
  </si>
  <si>
    <t>Bluedog_DB/Parts/Apollo/bluedog_Apollo_Block4_MissionModule.cfg</t>
  </si>
  <si>
    <t>bluedog_Apollo_Block4_MissionModule</t>
  </si>
  <si>
    <t>Kane-11-12OMM Orbital Mission Module</t>
  </si>
  <si>
    <t>Bluedog_DB/Parts/Apollo/bluedog_Apollo_Block3_ServiceModule.cfg</t>
  </si>
  <si>
    <t>bluedog_Apollo_Block3_ServiceModule</t>
  </si>
  <si>
    <t>Kane-11-3OSM Service Module</t>
  </si>
  <si>
    <t>Bluedog_DB/Parts/Apollo/bluedog_Apollo_Block3_ServiceEngine.cfg</t>
  </si>
  <si>
    <t>bluedog_Apollo_Block3_ServiceEngine</t>
  </si>
  <si>
    <t>Kane-11-SE12 Service Propulsion System</t>
  </si>
  <si>
    <t>Bluedog_DB/Parts/Apollo/bluedog_Apollo_Block3_MissionModule.cfg</t>
  </si>
  <si>
    <t>bluedog_Apollo_Block3_MissionModule</t>
  </si>
  <si>
    <t>Kane-11-8OMM Orbital Mission Module</t>
  </si>
  <si>
    <t>Bluedog_DB/Parts/Apollo/bluedog_Apollo_Block3_HGA.cfg</t>
  </si>
  <si>
    <t>bluedog_Apollo_Block3_HGA</t>
  </si>
  <si>
    <t>Kane-11-CDA33 High Gain Antenna</t>
  </si>
  <si>
    <t>Bluedog_DB/Parts/Apollo/bluedog_Apollo_Block3_Capsule.cfg</t>
  </si>
  <si>
    <t>bluedog_Apollo_Block3_Capsule</t>
  </si>
  <si>
    <t>Kane-11-5 Advanced Command Pod</t>
  </si>
  <si>
    <t>Bluedog_DB/Parts/Apollo/bluedog_Apollo_Block2_ServiceModule.cfg</t>
  </si>
  <si>
    <t>bluedog_Apollo_Block2_ServiceModule</t>
  </si>
  <si>
    <t>Kane-11-MSM Service Module</t>
  </si>
  <si>
    <t>Bluedog_DB/Parts/Apollo/bluedog_Apollo_Block2_ServiceEngine.cfg</t>
  </si>
  <si>
    <t>bluedog_Apollo_Block2_ServiceEngine</t>
  </si>
  <si>
    <t>Kane-11-SE60 Service Propulsion System</t>
  </si>
  <si>
    <t>Bluedog_DB/Parts/Apollo/bluedog_Apollo_Block2_RCSquad.cfg</t>
  </si>
  <si>
    <t>bluedog_Apollo_Block2_RCSquad</t>
  </si>
  <si>
    <t>Kane-DTS RCS Thruster Quad</t>
  </si>
  <si>
    <t>Bluedog_DB/Parts/Apollo/bluedog_Apollo_Block2_RCSlinearSingle.cfg</t>
  </si>
  <si>
    <t>bluedog_Apollo_Block2_RCSlinearSingle</t>
  </si>
  <si>
    <t>Kane-LTS Linear RCS Thruster</t>
  </si>
  <si>
    <t>Bluedog_DB/Parts/Apollo/bluedog_Apollo_Block2_RCSlinear.cfg</t>
  </si>
  <si>
    <t>bluedog_Apollo_Block2_RCSlinear</t>
  </si>
  <si>
    <t>Bluedog_DB/Parts/Apollo/bluedog_Apollo_Block2_PassiveDockingMechanism.cfg</t>
  </si>
  <si>
    <t>bluedog_Apollo_Block2_PassiveDockingMechanism</t>
  </si>
  <si>
    <t>Kane-11-DDM6 0.625m Passive Docking Mechanism</t>
  </si>
  <si>
    <t>Bluedog_DB/Parts/Apollo/bluedog_Apollo_Block2_ParachuteMount.cfg</t>
  </si>
  <si>
    <t>bluedog_Apollo_Block2_ParachuteMount</t>
  </si>
  <si>
    <t>Kane-11-PMX3 1.25m Parachute Mount</t>
  </si>
  <si>
    <t>Bluedog_DB/Parts/Apollo/bluedog_Apollo_Block2_Parachute.cfg</t>
  </si>
  <si>
    <t>bluedog_Apollo_Block2_Parachute</t>
  </si>
  <si>
    <t>Kane-11-PX3 Parachute</t>
  </si>
  <si>
    <t>Bluedog_DB/Parts/Apollo/bluedog_Apollo_Block2_LES.cfg</t>
  </si>
  <si>
    <t>bluedog_Apollo_Block2_LES</t>
  </si>
  <si>
    <t>Kane-11-LES PEBKAC Launch Escape System</t>
  </si>
  <si>
    <t>PEBKAC Heavy Industries</t>
  </si>
  <si>
    <t>Bluedog_DB/Parts/Apollo/bluedog_Apollo_Block2_HGA.cfg</t>
  </si>
  <si>
    <t>bluedog_Apollo_Block2_HGA</t>
  </si>
  <si>
    <t>Kane-11-CDA High Gain Antenna</t>
  </si>
  <si>
    <t>Bluedog_DB/Parts/Apollo/bluedog_Apollo_Block2_Heatshield.cfg</t>
  </si>
  <si>
    <t>bluedog_Apollo_Block2_Heatshield</t>
  </si>
  <si>
    <t>Kane-11-MSHS 2.5m Heat Shield</t>
  </si>
  <si>
    <t>Bluedog_DB/Parts/Apollo/bluedog_Apollo_Block2_DockingLight2.cfg</t>
  </si>
  <si>
    <t>bluedog_Apollo_Block2_DockingLight2</t>
  </si>
  <si>
    <t>Kane-11-FBL Docking Floodlight</t>
  </si>
  <si>
    <t>Bluedog_DB/Parts/Apollo/bluedog_Apollo_Block2_DockingLight.cfg</t>
  </si>
  <si>
    <t>bluedog_Apollo_Block2_DockingLight</t>
  </si>
  <si>
    <t>Kane-11-LIB EVA Floodlight</t>
  </si>
  <si>
    <t>Bluedog_DB/Parts/Apollo/bluedog_Apollo_Block2_Decoupler.cfg</t>
  </si>
  <si>
    <t>bluedog_Apollo_Block2_Decoupler</t>
  </si>
  <si>
    <t>Kane-11 2.5m Capsule Decoupler</t>
  </si>
  <si>
    <t>Bluedog_DB/Parts/Apollo/bluedog_Apollo_Block2_Capsule.cfg</t>
  </si>
  <si>
    <t>bluedog_Apollo_Block2_Capsule</t>
  </si>
  <si>
    <t>Kane-11-3 Command Pod</t>
  </si>
  <si>
    <t>Bluedog_DB/Parts/Apollo/bluedog_Apollo_Block2_ActiveDockingMechanism.cfg</t>
  </si>
  <si>
    <t>bluedog_Apollo_Block2_ActiveDockingMechanism</t>
  </si>
  <si>
    <t>Kane-11-DPM6 0.625m Active Docking Mechanism</t>
  </si>
  <si>
    <t>Bluedog_DB/Parts/Apollo/bluedog_Apollo_Block1_Nose.cfg</t>
  </si>
  <si>
    <t>bluedog_Apollo_Block1_Nose</t>
  </si>
  <si>
    <t>Kane Nose Cone</t>
  </si>
  <si>
    <t>Bluedog_DB/Parts/Apollo/bluedog_Apollo_AARDV_NoseAdapter.cfg</t>
  </si>
  <si>
    <t>bluedog_Apollo_AARDV_NoseAdapter</t>
  </si>
  <si>
    <t>Kanaloa-AARDV-FNA Nose Adapter</t>
  </si>
  <si>
    <t>Bluedog_DB/Parts/Apollo/bluedog_Apollo_AARDV_Control.cfg</t>
  </si>
  <si>
    <t>bluedog_Apollo_AARDV_Control</t>
  </si>
  <si>
    <t>Kanaloa-AARDV-CACB Control Block</t>
  </si>
  <si>
    <t>Bluedog_DB/Parts/Apollo/bluedog_Apollo_AARDV_Cargo.cfg</t>
  </si>
  <si>
    <t>bluedog_Apollo_AARDV_Cargo</t>
  </si>
  <si>
    <t>Kanaloa-AARDV-CRM Cargo Resupply Module</t>
  </si>
  <si>
    <t>Bluedog_DB/Parts/APAS/CXA_APAS_P.cfg</t>
  </si>
  <si>
    <t>bluedog_CXA_APAS_P</t>
  </si>
  <si>
    <t>CADS 0.9375m Docking System (Passive)</t>
  </si>
  <si>
    <t>CxAerospace and BDB</t>
  </si>
  <si>
    <t>Bluedog_DB/Parts/APAS/CXA_APAS_A_L04F.cfg</t>
  </si>
  <si>
    <t>bluedog_CXA_APAS_A_L04F</t>
  </si>
  <si>
    <t>CADS 0.9375m Docking Port (Active)</t>
  </si>
  <si>
    <t>Bluedog_DB/Parts/Antennas/Old/bluedog_LOdish.cfg</t>
  </si>
  <si>
    <t>bluedog_LOdish</t>
  </si>
  <si>
    <t>A66 Communications Dish</t>
  </si>
  <si>
    <t>Bluedog_DB/Parts/Antennas/Old/bluedog_LOantenna.cfg</t>
  </si>
  <si>
    <t>bluedog_LOantenna</t>
  </si>
  <si>
    <t>A23 Omni Antenna</t>
  </si>
  <si>
    <t>Bluedog_DB/Parts/Antennas/bluedog_telstarAntenna.cfg</t>
  </si>
  <si>
    <t>bluedog_telstar</t>
  </si>
  <si>
    <t>Bluedog_DB/Parts/Antennas/bluedog_solarAntenna.cfg</t>
  </si>
  <si>
    <t>bluedog_solarAntenna</t>
  </si>
  <si>
    <t>M17 Solar Antenna</t>
  </si>
  <si>
    <t>Bluedog_DB/Parts/Antennas/bluedog_simpleAntenna.cfg</t>
  </si>
  <si>
    <t>bluedog_simpleAntenna</t>
  </si>
  <si>
    <t>KD2 Antenna</t>
  </si>
  <si>
    <t>Bluedog_DB/Parts/Antennas/bluedog_scimatarAntenna.cfg</t>
  </si>
  <si>
    <t>bluedog_scimitar</t>
  </si>
  <si>
    <t>WPT Scimitar Antenna</t>
  </si>
  <si>
    <t>Bluedog_DB/Parts/Antennas/bluedog_rangerDish.cfg</t>
  </si>
  <si>
    <t>bluedog_rangerDish</t>
  </si>
  <si>
    <t>OVBR-1 Communications Dish</t>
  </si>
  <si>
    <t>Bluedog_DB/Parts/Antennas/bluedog_mariner4Dish.cfg</t>
  </si>
  <si>
    <t>bluedog_mariner4Dish</t>
  </si>
  <si>
    <t>J15-D Communications Dish</t>
  </si>
  <si>
    <t>Bluedog_DB/Parts/Antennas/bluedog_mariner4Antenna.cfg</t>
  </si>
  <si>
    <t>bluedog_mariner4Antenna</t>
  </si>
  <si>
    <t>N100 Omni Antenna</t>
  </si>
  <si>
    <t>Bluedog_DB/Parts/Antennas/bluedog_mariner2Antenna.cfg</t>
  </si>
  <si>
    <t>bluedog_mariner2Antenna</t>
  </si>
  <si>
    <t>A27-C Antenna</t>
  </si>
  <si>
    <t>Bluedog_DB/Parts/Antennas/bluedog_domeAntenna.cfg</t>
  </si>
  <si>
    <t>bluedog_domeAntenna</t>
  </si>
  <si>
    <t>MSC Dome Antenna</t>
  </si>
  <si>
    <t>Bluedog_DB/Parts/Antennas/bluedog_dipoleAntenna.cfg</t>
  </si>
  <si>
    <t>bluedog_dipole</t>
  </si>
  <si>
    <t>DP-75 Antenna</t>
  </si>
  <si>
    <t>Bluedog_DB/Parts/Agena/SOT/bluedog_Agena_SOT_SupportSkirt.cfg</t>
  </si>
  <si>
    <t>bluedog_Agena_SOT_SupportSkirt</t>
  </si>
  <si>
    <t>Belle-SOT-SS Structural Support Skirt</t>
  </si>
  <si>
    <t>Bluedog_DB/Parts/Agena/SOT/bluedog_Agena_SOT_GuidanceArray.cfg</t>
  </si>
  <si>
    <t>bluedog_Agena_SOT_GuidanceArray</t>
  </si>
  <si>
    <t>Belle-SOT-GA Guidance Array</t>
  </si>
  <si>
    <t>Bluedog_DB/Parts/Agena/SOT/bluedog_Agena_SOT_2p5m.cfg</t>
  </si>
  <si>
    <t>bluedog_Agena_SOT_2p5m</t>
  </si>
  <si>
    <t>Belle-SOT25 Strap On Tank</t>
  </si>
  <si>
    <t>Bluedog_DB/Parts/Agena/SOT/bluedog_Agena_SOT_1p875m.cfg</t>
  </si>
  <si>
    <t>bluedog_Agena_SOT_1p875m</t>
  </si>
  <si>
    <t>Belle-SOT15 Strap On Tank</t>
  </si>
  <si>
    <t>Bluedog_DB/Parts/Agena/ReturnCapsule/bluedog_Corona_Retro.cfg</t>
  </si>
  <si>
    <t>bluedog_Corona_Retro</t>
  </si>
  <si>
    <t>SG-RV4 Return Capsule Retro Pack</t>
  </si>
  <si>
    <t>Bluedog_DB/Parts/Agena/ReturnCapsule/bluedog_Corona_Pod.cfg</t>
  </si>
  <si>
    <t>bluedog_Corona_Pod</t>
  </si>
  <si>
    <t>SG-RV1 Return Capsule Pod</t>
  </si>
  <si>
    <t>Bluedog_DB/Parts/Agena/ReturnCapsule/bluedog_Corona_Parachute.cfg</t>
  </si>
  <si>
    <t>bluedog_Corona_Parachute</t>
  </si>
  <si>
    <t>SG-RV2 Return Capsule Parachute</t>
  </si>
  <si>
    <t>Bluedog_DB/Parts/Agena/ReturnCapsule/bluedog_Corona_Heatshield.cfg</t>
  </si>
  <si>
    <t>bluedog_Corona_Heatshield</t>
  </si>
  <si>
    <t>SG-RV3 Return Capsule Heatshield</t>
  </si>
  <si>
    <t>Bluedog_DB/Parts/Agena/bluedog_Titan3B_Interstage.cfg</t>
  </si>
  <si>
    <t>bluedog_Titan3B_Interstage</t>
  </si>
  <si>
    <t>Prometheus-IIIB 1.875m Adapter Interstage</t>
  </si>
  <si>
    <t>Bluedog_DB/Parts/Agena/bluedog_Keyhole_RVAdapter.cfg</t>
  </si>
  <si>
    <t>bluedog_Keyhole_RVAdapter</t>
  </si>
  <si>
    <t>SG-RCA 0.9375m to 0.625m Adapter</t>
  </si>
  <si>
    <t>Bluedog_DB/Parts/Agena/bluedog_Keyhole_OCV_KH7.cfg</t>
  </si>
  <si>
    <t>bluedog_Keyhole_OCV_KH7</t>
  </si>
  <si>
    <t>SG-7 "Gamble" Orbital Control Vehicle</t>
  </si>
  <si>
    <t>Bluedog_DB/Parts/Agena/bluedog_Keyhole_DualAdapter.cfg</t>
  </si>
  <si>
    <t>bluedog_Keyhole_DualAdapter</t>
  </si>
  <si>
    <t>SG-DPA Dual Return Capsule Adapter</t>
  </si>
  <si>
    <t>Bluedog_DB/Parts/Agena/bluedog_Keyhole_Camera_KH8.cfg</t>
  </si>
  <si>
    <t>bluedog_Keyhole_Camera_KH8</t>
  </si>
  <si>
    <t>SG-8 "Gamble-3" Camera System</t>
  </si>
  <si>
    <t>Bluedog_DB/Parts/Agena/bluedog_Keyhole_Camera_KH7.cfg</t>
  </si>
  <si>
    <t>bluedog_Keyhole_Camera_KH7</t>
  </si>
  <si>
    <t>SG-7 "Gamble" Camera System</t>
  </si>
  <si>
    <t>Bluedog_DB/Parts/Agena/bluedog_Keyhole_Camera_KH4B.cfg</t>
  </si>
  <si>
    <t>bluedog_Keyhole_Camera_KH4B</t>
  </si>
  <si>
    <t>SG-4B "Cerveza" Camera System</t>
  </si>
  <si>
    <t>Bluedog_DB/Parts/Agena/bluedog_Keyhole_Camera_KH4.cfg</t>
  </si>
  <si>
    <t>bluedog_Keyhole_Camera_KH4</t>
  </si>
  <si>
    <t>SG-4 "Cerveza" Camera System</t>
  </si>
  <si>
    <t>Bluedog_DB/Parts/Agena/bluedog_Keyhole_Camera_KH1.cfg</t>
  </si>
  <si>
    <t>bluedog_Keyhole_Camera_KH1</t>
  </si>
  <si>
    <t>SG-1 "Bloodhound" Camera System</t>
  </si>
  <si>
    <t>Bluedog_DB/Parts/Agena/bluedog_GATV_SPS_RCS.cfg</t>
  </si>
  <si>
    <t>bluedog_GATV_SPS_RCS</t>
  </si>
  <si>
    <t>Belle-ESPS-C "Nafuni" Secondary Propulsion System</t>
  </si>
  <si>
    <t>Bluedog_DB/Parts/Agena/bluedog_GATV_SPS_LFO.cfg</t>
  </si>
  <si>
    <t>bluedog_GATV_SPS_LFO</t>
  </si>
  <si>
    <t>Belle-ESPS-B "Nafuni" Secondary Propulsion System</t>
  </si>
  <si>
    <t>Bluedog_DB/Parts/Agena/bluedog_GATV_SPS.cfg</t>
  </si>
  <si>
    <t>bluedog_GATV_SPS</t>
  </si>
  <si>
    <t>Belle-ESPS-A "Nafuni" Secondary Propulsion System</t>
  </si>
  <si>
    <t>Bluedog_DB/Parts/Agena/bluedog_GATV_SpiralAntenna.cfg</t>
  </si>
  <si>
    <t>bluedog_GATV_SpiralAntenna</t>
  </si>
  <si>
    <t>Belle-LOA Spiral Antenna</t>
  </si>
  <si>
    <t>Bluedog_DB/Parts/Agena/bluedog_GATV_RunningLight.cfg</t>
  </si>
  <si>
    <t>bluedog_GATV_RunningLight</t>
  </si>
  <si>
    <t>Belle-RADL Running Light</t>
  </si>
  <si>
    <t>Bluedog_DB/Parts/Agena/bluedog_GATV_NuclearPackage.cfg</t>
  </si>
  <si>
    <t>bluedog_GATV_NuclearPackage</t>
  </si>
  <si>
    <t>N-00K Nuclear Package</t>
  </si>
  <si>
    <t>Bluedog_DB/Parts/Agena/bluedog_GATV_NoseCone.cfg</t>
  </si>
  <si>
    <t>bluedog_GATV_NoseCone</t>
  </si>
  <si>
    <t>Belle-RNRD Nose Cone</t>
  </si>
  <si>
    <t>Bluedog_DB/Parts/Agena/bluedog_GATV_MMDetector.cfg</t>
  </si>
  <si>
    <t>bluedog_GATV_MMDetector</t>
  </si>
  <si>
    <t>S-00M Micrometeroid Package</t>
  </si>
  <si>
    <t>Bluedog_DB/Parts/Agena/bluedog_GATV_MaterialsBay.cfg</t>
  </si>
  <si>
    <t>bluedog_GATV_MaterialsBay</t>
  </si>
  <si>
    <t>Belle-LBTV SC-9375 Materials Bay</t>
  </si>
  <si>
    <t>Bluedog_DB/Parts/Agena/bluedog_GATV_LBandAntenna.cfg</t>
  </si>
  <si>
    <t>bluedog_GATV_LBandAntenna</t>
  </si>
  <si>
    <t>Belle-BA81 Command Antenna</t>
  </si>
  <si>
    <t>Bluedog_DB/Parts/Agena/bluedog_GATV_DockingPort.cfg</t>
  </si>
  <si>
    <t>bluedog_GATV_DockingPort</t>
  </si>
  <si>
    <t>Belle-TAD Target Docking Port</t>
  </si>
  <si>
    <t>Bluedog_DB/Parts/Agena/bluedog_GATV_AcquisitionLight.cfg</t>
  </si>
  <si>
    <t>bluedog_GATV_AcquisitionLight</t>
  </si>
  <si>
    <t>Belle-TADL Acquisition Light</t>
  </si>
  <si>
    <t>Bluedog_DB/Parts/Agena/bluedog_Carrack_WideAdapter.cfg</t>
  </si>
  <si>
    <t>bluedog_Carrack_WideAdapter</t>
  </si>
  <si>
    <t>Galleon-H 2.1m Wide Adapter</t>
  </si>
  <si>
    <t>Bluedog_DB/Parts/Agena/bluedog_Carrack_StraightAdapter.cfg</t>
  </si>
  <si>
    <t>bluedog_Carrack_StraightAdapter</t>
  </si>
  <si>
    <t>Galleon-L 1.5m Straight Adapter</t>
  </si>
  <si>
    <t>Bluedog_DB/Parts/Agena/bluedog_Carrack_AgenaAdapter.cfg</t>
  </si>
  <si>
    <t>bluedog_Carrack_AgenaAdapter</t>
  </si>
  <si>
    <t>Galleon/Belle 1.5m Adapter</t>
  </si>
  <si>
    <t>Bluedog_DB/Parts/Agena/bluedog_ATDA_VHFAntenna.cfg</t>
  </si>
  <si>
    <t>bluedog_ATDA_VHFAntenna</t>
  </si>
  <si>
    <t>Belle-VAF VHF Antenna</t>
  </si>
  <si>
    <t>Bluedog_DB/Parts/Agena/bluedog_ATDA_RCS.cfg</t>
  </si>
  <si>
    <t>bluedog_ATDA_RCS</t>
  </si>
  <si>
    <t>Belle-ADR Reaction Control System</t>
  </si>
  <si>
    <t>Bluedog_DB/Parts/Agena/bluedog_ATDA_Battery.cfg</t>
  </si>
  <si>
    <t>bluedog_ATDA_Battery</t>
  </si>
  <si>
    <t>Belle-BFB Battery Module</t>
  </si>
  <si>
    <t>Bluedog_DB/Parts/Agena/bluedog_Agena_UllageMotor.cfg</t>
  </si>
  <si>
    <t>bluedog_Agena_UllageMotor</t>
  </si>
  <si>
    <t>Belle-PSB Ullage Motor</t>
  </si>
  <si>
    <t>Bluedog_DB/Parts/Agena/bluedog_Agena_Tank_Short.cfg</t>
  </si>
  <si>
    <t>bluedog_Agena_Tank_Short</t>
  </si>
  <si>
    <t>Belle-120A Liquid Fuel Tank</t>
  </si>
  <si>
    <t>Bluedog_DB/Parts/Agena/bluedog_Agena_Tank_Long.cfg</t>
  </si>
  <si>
    <t>bluedog_Agena_Tank_Long</t>
  </si>
  <si>
    <t>Belle-240BD Liquid Fuel Tank</t>
  </si>
  <si>
    <t>Bluedog_DB/Parts/Agena/bluedog_Agena_Subsat_Hitchhiker.cfg</t>
  </si>
  <si>
    <t>bluedog_Agena_Subsat_Hitchhiker</t>
  </si>
  <si>
    <t>Belle-P111 "Stowaway" Subsatellite</t>
  </si>
  <si>
    <t>Bluedog_DB/Parts/Agena/bluedog_Agena_StraightInterstage.cfg</t>
  </si>
  <si>
    <t>bluedog_Agena_StraightInterstage</t>
  </si>
  <si>
    <t>Belle 0.9375 Interstage</t>
  </si>
  <si>
    <t>Bluedog_DB/Parts/Agena/bluedog_Agena_SLV3B_Interstage.cfg</t>
  </si>
  <si>
    <t>bluedog_Agena_SLV3B_Interstage</t>
  </si>
  <si>
    <t>Bossart-PCR3B-SI 0.9375m Interstage</t>
  </si>
  <si>
    <t>Bluedog_DB/Parts/Agena/bluedog_Agena_SLV3B_FairingBase.cfg</t>
  </si>
  <si>
    <t>bluedog_Agena_SLV3B_FairingBase</t>
  </si>
  <si>
    <t>Bossart-PCR3B-FB 1.875m Adapter Fairing Base</t>
  </si>
  <si>
    <t>Bluedog_DB/Parts/Agena/bluedog_Agena_RetroThrustModule.cfg</t>
  </si>
  <si>
    <t>bluedog_Agena_RetroThrustModule</t>
  </si>
  <si>
    <t>Belle-PSB Retro Thrust Module</t>
  </si>
  <si>
    <t>Bluedog_DB/Parts/Agena/bluedog_Agena_MultiPayloadAdapter.cfg</t>
  </si>
  <si>
    <t>bluedog_Agena_MultiPayloadAdapter</t>
  </si>
  <si>
    <t>Belle-MPA Multiple Payload Adapter</t>
  </si>
  <si>
    <t>Bluedog_DB/Parts/Agena/bluedog_Agena_EquipmentRack.cfg</t>
  </si>
  <si>
    <t>bluedog_Agena_EquipmentRack</t>
  </si>
  <si>
    <t>Belle-ERD Equipment Rack</t>
  </si>
  <si>
    <t>Bluedog_DB/Parts/Agena/bluedog_Agena_Engine_XLR81.cfg</t>
  </si>
  <si>
    <t>bluedog_Agena_Engine_XLR81</t>
  </si>
  <si>
    <t>Belle-RLX81 Liquid Fuel Engine Series</t>
  </si>
  <si>
    <t>Bluedog_DB/Parts/Agena/bluedog_Agena_Engine_8096C.cfg</t>
  </si>
  <si>
    <t>bluedog_Agena_Engine_8096C</t>
  </si>
  <si>
    <t>Belle-RLX81-8096-C "Mafuni-C" Liquid Fuel Engine</t>
  </si>
  <si>
    <t>Bluedog_DB/Parts/Agena/bluedog_Agena_EngineShroud.cfg</t>
  </si>
  <si>
    <t>bluedog_Agena_EngineShroud</t>
  </si>
  <si>
    <t>Belle-ESA Equipment Rack</t>
  </si>
  <si>
    <t>Bluedog_DB/Parts/Agena/bluedog_Agena_EngineMount.cfg</t>
  </si>
  <si>
    <t>bluedog_Agena_EngineMount</t>
  </si>
  <si>
    <t>Belle 0.9375m Engine Mount</t>
  </si>
  <si>
    <t>Bluedog_DB/Parts/Agena/bluedog_Agena_Decoupler_LunarOrbiter.cfg</t>
  </si>
  <si>
    <t>bluedog_Agena_Decoupler_LunarOrbiter</t>
  </si>
  <si>
    <t>Belle-Codac 0.9375m Payload Separation Mechanism</t>
  </si>
  <si>
    <t>Bluedog_DB/Parts/Agena/bluedog_Agena_Avionics.cfg</t>
  </si>
  <si>
    <t>bluedog_Agena_Avionics</t>
  </si>
  <si>
    <t>Belle TRU Telemetry Response Unit</t>
  </si>
  <si>
    <t>Bluedog_DB/Parts/Agena/bluedog_Agena_AInterstage.cfg</t>
  </si>
  <si>
    <t>bluedog_Agena_AInterstage</t>
  </si>
  <si>
    <t>Belle-A 1.25m to 0.9375 Interstage</t>
  </si>
  <si>
    <t>Bluedog_DB/Parts/Agena/bluedog_AgenaD_FairingBase_LunarOrbiter.cfg</t>
  </si>
  <si>
    <t>bluedog_AgenaD_FairingBase_LunarOrbiter</t>
  </si>
  <si>
    <t>Belle-Codac 0.9375m Fairing Base</t>
  </si>
  <si>
    <t>Bluedog_DB/Parts/Agena/bluedog_AgenaB_FairingBase_Ranger.cfg</t>
  </si>
  <si>
    <t>bluedog_AgenaB_FairingBase_Ranger</t>
  </si>
  <si>
    <t>Belle-RPF 0.9375m Fairing Base</t>
  </si>
  <si>
    <t>Bluedog_DB/Parts/Able/bluedog_ThorDelta_Interstage.cfg</t>
  </si>
  <si>
    <t>bluedog_ThorDelta_Interstage</t>
  </si>
  <si>
    <t>Alpha/Daleth-SIF 0.9375m Interstage Adapter</t>
  </si>
  <si>
    <t>Bluedog_DB/Parts/Able/bluedog_ThorAble_Tank.cfg</t>
  </si>
  <si>
    <t>bluedog_ThorAble_Tank</t>
  </si>
  <si>
    <t>Alpha/Alpha II-60 Liquid Fuel Tank</t>
  </si>
  <si>
    <t>Bluedog_DB/Parts/Able/bluedog_ThorAble_Guidance.cfg</t>
  </si>
  <si>
    <t>bluedog_ThorAble_Guidance</t>
  </si>
  <si>
    <t>Alpha-AGU Guidance Unit</t>
  </si>
  <si>
    <t>Bluedog_DB/Parts/Able/bluedog_DeltaB_Tank.cfg</t>
  </si>
  <si>
    <t>bluedog_DeltaB_Tank</t>
  </si>
  <si>
    <t>Daleth-B/C/D-85 Liquid Fuel Tank</t>
  </si>
  <si>
    <t>Bluedog_DB/Parts/Able/bluedog_Able_Engine.cfg</t>
  </si>
  <si>
    <t>bluedog_Able_Engine</t>
  </si>
  <si>
    <t>JA10-37-6 "Alpha" Liquid Engine</t>
  </si>
  <si>
    <t>Bluedog_DB/Parts/Able/bluedog_Ablestar_Engine.cfg</t>
  </si>
  <si>
    <t>bluedog_Ablestar_Engine</t>
  </si>
  <si>
    <t>JA10-104-D9 "Alphastar" Liquid Engine</t>
  </si>
  <si>
    <t>Bluedog_DB/OldParts/Vega/bluedog_Vega_Tankage.cfg</t>
  </si>
  <si>
    <t>bluedog_Vega_Tankage</t>
  </si>
  <si>
    <t>Bluedog_DB/OldParts/Vega/bluedog_Vega_Engine.cfg</t>
  </si>
  <si>
    <t>bluedog_Vega_Engine</t>
  </si>
  <si>
    <t>Bluedog_DB/OldParts/Vega/bluedog_Vega_Avionics.cfg</t>
  </si>
  <si>
    <t>bluedog_Vega_Avionics</t>
  </si>
  <si>
    <t>Vejur-100-ACS Avionics &amp; Control Block</t>
  </si>
  <si>
    <t>Bluedog_DB/OldParts/ProbeExpansion/bluedog_veneraProbe.cfg</t>
  </si>
  <si>
    <t>bluedog_veneraProbe</t>
  </si>
  <si>
    <t>Bluedog_DB/OldParts/ProbeExpansion/bluedog_Sputnik3_Core.cfg</t>
  </si>
  <si>
    <t>bluedog_Sputnik3_Core</t>
  </si>
  <si>
    <t>Bluedog_DB/OldParts/ProbeExpansion/bluedog_rangerSolar.cfg</t>
  </si>
  <si>
    <t>bluedog_rangerSolar</t>
  </si>
  <si>
    <t>Bluedog_DB/OldParts/ProbeExpansion/bluedog_rangerCore.cfg</t>
  </si>
  <si>
    <t>bluedog_rangerCore</t>
  </si>
  <si>
    <t>Bluedog_DB/OldParts/ProbeExpansion/bluedog_rangerBattery.cfg</t>
  </si>
  <si>
    <t>bluedog_rangerBattery</t>
  </si>
  <si>
    <t>Bluedog_DB/OldParts/ProbeExpansion/bluedog_pioneerSolar.cfg</t>
  </si>
  <si>
    <t>bluedog_pioneerSolar</t>
  </si>
  <si>
    <t>Bluedog_DB/OldParts/ProbeExpansion/bluedog_PioneerP3_Engine.cfg</t>
  </si>
  <si>
    <t>bluedog_PioneerP3_Engine</t>
  </si>
  <si>
    <t>Bluedog_DB/OldParts/ProbeExpansion/bluedog_Pioneer6_TopAntenna.cfg</t>
  </si>
  <si>
    <t>bluedog_Pioneer6_TopAntenna</t>
  </si>
  <si>
    <t>Bluedog_DB/OldParts/ProbeExpansion/bluedog_Pioneer6_Service.cfg</t>
  </si>
  <si>
    <t>bluedog_Pioneer6_Service</t>
  </si>
  <si>
    <t>Bluedog_DB/OldParts/ProbeExpansion/bluedog_Pioneer6_Engine.cfg</t>
  </si>
  <si>
    <t>bluedog_Pioneer6_Engine</t>
  </si>
  <si>
    <t>Bluedog_DB/OldParts/ProbeExpansion/bluedog_Pioneer6_Core.cfg</t>
  </si>
  <si>
    <t>bluedog_Pioneer6_Core</t>
  </si>
  <si>
    <t>Bluedog_DB/OldParts/ProbeExpansion/bluedog_Pioneer6_BottomAntenna.cfg</t>
  </si>
  <si>
    <t>bluedog_Pioneer6_BottomAntenna</t>
  </si>
  <si>
    <t>Bluedog_DB/OldParts/ProbeExpansion/bluedog_Pioneer6_Boom_RCS.cfg</t>
  </si>
  <si>
    <t>bluedog_Pioneer6_Boom_RCS</t>
  </si>
  <si>
    <t>Bluedog_DB/OldParts/ProbeExpansion/bluedog_Pioneer6_Boom_Mag.cfg</t>
  </si>
  <si>
    <t>bluedog_Pioneer6_Boom_Mag</t>
  </si>
  <si>
    <t>Bluedog_DB/OldParts/ProbeExpansion/bluedog_Pioneer6_Boom_Ion.cfg</t>
  </si>
  <si>
    <t>bluedog_Pioneer6_Boom_Ion</t>
  </si>
  <si>
    <t>Bluedog_DB/OldParts/ProbeExpansion/bluedog_OSO_Panel.cfg</t>
  </si>
  <si>
    <t>bluedog_OSO_Panel</t>
  </si>
  <si>
    <t>Bluedog_DB/OldParts/ProbeExpansion/bluedog_OSO_Instrument.cfg</t>
  </si>
  <si>
    <t>bluedog_OSO_Instrument</t>
  </si>
  <si>
    <t>Bluedog_DB/OldParts/ProbeExpansion/bluedog_OGO_SolarPanel.cfg</t>
  </si>
  <si>
    <t>bluedog_OGO_SolarPanel</t>
  </si>
  <si>
    <t>Bluedog_DB/OldParts/ProbeExpansion/bluedog_OGO_Core.cfg</t>
  </si>
  <si>
    <t>bluedog_OGO_Core</t>
  </si>
  <si>
    <t>Bluedog_DB/OldParts/ProbeExpansion/bluedog_loEngine.cfg</t>
  </si>
  <si>
    <t>bluedog_loEngine</t>
  </si>
  <si>
    <t>Bluedog_DB/OldParts/ProbeExpansion/bluedog_explorer7probe.cfg</t>
  </si>
  <si>
    <t>bluedog_explorer7probe</t>
  </si>
  <si>
    <t>Bluedog_DB/OldParts/Juno/bluedog_Juno_UpperTank2.cfg</t>
  </si>
  <si>
    <t>bluedog_Juno_UpperTank2</t>
  </si>
  <si>
    <t>Bluedog_DB/OldParts/Juno/bluedog_Juno_UpperTank1.cfg</t>
  </si>
  <si>
    <t>bluedog_Juno_UpperTank1</t>
  </si>
  <si>
    <t>Bluedog_DB/OldParts/Juno/bluedog_Juno_StageRCS.cfg</t>
  </si>
  <si>
    <t>bluedog_Juno_StageRCS</t>
  </si>
  <si>
    <t>Bluedog_DB/OldParts/Juno/bluedog_Juno_LowerTank2.cfg</t>
  </si>
  <si>
    <t>bluedog_Juno_LowerTank2</t>
  </si>
  <si>
    <t>Bluedog_DB/OldParts/Juno/bluedog_Juno_LowerTank1.cfg</t>
  </si>
  <si>
    <t>bluedog_Juno_LowerTank1</t>
  </si>
  <si>
    <t>Bluedog_DB/OldParts/Juno/bluedog_Juno_EngineVernier.cfg</t>
  </si>
  <si>
    <t>bluedog_Juno_EngineVernier</t>
  </si>
  <si>
    <t>Bluedog_DB/OldParts/Juno/bluedog_Juno_EngineS3D.cfg</t>
  </si>
  <si>
    <t>bluedog_Juno_EngineS3D</t>
  </si>
  <si>
    <t>Bluedog_DB/OldParts/Juno/bluedog_Juno_EngineFairing.cfg</t>
  </si>
  <si>
    <t>bluedog_Juno_EngineFairing</t>
  </si>
  <si>
    <t>Bluedog_DB/OldParts/Juno/bluedog_Juno_Engine6K.cfg</t>
  </si>
  <si>
    <t>bluedog_Juno_Engine6K</t>
  </si>
  <si>
    <t>Bluedog_DB/OldParts/Juno/bluedog_Juno_Engine45K.cfg</t>
  </si>
  <si>
    <t>bluedog_Juno_Engine45K</t>
  </si>
  <si>
    <t>Bluedog_DB/OldParts/Juno/bluedog_Juno_9375mAdapter.cfg</t>
  </si>
  <si>
    <t>bluedog_Juno_9375mAdapter</t>
  </si>
  <si>
    <t>Bluedog_DB/OldParts/Juno/bluedog_Juno_15mAdapter.cfg</t>
  </si>
  <si>
    <t>bluedog_Juno_15mAdapter</t>
  </si>
  <si>
    <t>Bluedog_DB/OldParts/EarlyRockets/bluedog_vanguardTank.cfg</t>
  </si>
  <si>
    <t>bluedog_vanguardTank</t>
  </si>
  <si>
    <t>Bluedog_DB/OldParts/EarlyRockets/bluedog_vanguardEngine.cfg</t>
  </si>
  <si>
    <t>bluedog_vanguardEngine</t>
  </si>
  <si>
    <t>Bluedog_DB/OldParts/EarlyRockets/bluedog_trapezoidFin.cfg</t>
  </si>
  <si>
    <t>bluedog_trapezoidFin</t>
  </si>
  <si>
    <t>Bluedog_DB/OldParts/EarlyRockets/bluedog_thorXLtank.cfg</t>
  </si>
  <si>
    <t>bluedog_thorXLtank</t>
  </si>
  <si>
    <t>Bluedog_DB/OldParts/EarlyRockets/bluedog_thorShortTank.cfg</t>
  </si>
  <si>
    <t>bluedog_thorShortTank</t>
  </si>
  <si>
    <t>Bluedog_DB/OldParts/EarlyRockets/bluedog_thorShorterAdapter.cfg</t>
  </si>
  <si>
    <t>bluedog_thorShorterAdapter</t>
  </si>
  <si>
    <t>Bluedog_DB/OldParts/EarlyRockets/bluedog_thorShortAdapter.cfg</t>
  </si>
  <si>
    <t>bluedog_thorShortAdapter</t>
  </si>
  <si>
    <t>Bluedog_DB/OldParts/EarlyRockets/bluedog_thorLongTank.cfg</t>
  </si>
  <si>
    <t>bluedog_thorLongTank</t>
  </si>
  <si>
    <t>Bluedog_DB/OldParts/EarlyRockets/bluedog_thorLongAdapter.cfg</t>
  </si>
  <si>
    <t>bluedog_thorLongAdapter</t>
  </si>
  <si>
    <t>Bluedog_DB/OldParts/EarlyRockets/bluedog_thorFin.cfg</t>
  </si>
  <si>
    <t>bluedog_thorFin</t>
  </si>
  <si>
    <t>Bluedog_DB/OldParts/EarlyRockets/bluedog_thorEngineFairing.cfg</t>
  </si>
  <si>
    <t>bluedog_thorEngineFairing</t>
  </si>
  <si>
    <t>Bluedog_DB/OldParts/EarlyRockets/bluedog_thorEngine.cfg</t>
  </si>
  <si>
    <t>bluedog_thorEngine</t>
  </si>
  <si>
    <t>Bluedog_DB/OldParts/EarlyRockets/bluedog_thor9375mAdapter.cfg</t>
  </si>
  <si>
    <t>bluedog_thor9375mAdapter</t>
  </si>
  <si>
    <t>Bluedog_DB/OldParts/EarlyRockets/bluedog_thor625mAdapter.cfg</t>
  </si>
  <si>
    <t>bluedog_thor625mAdapter</t>
  </si>
  <si>
    <t>Bluedog_DB/OldParts/EarlyRockets/bluedog_Thor125m625mLongAdapter.cfg</t>
  </si>
  <si>
    <t>bluedog_Thor125m625mLongAdapter</t>
  </si>
  <si>
    <t>Bluedog_DB/OldParts/EarlyRockets/bluedog_shortableTank.cfg</t>
  </si>
  <si>
    <t>bluedog_shortableTank</t>
  </si>
  <si>
    <t>Bluedog_DB/OldParts/EarlyRockets/bluedog_RedstoneShortTank.cfg</t>
  </si>
  <si>
    <t>bluedog_RedstoneShortTank</t>
  </si>
  <si>
    <t>Bluedog_DB/OldParts/EarlyRockets/bluedog_RedstoneLongTank.cfg</t>
  </si>
  <si>
    <t>bluedog_RedstoneLongTank</t>
  </si>
  <si>
    <t>Bluedog_DB/OldParts/EarlyRockets/bluedog_redstoneCS.cfg</t>
  </si>
  <si>
    <t>bluedog_redstoneCS</t>
  </si>
  <si>
    <t>Bluedog_DB/OldParts/EarlyRockets/bluedog_redstone.cfg</t>
  </si>
  <si>
    <t>bluedog_redstone</t>
  </si>
  <si>
    <t>Bluedog_DB/OldParts/EarlyRockets/bluedog_navahoEngine.cfg</t>
  </si>
  <si>
    <t>bluedog_navahoEngine</t>
  </si>
  <si>
    <t>North American</t>
  </si>
  <si>
    <t>Bluedog_DB/OldParts/EarlyRockets/bluedog_castorSRB.cfg</t>
  </si>
  <si>
    <t>bluedog_castorSRB</t>
  </si>
  <si>
    <t>Bluedog_DB/OldParts/EarlyRockets/bluedog_ableTank.cfg</t>
  </si>
  <si>
    <t>bluedog_ableTank</t>
  </si>
  <si>
    <t>Bluedog_DB/OldParts/EarlyRockets/bluedog_ablestarTank.cfg</t>
  </si>
  <si>
    <t>bluedog_ablestarTank</t>
  </si>
  <si>
    <t>Bluedog_DB/OldParts/EarlyRockets/bluedog_ablestarFairing.cfg</t>
  </si>
  <si>
    <t>bluedog_ablestarFairing</t>
  </si>
  <si>
    <t>Bluedog_DB/OldParts/EarlyRockets/bluedog_ablestarEngine.cfg</t>
  </si>
  <si>
    <t>bluedog_ablestarEngine</t>
  </si>
  <si>
    <t>Bluedog_DB/OldParts/EarlyRockets/bluedog_ableFairing.cfg</t>
  </si>
  <si>
    <t>bluedog_ableFairing</t>
  </si>
  <si>
    <t>Bluedog_DB/OldParts/EarlyRockets/bluedog_ableEngine.cfg</t>
  </si>
  <si>
    <t>bluedog_ableEngine</t>
  </si>
  <si>
    <t>Bluedog_DB/OldParts/EarlyRockets/bluedog_9375mDecoupler.cfg</t>
  </si>
  <si>
    <t>bluedog_9375mDecoupler</t>
  </si>
  <si>
    <t>Bluedog_DB/OldParts/EarlyRockets/bluedog_625mFairing.cfg</t>
  </si>
  <si>
    <t>bluedog_625mFairing</t>
  </si>
  <si>
    <t>Bluedog_DB/OldParts/EarlyRockets/bluedog_625mDecoupler.cfg</t>
  </si>
  <si>
    <t>bluedog_625mDecoupler</t>
  </si>
  <si>
    <t>Bluedog_DB/OldParts/EarlyRockets/bluedog_125mFairing.cfg</t>
  </si>
  <si>
    <t>bluedog_125mFairing</t>
  </si>
  <si>
    <t>Bluedog_DB/OldParts/EarlyRockets/bluedog_125mDecoupler.cfg</t>
  </si>
  <si>
    <t>bluedog_125mDecoupler</t>
  </si>
  <si>
    <t>Bluedog_DB/OldParts/Delta/DeltaK/bluedog_DeltaP_FairingRing.cfg</t>
  </si>
  <si>
    <t>bluedog_DeltaP_FairingTank</t>
  </si>
  <si>
    <t>Bluedog_DB/OldParts/Delta/DeltaK/bluedog_DeltaK_ShortTank.cfg</t>
  </si>
  <si>
    <t>bluedog_DeltaK_ShortTank</t>
  </si>
  <si>
    <t>Bluedog_DB/OldParts/Delta/DeltaK/bluedog_DeltaK_LowerTank.cfg</t>
  </si>
  <si>
    <t>bluedog_DeltaK_LowerTank</t>
  </si>
  <si>
    <t>Bluedog_DB/OldParts/Delta/DeltaK/bluedog_DeltaK_LongTank.cfg</t>
  </si>
  <si>
    <t>bluedog_DeltaK_LongTank</t>
  </si>
  <si>
    <t>Bluedog_DB/OldParts/Delta/DeltaK/bluedog_DeltaK_Interstage.cfg</t>
  </si>
  <si>
    <t>bluedog_DeltaK_Interstage</t>
  </si>
  <si>
    <t>Bluedog_DB/OldParts/Delta/DeltaK/bluedog_DeltaK_FairingTank.cfg</t>
  </si>
  <si>
    <t>bluedog_DeltaK_FairingTank</t>
  </si>
  <si>
    <t>Bluedog_DB/OldParts/Delta/DeltaK/bluedog_DeltaK_AJ10.cfg</t>
  </si>
  <si>
    <t>bluedog_DeltaK_AJ10</t>
  </si>
  <si>
    <t>Bluedog_DB/OldParts/Agena/bluedog_Agena_MaterialsBay.cfg</t>
  </si>
  <si>
    <t>bluedog_Agena_MaterialsBay</t>
  </si>
  <si>
    <t>Bluedog_DB/OldParts/Agena/bluedog_agenaShortTankM.cfg</t>
  </si>
  <si>
    <t>bluedog_agenaShortTankM</t>
  </si>
  <si>
    <t>Belle-70 Liquid Fuel Tank</t>
  </si>
  <si>
    <t>Bluedog_DB/OldParts/Agena/bluedog_agenaShortTank.cfg</t>
  </si>
  <si>
    <t>bluedog_agenaShortTank</t>
  </si>
  <si>
    <t>Belle-70W Liquid Fuel Tank</t>
  </si>
  <si>
    <t>Bluedog_DB/OldParts/Agena/bluedog_agenaSecondaryEngine.cfg</t>
  </si>
  <si>
    <t>bluedog_agenaSecondaryEngine</t>
  </si>
  <si>
    <t>Belle-D-4 "Nafuni" Secondary Engine</t>
  </si>
  <si>
    <t>Bluedog_DB/OldParts/Agena/bluedog_agenaProbeCore.cfg</t>
  </si>
  <si>
    <t>bluedog_agenaProbeCore</t>
  </si>
  <si>
    <t>Bluedog_DB/OldParts/Agena/bluedog_agenaPort.cfg</t>
  </si>
  <si>
    <t>bluedog_agenaPort</t>
  </si>
  <si>
    <t>Belle Docking Port</t>
  </si>
  <si>
    <t>Bluedog_DB/OldParts/Agena/bluedog_agenaNoseCone.cfg</t>
  </si>
  <si>
    <t>bluedog_agenaNoseCone</t>
  </si>
  <si>
    <t>Belle Nose Cone</t>
  </si>
  <si>
    <t>Bluedog_DB/OldParts/Agena/bluedog_agenaMediumTank.cfg</t>
  </si>
  <si>
    <t>bluedog_agenaMediumTank</t>
  </si>
  <si>
    <t>Belle-140B Liquid Fuel Tank</t>
  </si>
  <si>
    <t>Bluedog_DB/OldParts/Agena/bluedog_agenaLongWhiteTank.cfg</t>
  </si>
  <si>
    <t>bluedog_agenaLongWhiteTank</t>
  </si>
  <si>
    <t>Belle-200 Liquid Fuel Tank</t>
  </si>
  <si>
    <t>Bluedog_DB/OldParts/Agena/bluedog_agenaLongTank.cfg</t>
  </si>
  <si>
    <t>bluedog_agenaLongTank</t>
  </si>
  <si>
    <t>Belle-200D Liquid Fuel Tank</t>
  </si>
  <si>
    <t>Bluedog_DB/OldParts/Agena/bluedog_AgenaD.cfg</t>
  </si>
  <si>
    <t>bluedog_AgenaD</t>
  </si>
  <si>
    <t>Belle-D-35 "Mafuni" Liquid Fuel Engine</t>
  </si>
  <si>
    <t>Bluedog_DB/OldParts/Agena/bluedog_agenaAntenna.cfg</t>
  </si>
  <si>
    <t>bluedog_agenaAntenna</t>
  </si>
  <si>
    <t>Belle B81 Command Antenna</t>
  </si>
  <si>
    <t>Bluedog_DB/OldParts/Agena/bluedog_AgenaA.cfg</t>
  </si>
  <si>
    <t>bluedog_AgenaA</t>
  </si>
  <si>
    <t>Belle-A-25 "Hadar" Liquid Fuel Engine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</si>
  <si>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</si>
  <si>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</si>
  <si>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</si>
  <si>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</si>
  <si>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</si>
  <si>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</si>
  <si>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</si>
  <si>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</si>
  <si>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</si>
  <si>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4 300</t>
  </si>
  <si>
    <t>5 180</t>
  </si>
  <si>
    <t>10 0.001</t>
  </si>
  <si>
    <t>size6</t>
  </si>
  <si>
    <t>5 300</t>
  </si>
  <si>
    <t>6 180</t>
  </si>
  <si>
    <t>11 0.001</t>
  </si>
  <si>
    <t>size7</t>
  </si>
  <si>
    <t>6 300</t>
  </si>
  <si>
    <t>7 180</t>
  </si>
  <si>
    <t>12 0.001</t>
  </si>
  <si>
    <t>size8</t>
  </si>
  <si>
    <t>7 300</t>
  </si>
  <si>
    <t>8 180</t>
  </si>
  <si>
    <t>13 0.001</t>
  </si>
  <si>
    <t>size9</t>
  </si>
  <si>
    <t>8 300</t>
  </si>
  <si>
    <t>9 180</t>
  </si>
  <si>
    <t>14 0.001</t>
  </si>
  <si>
    <t>size10</t>
  </si>
  <si>
    <t>9 300</t>
  </si>
  <si>
    <t>10 180</t>
  </si>
  <si>
    <t>15 0.001</t>
  </si>
  <si>
    <t>size11</t>
  </si>
  <si>
    <t>10 300</t>
  </si>
  <si>
    <t>11 180</t>
  </si>
  <si>
    <t>16 0.001</t>
  </si>
  <si>
    <t>size12</t>
  </si>
  <si>
    <t>11 300</t>
  </si>
  <si>
    <t>12 180</t>
  </si>
  <si>
    <t>17 0.001</t>
  </si>
  <si>
    <t>size13</t>
  </si>
  <si>
    <t>12 300</t>
  </si>
  <si>
    <t>13 180</t>
  </si>
  <si>
    <t>18 0.001</t>
  </si>
  <si>
    <t>size14</t>
  </si>
  <si>
    <t>13 300</t>
  </si>
  <si>
    <t>14 180</t>
  </si>
  <si>
    <t>19 0.001</t>
  </si>
  <si>
    <t>size15</t>
  </si>
  <si>
    <t>14 300</t>
  </si>
  <si>
    <t>15 180</t>
  </si>
  <si>
    <t>20 0.001</t>
  </si>
  <si>
    <t>size16</t>
  </si>
  <si>
    <t>15 300</t>
  </si>
  <si>
    <t>16 180</t>
  </si>
  <si>
    <t>21 0.001</t>
  </si>
  <si>
    <t>size17</t>
  </si>
  <si>
    <t>16 300</t>
  </si>
  <si>
    <t>17 180</t>
  </si>
  <si>
    <t>22 0.001</t>
  </si>
  <si>
    <t>size18</t>
  </si>
  <si>
    <t>17 300</t>
  </si>
  <si>
    <t>18 180</t>
  </si>
  <si>
    <t>23 0.001</t>
  </si>
  <si>
    <t>size19</t>
  </si>
  <si>
    <t>18 300</t>
  </si>
  <si>
    <t>19 180</t>
  </si>
  <si>
    <t>24 0.001</t>
  </si>
  <si>
    <t>size20</t>
  </si>
  <si>
    <t>19 300</t>
  </si>
  <si>
    <t>20 180</t>
  </si>
  <si>
    <t>25 0.001</t>
  </si>
  <si>
    <t>size21</t>
  </si>
  <si>
    <t>20 300</t>
  </si>
  <si>
    <t>21 180</t>
  </si>
  <si>
    <t>26 0.001</t>
  </si>
  <si>
    <t>size22</t>
  </si>
  <si>
    <t>21 300</t>
  </si>
  <si>
    <t>22 180</t>
  </si>
  <si>
    <t>27 0.001</t>
  </si>
  <si>
    <t>size23</t>
  </si>
  <si>
    <t>22 300</t>
  </si>
  <si>
    <t>23 180</t>
  </si>
  <si>
    <t>28 0.001</t>
  </si>
  <si>
    <t>size24</t>
  </si>
  <si>
    <t>23 300</t>
  </si>
  <si>
    <t>24 180</t>
  </si>
  <si>
    <t>29 0.001</t>
  </si>
  <si>
    <t>size25</t>
  </si>
  <si>
    <t>24 300</t>
  </si>
  <si>
    <t>25 180</t>
  </si>
  <si>
    <t>30 0.001</t>
  </si>
  <si>
    <t>size26</t>
  </si>
  <si>
    <t>25 300</t>
  </si>
  <si>
    <t>26 180</t>
  </si>
  <si>
    <t>31 0.001</t>
  </si>
  <si>
    <t>size27</t>
  </si>
  <si>
    <t>26 300</t>
  </si>
  <si>
    <t>27 180</t>
  </si>
  <si>
    <t>32 0.001</t>
  </si>
  <si>
    <t>size28</t>
  </si>
  <si>
    <t>27 300</t>
  </si>
  <si>
    <t>28 180</t>
  </si>
  <si>
    <t>33 0.001</t>
  </si>
  <si>
    <t>size29</t>
  </si>
  <si>
    <t>28 300</t>
  </si>
  <si>
    <t>29 180</t>
  </si>
  <si>
    <t>34 0.001</t>
  </si>
  <si>
    <t>size30</t>
  </si>
  <si>
    <t>29 300</t>
  </si>
  <si>
    <t>30 180</t>
  </si>
  <si>
    <t>35 0.001</t>
  </si>
  <si>
    <t>size31</t>
  </si>
  <si>
    <t>30 300</t>
  </si>
  <si>
    <t>31 180</t>
  </si>
  <si>
    <t>36 0.001</t>
  </si>
  <si>
    <t>size32</t>
  </si>
  <si>
    <t>31 300</t>
  </si>
  <si>
    <t>32 180</t>
  </si>
  <si>
    <t>37 0.001</t>
  </si>
  <si>
    <t>size33</t>
  </si>
  <si>
    <t>32 300</t>
  </si>
  <si>
    <t>33 180</t>
  </si>
  <si>
    <t>38 0.001</t>
  </si>
  <si>
    <t>size34</t>
  </si>
  <si>
    <t>33 300</t>
  </si>
  <si>
    <t>34 180</t>
  </si>
  <si>
    <t>39 0.001</t>
  </si>
  <si>
    <t>size35</t>
  </si>
  <si>
    <t>34 300</t>
  </si>
  <si>
    <t>35 180</t>
  </si>
  <si>
    <t>40 0.001</t>
  </si>
  <si>
    <t>size36</t>
  </si>
  <si>
    <t>35 300</t>
  </si>
  <si>
    <t>36 180</t>
  </si>
  <si>
    <t>41 0.001</t>
  </si>
  <si>
    <t>size37</t>
  </si>
  <si>
    <t>36 300</t>
  </si>
  <si>
    <t>37 180</t>
  </si>
  <si>
    <t>42 0.001</t>
  </si>
  <si>
    <t>size38</t>
  </si>
  <si>
    <t>37 300</t>
  </si>
  <si>
    <t>38 180</t>
  </si>
  <si>
    <t>43 0.001</t>
  </si>
  <si>
    <t>size39</t>
  </si>
  <si>
    <t>38 300</t>
  </si>
  <si>
    <t>39 180</t>
  </si>
  <si>
    <t>44 0.001</t>
  </si>
  <si>
    <t>size40</t>
  </si>
  <si>
    <t>39 300</t>
  </si>
  <si>
    <t>40 180</t>
  </si>
  <si>
    <t>45 0.001</t>
  </si>
  <si>
    <t>size41</t>
  </si>
  <si>
    <t>40 300</t>
  </si>
  <si>
    <t>41 180</t>
  </si>
  <si>
    <t>46 0.001</t>
  </si>
  <si>
    <t>size42</t>
  </si>
  <si>
    <t>41 300</t>
  </si>
  <si>
    <t>42 180</t>
  </si>
  <si>
    <t>47 0.001</t>
  </si>
  <si>
    <t>size43</t>
  </si>
  <si>
    <t>42 300</t>
  </si>
  <si>
    <t>43 180</t>
  </si>
  <si>
    <t>48 0.001</t>
  </si>
  <si>
    <t>size44</t>
  </si>
  <si>
    <t>43 300</t>
  </si>
  <si>
    <t>44 180</t>
  </si>
  <si>
    <t>49 0.001</t>
  </si>
  <si>
    <t>size45</t>
  </si>
  <si>
    <t>44 300</t>
  </si>
  <si>
    <t>45 180</t>
  </si>
  <si>
    <t>50 0.001</t>
  </si>
  <si>
    <t>size46</t>
  </si>
  <si>
    <t>45 300</t>
  </si>
  <si>
    <t>46 180</t>
  </si>
  <si>
    <t>51 0.001</t>
  </si>
  <si>
    <t>size47</t>
  </si>
  <si>
    <t>46 300</t>
  </si>
  <si>
    <t>47 180</t>
  </si>
  <si>
    <t>52 0.001</t>
  </si>
  <si>
    <t>size48</t>
  </si>
  <si>
    <t>47 300</t>
  </si>
  <si>
    <t>48 180</t>
  </si>
  <si>
    <t>53 0.001</t>
  </si>
  <si>
    <t>size49</t>
  </si>
  <si>
    <t>48 300</t>
  </si>
  <si>
    <t>49 180</t>
  </si>
  <si>
    <t>54 0.001</t>
  </si>
  <si>
    <t>size50</t>
  </si>
  <si>
    <t>49 300</t>
  </si>
  <si>
    <t>50 180</t>
  </si>
  <si>
    <t>55 0.001</t>
  </si>
  <si>
    <t>size51</t>
  </si>
  <si>
    <t>50 300</t>
  </si>
  <si>
    <t>51 180</t>
  </si>
  <si>
    <t>56 0.001</t>
  </si>
  <si>
    <t>size52</t>
  </si>
  <si>
    <t>51 300</t>
  </si>
  <si>
    <t>52 180</t>
  </si>
  <si>
    <t>57 0.001</t>
  </si>
  <si>
    <t>size53</t>
  </si>
  <si>
    <t>52 300</t>
  </si>
  <si>
    <t>53 180</t>
  </si>
  <si>
    <t>58 0.001</t>
  </si>
  <si>
    <t>size54</t>
  </si>
  <si>
    <t>53 300</t>
  </si>
  <si>
    <t>54 180</t>
  </si>
  <si>
    <t>59 0.001</t>
  </si>
  <si>
    <t>size55</t>
  </si>
  <si>
    <t>54 300</t>
  </si>
  <si>
    <t>55 180</t>
  </si>
  <si>
    <t>60 0.001</t>
  </si>
  <si>
    <t>size56</t>
  </si>
  <si>
    <t>55 300</t>
  </si>
  <si>
    <t>56 180</t>
  </si>
  <si>
    <t>61 0.001</t>
  </si>
  <si>
    <t>size57</t>
  </si>
  <si>
    <t>56 300</t>
  </si>
  <si>
    <t>57 180</t>
  </si>
  <si>
    <t>62 0.001</t>
  </si>
  <si>
    <t>size58</t>
  </si>
  <si>
    <t>57 300</t>
  </si>
  <si>
    <t>58 180</t>
  </si>
  <si>
    <t>63 0.001</t>
  </si>
  <si>
    <t>size59</t>
  </si>
  <si>
    <t>58 300</t>
  </si>
  <si>
    <t>59 180</t>
  </si>
  <si>
    <t>64 0.001</t>
  </si>
  <si>
    <t>size60</t>
  </si>
  <si>
    <t>59 300</t>
  </si>
  <si>
    <t>60 180</t>
  </si>
  <si>
    <t>65 0.001</t>
  </si>
  <si>
    <t>size61</t>
  </si>
  <si>
    <t>60 300</t>
  </si>
  <si>
    <t>61 180</t>
  </si>
  <si>
    <t>66 0.001</t>
  </si>
  <si>
    <t>size62</t>
  </si>
  <si>
    <t>61 300</t>
  </si>
  <si>
    <t>62 180</t>
  </si>
  <si>
    <t>67 0.001</t>
  </si>
  <si>
    <t>size63</t>
  </si>
  <si>
    <t>62 300</t>
  </si>
  <si>
    <t>63 180</t>
  </si>
  <si>
    <t>68 0.001</t>
  </si>
  <si>
    <t>size64</t>
  </si>
  <si>
    <t>63 300</t>
  </si>
  <si>
    <t>64 180</t>
  </si>
  <si>
    <t>69 0.001</t>
  </si>
  <si>
    <t>size65</t>
  </si>
  <si>
    <t>64 300</t>
  </si>
  <si>
    <t>65 180</t>
  </si>
  <si>
    <t>70 0.001</t>
  </si>
  <si>
    <t>size66</t>
  </si>
  <si>
    <t>65 300</t>
  </si>
  <si>
    <t>66 180</t>
  </si>
  <si>
    <t>71 0.001</t>
  </si>
  <si>
    <t>size67</t>
  </si>
  <si>
    <t>66 300</t>
  </si>
  <si>
    <t>67 180</t>
  </si>
  <si>
    <t>72 0.001</t>
  </si>
  <si>
    <t>size68</t>
  </si>
  <si>
    <t>67 300</t>
  </si>
  <si>
    <t>68 180</t>
  </si>
  <si>
    <t>73 0.001</t>
  </si>
  <si>
    <t>size69</t>
  </si>
  <si>
    <t>68 300</t>
  </si>
  <si>
    <t>69 180</t>
  </si>
  <si>
    <t>74 0.001</t>
  </si>
  <si>
    <t>size70</t>
  </si>
  <si>
    <t>69 300</t>
  </si>
  <si>
    <t>70 180</t>
  </si>
  <si>
    <t>75 0.001</t>
  </si>
  <si>
    <t>size71</t>
  </si>
  <si>
    <t>70 300</t>
  </si>
  <si>
    <t>71 180</t>
  </si>
  <si>
    <t>76 0.001</t>
  </si>
  <si>
    <t>size72</t>
  </si>
  <si>
    <t>71 300</t>
  </si>
  <si>
    <t>72 180</t>
  </si>
  <si>
    <t>77 0.001</t>
  </si>
  <si>
    <t>size73</t>
  </si>
  <si>
    <t>72 300</t>
  </si>
  <si>
    <t>73 180</t>
  </si>
  <si>
    <t>78 0.001</t>
  </si>
  <si>
    <t>size74</t>
  </si>
  <si>
    <t>73 300</t>
  </si>
  <si>
    <t>74 180</t>
  </si>
  <si>
    <t>79 0.001</t>
  </si>
  <si>
    <t>size75</t>
  </si>
  <si>
    <t>74 300</t>
  </si>
  <si>
    <t>75 180</t>
  </si>
  <si>
    <t>80 0.001</t>
  </si>
  <si>
    <t>size76</t>
  </si>
  <si>
    <t>75 300</t>
  </si>
  <si>
    <t>76 180</t>
  </si>
  <si>
    <t>81 0.001</t>
  </si>
  <si>
    <t>size77</t>
  </si>
  <si>
    <t>76 300</t>
  </si>
  <si>
    <t>77 180</t>
  </si>
  <si>
    <t>82 0.001</t>
  </si>
  <si>
    <t>size78</t>
  </si>
  <si>
    <t>77 300</t>
  </si>
  <si>
    <t>78 180</t>
  </si>
  <si>
    <t>83 0.001</t>
  </si>
  <si>
    <t>size79</t>
  </si>
  <si>
    <t>78 300</t>
  </si>
  <si>
    <t>79 180</t>
  </si>
  <si>
    <t>84 0.001</t>
  </si>
  <si>
    <t>size80</t>
  </si>
  <si>
    <t>79 300</t>
  </si>
  <si>
    <t>80 180</t>
  </si>
  <si>
    <t>85 0.001</t>
  </si>
  <si>
    <t>size81</t>
  </si>
  <si>
    <t>80 300</t>
  </si>
  <si>
    <t>81 180</t>
  </si>
  <si>
    <t>86 0.001</t>
  </si>
  <si>
    <t>size82</t>
  </si>
  <si>
    <t>81 300</t>
  </si>
  <si>
    <t>82 180</t>
  </si>
  <si>
    <t>87 0.001</t>
  </si>
  <si>
    <t>size83</t>
  </si>
  <si>
    <t>82 300</t>
  </si>
  <si>
    <t>83 180</t>
  </si>
  <si>
    <t>88 0.001</t>
  </si>
  <si>
    <t>size84</t>
  </si>
  <si>
    <t>83 300</t>
  </si>
  <si>
    <t>84 180</t>
  </si>
  <si>
    <t>89 0.001</t>
  </si>
  <si>
    <t>size85</t>
  </si>
  <si>
    <t>84 300</t>
  </si>
  <si>
    <t>85 180</t>
  </si>
  <si>
    <t>90 0.001</t>
  </si>
  <si>
    <t>size86</t>
  </si>
  <si>
    <t>85 300</t>
  </si>
  <si>
    <t>86 180</t>
  </si>
  <si>
    <t>91 0.001</t>
  </si>
  <si>
    <t>size87</t>
  </si>
  <si>
    <t>86 300</t>
  </si>
  <si>
    <t>87 180</t>
  </si>
  <si>
    <t>92 0.001</t>
  </si>
  <si>
    <t>size88</t>
  </si>
  <si>
    <t>87 300</t>
  </si>
  <si>
    <t>88 180</t>
  </si>
  <si>
    <t>93 0.001</t>
  </si>
  <si>
    <t>size89</t>
  </si>
  <si>
    <t>88 300</t>
  </si>
  <si>
    <t>89 180</t>
  </si>
  <si>
    <t>94 0.001</t>
  </si>
  <si>
    <t>size90</t>
  </si>
  <si>
    <t>89 300</t>
  </si>
  <si>
    <t>90 180</t>
  </si>
  <si>
    <t>95 0.001</t>
  </si>
  <si>
    <t>size91</t>
  </si>
  <si>
    <t>90 300</t>
  </si>
  <si>
    <t>91 180</t>
  </si>
  <si>
    <t>96 0.001</t>
  </si>
  <si>
    <t>size92</t>
  </si>
  <si>
    <t>91 300</t>
  </si>
  <si>
    <t>92 180</t>
  </si>
  <si>
    <t>97 0.001</t>
  </si>
  <si>
    <t>size93</t>
  </si>
  <si>
    <t>92 300</t>
  </si>
  <si>
    <t>93 180</t>
  </si>
  <si>
    <t>98 0.001</t>
  </si>
  <si>
    <t>size94</t>
  </si>
  <si>
    <t>93 300</t>
  </si>
  <si>
    <t>94 180</t>
  </si>
  <si>
    <t>99 0.001</t>
  </si>
  <si>
    <t>size95</t>
  </si>
  <si>
    <t>94 300</t>
  </si>
  <si>
    <t>95 180</t>
  </si>
  <si>
    <t>100 0.001</t>
  </si>
  <si>
    <t>size96</t>
  </si>
  <si>
    <t>95 300</t>
  </si>
  <si>
    <t>96 180</t>
  </si>
  <si>
    <t>101 0.001</t>
  </si>
  <si>
    <t>size97</t>
  </si>
  <si>
    <t>96 300</t>
  </si>
  <si>
    <t>97 180</t>
  </si>
  <si>
    <t>102 0.001</t>
  </si>
  <si>
    <t>size98</t>
  </si>
  <si>
    <t>97 300</t>
  </si>
  <si>
    <t>98 180</t>
  </si>
  <si>
    <t>103 0.001</t>
  </si>
  <si>
    <t>size99</t>
  </si>
  <si>
    <t>98 300</t>
  </si>
  <si>
    <t>99 180</t>
  </si>
  <si>
    <t>104 0.001</t>
  </si>
  <si>
    <t>size100</t>
  </si>
  <si>
    <t>99 300</t>
  </si>
  <si>
    <t>100 180</t>
  </si>
  <si>
    <t>105 0.001</t>
  </si>
  <si>
    <t>size101</t>
  </si>
  <si>
    <t>100 300</t>
  </si>
  <si>
    <t>101 180</t>
  </si>
  <si>
    <t>106 0.001</t>
  </si>
  <si>
    <t>size102</t>
  </si>
  <si>
    <t>101 300</t>
  </si>
  <si>
    <t>102 180</t>
  </si>
  <si>
    <t>107 0.001</t>
  </si>
  <si>
    <t>size103</t>
  </si>
  <si>
    <t>102 300</t>
  </si>
  <si>
    <t>103 180</t>
  </si>
  <si>
    <t>108 0.001</t>
  </si>
  <si>
    <t>size104</t>
  </si>
  <si>
    <t>103 300</t>
  </si>
  <si>
    <t>104 180</t>
  </si>
  <si>
    <t>109 0.001</t>
  </si>
  <si>
    <t>size105</t>
  </si>
  <si>
    <t>104 300</t>
  </si>
  <si>
    <t>105 180</t>
  </si>
  <si>
    <t>110 0.001</t>
  </si>
  <si>
    <t>size106</t>
  </si>
  <si>
    <t>105 300</t>
  </si>
  <si>
    <t>106 180</t>
  </si>
  <si>
    <t>111 0.001</t>
  </si>
  <si>
    <t>size107</t>
  </si>
  <si>
    <t>106 300</t>
  </si>
  <si>
    <t>107 180</t>
  </si>
  <si>
    <t>112 0.001</t>
  </si>
  <si>
    <t>size108</t>
  </si>
  <si>
    <t>107 300</t>
  </si>
  <si>
    <t>108 180</t>
  </si>
  <si>
    <t>113 0.001</t>
  </si>
  <si>
    <t>size109</t>
  </si>
  <si>
    <t>108 300</t>
  </si>
  <si>
    <t>109 180</t>
  </si>
  <si>
    <t>114 0.001</t>
  </si>
  <si>
    <t>size110</t>
  </si>
  <si>
    <t>109 300</t>
  </si>
  <si>
    <t>110 180</t>
  </si>
  <si>
    <t>115 0.001</t>
  </si>
  <si>
    <t>size111</t>
  </si>
  <si>
    <t>110 300</t>
  </si>
  <si>
    <t>111 180</t>
  </si>
  <si>
    <t>116 0.001</t>
  </si>
  <si>
    <t>size112</t>
  </si>
  <si>
    <t>111 300</t>
  </si>
  <si>
    <t>112 180</t>
  </si>
  <si>
    <t>117 0.001</t>
  </si>
  <si>
    <t>size113</t>
  </si>
  <si>
    <t>112 300</t>
  </si>
  <si>
    <t>113 180</t>
  </si>
  <si>
    <t>118 0.001</t>
  </si>
  <si>
    <t>size114</t>
  </si>
  <si>
    <t>113 300</t>
  </si>
  <si>
    <t>114 180</t>
  </si>
  <si>
    <t>119 0.001</t>
  </si>
  <si>
    <t>size115</t>
  </si>
  <si>
    <t>114 300</t>
  </si>
  <si>
    <t>115 180</t>
  </si>
  <si>
    <t>120 0.001</t>
  </si>
  <si>
    <t>size116</t>
  </si>
  <si>
    <t>115 300</t>
  </si>
  <si>
    <t>116 180</t>
  </si>
  <si>
    <t>121 0.001</t>
  </si>
  <si>
    <t>size117</t>
  </si>
  <si>
    <t>116 300</t>
  </si>
  <si>
    <t>117 180</t>
  </si>
  <si>
    <t>122 0.001</t>
  </si>
  <si>
    <t>size118</t>
  </si>
  <si>
    <t>117 300</t>
  </si>
  <si>
    <t>118 180</t>
  </si>
  <si>
    <t>123 0.001</t>
  </si>
  <si>
    <t>size119</t>
  </si>
  <si>
    <t>118 300</t>
  </si>
  <si>
    <t>119 180</t>
  </si>
  <si>
    <t>124 0.001</t>
  </si>
  <si>
    <t>size120</t>
  </si>
  <si>
    <t>119 300</t>
  </si>
  <si>
    <t>120 180</t>
  </si>
  <si>
    <t>125 0.001</t>
  </si>
  <si>
    <t>size121</t>
  </si>
  <si>
    <t>120 300</t>
  </si>
  <si>
    <t>121 180</t>
  </si>
  <si>
    <t>126 0.001</t>
  </si>
  <si>
    <t>size122</t>
  </si>
  <si>
    <t>121 300</t>
  </si>
  <si>
    <t>122 180</t>
  </si>
  <si>
    <t>127 0.001</t>
  </si>
  <si>
    <t>size123</t>
  </si>
  <si>
    <t>122 300</t>
  </si>
  <si>
    <t>123 180</t>
  </si>
  <si>
    <t>128 0.001</t>
  </si>
  <si>
    <t>size124</t>
  </si>
  <si>
    <t>123 300</t>
  </si>
  <si>
    <t>124 180</t>
  </si>
  <si>
    <t>129 0.001</t>
  </si>
  <si>
    <t>size125</t>
  </si>
  <si>
    <t>124 300</t>
  </si>
  <si>
    <t>125 180</t>
  </si>
  <si>
    <t>130 0.001</t>
  </si>
  <si>
    <t>size126</t>
  </si>
  <si>
    <t>125 300</t>
  </si>
  <si>
    <t>126 180</t>
  </si>
  <si>
    <t>131 0.001</t>
  </si>
  <si>
    <t>size127</t>
  </si>
  <si>
    <t>126 300</t>
  </si>
  <si>
    <t>127 180</t>
  </si>
  <si>
    <t>132 0.001</t>
  </si>
  <si>
    <t>size128</t>
  </si>
  <si>
    <t>127 300</t>
  </si>
  <si>
    <t>128 180</t>
  </si>
  <si>
    <t>133 0.001</t>
  </si>
  <si>
    <t>size129</t>
  </si>
  <si>
    <t>128 300</t>
  </si>
  <si>
    <t>129 180</t>
  </si>
  <si>
    <t>134 0.001</t>
  </si>
  <si>
    <t>size130</t>
  </si>
  <si>
    <t>129 300</t>
  </si>
  <si>
    <t>130 180</t>
  </si>
  <si>
    <t>135 0.001</t>
  </si>
  <si>
    <t>size131</t>
  </si>
  <si>
    <t>130 300</t>
  </si>
  <si>
    <t>131 180</t>
  </si>
  <si>
    <t>136 0.001</t>
  </si>
  <si>
    <t>size132</t>
  </si>
  <si>
    <t>131 300</t>
  </si>
  <si>
    <t>132 180</t>
  </si>
  <si>
    <t>137 0.001</t>
  </si>
  <si>
    <t>size133</t>
  </si>
  <si>
    <t>132 300</t>
  </si>
  <si>
    <t>133 180</t>
  </si>
  <si>
    <t>138 0.001</t>
  </si>
  <si>
    <t>size134</t>
  </si>
  <si>
    <t>133 300</t>
  </si>
  <si>
    <t>134 180</t>
  </si>
  <si>
    <t>139 0.001</t>
  </si>
  <si>
    <t>size135</t>
  </si>
  <si>
    <t>134 300</t>
  </si>
  <si>
    <t>135 180</t>
  </si>
  <si>
    <t>140 0.001</t>
  </si>
  <si>
    <t>size136</t>
  </si>
  <si>
    <t>135 300</t>
  </si>
  <si>
    <t>136 180</t>
  </si>
  <si>
    <t>141 0.001</t>
  </si>
  <si>
    <t>size137</t>
  </si>
  <si>
    <t>136 300</t>
  </si>
  <si>
    <t>137 180</t>
  </si>
  <si>
    <t>142 0.001</t>
  </si>
  <si>
    <t>size138</t>
  </si>
  <si>
    <t>137 300</t>
  </si>
  <si>
    <t>138 180</t>
  </si>
  <si>
    <t>143 0.001</t>
  </si>
  <si>
    <t>size139</t>
  </si>
  <si>
    <t>138 300</t>
  </si>
  <si>
    <t>139 180</t>
  </si>
  <si>
    <t>144 0.001</t>
  </si>
  <si>
    <t>size140</t>
  </si>
  <si>
    <t>139 300</t>
  </si>
  <si>
    <t>140 180</t>
  </si>
  <si>
    <t>145 0.001</t>
  </si>
  <si>
    <t>size141</t>
  </si>
  <si>
    <t>140 300</t>
  </si>
  <si>
    <t>141 180</t>
  </si>
  <si>
    <t>146 0.001</t>
  </si>
  <si>
    <t>size142</t>
  </si>
  <si>
    <t>141 300</t>
  </si>
  <si>
    <t>142 180</t>
  </si>
  <si>
    <t>147 0.001</t>
  </si>
  <si>
    <t>size143</t>
  </si>
  <si>
    <t>142 300</t>
  </si>
  <si>
    <t>143 180</t>
  </si>
  <si>
    <t>148 0.001</t>
  </si>
  <si>
    <t>size144</t>
  </si>
  <si>
    <t>143 300</t>
  </si>
  <si>
    <t>144 180</t>
  </si>
  <si>
    <t>149 0.001</t>
  </si>
  <si>
    <t>size145</t>
  </si>
  <si>
    <t>144 300</t>
  </si>
  <si>
    <t>145 180</t>
  </si>
  <si>
    <t>150 0.001</t>
  </si>
  <si>
    <t>size146</t>
  </si>
  <si>
    <t>145 300</t>
  </si>
  <si>
    <t>146 180</t>
  </si>
  <si>
    <t>151 0.001</t>
  </si>
  <si>
    <t>size147</t>
  </si>
  <si>
    <t>146 300</t>
  </si>
  <si>
    <t>147 180</t>
  </si>
  <si>
    <t>152 0.001</t>
  </si>
  <si>
    <t>size148</t>
  </si>
  <si>
    <t>147 300</t>
  </si>
  <si>
    <t>148 180</t>
  </si>
  <si>
    <t>153 0.001</t>
  </si>
  <si>
    <t>size149</t>
  </si>
  <si>
    <t>148 300</t>
  </si>
  <si>
    <t>149 180</t>
  </si>
  <si>
    <t>154 0.001</t>
  </si>
  <si>
    <t>size150</t>
  </si>
  <si>
    <t>149 300</t>
  </si>
  <si>
    <t>150 180</t>
  </si>
  <si>
    <t>155 0.001</t>
  </si>
  <si>
    <t>size151</t>
  </si>
  <si>
    <t>150 300</t>
  </si>
  <si>
    <t>151 180</t>
  </si>
  <si>
    <t>156 0.001</t>
  </si>
  <si>
    <t>size152</t>
  </si>
  <si>
    <t>151 300</t>
  </si>
  <si>
    <t>152 180</t>
  </si>
  <si>
    <t>157 0.001</t>
  </si>
  <si>
    <t>size153</t>
  </si>
  <si>
    <t>152 300</t>
  </si>
  <si>
    <t>153 180</t>
  </si>
  <si>
    <t>158 0.001</t>
  </si>
  <si>
    <t>size154</t>
  </si>
  <si>
    <t>153 300</t>
  </si>
  <si>
    <t>154 180</t>
  </si>
  <si>
    <t>159 0.001</t>
  </si>
  <si>
    <t>size155</t>
  </si>
  <si>
    <t>154 300</t>
  </si>
  <si>
    <t>155 180</t>
  </si>
  <si>
    <t>160 0.001</t>
  </si>
  <si>
    <t>size156</t>
  </si>
  <si>
    <t>155 300</t>
  </si>
  <si>
    <t>156 180</t>
  </si>
  <si>
    <t>161 0.001</t>
  </si>
  <si>
    <t>size157</t>
  </si>
  <si>
    <t>156 300</t>
  </si>
  <si>
    <t>157 180</t>
  </si>
  <si>
    <t>162 0.001</t>
  </si>
  <si>
    <t>size158</t>
  </si>
  <si>
    <t>157 300</t>
  </si>
  <si>
    <t>158 180</t>
  </si>
  <si>
    <t>163 0.001</t>
  </si>
  <si>
    <t>size159</t>
  </si>
  <si>
    <t>158 300</t>
  </si>
  <si>
    <t>159 180</t>
  </si>
  <si>
    <t>164 0.001</t>
  </si>
  <si>
    <t>size160</t>
  </si>
  <si>
    <t>159 300</t>
  </si>
  <si>
    <t>160 180</t>
  </si>
  <si>
    <t>165 0.001</t>
  </si>
  <si>
    <t>size161</t>
  </si>
  <si>
    <t>160 300</t>
  </si>
  <si>
    <t>161 180</t>
  </si>
  <si>
    <t>166 0.001</t>
  </si>
  <si>
    <t>size162</t>
  </si>
  <si>
    <t>161 300</t>
  </si>
  <si>
    <t>162 180</t>
  </si>
  <si>
    <t>167 0.001</t>
  </si>
  <si>
    <t>size163</t>
  </si>
  <si>
    <t>162 300</t>
  </si>
  <si>
    <t>163 180</t>
  </si>
  <si>
    <t>168 0.001</t>
  </si>
  <si>
    <t>size164</t>
  </si>
  <si>
    <t>163 300</t>
  </si>
  <si>
    <t>164 180</t>
  </si>
  <si>
    <t>169 0.001</t>
  </si>
  <si>
    <t>size165</t>
  </si>
  <si>
    <t>164 300</t>
  </si>
  <si>
    <t>165 180</t>
  </si>
  <si>
    <t>170 0.001</t>
  </si>
  <si>
    <t>size166</t>
  </si>
  <si>
    <t>165 300</t>
  </si>
  <si>
    <t>166 180</t>
  </si>
  <si>
    <t>171 0.001</t>
  </si>
  <si>
    <t>size167</t>
  </si>
  <si>
    <t>166 300</t>
  </si>
  <si>
    <t>167 180</t>
  </si>
  <si>
    <t>172 0.001</t>
  </si>
  <si>
    <t>size168</t>
  </si>
  <si>
    <t>167 300</t>
  </si>
  <si>
    <t>168 180</t>
  </si>
  <si>
    <t>173 0.001</t>
  </si>
  <si>
    <t>size169</t>
  </si>
  <si>
    <t>168 300</t>
  </si>
  <si>
    <t>169 180</t>
  </si>
  <si>
    <t>174 0.001</t>
  </si>
  <si>
    <t>size170</t>
  </si>
  <si>
    <t>169 300</t>
  </si>
  <si>
    <t>170 180</t>
  </si>
  <si>
    <t>175 0.001</t>
  </si>
  <si>
    <t>size171</t>
  </si>
  <si>
    <t>170 300</t>
  </si>
  <si>
    <t>171 180</t>
  </si>
  <si>
    <t>176 0.001</t>
  </si>
  <si>
    <t>size172</t>
  </si>
  <si>
    <t>171 300</t>
  </si>
  <si>
    <t>172 180</t>
  </si>
  <si>
    <t>177 0.001</t>
  </si>
  <si>
    <t>size173</t>
  </si>
  <si>
    <t>172 300</t>
  </si>
  <si>
    <t>173 180</t>
  </si>
  <si>
    <t>178 0.001</t>
  </si>
  <si>
    <t>size174</t>
  </si>
  <si>
    <t>173 300</t>
  </si>
  <si>
    <t>174 180</t>
  </si>
  <si>
    <t>179 0.001</t>
  </si>
  <si>
    <t>size175</t>
  </si>
  <si>
    <t>174 300</t>
  </si>
  <si>
    <t>175 180</t>
  </si>
  <si>
    <t>180 0.001</t>
  </si>
  <si>
    <t>size176</t>
  </si>
  <si>
    <t>175 300</t>
  </si>
  <si>
    <t>176 180</t>
  </si>
  <si>
    <t>181 0.001</t>
  </si>
  <si>
    <t>size177</t>
  </si>
  <si>
    <t>176 300</t>
  </si>
  <si>
    <t>177 180</t>
  </si>
  <si>
    <t>182 0.001</t>
  </si>
  <si>
    <t>size178</t>
  </si>
  <si>
    <t>177 300</t>
  </si>
  <si>
    <t>178 180</t>
  </si>
  <si>
    <t>183 0.001</t>
  </si>
  <si>
    <t>size179</t>
  </si>
  <si>
    <t>178 300</t>
  </si>
  <si>
    <t>179 180</t>
  </si>
  <si>
    <t>184 0.001</t>
  </si>
  <si>
    <t>size180</t>
  </si>
  <si>
    <t>179 300</t>
  </si>
  <si>
    <t>180 180</t>
  </si>
  <si>
    <t>185 0.001</t>
  </si>
  <si>
    <t>size181</t>
  </si>
  <si>
    <t>180 300</t>
  </si>
  <si>
    <t>181 180</t>
  </si>
  <si>
    <t>186 0.001</t>
  </si>
  <si>
    <t>size182</t>
  </si>
  <si>
    <t>181 300</t>
  </si>
  <si>
    <t>182 180</t>
  </si>
  <si>
    <t>187 0.001</t>
  </si>
  <si>
    <t>size183</t>
  </si>
  <si>
    <t>182 300</t>
  </si>
  <si>
    <t>183 180</t>
  </si>
  <si>
    <t>188 0.001</t>
  </si>
  <si>
    <t>size184</t>
  </si>
  <si>
    <t>183 300</t>
  </si>
  <si>
    <t>184 180</t>
  </si>
  <si>
    <t>189 0.001</t>
  </si>
  <si>
    <t>size185</t>
  </si>
  <si>
    <t>184 300</t>
  </si>
  <si>
    <t>185 180</t>
  </si>
  <si>
    <t>190 0.001</t>
  </si>
  <si>
    <t>size186</t>
  </si>
  <si>
    <t>185 300</t>
  </si>
  <si>
    <t>186 180</t>
  </si>
  <si>
    <t>191 0.001</t>
  </si>
  <si>
    <t>size187</t>
  </si>
  <si>
    <t>186 300</t>
  </si>
  <si>
    <t>187 180</t>
  </si>
  <si>
    <t>192 0.001</t>
  </si>
  <si>
    <t>size188</t>
  </si>
  <si>
    <t>187 300</t>
  </si>
  <si>
    <t>188 180</t>
  </si>
  <si>
    <t>193 0.001</t>
  </si>
  <si>
    <t>size189</t>
  </si>
  <si>
    <t>188 300</t>
  </si>
  <si>
    <t>189 180</t>
  </si>
  <si>
    <t>194 0.001</t>
  </si>
  <si>
    <t>size190</t>
  </si>
  <si>
    <t>189 300</t>
  </si>
  <si>
    <t>190 180</t>
  </si>
  <si>
    <t>195 0.001</t>
  </si>
  <si>
    <t>size191</t>
  </si>
  <si>
    <t>190 300</t>
  </si>
  <si>
    <t>191 180</t>
  </si>
  <si>
    <t>196 0.001</t>
  </si>
  <si>
    <t>size192</t>
  </si>
  <si>
    <t>191 300</t>
  </si>
  <si>
    <t>192 180</t>
  </si>
  <si>
    <t>197 0.001</t>
  </si>
  <si>
    <t>size193</t>
  </si>
  <si>
    <t>192 300</t>
  </si>
  <si>
    <t>193 180</t>
  </si>
  <si>
    <t>198 0.001</t>
  </si>
  <si>
    <t>size194</t>
  </si>
  <si>
    <t>193 300</t>
  </si>
  <si>
    <t>194 180</t>
  </si>
  <si>
    <t>199 0.001</t>
  </si>
  <si>
    <t>size195</t>
  </si>
  <si>
    <t>194 300</t>
  </si>
  <si>
    <t>195 180</t>
  </si>
  <si>
    <t>200 0.001</t>
  </si>
  <si>
    <t>size196</t>
  </si>
  <si>
    <t>195 300</t>
  </si>
  <si>
    <t>196 180</t>
  </si>
  <si>
    <t>201 0.001</t>
  </si>
  <si>
    <t>size197</t>
  </si>
  <si>
    <t>196 300</t>
  </si>
  <si>
    <t>197 180</t>
  </si>
  <si>
    <t>202 0.001</t>
  </si>
  <si>
    <t>partUpgradeName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</si>
</sst>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Q1010"/>
  <sheetViews>
    <sheetView tabSelected="1" zoomScale="80" zoomScaleNormal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O2" sqref="AO2"/>
    </sheetView>
  </sheetViews>
  <sheetFormatPr defaultRowHeight="14.5" x14ac:dyDescent="0.35"/>
  <cols>
    <col min="1" max="2" width="10.81640625" customWidth="1"/>
    <col min="3" max="3" width="12.7265625" customWidth="1"/>
    <col min="5" max="5" width="20.6328125" customWidth="1"/>
    <col min="6" max="6" width="14.08984375" bestFit="1" customWidth="1"/>
    <col min="7" max="7" width="8.81640625" customWidth="1"/>
    <col min="10" max="10" width="31.54296875" bestFit="1" customWidth="1"/>
    <col min="11" max="11" width="3.7265625" style="1" customWidth="1"/>
    <col min="12" max="12" width="55.3632812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25.36328125" style="8" customWidth="1"/>
    <col min="17" max="17" width="21.36328125" style="10" customWidth="1"/>
    <col min="18" max="20" width="9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5.363281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13.90625" style="16" customWidth="1"/>
  </cols>
  <sheetData>
    <row r="1" spans="1:43" x14ac:dyDescent="0.35">
      <c r="A1" t="s">
        <v>0</v>
      </c>
      <c r="B1" t="s">
        <v>371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I1" t="s">
        <v>24</v>
      </c>
      <c r="J1" t="s">
        <v>25</v>
      </c>
      <c r="L1" s="11" t="s">
        <v>333</v>
      </c>
      <c r="M1" s="9" t="s">
        <v>25</v>
      </c>
      <c r="N1" s="8" t="s">
        <v>212</v>
      </c>
      <c r="O1" s="8" t="s">
        <v>213</v>
      </c>
      <c r="P1" s="8" t="s">
        <v>251</v>
      </c>
      <c r="Q1" s="10" t="s">
        <v>249</v>
      </c>
      <c r="R1" s="10" t="s">
        <v>247</v>
      </c>
      <c r="S1" s="10" t="s">
        <v>248</v>
      </c>
      <c r="T1" s="10" t="s">
        <v>250</v>
      </c>
      <c r="U1" s="10" t="s">
        <v>301</v>
      </c>
      <c r="V1" s="10" t="s">
        <v>257</v>
      </c>
      <c r="W1" s="10" t="s">
        <v>300</v>
      </c>
      <c r="X1" s="10" t="s">
        <v>322</v>
      </c>
      <c r="Y1" s="10" t="s">
        <v>321</v>
      </c>
      <c r="Z1" s="10" t="s">
        <v>370</v>
      </c>
      <c r="AB1" s="11" t="s">
        <v>334</v>
      </c>
      <c r="AD1" s="17" t="s">
        <v>343</v>
      </c>
      <c r="AE1" s="17" t="s">
        <v>344</v>
      </c>
      <c r="AF1" s="17" t="s">
        <v>335</v>
      </c>
      <c r="AG1" s="17" t="s">
        <v>336</v>
      </c>
      <c r="AH1" s="17" t="s">
        <v>337</v>
      </c>
      <c r="AI1" s="17" t="s">
        <v>338</v>
      </c>
      <c r="AJ1" s="17" t="s">
        <v>339</v>
      </c>
      <c r="AK1" s="15" t="s">
        <v>346</v>
      </c>
      <c r="AM1" s="15" t="s">
        <v>252</v>
      </c>
      <c r="AN1" s="16" t="s">
        <v>331</v>
      </c>
      <c r="AO1" s="16" t="s">
        <v>324</v>
      </c>
      <c r="AP1" s="16" t="s">
        <v>332</v>
      </c>
      <c r="AQ1" s="16" t="s">
        <v>325</v>
      </c>
    </row>
    <row r="2" spans="1:43" ht="108.5" x14ac:dyDescent="0.35">
      <c r="A2" t="s">
        <v>372</v>
      </c>
      <c r="B2" t="s">
        <v>373</v>
      </c>
      <c r="C2" t="s">
        <v>374</v>
      </c>
      <c r="D2" t="s">
        <v>375</v>
      </c>
      <c r="E2" t="s">
        <v>22</v>
      </c>
      <c r="F2" t="s">
        <v>15</v>
      </c>
      <c r="G2">
        <v>4500</v>
      </c>
      <c r="H2">
        <v>1385</v>
      </c>
      <c r="I2">
        <v>7.4999999999999997E-2</v>
      </c>
      <c r="J2" t="s">
        <v>191</v>
      </c>
      <c r="L2" s="12" t="str">
        <f>_xlfn.CONCAT("@PART[",C2,"]:AFTER[",A2,"]",CHAR(10),"{",CHAR(10),"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",$T2),""),IF($AM2&lt;&gt;"",_xlfn.CONCAT(CHAR(10),$AM2),""),IF(AK2&lt;&gt;"",_xlfn.CONCAT(CHAR(10),AK2),""),CHAR(10),"}",IF(Z2="Yes",_xlfn.CONCAT(CHAR(10),"@PART[",C2,"]:NEEDS[KiwiDeprecate]:AFTER[",A2,"]",CHAR(10),"{",CHAR(10),"    kiwiDeprecate = true",CHAR(10),"}"),""))</f>
        <v>@PART[bluedog_Vega_ThirdStage_Tank]:AFTER[Bluedog_DB]
{
    @TechRequired = fuelSystems
    fuelTankUpgradeType = standardLiquidFuel
    fuelTankSizeUpgrade = size2
}</v>
      </c>
      <c r="M2" s="9" t="str">
        <f>_xlfn.XLOOKUP(_xlfn.CONCAT(N2,O2),TechTree!$C$2:$C$501,TechTree!$D$2:$D$501,"Not Valid Combination",0,1)</f>
        <v>fuelSystems</v>
      </c>
      <c r="N2" s="8" t="s">
        <v>352</v>
      </c>
      <c r="O2" s="8">
        <v>4</v>
      </c>
      <c r="P2" s="8" t="s">
        <v>254</v>
      </c>
      <c r="U2" s="10" t="s">
        <v>256</v>
      </c>
      <c r="V2" s="10" t="s">
        <v>269</v>
      </c>
      <c r="W2" s="10" t="s">
        <v>4073</v>
      </c>
      <c r="X2" s="10" t="s">
        <v>307</v>
      </c>
      <c r="Y2" s="10" t="s">
        <v>316</v>
      </c>
      <c r="Z2" s="10" t="s">
        <v>345</v>
      </c>
      <c r="AB2" s="12" t="str">
        <f>IF(P2="Engine",_xlfn.CONCAT("PARTUPGRADE:NEEDS[",A2,"]",CHAR(10),"{",CHAR(10),"    name = ",W2,CHAR(10),"    partIcon = ",C2,CHAR(10),"    techRequired = ",AQ2,CHAR(10),"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",AQ2,CHAR(10),"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/>
      </c>
      <c r="AC2" s="14"/>
      <c r="AD2" s="18" t="s">
        <v>345</v>
      </c>
      <c r="AE2" s="18">
        <v>5</v>
      </c>
      <c r="AF2" s="18" t="s">
        <v>340</v>
      </c>
      <c r="AG2" s="18" t="s">
        <v>341</v>
      </c>
      <c r="AH2" s="18" t="s">
        <v>342</v>
      </c>
      <c r="AI2" s="18"/>
      <c r="AJ2" s="18"/>
      <c r="AK2" s="19" t="str">
        <f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",X2))),"")))))))</f>
        <v xml:space="preserve">    fuelTankUpgradeType = standardLiquidFuel
    fuelTankSizeUpgrade = size2</v>
      </c>
      <c r="AN2" s="16" t="str">
        <f>IF(P2="Engine",VLOOKUP(V2,EngineUpgrades!$A$2:$C$15,2,FALSE),"")</f>
        <v/>
      </c>
      <c r="AO2" s="16" t="str">
        <f>IF(P2="Engine",VLOOKUP(V2,EngineUpgrades!$A$2:$C$15,3,FALSE),"")</f>
        <v/>
      </c>
      <c r="AP2" s="15" t="str">
        <f>IF(AN2=EngineUpgrades!$D$1,EngineUpgrades!$D$17,IF(AN2=EngineUpgrades!$E$1,EngineUpgrades!$E$17,IF(AN2=EngineUpgrades!$F$1,EngineUpgrades!$F$17,IF(AN2=EngineUpgrades!$G$1,EngineUpgrades!$G$17,IF(AN2=EngineUpgrades!$H$1,EngineUpgrades!$H$17,"")))))</f>
        <v/>
      </c>
      <c r="AQ2" s="16" t="str">
        <f>IF(P2="Engine",IF(N2&lt;&gt;"Specialty Engines",_xlfn.XLOOKUP(_xlfn.CONCAT(N2,O2+2),TechTree!$C$2:$C$501,TechTree!$D$2:$D$501,"Not Valid Combination",0,1),_xlfn.XLOOKUP(_xlfn.CONCAT(N2,O2+1),TechTree!$C$2:$C$501,TechTree!$D$2:$D$501,"Not Valid Combination",0,1)),"")</f>
        <v/>
      </c>
    </row>
    <row r="3" spans="1:43" ht="180.5" x14ac:dyDescent="0.35">
      <c r="A3" t="s">
        <v>372</v>
      </c>
      <c r="B3" t="s">
        <v>376</v>
      </c>
      <c r="C3" t="s">
        <v>377</v>
      </c>
      <c r="D3" t="s">
        <v>378</v>
      </c>
      <c r="E3" t="s">
        <v>22</v>
      </c>
      <c r="F3" t="s">
        <v>14</v>
      </c>
      <c r="G3">
        <v>2000</v>
      </c>
      <c r="H3">
        <v>1190</v>
      </c>
      <c r="I3">
        <v>2.5000000000000001E-2</v>
      </c>
      <c r="J3" t="s">
        <v>129</v>
      </c>
      <c r="L3" s="12" t="str">
        <f>_xlfn.CONCAT("@PART[",C3,"]:AFTER[",A3,"]",CHAR(10),"{",CHAR(10),"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",$T3),""),IF($AM3&lt;&gt;"",_xlfn.CONCAT(CHAR(10),$AM3),""),IF(AK3&lt;&gt;"",_xlfn.CONCAT(CHAR(10),AK3),""),CHAR(10),"}",IF(Z3="Yes",_xlfn.CONCAT(CHAR(10),"@PART[",C3,"]:NEEDS[KiwiDeprecate]:AFTER[",A3,"]",CHAR(10),"{",CHAR(10),"    kiwiDeprecate = true",CHAR(10),"}"),""))</f>
        <v>@PART[bluedog_Vega_ThirdStage_Adapter]:AFTER[Bluedog_DB]
{
    @TechRequired = otherParts
}</v>
      </c>
      <c r="M3" s="9" t="str">
        <f>_xlfn.XLOOKUP(_xlfn.CONCAT(N3,O3),TechTree!$C$2:$C$501,TechTree!$D$2:$D$501,"Not Valid Combination",0,1)</f>
        <v>otherParts</v>
      </c>
      <c r="N3" s="8" t="s">
        <v>369</v>
      </c>
      <c r="O3" s="8">
        <v>1</v>
      </c>
      <c r="P3" s="8" t="s">
        <v>255</v>
      </c>
      <c r="U3" s="10" t="s">
        <v>256</v>
      </c>
      <c r="V3" s="10" t="s">
        <v>269</v>
      </c>
      <c r="X3" s="10" t="s">
        <v>307</v>
      </c>
      <c r="Y3" s="10" t="s">
        <v>315</v>
      </c>
      <c r="Z3" s="10" t="s">
        <v>345</v>
      </c>
      <c r="AB3" s="12" t="str">
        <f>IF(P3="Engine",_xlfn.CONCAT("PARTUPGRADE:NEEDS[",A3,"]",CHAR(10),"{",CHAR(10),"    name = ",W3,CHAR(10),"    partIcon = ",C3,CHAR(10),"    techRequired = ",AQ3,CHAR(10),"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",AQ3,CHAR(10),"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/>
      </c>
      <c r="AC3" s="14"/>
      <c r="AD3" s="18" t="s">
        <v>345</v>
      </c>
      <c r="AE3" s="18">
        <v>5</v>
      </c>
      <c r="AF3" s="18" t="s">
        <v>340</v>
      </c>
      <c r="AG3" s="18" t="s">
        <v>341</v>
      </c>
      <c r="AH3" s="18" t="s">
        <v>342</v>
      </c>
      <c r="AI3" s="18"/>
      <c r="AJ3" s="18"/>
      <c r="AK3" s="19" t="str">
        <f>IF(AD3="Yes",_xlfn.CONCAT("    @MODULE[ModuleEngines*]",CHAR(10),"    {",IF(AE3&lt;&gt;"",_xlfn.CONCAT(CHAR(10),"        @maxThrust = ",AE3),""),IF(AF3&lt;&gt;"",_xlfn.CONCAT(CHAR(10),"        !atmosphereCurve {}",CHAR(10),"        atmosphereCurve",CHAR(10),"        {",IF(AF3&lt;&gt;"",_xlfn.CONCAT(CHAR(10),"            key = ",AF3),""),IF(AG3&lt;&gt;"",_xlfn.CONCAT(CHAR(10),"            key = ",AG3),""),IF(AH3&lt;&gt;"",_xlfn.CONCAT(CHAR(10),"            key = ",AH3),""),IF(AI3&lt;&gt;"",_xlfn.CONCAT(CHAR(10),"            key = ",AI3),""),IF(AJ3&lt;&gt;"",_xlfn.CONCAT(CHAR(10),"            key = ",AJ3),""),CHAR(10),"        }"),""),CHAR(10),"    }"),"")</f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",X3))),"")))))))</f>
        <v/>
      </c>
      <c r="AN3" s="16" t="str">
        <f>IF(P3="Engine",VLOOKUP(V3,EngineUpgrades!$A$2:$C$15,2,FALSE),"")</f>
        <v/>
      </c>
      <c r="AO3" s="16" t="str">
        <f>IF(P3="Engine",VLOOKUP(V3,EngineUpgrades!$A$2:$C$15,3,FALSE),"")</f>
        <v/>
      </c>
      <c r="AP3" s="15" t="str">
        <f>IF(AN3=EngineUpgrades!$D$1,EngineUpgrades!$D$17,IF(AN3=EngineUpgrades!$E$1,EngineUpgrades!$E$17,IF(AN3=EngineUpgrades!$F$1,EngineUpgrades!$F$17,IF(AN3=EngineUpgrades!$G$1,EngineUpgrades!$G$17,IF(AN3=EngineUpgrades!$H$1,EngineUpgrades!$H$17,"")))))</f>
        <v/>
      </c>
      <c r="AQ3" s="16" t="str">
        <f>IF(P3="Engine",IF(N3&lt;&gt;"Specialty Engines",_xlfn.XLOOKUP(_xlfn.CONCAT(N3,O3+2),TechTree!$C$2:$C$501,TechTree!$D$2:$D$501,"Not Valid Combination",0,1),_xlfn.XLOOKUP(_xlfn.CONCAT(N3,O3+1),TechTree!$C$2:$C$501,TechTree!$D$2:$D$501,"Not Valid Combination",0,1)),"")</f>
        <v/>
      </c>
    </row>
    <row r="4" spans="1:43" ht="180.5" x14ac:dyDescent="0.35">
      <c r="A4" t="s">
        <v>372</v>
      </c>
      <c r="B4" t="s">
        <v>379</v>
      </c>
      <c r="C4" t="s">
        <v>380</v>
      </c>
      <c r="D4" t="s">
        <v>381</v>
      </c>
      <c r="E4" t="s">
        <v>22</v>
      </c>
      <c r="F4" t="s">
        <v>15</v>
      </c>
      <c r="G4">
        <v>2000</v>
      </c>
      <c r="H4">
        <v>290</v>
      </c>
      <c r="I4">
        <v>0.05</v>
      </c>
      <c r="J4" t="s">
        <v>191</v>
      </c>
      <c r="L4" s="12" t="str">
        <f t="shared" ref="L4:L67" si="0">_xlfn.CONCAT("@PART[",C4,"]:AFTER[",A4,"]",CHAR(10),"{",CHAR(10),"    @TechRequired = ",M4,IF($Q4&lt;&gt;"",_xlfn.CONCAT(CHAR(10),"    @",$Q$1," = ",$Q4),""),IF($R4&lt;&gt;"",_xlfn.CONCAT(CHAR(10),"    @",$R$1," = ",$R4),""),IF($S4&lt;&gt;"",_xlfn.CONCAT(CHAR(10),"    @",$S$1," = ",$S4),""),IF($T4&lt;&gt;"",_xlfn.CONCAT(CHAR(10),"    @",$T$1," = ",$T4),""),IF($AM4&lt;&gt;"",_xlfn.CONCAT(CHAR(10),$AM4),""),IF(AK4&lt;&gt;"",_xlfn.CONCAT(CHAR(10),AK4),""),CHAR(10),"}",IF(Z4="Yes",_xlfn.CONCAT(CHAR(10),"@PART[",C4,"]:NEEDS[KiwiDeprecate]:AFTER[",A4,"]",CHAR(10),"{",CHAR(10),"    kiwiDeprecate = true",CHAR(10),"}"),""))</f>
        <v>@PART[bluedog_Vega_Tank2]:AFTER[Bluedog_DB]
{
    @TechRequired = otherParts
}</v>
      </c>
      <c r="M4" s="9" t="str">
        <f>_xlfn.XLOOKUP(_xlfn.CONCAT(N4,O4),TechTree!$C$2:$C$501,TechTree!$D$2:$D$501,"Not Valid Combination",0,1)</f>
        <v>otherParts</v>
      </c>
      <c r="N4" s="8" t="s">
        <v>369</v>
      </c>
      <c r="O4" s="8">
        <v>1</v>
      </c>
      <c r="P4" s="8" t="s">
        <v>255</v>
      </c>
      <c r="U4" s="10" t="s">
        <v>256</v>
      </c>
      <c r="V4" s="10" t="s">
        <v>269</v>
      </c>
      <c r="X4" s="10" t="s">
        <v>307</v>
      </c>
      <c r="Y4" s="10" t="s">
        <v>316</v>
      </c>
      <c r="Z4" s="10" t="s">
        <v>345</v>
      </c>
      <c r="AB4" s="12" t="str">
        <f t="shared" ref="AB4:AB67" si="1">IF(P4="Engine",_xlfn.CONCAT("PARTUPGRADE:NEEDS[",A4,"]",CHAR(10),"{",CHAR(10),"    name = ",W4,CHAR(10),"    partIcon = ",C4,CHAR(10),"    techRequired = ",AQ4,CHAR(10),"    title = ",CHAR(10),"    basicInfo = Increased Thrust, Increased Specific Impulse",CHAR(10),"    manufacturer = Kiwi Imagineers",CHAR(10),"    description = ",CHAR(10),"}",CHAR(10),"@PARTUPGRADE[",W4,"]:NEEDS[",A4,"]:FOR[zKiwiTechTree]",CHAR(10),"{",CHAR(10),"    @entryCost = #$@PART[",C4,"]/entryCost$",CHAR(10),"    @entryCost *= #$@KIWI_ENGINE_MULTIPLIERS/",AO4,"/UPGRADE_ENTRYCOST_MULTIPLIER$",CHAR(10),"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$@PARTUPGRADE[",W4,"]/techRequired$!&lt;/color&gt; ",CHAR(10),"}"),IF(OR(P4="System",P4="System and Space Capability")=TRUE,_xlfn.CONCAT("// Choose the one with the part that you want to represent the system",CHAR(10),"PARTUPGRADE:NEEDS[",A4,"]",CHAR(10),"{",CHAR(10),"    name = ",W4,"Upgrade",CHAR(10),"    partIcon = ",C4,CHAR(10),"    techRequired = ",AQ4,CHAR(10),"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System",CHAR(10),"}",CHAR(10),"@PART[*]:HAS[#spacePlaneSystemUpgradeType[",W4,"]]:FOR[zzzKiwiTechTree]",CHAR(10),"{",CHAR(10),"    @description = #$description$ \n\n&lt;color=#ff0000&gt;The INSERT HERE System has upgrades in $@PARTUPGRADE[",W4,"Upgrade]/techRequired$!&lt;/color&gt; ",CHAR(10),"}"),""))</f>
        <v/>
      </c>
      <c r="AC4" s="14"/>
      <c r="AD4" s="18" t="s">
        <v>345</v>
      </c>
      <c r="AE4" s="18">
        <v>6</v>
      </c>
      <c r="AF4" s="18" t="s">
        <v>3293</v>
      </c>
      <c r="AG4" s="18" t="s">
        <v>3294</v>
      </c>
      <c r="AH4" s="18" t="s">
        <v>3295</v>
      </c>
      <c r="AI4" s="18"/>
      <c r="AJ4" s="18"/>
      <c r="AK4" s="19" t="str">
        <f t="shared" ref="AK4:AK67" si="2">IF(AD4="Yes",_xlfn.CONCAT("    @MODULE[ModuleEngines*]",CHAR(10),"    {",IF(AE4&lt;&gt;"",_xlfn.CONCAT(CHAR(10),"        @maxThrust = ",AE4),""),IF(AF4&lt;&gt;"",_xlfn.CONCAT(CHAR(10),"        !atmosphereCurve {}",CHAR(10),"        atmosphereCurve",CHAR(10),"        {",IF(AF4&lt;&gt;"",_xlfn.CONCAT(CHAR(10),"            key = ",AF4),""),IF(AG4&lt;&gt;"",_xlfn.CONCAT(CHAR(10),"            key = ",AG4),""),IF(AH4&lt;&gt;"",_xlfn.CONCAT(CHAR(10),"            key = ",AH4),""),IF(AI4&lt;&gt;"",_xlfn.CONCAT(CHAR(10),"            key = ",AI4),""),IF(AJ4&lt;&gt;"",_xlfn.CONCAT(CHAR(10),"            key = ",AJ4),""),CHAR(10),"        }"),""),CHAR(10),"    }"),"")</f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",X4))),"")))))))</f>
        <v/>
      </c>
      <c r="AN4" s="16" t="str">
        <f>IF(P4="Engine",VLOOKUP(V4,EngineUpgrades!$A$2:$C$15,2,FALSE),"")</f>
        <v/>
      </c>
      <c r="AO4" s="16" t="str">
        <f>IF(P4="Engine",VLOOKUP(V4,EngineUpgrades!$A$2:$C$15,3,FALSE),"")</f>
        <v/>
      </c>
      <c r="AP4" s="15" t="str">
        <f>IF(AN4=EngineUpgrades!$D$1,EngineUpgrades!$D$17,IF(AN4=EngineUpgrades!$E$1,EngineUpgrades!$E$17,IF(AN4=EngineUpgrades!$F$1,EngineUpgrades!$F$17,IF(AN4=EngineUpgrades!$G$1,EngineUpgrades!$G$17,IF(AN4=EngineUpgrades!$H$1,EngineUpgrades!$H$17,"")))))</f>
        <v/>
      </c>
      <c r="AQ4" s="16" t="str">
        <f>IF(P4="Engine",IF(N4&lt;&gt;"Specialty Engines",_xlfn.XLOOKUP(_xlfn.CONCAT(N4,O4+2),TechTree!$C$2:$C$501,TechTree!$D$2:$D$501,"Not Valid Combination",0,1),_xlfn.XLOOKUP(_xlfn.CONCAT(N4,O4+1),TechTree!$C$2:$C$501,TechTree!$D$2:$D$501,"Not Valid Combination",0,1)),"")</f>
        <v/>
      </c>
    </row>
    <row r="5" spans="1:43" ht="180.5" x14ac:dyDescent="0.35">
      <c r="A5" t="s">
        <v>372</v>
      </c>
      <c r="B5" t="s">
        <v>382</v>
      </c>
      <c r="C5" t="s">
        <v>383</v>
      </c>
      <c r="D5" t="s">
        <v>384</v>
      </c>
      <c r="E5" t="s">
        <v>22</v>
      </c>
      <c r="F5" t="s">
        <v>15</v>
      </c>
      <c r="G5">
        <v>4000</v>
      </c>
      <c r="H5">
        <v>1490</v>
      </c>
      <c r="I5">
        <v>0.16</v>
      </c>
      <c r="J5" t="s">
        <v>191</v>
      </c>
      <c r="L5" s="12" t="str">
        <f t="shared" si="0"/>
        <v>@PART[bluedog_Vega_Tank1]:AFTER[Bluedog_DB]
{
    @TechRequired = otherParts
}</v>
      </c>
      <c r="M5" s="9" t="str">
        <f>_xlfn.XLOOKUP(_xlfn.CONCAT(N5,O5),TechTree!$C$2:$C$501,TechTree!$D$2:$D$501,"Not Valid Combination",0,1)</f>
        <v>otherParts</v>
      </c>
      <c r="N5" s="8" t="s">
        <v>369</v>
      </c>
      <c r="O5" s="8">
        <v>1</v>
      </c>
      <c r="P5" s="8" t="s">
        <v>255</v>
      </c>
      <c r="U5" s="10" t="s">
        <v>256</v>
      </c>
      <c r="V5" s="10" t="s">
        <v>269</v>
      </c>
      <c r="X5" s="10" t="s">
        <v>307</v>
      </c>
      <c r="Y5" s="10" t="s">
        <v>317</v>
      </c>
      <c r="Z5" s="10" t="s">
        <v>345</v>
      </c>
      <c r="AB5" s="12" t="str">
        <f t="shared" si="1"/>
        <v/>
      </c>
      <c r="AC5" s="14"/>
      <c r="AD5" s="18" t="s">
        <v>345</v>
      </c>
      <c r="AE5" s="18">
        <v>7</v>
      </c>
      <c r="AF5" s="18" t="s">
        <v>3296</v>
      </c>
      <c r="AG5" s="18" t="s">
        <v>3297</v>
      </c>
      <c r="AH5" s="18" t="s">
        <v>3298</v>
      </c>
      <c r="AI5" s="18"/>
      <c r="AJ5" s="18"/>
      <c r="AK5" s="19" t="str">
        <f t="shared" si="2"/>
        <v/>
      </c>
      <c r="AL5" s="14"/>
      <c r="AM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",U5),IF(P5="Engine",_xlfn.CONCAT("    engineUpgradeType = ",V5,CHAR(10),Parts!AP5,CHAR(10),"    enginePartUpgradeName = ",W5),IF(P5="Parachute","    parachuteUpgradeType = standard",IF(P5="Solar",_xlfn.CONCAT("    solarPanelUpgradeTier = ",O5),IF(OR(P5="System",P5="System and Space Capability")=TRUE,_xlfn.CONCAT("    spacePlaneSystemUpgradeType = ",W5,IF(P5="System and Space Capability",_xlfn.CONCAT(CHAR(10),"    spaceplaneUpgradeType = spaceCapable",CHAR(10),"    baseSkinTemp = ",CHAR(10),"    upgradeSkinTemp = "),"")),IF(P5="Fuel Tank",IF(X5="NA/Balloon","    KiwiFuelSwitchIgnore = true",IF(X5="standardLiquidFuel",_xlfn.CONCAT("    fuelTankUpgradeType = ",X5,CHAR(10),"    fuelTankSizeUpgrade = ",Y5),_xlfn.CONCAT("    fuelTankUpgradeType = ",X5))),"")))))))</f>
        <v/>
      </c>
      <c r="AN5" s="16" t="str">
        <f>IF(P5="Engine",VLOOKUP(V5,EngineUpgrades!$A$2:$C$15,2,FALSE),"")</f>
        <v/>
      </c>
      <c r="AO5" s="16" t="str">
        <f>IF(P5="Engine",VLOOKUP(V5,EngineUpgrades!$A$2:$C$15,3,FALSE),"")</f>
        <v/>
      </c>
      <c r="AP5" s="15" t="str">
        <f>IF(AN5=EngineUpgrades!$D$1,EngineUpgrades!$D$17,IF(AN5=EngineUpgrades!$E$1,EngineUpgrades!$E$17,IF(AN5=EngineUpgrades!$F$1,EngineUpgrades!$F$17,IF(AN5=EngineUpgrades!$G$1,EngineUpgrades!$G$17,IF(AN5=EngineUpgrades!$H$1,EngineUpgrades!$H$17,"")))))</f>
        <v/>
      </c>
      <c r="AQ5" s="16" t="str">
        <f>IF(P5="Engine",IF(N5&lt;&gt;"Specialty Engines",_xlfn.XLOOKUP(_xlfn.CONCAT(N5,O5+2),TechTree!$C$2:$C$501,TechTree!$D$2:$D$501,"Not Valid Combination",0,1),_xlfn.XLOOKUP(_xlfn.CONCAT(N5,O5+1),TechTree!$C$2:$C$501,TechTree!$D$2:$D$501,"Not Valid Combination",0,1)),"")</f>
        <v/>
      </c>
    </row>
    <row r="6" spans="1:43" ht="65" customHeight="1" x14ac:dyDescent="0.35">
      <c r="A6" t="s">
        <v>372</v>
      </c>
      <c r="B6" t="s">
        <v>385</v>
      </c>
      <c r="C6" t="s">
        <v>386</v>
      </c>
      <c r="D6" t="s">
        <v>387</v>
      </c>
      <c r="E6" t="s">
        <v>22</v>
      </c>
      <c r="F6" t="s">
        <v>19</v>
      </c>
      <c r="G6">
        <v>1900</v>
      </c>
      <c r="H6">
        <v>480</v>
      </c>
      <c r="I6">
        <v>0.17499999999999999</v>
      </c>
      <c r="J6" t="s">
        <v>191</v>
      </c>
      <c r="L6" s="12" t="str">
        <f t="shared" si="0"/>
        <v>@PART[bluedog_Vega_GE405H]:AFTER[Bluedog_DB]
{
    @TechRequired = otherParts
}</v>
      </c>
      <c r="M6" s="9" t="str">
        <f>_xlfn.XLOOKUP(_xlfn.CONCAT(N6,O6),TechTree!$C$2:$C$501,TechTree!$D$2:$D$501,"Not Valid Combination",0,1)</f>
        <v>otherParts</v>
      </c>
      <c r="N6" s="8" t="s">
        <v>369</v>
      </c>
      <c r="O6" s="8">
        <v>1</v>
      </c>
      <c r="P6" s="8" t="s">
        <v>255</v>
      </c>
      <c r="U6" s="10" t="s">
        <v>256</v>
      </c>
      <c r="V6" s="10" t="s">
        <v>269</v>
      </c>
      <c r="X6" s="10" t="s">
        <v>307</v>
      </c>
      <c r="Y6" s="10" t="s">
        <v>318</v>
      </c>
      <c r="Z6" s="10" t="s">
        <v>345</v>
      </c>
      <c r="AB6" s="12" t="str">
        <f t="shared" si="1"/>
        <v/>
      </c>
      <c r="AC6" s="14"/>
      <c r="AD6" s="18" t="s">
        <v>345</v>
      </c>
      <c r="AE6" s="18">
        <v>8</v>
      </c>
      <c r="AF6" s="18" t="s">
        <v>3299</v>
      </c>
      <c r="AG6" s="18" t="s">
        <v>3300</v>
      </c>
      <c r="AH6" s="18" t="s">
        <v>3301</v>
      </c>
      <c r="AI6" s="18"/>
      <c r="AJ6" s="18"/>
      <c r="AK6" s="19" t="str">
        <f t="shared" si="2"/>
        <v/>
      </c>
      <c r="AL6" s="14"/>
      <c r="AM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",U6),IF(P6="Engine",_xlfn.CONCAT("    engineUpgradeType = ",V6,CHAR(10),Parts!AP6,CHAR(10),"    enginePartUpgradeName = ",W6),IF(P6="Parachute","    parachuteUpgradeType = standard",IF(P6="Solar",_xlfn.CONCAT("    solarPanelUpgradeTier = ",O6),IF(OR(P6="System",P6="System and Space Capability")=TRUE,_xlfn.CONCAT("    spacePlaneSystemUpgradeType = ",W6,IF(P6="System and Space Capability",_xlfn.CONCAT(CHAR(10),"    spaceplaneUpgradeType = spaceCapable",CHAR(10),"    baseSkinTemp = ",CHAR(10),"    upgradeSkinTemp = "),"")),IF(P6="Fuel Tank",IF(X6="NA/Balloon","    KiwiFuelSwitchIgnore = true",IF(X6="standardLiquidFuel",_xlfn.CONCAT("    fuelTankUpgradeType = ",X6,CHAR(10),"    fuelTankSizeUpgrade = ",Y6),_xlfn.CONCAT("    fuelTankUpgradeType = ",X6))),"")))))))</f>
        <v/>
      </c>
      <c r="AN6" s="16" t="str">
        <f>IF(P6="Engine",VLOOKUP(V6,EngineUpgrades!$A$2:$C$15,2,FALSE),"")</f>
        <v/>
      </c>
      <c r="AO6" s="16" t="str">
        <f>IF(P6="Engine",VLOOKUP(V6,EngineUpgrades!$A$2:$C$15,3,FALSE),"")</f>
        <v/>
      </c>
      <c r="AP6" s="15" t="str">
        <f>IF(AN6=EngineUpgrades!$D$1,EngineUpgrades!$D$17,IF(AN6=EngineUpgrades!$E$1,EngineUpgrades!$E$17,IF(AN6=EngineUpgrades!$F$1,EngineUpgrades!$F$17,IF(AN6=EngineUpgrades!$G$1,EngineUpgrades!$G$17,IF(AN6=EngineUpgrades!$H$1,EngineUpgrades!$H$17,"")))))</f>
        <v/>
      </c>
      <c r="AQ6" s="16" t="str">
        <f>IF(P6="Engine",IF(N6&lt;&gt;"Specialty Engines",_xlfn.XLOOKUP(_xlfn.CONCAT(N6,O6+2),TechTree!$C$2:$C$501,TechTree!$D$2:$D$501,"Not Valid Combination",0,1),_xlfn.XLOOKUP(_xlfn.CONCAT(N6,O6+1),TechTree!$C$2:$C$501,TechTree!$D$2:$D$501,"Not Valid Combination",0,1)),"")</f>
        <v/>
      </c>
    </row>
    <row r="7" spans="1:43" ht="65" customHeight="1" x14ac:dyDescent="0.35">
      <c r="A7" t="s">
        <v>372</v>
      </c>
      <c r="B7" t="s">
        <v>388</v>
      </c>
      <c r="C7" t="s">
        <v>389</v>
      </c>
      <c r="D7" t="s">
        <v>390</v>
      </c>
      <c r="E7" t="s">
        <v>22</v>
      </c>
      <c r="F7" t="s">
        <v>12</v>
      </c>
      <c r="G7">
        <v>2500</v>
      </c>
      <c r="H7">
        <v>780</v>
      </c>
      <c r="I7">
        <v>6.1249999999999999E-2</v>
      </c>
      <c r="J7" t="s">
        <v>191</v>
      </c>
      <c r="L7" s="12" t="str">
        <f t="shared" si="0"/>
        <v>@PART[bluedog_Vega_EngineMount]:AFTER[Bluedog_DB]
{
    @TechRequired = otherParts
}</v>
      </c>
      <c r="M7" s="9" t="str">
        <f>_xlfn.XLOOKUP(_xlfn.CONCAT(N7,O7),TechTree!$C$2:$C$501,TechTree!$D$2:$D$501,"Not Valid Combination",0,1)</f>
        <v>otherParts</v>
      </c>
      <c r="N7" s="8" t="s">
        <v>369</v>
      </c>
      <c r="O7" s="8">
        <v>1</v>
      </c>
      <c r="P7" s="8" t="s">
        <v>255</v>
      </c>
      <c r="U7" s="10" t="s">
        <v>256</v>
      </c>
      <c r="V7" s="10" t="s">
        <v>269</v>
      </c>
      <c r="X7" s="10" t="s">
        <v>307</v>
      </c>
      <c r="Y7" s="10" t="s">
        <v>320</v>
      </c>
      <c r="Z7" s="10" t="s">
        <v>345</v>
      </c>
      <c r="AB7" s="12" t="str">
        <f t="shared" si="1"/>
        <v/>
      </c>
      <c r="AC7" s="14"/>
      <c r="AD7" s="18" t="s">
        <v>345</v>
      </c>
      <c r="AE7" s="18">
        <v>9</v>
      </c>
      <c r="AF7" s="18" t="s">
        <v>3302</v>
      </c>
      <c r="AG7" s="18" t="s">
        <v>3303</v>
      </c>
      <c r="AH7" s="18" t="s">
        <v>3304</v>
      </c>
      <c r="AI7" s="18"/>
      <c r="AJ7" s="18"/>
      <c r="AK7" s="19" t="str">
        <f t="shared" si="2"/>
        <v/>
      </c>
      <c r="AL7" s="14"/>
      <c r="AM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",U7),IF(P7="Engine",_xlfn.CONCAT("    engineUpgradeType = ",V7,CHAR(10),Parts!AP7,CHAR(10),"    enginePartUpgradeName = ",W7),IF(P7="Parachute","    parachuteUpgradeType = standard",IF(P7="Solar",_xlfn.CONCAT("    solarPanelUpgradeTier = ",O7),IF(OR(P7="System",P7="System and Space Capability")=TRUE,_xlfn.CONCAT("    spacePlaneSystemUpgradeType = ",W7,IF(P7="System and Space Capability",_xlfn.CONCAT(CHAR(10),"    spaceplaneUpgradeType = spaceCapable",CHAR(10),"    baseSkinTemp = ",CHAR(10),"    upgradeSkinTemp = "),"")),IF(P7="Fuel Tank",IF(X7="NA/Balloon","    KiwiFuelSwitchIgnore = true",IF(X7="standardLiquidFuel",_xlfn.CONCAT("    fuelTankUpgradeType = ",X7,CHAR(10),"    fuelTankSizeUpgrade = ",Y7),_xlfn.CONCAT("    fuelTankUpgradeType = ",X7))),"")))))))</f>
        <v/>
      </c>
      <c r="AN7" s="16" t="str">
        <f>IF(P7="Engine",VLOOKUP(V7,EngineUpgrades!$A$2:$C$15,2,FALSE),"")</f>
        <v/>
      </c>
      <c r="AO7" s="16" t="str">
        <f>IF(P7="Engine",VLOOKUP(V7,EngineUpgrades!$A$2:$C$15,3,FALSE),"")</f>
        <v/>
      </c>
      <c r="AP7" s="15" t="str">
        <f>IF(AN7=EngineUpgrades!$D$1,EngineUpgrades!$D$17,IF(AN7=EngineUpgrades!$E$1,EngineUpgrades!$E$17,IF(AN7=EngineUpgrades!$F$1,EngineUpgrades!$F$17,IF(AN7=EngineUpgrades!$G$1,EngineUpgrades!$G$17,IF(AN7=EngineUpgrades!$H$1,EngineUpgrades!$H$17,"")))))</f>
        <v/>
      </c>
      <c r="AQ7" s="16" t="str">
        <f>IF(P7="Engine",IF(N7&lt;&gt;"Specialty Engines",_xlfn.XLOOKUP(_xlfn.CONCAT(N7,O7+2),TechTree!$C$2:$C$501,TechTree!$D$2:$D$501,"Not Valid Combination",0,1),_xlfn.XLOOKUP(_xlfn.CONCAT(N7,O7+1),TechTree!$C$2:$C$501,TechTree!$D$2:$D$501,"Not Valid Combination",0,1)),"")</f>
        <v/>
      </c>
    </row>
    <row r="8" spans="1:43" ht="65" customHeight="1" x14ac:dyDescent="0.35">
      <c r="A8" t="s">
        <v>372</v>
      </c>
      <c r="B8" t="s">
        <v>391</v>
      </c>
      <c r="C8" t="s">
        <v>392</v>
      </c>
      <c r="D8" t="s">
        <v>393</v>
      </c>
      <c r="E8" t="s">
        <v>22</v>
      </c>
      <c r="F8" t="s">
        <v>10</v>
      </c>
      <c r="G8">
        <v>0</v>
      </c>
      <c r="H8">
        <v>975</v>
      </c>
      <c r="I8">
        <v>2.3E-2</v>
      </c>
      <c r="J8" t="s">
        <v>89</v>
      </c>
      <c r="L8" s="12" t="str">
        <f t="shared" si="0"/>
        <v>@PART[bluedog_Vanguard_Satellite3]:AFTER[Bluedog_DB]
{
    @TechRequired = otherParts
}</v>
      </c>
      <c r="M8" s="9" t="str">
        <f>_xlfn.XLOOKUP(_xlfn.CONCAT(N8,O8),TechTree!$C$2:$C$501,TechTree!$D$2:$D$501,"Not Valid Combination",0,1)</f>
        <v>otherParts</v>
      </c>
      <c r="N8" s="8" t="s">
        <v>369</v>
      </c>
      <c r="O8" s="8">
        <v>1</v>
      </c>
      <c r="P8" s="8" t="s">
        <v>255</v>
      </c>
      <c r="U8" s="10" t="s">
        <v>256</v>
      </c>
      <c r="V8" s="10" t="s">
        <v>269</v>
      </c>
      <c r="X8" s="10" t="s">
        <v>307</v>
      </c>
      <c r="Y8" s="10" t="s">
        <v>3305</v>
      </c>
      <c r="Z8" s="10" t="s">
        <v>345</v>
      </c>
      <c r="AB8" s="12" t="str">
        <f t="shared" si="1"/>
        <v/>
      </c>
      <c r="AC8" s="14"/>
      <c r="AD8" s="18" t="s">
        <v>345</v>
      </c>
      <c r="AE8" s="18">
        <v>10</v>
      </c>
      <c r="AF8" s="18" t="s">
        <v>3306</v>
      </c>
      <c r="AG8" s="18" t="s">
        <v>3307</v>
      </c>
      <c r="AH8" s="18" t="s">
        <v>3308</v>
      </c>
      <c r="AI8" s="18"/>
      <c r="AJ8" s="18"/>
      <c r="AK8" s="19" t="str">
        <f t="shared" si="2"/>
        <v/>
      </c>
      <c r="AL8" s="14"/>
      <c r="AM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",U8),IF(P8="Engine",_xlfn.CONCAT("    engineUpgradeType = ",V8,CHAR(10),Parts!AP8,CHAR(10),"    enginePartUpgradeName = ",W8),IF(P8="Parachute","    parachuteUpgradeType = standard",IF(P8="Solar",_xlfn.CONCAT("    solarPanelUpgradeTier = ",O8),IF(OR(P8="System",P8="System and Space Capability")=TRUE,_xlfn.CONCAT("    spacePlaneSystemUpgradeType = ",W8,IF(P8="System and Space Capability",_xlfn.CONCAT(CHAR(10),"    spaceplaneUpgradeType = spaceCapable",CHAR(10),"    baseSkinTemp = ",CHAR(10),"    upgradeSkinTemp = "),"")),IF(P8="Fuel Tank",IF(X8="NA/Balloon","    KiwiFuelSwitchIgnore = true",IF(X8="standardLiquidFuel",_xlfn.CONCAT("    fuelTankUpgradeType = ",X8,CHAR(10),"    fuelTankSizeUpgrade = ",Y8),_xlfn.CONCAT("    fuelTankUpgradeType = ",X8))),"")))))))</f>
        <v/>
      </c>
      <c r="AN8" s="16" t="str">
        <f>IF(P8="Engine",VLOOKUP(V8,EngineUpgrades!$A$2:$C$15,2,FALSE),"")</f>
        <v/>
      </c>
      <c r="AO8" s="16" t="str">
        <f>IF(P8="Engine",VLOOKUP(V8,EngineUpgrades!$A$2:$C$15,3,FALSE),"")</f>
        <v/>
      </c>
      <c r="AP8" s="15" t="str">
        <f>IF(AN8=EngineUpgrades!$D$1,EngineUpgrades!$D$17,IF(AN8=EngineUpgrades!$E$1,EngineUpgrades!$E$17,IF(AN8=EngineUpgrades!$F$1,EngineUpgrades!$F$17,IF(AN8=EngineUpgrades!$G$1,EngineUpgrades!$G$17,IF(AN8=EngineUpgrades!$H$1,EngineUpgrades!$H$17,"")))))</f>
        <v/>
      </c>
      <c r="AQ8" s="16" t="str">
        <f>IF(P8="Engine",IF(N8&lt;&gt;"Specialty Engines",_xlfn.XLOOKUP(_xlfn.CONCAT(N8,O8+2),TechTree!$C$2:$C$501,TechTree!$D$2:$D$501,"Not Valid Combination",0,1),_xlfn.XLOOKUP(_xlfn.CONCAT(N8,O8+1),TechTree!$C$2:$C$501,TechTree!$D$2:$D$501,"Not Valid Combination",0,1)),"")</f>
        <v/>
      </c>
    </row>
    <row r="9" spans="1:43" ht="65" customHeight="1" x14ac:dyDescent="0.35">
      <c r="A9" t="s">
        <v>372</v>
      </c>
      <c r="B9" t="s">
        <v>394</v>
      </c>
      <c r="C9" t="s">
        <v>395</v>
      </c>
      <c r="D9" t="s">
        <v>396</v>
      </c>
      <c r="E9" t="s">
        <v>22</v>
      </c>
      <c r="F9" t="s">
        <v>10</v>
      </c>
      <c r="G9">
        <v>0</v>
      </c>
      <c r="H9">
        <v>1000</v>
      </c>
      <c r="I9">
        <v>0.01</v>
      </c>
      <c r="J9" t="s">
        <v>89</v>
      </c>
      <c r="L9" s="12" t="str">
        <f t="shared" si="0"/>
        <v>@PART[bluedog_Vanguard_Satellite2]:AFTER[Bluedog_DB]
{
    @TechRequired = otherParts
}</v>
      </c>
      <c r="M9" s="9" t="str">
        <f>_xlfn.XLOOKUP(_xlfn.CONCAT(N9,O9),TechTree!$C$2:$C$501,TechTree!$D$2:$D$501,"Not Valid Combination",0,1)</f>
        <v>otherParts</v>
      </c>
      <c r="N9" s="8" t="s">
        <v>369</v>
      </c>
      <c r="O9" s="8">
        <v>1</v>
      </c>
      <c r="P9" s="8" t="s">
        <v>255</v>
      </c>
      <c r="U9" s="10" t="s">
        <v>256</v>
      </c>
      <c r="V9" s="10" t="s">
        <v>269</v>
      </c>
      <c r="X9" s="10" t="s">
        <v>307</v>
      </c>
      <c r="Y9" s="10" t="s">
        <v>3309</v>
      </c>
      <c r="Z9" s="10" t="s">
        <v>345</v>
      </c>
      <c r="AB9" s="12" t="str">
        <f t="shared" si="1"/>
        <v/>
      </c>
      <c r="AC9" s="14"/>
      <c r="AD9" s="18" t="s">
        <v>345</v>
      </c>
      <c r="AE9" s="18">
        <v>11</v>
      </c>
      <c r="AF9" s="18" t="s">
        <v>3310</v>
      </c>
      <c r="AG9" s="18" t="s">
        <v>3311</v>
      </c>
      <c r="AH9" s="18" t="s">
        <v>3312</v>
      </c>
      <c r="AI9" s="18"/>
      <c r="AJ9" s="18"/>
      <c r="AK9" s="19" t="str">
        <f t="shared" si="2"/>
        <v/>
      </c>
      <c r="AL9" s="14"/>
      <c r="AM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",U9),IF(P9="Engine",_xlfn.CONCAT("    engineUpgradeType = ",V9,CHAR(10),Parts!AP9,CHAR(10),"    enginePartUpgradeName = ",W9),IF(P9="Parachute","    parachuteUpgradeType = standard",IF(P9="Solar",_xlfn.CONCAT("    solarPanelUpgradeTier = ",O9),IF(OR(P9="System",P9="System and Space Capability")=TRUE,_xlfn.CONCAT("    spacePlaneSystemUpgradeType = ",W9,IF(P9="System and Space Capability",_xlfn.CONCAT(CHAR(10),"    spaceplaneUpgradeType = spaceCapable",CHAR(10),"    baseSkinTemp = ",CHAR(10),"    upgradeSkinTemp = "),"")),IF(P9="Fuel Tank",IF(X9="NA/Balloon","    KiwiFuelSwitchIgnore = true",IF(X9="standardLiquidFuel",_xlfn.CONCAT("    fuelTankUpgradeType = ",X9,CHAR(10),"    fuelTankSizeUpgrade = ",Y9),_xlfn.CONCAT("    fuelTankUpgradeType = ",X9))),"")))))))</f>
        <v/>
      </c>
      <c r="AN9" s="16" t="str">
        <f>IF(P9="Engine",VLOOKUP(V9,EngineUpgrades!$A$2:$C$15,2,FALSE),"")</f>
        <v/>
      </c>
      <c r="AO9" s="16" t="str">
        <f>IF(P9="Engine",VLOOKUP(V9,EngineUpgrades!$A$2:$C$15,3,FALSE),"")</f>
        <v/>
      </c>
      <c r="AP9" s="15" t="str">
        <f>IF(AN9=EngineUpgrades!$D$1,EngineUpgrades!$D$17,IF(AN9=EngineUpgrades!$E$1,EngineUpgrades!$E$17,IF(AN9=EngineUpgrades!$F$1,EngineUpgrades!$F$17,IF(AN9=EngineUpgrades!$G$1,EngineUpgrades!$G$17,IF(AN9=EngineUpgrades!$H$1,EngineUpgrades!$H$17,"")))))</f>
        <v/>
      </c>
      <c r="AQ9" s="16" t="str">
        <f>IF(P9="Engine",IF(N9&lt;&gt;"Specialty Engines",_xlfn.XLOOKUP(_xlfn.CONCAT(N9,O9+2),TechTree!$C$2:$C$501,TechTree!$D$2:$D$501,"Not Valid Combination",0,1),_xlfn.XLOOKUP(_xlfn.CONCAT(N9,O9+1),TechTree!$C$2:$C$501,TechTree!$D$2:$D$501,"Not Valid Combination",0,1)),"")</f>
        <v/>
      </c>
    </row>
    <row r="10" spans="1:43" ht="65" customHeight="1" x14ac:dyDescent="0.35">
      <c r="A10" t="s">
        <v>372</v>
      </c>
      <c r="B10" t="s">
        <v>397</v>
      </c>
      <c r="C10" t="s">
        <v>398</v>
      </c>
      <c r="D10" t="s">
        <v>399</v>
      </c>
      <c r="E10" t="s">
        <v>22</v>
      </c>
      <c r="F10" t="s">
        <v>10</v>
      </c>
      <c r="G10">
        <v>0</v>
      </c>
      <c r="H10">
        <v>1000</v>
      </c>
      <c r="I10">
        <v>2E-3</v>
      </c>
      <c r="J10" t="s">
        <v>89</v>
      </c>
      <c r="L10" s="12" t="str">
        <f t="shared" si="0"/>
        <v>@PART[bluedog_Vanguard_Satellite1]:AFTER[Bluedog_DB]
{
    @TechRequired = otherParts
}</v>
      </c>
      <c r="M10" s="9" t="str">
        <f>_xlfn.XLOOKUP(_xlfn.CONCAT(N10,O10),TechTree!$C$2:$C$501,TechTree!$D$2:$D$501,"Not Valid Combination",0,1)</f>
        <v>otherParts</v>
      </c>
      <c r="N10" s="8" t="s">
        <v>369</v>
      </c>
      <c r="O10" s="8">
        <v>1</v>
      </c>
      <c r="P10" s="8" t="s">
        <v>255</v>
      </c>
      <c r="U10" s="10" t="s">
        <v>256</v>
      </c>
      <c r="V10" s="10" t="s">
        <v>269</v>
      </c>
      <c r="X10" s="10" t="s">
        <v>307</v>
      </c>
      <c r="Y10" s="10" t="s">
        <v>3313</v>
      </c>
      <c r="Z10" s="10" t="s">
        <v>345</v>
      </c>
      <c r="AB10" s="12" t="str">
        <f t="shared" si="1"/>
        <v/>
      </c>
      <c r="AC10" s="14"/>
      <c r="AD10" s="18" t="s">
        <v>345</v>
      </c>
      <c r="AE10" s="18">
        <v>12</v>
      </c>
      <c r="AF10" s="18" t="s">
        <v>3314</v>
      </c>
      <c r="AG10" s="18" t="s">
        <v>3315</v>
      </c>
      <c r="AH10" s="18" t="s">
        <v>3316</v>
      </c>
      <c r="AI10" s="18"/>
      <c r="AJ10" s="18"/>
      <c r="AK10" s="19" t="str">
        <f t="shared" si="2"/>
        <v/>
      </c>
      <c r="AL10" s="14"/>
      <c r="AM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",U10),IF(P10="Engine",_xlfn.CONCAT("    engineUpgradeType = ",V10,CHAR(10),Parts!AP10,CHAR(10),"    enginePartUpgradeName = ",W10),IF(P10="Parachute","    parachuteUpgradeType = standard",IF(P10="Solar",_xlfn.CONCAT("    solarPanelUpgradeTier = ",O10),IF(OR(P10="System",P10="System and Space Capability")=TRUE,_xlfn.CONCAT("    spacePlaneSystemUpgradeType = ",W10,IF(P10="System and Space Capability",_xlfn.CONCAT(CHAR(10),"    spaceplaneUpgradeType = spaceCapable",CHAR(10),"    baseSkinTemp = ",CHAR(10),"    upgradeSkinTemp = "),"")),IF(P10="Fuel Tank",IF(X10="NA/Balloon","    KiwiFuelSwitchIgnore = true",IF(X10="standardLiquidFuel",_xlfn.CONCAT("    fuelTankUpgradeType = ",X10,CHAR(10),"    fuelTankSizeUpgrade = ",Y10),_xlfn.CONCAT("    fuelTankUpgradeType = ",X10))),"")))))))</f>
        <v/>
      </c>
      <c r="AN10" s="16" t="str">
        <f>IF(P10="Engine",VLOOKUP(V10,EngineUpgrades!$A$2:$C$15,2,FALSE),"")</f>
        <v/>
      </c>
      <c r="AO10" s="16" t="str">
        <f>IF(P10="Engine",VLOOKUP(V10,EngineUpgrades!$A$2:$C$15,3,FALSE),"")</f>
        <v/>
      </c>
      <c r="AP10" s="15" t="str">
        <f>IF(AN10=EngineUpgrades!$D$1,EngineUpgrades!$D$17,IF(AN10=EngineUpgrades!$E$1,EngineUpgrades!$E$17,IF(AN10=EngineUpgrades!$F$1,EngineUpgrades!$F$17,IF(AN10=EngineUpgrades!$G$1,EngineUpgrades!$G$17,IF(AN10=EngineUpgrades!$H$1,EngineUpgrades!$H$17,"")))))</f>
        <v/>
      </c>
      <c r="AQ10" s="16" t="str">
        <f>IF(P10="Engine",IF(N10&lt;&gt;"Specialty Engines",_xlfn.XLOOKUP(_xlfn.CONCAT(N10,O10+2),TechTree!$C$2:$C$501,TechTree!$D$2:$D$501,"Not Valid Combination",0,1),_xlfn.XLOOKUP(_xlfn.CONCAT(N10,O10+1),TechTree!$C$2:$C$501,TechTree!$D$2:$D$501,"Not Valid Combination",0,1)),"")</f>
        <v/>
      </c>
    </row>
    <row r="11" spans="1:43" ht="65" customHeight="1" x14ac:dyDescent="0.35">
      <c r="A11" t="s">
        <v>372</v>
      </c>
      <c r="B11" t="s">
        <v>400</v>
      </c>
      <c r="C11" t="s">
        <v>401</v>
      </c>
      <c r="D11" t="s">
        <v>402</v>
      </c>
      <c r="E11" t="s">
        <v>22</v>
      </c>
      <c r="F11" t="s">
        <v>15</v>
      </c>
      <c r="G11">
        <v>0</v>
      </c>
      <c r="H11">
        <v>380</v>
      </c>
      <c r="I11">
        <v>4.1000000000000002E-2</v>
      </c>
      <c r="J11" t="s">
        <v>89</v>
      </c>
      <c r="L11" s="12" t="str">
        <f t="shared" si="0"/>
        <v>@PART[bluedog_Vanguard_S2_Tank]:AFTER[Bluedog_DB]
{
    @TechRequired = otherParts
}</v>
      </c>
      <c r="M11" s="9" t="str">
        <f>_xlfn.XLOOKUP(_xlfn.CONCAT(N11,O11),TechTree!$C$2:$C$501,TechTree!$D$2:$D$501,"Not Valid Combination",0,1)</f>
        <v>otherParts</v>
      </c>
      <c r="N11" s="8" t="s">
        <v>369</v>
      </c>
      <c r="O11" s="8">
        <v>1</v>
      </c>
      <c r="P11" s="8" t="s">
        <v>255</v>
      </c>
      <c r="U11" s="10" t="s">
        <v>256</v>
      </c>
      <c r="V11" s="10" t="s">
        <v>269</v>
      </c>
      <c r="X11" s="10" t="s">
        <v>307</v>
      </c>
      <c r="Y11" s="10" t="s">
        <v>3317</v>
      </c>
      <c r="Z11" s="10" t="s">
        <v>345</v>
      </c>
      <c r="AB11" s="12" t="str">
        <f t="shared" si="1"/>
        <v/>
      </c>
      <c r="AC11" s="14"/>
      <c r="AD11" s="18" t="s">
        <v>345</v>
      </c>
      <c r="AE11" s="18">
        <v>13</v>
      </c>
      <c r="AF11" s="18" t="s">
        <v>3318</v>
      </c>
      <c r="AG11" s="18" t="s">
        <v>3319</v>
      </c>
      <c r="AH11" s="18" t="s">
        <v>3320</v>
      </c>
      <c r="AI11" s="18"/>
      <c r="AJ11" s="18"/>
      <c r="AK11" s="19" t="str">
        <f t="shared" si="2"/>
        <v/>
      </c>
      <c r="AL11" s="14"/>
      <c r="AM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",U11),IF(P11="Engine",_xlfn.CONCAT("    engineUpgradeType = ",V11,CHAR(10),Parts!AP11,CHAR(10),"    enginePartUpgradeName = ",W11),IF(P11="Parachute","    parachuteUpgradeType = standard",IF(P11="Solar",_xlfn.CONCAT("    solarPanelUpgradeTier = ",O11),IF(OR(P11="System",P11="System and Space Capability")=TRUE,_xlfn.CONCAT("    spacePlaneSystemUpgradeType = ",W11,IF(P11="System and Space Capability",_xlfn.CONCAT(CHAR(10),"    spaceplaneUpgradeType = spaceCapable",CHAR(10),"    baseSkinTemp = ",CHAR(10),"    upgradeSkinTemp = "),"")),IF(P11="Fuel Tank",IF(X11="NA/Balloon","    KiwiFuelSwitchIgnore = true",IF(X11="standardLiquidFuel",_xlfn.CONCAT("    fuelTankUpgradeType = ",X11,CHAR(10),"    fuelTankSizeUpgrade = ",Y11),_xlfn.CONCAT("    fuelTankUpgradeType = ",X11))),"")))))))</f>
        <v/>
      </c>
      <c r="AN11" s="16" t="str">
        <f>IF(P11="Engine",VLOOKUP(V11,EngineUpgrades!$A$2:$C$15,2,FALSE),"")</f>
        <v/>
      </c>
      <c r="AO11" s="16" t="str">
        <f>IF(P11="Engine",VLOOKUP(V11,EngineUpgrades!$A$2:$C$15,3,FALSE),"")</f>
        <v/>
      </c>
      <c r="AP11" s="15" t="str">
        <f>IF(AN11=EngineUpgrades!$D$1,EngineUpgrades!$D$17,IF(AN11=EngineUpgrades!$E$1,EngineUpgrades!$E$17,IF(AN11=EngineUpgrades!$F$1,EngineUpgrades!$F$17,IF(AN11=EngineUpgrades!$G$1,EngineUpgrades!$G$17,IF(AN11=EngineUpgrades!$H$1,EngineUpgrades!$H$17,"")))))</f>
        <v/>
      </c>
      <c r="AQ11" s="16" t="str">
        <f>IF(P11="Engine",IF(N11&lt;&gt;"Specialty Engines",_xlfn.XLOOKUP(_xlfn.CONCAT(N11,O11+2),TechTree!$C$2:$C$501,TechTree!$D$2:$D$501,"Not Valid Combination",0,1),_xlfn.XLOOKUP(_xlfn.CONCAT(N11,O11+1),TechTree!$C$2:$C$501,TechTree!$D$2:$D$501,"Not Valid Combination",0,1)),"")</f>
        <v/>
      </c>
    </row>
    <row r="12" spans="1:43" ht="65" customHeight="1" x14ac:dyDescent="0.35">
      <c r="A12" t="s">
        <v>372</v>
      </c>
      <c r="B12" t="s">
        <v>403</v>
      </c>
      <c r="C12" t="s">
        <v>404</v>
      </c>
      <c r="D12" t="s">
        <v>405</v>
      </c>
      <c r="E12" t="s">
        <v>22</v>
      </c>
      <c r="F12" t="s">
        <v>14</v>
      </c>
      <c r="G12">
        <v>0</v>
      </c>
      <c r="H12">
        <v>100</v>
      </c>
      <c r="I12">
        <v>1E-3</v>
      </c>
      <c r="J12" t="s">
        <v>89</v>
      </c>
      <c r="L12" s="12" t="str">
        <f t="shared" si="0"/>
        <v>@PART[bluedog_Vanguard_S2_ShortProbeDecoupler]:AFTER[Bluedog_DB]
{
    @TechRequired = otherParts
}</v>
      </c>
      <c r="M12" s="9" t="str">
        <f>_xlfn.XLOOKUP(_xlfn.CONCAT(N12,O12),TechTree!$C$2:$C$501,TechTree!$D$2:$D$501,"Not Valid Combination",0,1)</f>
        <v>otherParts</v>
      </c>
      <c r="N12" s="8" t="s">
        <v>369</v>
      </c>
      <c r="O12" s="8">
        <v>1</v>
      </c>
      <c r="P12" s="8" t="s">
        <v>255</v>
      </c>
      <c r="U12" s="10" t="s">
        <v>256</v>
      </c>
      <c r="V12" s="10" t="s">
        <v>269</v>
      </c>
      <c r="X12" s="10" t="s">
        <v>307</v>
      </c>
      <c r="Y12" s="10" t="s">
        <v>3321</v>
      </c>
      <c r="Z12" s="10" t="s">
        <v>345</v>
      </c>
      <c r="AB12" s="12" t="str">
        <f t="shared" si="1"/>
        <v/>
      </c>
      <c r="AC12" s="14"/>
      <c r="AD12" s="18" t="s">
        <v>345</v>
      </c>
      <c r="AE12" s="18">
        <v>14</v>
      </c>
      <c r="AF12" s="18" t="s">
        <v>3322</v>
      </c>
      <c r="AG12" s="18" t="s">
        <v>3323</v>
      </c>
      <c r="AH12" s="18" t="s">
        <v>3324</v>
      </c>
      <c r="AI12" s="18"/>
      <c r="AJ12" s="18"/>
      <c r="AK12" s="19" t="str">
        <f t="shared" si="2"/>
        <v/>
      </c>
      <c r="AL12" s="14"/>
      <c r="AM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",U12),IF(P12="Engine",_xlfn.CONCAT("    engineUpgradeType = ",V12,CHAR(10),Parts!AP12,CHAR(10),"    enginePartUpgradeName = ",W12),IF(P12="Parachute","    parachuteUpgradeType = standard",IF(P12="Solar",_xlfn.CONCAT("    solarPanelUpgradeTier = ",O12),IF(OR(P12="System",P12="System and Space Capability")=TRUE,_xlfn.CONCAT("    spacePlaneSystemUpgradeType = ",W12,IF(P12="System and Space Capability",_xlfn.CONCAT(CHAR(10),"    spaceplaneUpgradeType = spaceCapable",CHAR(10),"    baseSkinTemp = ",CHAR(10),"    upgradeSkinTemp = "),"")),IF(P12="Fuel Tank",IF(X12="NA/Balloon","    KiwiFuelSwitchIgnore = true",IF(X12="standardLiquidFuel",_xlfn.CONCAT("    fuelTankUpgradeType = ",X12,CHAR(10),"    fuelTankSizeUpgrade = ",Y12),_xlfn.CONCAT("    fuelTankUpgradeType = ",X12))),"")))))))</f>
        <v/>
      </c>
      <c r="AN12" s="16" t="str">
        <f>IF(P12="Engine",VLOOKUP(V12,EngineUpgrades!$A$2:$C$15,2,FALSE),"")</f>
        <v/>
      </c>
      <c r="AO12" s="16" t="str">
        <f>IF(P12="Engine",VLOOKUP(V12,EngineUpgrades!$A$2:$C$15,3,FALSE),"")</f>
        <v/>
      </c>
      <c r="AP12" s="15" t="str">
        <f>IF(AN12=EngineUpgrades!$D$1,EngineUpgrades!$D$17,IF(AN12=EngineUpgrades!$E$1,EngineUpgrades!$E$17,IF(AN12=EngineUpgrades!$F$1,EngineUpgrades!$F$17,IF(AN12=EngineUpgrades!$G$1,EngineUpgrades!$G$17,IF(AN12=EngineUpgrades!$H$1,EngineUpgrades!$H$17,"")))))</f>
        <v/>
      </c>
      <c r="AQ12" s="16" t="str">
        <f>IF(P12="Engine",IF(N12&lt;&gt;"Specialty Engines",_xlfn.XLOOKUP(_xlfn.CONCAT(N12,O12+2),TechTree!$C$2:$C$501,TechTree!$D$2:$D$501,"Not Valid Combination",0,1),_xlfn.XLOOKUP(_xlfn.CONCAT(N12,O12+1),TechTree!$C$2:$C$501,TechTree!$D$2:$D$501,"Not Valid Combination",0,1)),"")</f>
        <v/>
      </c>
    </row>
    <row r="13" spans="1:43" ht="65" customHeight="1" x14ac:dyDescent="0.35">
      <c r="A13" t="s">
        <v>372</v>
      </c>
      <c r="B13" t="s">
        <v>406</v>
      </c>
      <c r="C13" t="s">
        <v>407</v>
      </c>
      <c r="D13" t="s">
        <v>408</v>
      </c>
      <c r="E13" t="s">
        <v>22</v>
      </c>
      <c r="F13" t="s">
        <v>19</v>
      </c>
      <c r="G13">
        <v>300</v>
      </c>
      <c r="H13">
        <v>10</v>
      </c>
      <c r="I13">
        <v>5.0000000000000001E-3</v>
      </c>
      <c r="J13" t="s">
        <v>89</v>
      </c>
      <c r="L13" s="12" t="str">
        <f t="shared" si="0"/>
        <v>@PART[bluedog_Vanguard_S2_RetroRocket]:AFTER[Bluedog_DB]
{
    @TechRequired = otherParts
}</v>
      </c>
      <c r="M13" s="9" t="str">
        <f>_xlfn.XLOOKUP(_xlfn.CONCAT(N13,O13),TechTree!$C$2:$C$501,TechTree!$D$2:$D$501,"Not Valid Combination",0,1)</f>
        <v>otherParts</v>
      </c>
      <c r="N13" s="8" t="s">
        <v>369</v>
      </c>
      <c r="O13" s="8">
        <v>1</v>
      </c>
      <c r="P13" s="8" t="s">
        <v>255</v>
      </c>
      <c r="U13" s="10" t="s">
        <v>256</v>
      </c>
      <c r="V13" s="10" t="s">
        <v>269</v>
      </c>
      <c r="X13" s="10" t="s">
        <v>307</v>
      </c>
      <c r="Y13" s="10" t="s">
        <v>3325</v>
      </c>
      <c r="Z13" s="10" t="s">
        <v>345</v>
      </c>
      <c r="AB13" s="12" t="str">
        <f t="shared" si="1"/>
        <v/>
      </c>
      <c r="AC13" s="14"/>
      <c r="AD13" s="18" t="s">
        <v>345</v>
      </c>
      <c r="AE13" s="18">
        <v>15</v>
      </c>
      <c r="AF13" s="18" t="s">
        <v>3326</v>
      </c>
      <c r="AG13" s="18" t="s">
        <v>3327</v>
      </c>
      <c r="AH13" s="18" t="s">
        <v>3328</v>
      </c>
      <c r="AI13" s="18"/>
      <c r="AJ13" s="18"/>
      <c r="AK13" s="19" t="str">
        <f t="shared" si="2"/>
        <v/>
      </c>
      <c r="AL13" s="14"/>
      <c r="AM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",U13),IF(P13="Engine",_xlfn.CONCAT("    engineUpgradeType = ",V13,CHAR(10),Parts!AP13,CHAR(10),"    enginePartUpgradeName = ",W13),IF(P13="Parachute","    parachuteUpgradeType = standard",IF(P13="Solar",_xlfn.CONCAT("    solarPanelUpgradeTier = ",O13),IF(OR(P13="System",P13="System and Space Capability")=TRUE,_xlfn.CONCAT("    spacePlaneSystemUpgradeType = ",W13,IF(P13="System and Space Capability",_xlfn.CONCAT(CHAR(10),"    spaceplaneUpgradeType = spaceCapable",CHAR(10),"    baseSkinTemp = ",CHAR(10),"    upgradeSkinTemp = "),"")),IF(P13="Fuel Tank",IF(X13="NA/Balloon","    KiwiFuelSwitchIgnore = true",IF(X13="standardLiquidFuel",_xlfn.CONCAT("    fuelTankUpgradeType = ",X13,CHAR(10),"    fuelTankSizeUpgrade = ",Y13),_xlfn.CONCAT("    fuelTankUpgradeType = ",X13))),"")))))))</f>
        <v/>
      </c>
      <c r="AN13" s="16" t="str">
        <f>IF(P13="Engine",VLOOKUP(V13,EngineUpgrades!$A$2:$C$15,2,FALSE),"")</f>
        <v/>
      </c>
      <c r="AO13" s="16" t="str">
        <f>IF(P13="Engine",VLOOKUP(V13,EngineUpgrades!$A$2:$C$15,3,FALSE),"")</f>
        <v/>
      </c>
      <c r="AP13" s="15" t="str">
        <f>IF(AN13=EngineUpgrades!$D$1,EngineUpgrades!$D$17,IF(AN13=EngineUpgrades!$E$1,EngineUpgrades!$E$17,IF(AN13=EngineUpgrades!$F$1,EngineUpgrades!$F$17,IF(AN13=EngineUpgrades!$G$1,EngineUpgrades!$G$17,IF(AN13=EngineUpgrades!$H$1,EngineUpgrades!$H$17,"")))))</f>
        <v/>
      </c>
      <c r="AQ13" s="16" t="str">
        <f>IF(P13="Engine",IF(N13&lt;&gt;"Specialty Engines",_xlfn.XLOOKUP(_xlfn.CONCAT(N13,O13+2),TechTree!$C$2:$C$501,TechTree!$D$2:$D$501,"Not Valid Combination",0,1),_xlfn.XLOOKUP(_xlfn.CONCAT(N13,O13+1),TechTree!$C$2:$C$501,TechTree!$D$2:$D$501,"Not Valid Combination",0,1)),"")</f>
        <v/>
      </c>
    </row>
    <row r="14" spans="1:43" ht="65" customHeight="1" x14ac:dyDescent="0.35">
      <c r="A14" t="s">
        <v>372</v>
      </c>
      <c r="B14" t="s">
        <v>409</v>
      </c>
      <c r="C14" t="s">
        <v>410</v>
      </c>
      <c r="D14" t="s">
        <v>411</v>
      </c>
      <c r="E14" t="s">
        <v>22</v>
      </c>
      <c r="F14" t="s">
        <v>14</v>
      </c>
      <c r="G14">
        <v>0</v>
      </c>
      <c r="H14">
        <v>100</v>
      </c>
      <c r="I14">
        <v>1E-3</v>
      </c>
      <c r="J14" t="s">
        <v>89</v>
      </c>
      <c r="L14" s="12" t="str">
        <f t="shared" si="0"/>
        <v>@PART[bluedog_Vanguard_S2_LongProbeDecoupler]:AFTER[Bluedog_DB]
{
    @TechRequired = otherParts
}</v>
      </c>
      <c r="M14" s="9" t="str">
        <f>_xlfn.XLOOKUP(_xlfn.CONCAT(N14,O14),TechTree!$C$2:$C$501,TechTree!$D$2:$D$501,"Not Valid Combination",0,1)</f>
        <v>otherParts</v>
      </c>
      <c r="N14" s="8" t="s">
        <v>369</v>
      </c>
      <c r="O14" s="8">
        <v>1</v>
      </c>
      <c r="P14" s="8" t="s">
        <v>255</v>
      </c>
      <c r="U14" s="10" t="s">
        <v>256</v>
      </c>
      <c r="V14" s="10" t="s">
        <v>269</v>
      </c>
      <c r="X14" s="10" t="s">
        <v>307</v>
      </c>
      <c r="Y14" s="10" t="s">
        <v>3329</v>
      </c>
      <c r="Z14" s="10" t="s">
        <v>345</v>
      </c>
      <c r="AB14" s="12" t="str">
        <f t="shared" si="1"/>
        <v/>
      </c>
      <c r="AC14" s="14"/>
      <c r="AD14" s="18" t="s">
        <v>345</v>
      </c>
      <c r="AE14" s="18">
        <v>16</v>
      </c>
      <c r="AF14" s="18" t="s">
        <v>3330</v>
      </c>
      <c r="AG14" s="18" t="s">
        <v>3331</v>
      </c>
      <c r="AH14" s="18" t="s">
        <v>3332</v>
      </c>
      <c r="AI14" s="18"/>
      <c r="AJ14" s="18"/>
      <c r="AK14" s="19" t="str">
        <f t="shared" si="2"/>
        <v/>
      </c>
      <c r="AL14" s="14"/>
      <c r="AM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",U14),IF(P14="Engine",_xlfn.CONCAT("    engineUpgradeType = ",V14,CHAR(10),Parts!AP14,CHAR(10),"    enginePartUpgradeName = ",W14),IF(P14="Parachute","    parachuteUpgradeType = standard",IF(P14="Solar",_xlfn.CONCAT("    solarPanelUpgradeTier = ",O14),IF(OR(P14="System",P14="System and Space Capability")=TRUE,_xlfn.CONCAT("    spacePlaneSystemUpgradeType = ",W14,IF(P14="System and Space Capability",_xlfn.CONCAT(CHAR(10),"    spaceplaneUpgradeType = spaceCapable",CHAR(10),"    baseSkinTemp = ",CHAR(10),"    upgradeSkinTemp = "),"")),IF(P14="Fuel Tank",IF(X14="NA/Balloon","    KiwiFuelSwitchIgnore = true",IF(X14="standardLiquidFuel",_xlfn.CONCAT("    fuelTankUpgradeType = ",X14,CHAR(10),"    fuelTankSizeUpgrade = ",Y14),_xlfn.CONCAT("    fuelTankUpgradeType = ",X14))),"")))))))</f>
        <v/>
      </c>
      <c r="AN14" s="16" t="str">
        <f>IF(P14="Engine",VLOOKUP(V14,EngineUpgrades!$A$2:$C$15,2,FALSE),"")</f>
        <v/>
      </c>
      <c r="AO14" s="16" t="str">
        <f>IF(P14="Engine",VLOOKUP(V14,EngineUpgrades!$A$2:$C$15,3,FALSE),"")</f>
        <v/>
      </c>
      <c r="AP14" s="15" t="str">
        <f>IF(AN14=EngineUpgrades!$D$1,EngineUpgrades!$D$17,IF(AN14=EngineUpgrades!$E$1,EngineUpgrades!$E$17,IF(AN14=EngineUpgrades!$F$1,EngineUpgrades!$F$17,IF(AN14=EngineUpgrades!$G$1,EngineUpgrades!$G$17,IF(AN14=EngineUpgrades!$H$1,EngineUpgrades!$H$17,"")))))</f>
        <v/>
      </c>
      <c r="AQ14" s="16" t="str">
        <f>IF(P14="Engine",IF(N14&lt;&gt;"Specialty Engines",_xlfn.XLOOKUP(_xlfn.CONCAT(N14,O14+2),TechTree!$C$2:$C$501,TechTree!$D$2:$D$501,"Not Valid Combination",0,1),_xlfn.XLOOKUP(_xlfn.CONCAT(N14,O14+1),TechTree!$C$2:$C$501,TechTree!$D$2:$D$501,"Not Valid Combination",0,1)),"")</f>
        <v/>
      </c>
    </row>
    <row r="15" spans="1:43" ht="65" customHeight="1" x14ac:dyDescent="0.35">
      <c r="A15" t="s">
        <v>372</v>
      </c>
      <c r="B15" t="s">
        <v>412</v>
      </c>
      <c r="C15" t="s">
        <v>413</v>
      </c>
      <c r="D15" t="s">
        <v>414</v>
      </c>
      <c r="E15" t="s">
        <v>22</v>
      </c>
      <c r="F15" t="s">
        <v>10</v>
      </c>
      <c r="G15">
        <v>0</v>
      </c>
      <c r="H15">
        <v>1000</v>
      </c>
      <c r="I15">
        <v>0.1</v>
      </c>
      <c r="J15" t="s">
        <v>89</v>
      </c>
      <c r="L15" s="12" t="str">
        <f t="shared" si="0"/>
        <v>@PART[bluedog_Vanguard_S2_Guidance]:AFTER[Bluedog_DB]
{
    @TechRequired = otherParts
}</v>
      </c>
      <c r="M15" s="9" t="str">
        <f>_xlfn.XLOOKUP(_xlfn.CONCAT(N15,O15),TechTree!$C$2:$C$501,TechTree!$D$2:$D$501,"Not Valid Combination",0,1)</f>
        <v>otherParts</v>
      </c>
      <c r="N15" s="8" t="s">
        <v>369</v>
      </c>
      <c r="O15" s="8">
        <v>1</v>
      </c>
      <c r="P15" s="8" t="s">
        <v>255</v>
      </c>
      <c r="U15" s="10" t="s">
        <v>256</v>
      </c>
      <c r="V15" s="10" t="s">
        <v>269</v>
      </c>
      <c r="X15" s="10" t="s">
        <v>307</v>
      </c>
      <c r="Y15" s="10" t="s">
        <v>3333</v>
      </c>
      <c r="Z15" s="10" t="s">
        <v>345</v>
      </c>
      <c r="AB15" s="12" t="str">
        <f t="shared" si="1"/>
        <v/>
      </c>
      <c r="AC15" s="14"/>
      <c r="AD15" s="18" t="s">
        <v>345</v>
      </c>
      <c r="AE15" s="18">
        <v>17</v>
      </c>
      <c r="AF15" s="18" t="s">
        <v>3334</v>
      </c>
      <c r="AG15" s="18" t="s">
        <v>3335</v>
      </c>
      <c r="AH15" s="18" t="s">
        <v>3336</v>
      </c>
      <c r="AI15" s="18"/>
      <c r="AJ15" s="18"/>
      <c r="AK15" s="19" t="str">
        <f t="shared" si="2"/>
        <v/>
      </c>
      <c r="AL15" s="14"/>
      <c r="AM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",U15),IF(P15="Engine",_xlfn.CONCAT("    engineUpgradeType = ",V15,CHAR(10),Parts!AP15,CHAR(10),"    enginePartUpgradeName = ",W15),IF(P15="Parachute","    parachuteUpgradeType = standard",IF(P15="Solar",_xlfn.CONCAT("    solarPanelUpgradeTier = ",O15),IF(OR(P15="System",P15="System and Space Capability")=TRUE,_xlfn.CONCAT("    spacePlaneSystemUpgradeType = ",W15,IF(P15="System and Space Capability",_xlfn.CONCAT(CHAR(10),"    spaceplaneUpgradeType = spaceCapable",CHAR(10),"    baseSkinTemp = ",CHAR(10),"    upgradeSkinTemp = "),"")),IF(P15="Fuel Tank",IF(X15="NA/Balloon","    KiwiFuelSwitchIgnore = true",IF(X15="standardLiquidFuel",_xlfn.CONCAT("    fuelTankUpgradeType = ",X15,CHAR(10),"    fuelTankSizeUpgrade = ",Y15),_xlfn.CONCAT("    fuelTankUpgradeType = ",X15))),"")))))))</f>
        <v/>
      </c>
      <c r="AN15" s="16" t="str">
        <f>IF(P15="Engine",VLOOKUP(V15,EngineUpgrades!$A$2:$C$15,2,FALSE),"")</f>
        <v/>
      </c>
      <c r="AO15" s="16" t="str">
        <f>IF(P15="Engine",VLOOKUP(V15,EngineUpgrades!$A$2:$C$15,3,FALSE),"")</f>
        <v/>
      </c>
      <c r="AP15" s="15" t="str">
        <f>IF(AN15=EngineUpgrades!$D$1,EngineUpgrades!$D$17,IF(AN15=EngineUpgrades!$E$1,EngineUpgrades!$E$17,IF(AN15=EngineUpgrades!$F$1,EngineUpgrades!$F$17,IF(AN15=EngineUpgrades!$G$1,EngineUpgrades!$G$17,IF(AN15=EngineUpgrades!$H$1,EngineUpgrades!$H$17,"")))))</f>
        <v/>
      </c>
      <c r="AQ15" s="16" t="str">
        <f>IF(P15="Engine",IF(N15&lt;&gt;"Specialty Engines",_xlfn.XLOOKUP(_xlfn.CONCAT(N15,O15+2),TechTree!$C$2:$C$501,TechTree!$D$2:$D$501,"Not Valid Combination",0,1),_xlfn.XLOOKUP(_xlfn.CONCAT(N15,O15+1),TechTree!$C$2:$C$501,TechTree!$D$2:$D$501,"Not Valid Combination",0,1)),"")</f>
        <v/>
      </c>
    </row>
    <row r="16" spans="1:43" ht="65" customHeight="1" x14ac:dyDescent="0.35">
      <c r="A16" t="s">
        <v>372</v>
      </c>
      <c r="B16" t="s">
        <v>415</v>
      </c>
      <c r="C16" t="s">
        <v>416</v>
      </c>
      <c r="D16" t="s">
        <v>417</v>
      </c>
      <c r="E16" t="s">
        <v>22</v>
      </c>
      <c r="F16" t="s">
        <v>15</v>
      </c>
      <c r="G16">
        <v>0</v>
      </c>
      <c r="H16">
        <v>570</v>
      </c>
      <c r="I16">
        <v>0.307</v>
      </c>
      <c r="J16" t="s">
        <v>89</v>
      </c>
      <c r="L16" s="12" t="str">
        <f t="shared" si="0"/>
        <v>@PART[bluedog_Vanguard_S1_Tank]:AFTER[Bluedog_DB]
{
    @TechRequired = otherParts
}</v>
      </c>
      <c r="M16" s="9" t="str">
        <f>_xlfn.XLOOKUP(_xlfn.CONCAT(N16,O16),TechTree!$C$2:$C$501,TechTree!$D$2:$D$501,"Not Valid Combination",0,1)</f>
        <v>otherParts</v>
      </c>
      <c r="N16" s="8" t="s">
        <v>369</v>
      </c>
      <c r="O16" s="8">
        <v>1</v>
      </c>
      <c r="P16" s="8" t="s">
        <v>255</v>
      </c>
      <c r="U16" s="10" t="s">
        <v>256</v>
      </c>
      <c r="V16" s="10" t="s">
        <v>269</v>
      </c>
      <c r="X16" s="10" t="s">
        <v>307</v>
      </c>
      <c r="Y16" s="10" t="s">
        <v>3337</v>
      </c>
      <c r="Z16" s="10" t="s">
        <v>345</v>
      </c>
      <c r="AB16" s="12" t="str">
        <f t="shared" si="1"/>
        <v/>
      </c>
      <c r="AC16" s="14"/>
      <c r="AD16" s="18" t="s">
        <v>345</v>
      </c>
      <c r="AE16" s="18">
        <v>18</v>
      </c>
      <c r="AF16" s="18" t="s">
        <v>3338</v>
      </c>
      <c r="AG16" s="18" t="s">
        <v>3339</v>
      </c>
      <c r="AH16" s="18" t="s">
        <v>3340</v>
      </c>
      <c r="AI16" s="18"/>
      <c r="AJ16" s="18"/>
      <c r="AK16" s="19" t="str">
        <f t="shared" si="2"/>
        <v/>
      </c>
      <c r="AL16" s="14"/>
      <c r="AM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",U16),IF(P16="Engine",_xlfn.CONCAT("    engineUpgradeType = ",V16,CHAR(10),Parts!AP16,CHAR(10),"    enginePartUpgradeName = ",W16),IF(P16="Parachute","    parachuteUpgradeType = standard",IF(P16="Solar",_xlfn.CONCAT("    solarPanelUpgradeTier = ",O16),IF(OR(P16="System",P16="System and Space Capability")=TRUE,_xlfn.CONCAT("    spacePlaneSystemUpgradeType = ",W16,IF(P16="System and Space Capability",_xlfn.CONCAT(CHAR(10),"    spaceplaneUpgradeType = spaceCapable",CHAR(10),"    baseSkinTemp = ",CHAR(10),"    upgradeSkinTemp = "),"")),IF(P16="Fuel Tank",IF(X16="NA/Balloon","    KiwiFuelSwitchIgnore = true",IF(X16="standardLiquidFuel",_xlfn.CONCAT("    fuelTankUpgradeType = ",X16,CHAR(10),"    fuelTankSizeUpgrade = ",Y16),_xlfn.CONCAT("    fuelTankUpgradeType = ",X16))),"")))))))</f>
        <v/>
      </c>
      <c r="AN16" s="16" t="str">
        <f>IF(P16="Engine",VLOOKUP(V16,EngineUpgrades!$A$2:$C$15,2,FALSE),"")</f>
        <v/>
      </c>
      <c r="AO16" s="16" t="str">
        <f>IF(P16="Engine",VLOOKUP(V16,EngineUpgrades!$A$2:$C$15,3,FALSE),"")</f>
        <v/>
      </c>
      <c r="AP16" s="15" t="str">
        <f>IF(AN16=EngineUpgrades!$D$1,EngineUpgrades!$D$17,IF(AN16=EngineUpgrades!$E$1,EngineUpgrades!$E$17,IF(AN16=EngineUpgrades!$F$1,EngineUpgrades!$F$17,IF(AN16=EngineUpgrades!$G$1,EngineUpgrades!$G$17,IF(AN16=EngineUpgrades!$H$1,EngineUpgrades!$H$17,"")))))</f>
        <v/>
      </c>
      <c r="AQ16" s="16" t="str">
        <f>IF(P16="Engine",IF(N16&lt;&gt;"Specialty Engines",_xlfn.XLOOKUP(_xlfn.CONCAT(N16,O16+2),TechTree!$C$2:$C$501,TechTree!$D$2:$D$501,"Not Valid Combination",0,1),_xlfn.XLOOKUP(_xlfn.CONCAT(N16,O16+1),TechTree!$C$2:$C$501,TechTree!$D$2:$D$501,"Not Valid Combination",0,1)),"")</f>
        <v/>
      </c>
    </row>
    <row r="17" spans="1:43" ht="65" customHeight="1" x14ac:dyDescent="0.35">
      <c r="A17" t="s">
        <v>372</v>
      </c>
      <c r="B17" t="s">
        <v>418</v>
      </c>
      <c r="C17" t="s">
        <v>419</v>
      </c>
      <c r="D17" t="s">
        <v>420</v>
      </c>
      <c r="E17" t="s">
        <v>22</v>
      </c>
      <c r="F17" t="s">
        <v>14</v>
      </c>
      <c r="G17">
        <v>0</v>
      </c>
      <c r="H17">
        <v>400</v>
      </c>
      <c r="I17">
        <v>3.4000000000000002E-2</v>
      </c>
      <c r="J17" t="s">
        <v>89</v>
      </c>
      <c r="L17" s="12" t="str">
        <f t="shared" si="0"/>
        <v>@PART[bluedog_Vanguard_S1_Interstage]:AFTER[Bluedog_DB]
{
    @TechRequired = otherParts
}</v>
      </c>
      <c r="M17" s="9" t="str">
        <f>_xlfn.XLOOKUP(_xlfn.CONCAT(N17,O17),TechTree!$C$2:$C$501,TechTree!$D$2:$D$501,"Not Valid Combination",0,1)</f>
        <v>otherParts</v>
      </c>
      <c r="N17" s="8" t="s">
        <v>369</v>
      </c>
      <c r="O17" s="8">
        <v>1</v>
      </c>
      <c r="P17" s="8" t="s">
        <v>255</v>
      </c>
      <c r="U17" s="10" t="s">
        <v>256</v>
      </c>
      <c r="V17" s="10" t="s">
        <v>269</v>
      </c>
      <c r="X17" s="10" t="s">
        <v>307</v>
      </c>
      <c r="Y17" s="10" t="s">
        <v>3341</v>
      </c>
      <c r="Z17" s="10" t="s">
        <v>345</v>
      </c>
      <c r="AB17" s="12" t="str">
        <f t="shared" si="1"/>
        <v/>
      </c>
      <c r="AC17" s="14"/>
      <c r="AD17" s="18" t="s">
        <v>345</v>
      </c>
      <c r="AE17" s="18">
        <v>19</v>
      </c>
      <c r="AF17" s="18" t="s">
        <v>3342</v>
      </c>
      <c r="AG17" s="18" t="s">
        <v>3343</v>
      </c>
      <c r="AH17" s="18" t="s">
        <v>3344</v>
      </c>
      <c r="AI17" s="18"/>
      <c r="AJ17" s="18"/>
      <c r="AK17" s="19" t="str">
        <f t="shared" si="2"/>
        <v/>
      </c>
      <c r="AL17" s="14"/>
      <c r="AM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",U17),IF(P17="Engine",_xlfn.CONCAT("    engineUpgradeType = ",V17,CHAR(10),Parts!AP17,CHAR(10),"    enginePartUpgradeName = ",W17),IF(P17="Parachute","    parachuteUpgradeType = standard",IF(P17="Solar",_xlfn.CONCAT("    solarPanelUpgradeTier = ",O17),IF(OR(P17="System",P17="System and Space Capability")=TRUE,_xlfn.CONCAT("    spacePlaneSystemUpgradeType = ",W17,IF(P17="System and Space Capability",_xlfn.CONCAT(CHAR(10),"    spaceplaneUpgradeType = spaceCapable",CHAR(10),"    baseSkinTemp = ",CHAR(10),"    upgradeSkinTemp = "),"")),IF(P17="Fuel Tank",IF(X17="NA/Balloon","    KiwiFuelSwitchIgnore = true",IF(X17="standardLiquidFuel",_xlfn.CONCAT("    fuelTankUpgradeType = ",X17,CHAR(10),"    fuelTankSizeUpgrade = ",Y17),_xlfn.CONCAT("    fuelTankUpgradeType = ",X17))),"")))))))</f>
        <v/>
      </c>
      <c r="AN17" s="16" t="str">
        <f>IF(P17="Engine",VLOOKUP(V17,EngineUpgrades!$A$2:$C$15,2,FALSE),"")</f>
        <v/>
      </c>
      <c r="AO17" s="16" t="str">
        <f>IF(P17="Engine",VLOOKUP(V17,EngineUpgrades!$A$2:$C$15,3,FALSE),"")</f>
        <v/>
      </c>
      <c r="AP17" s="15" t="str">
        <f>IF(AN17=EngineUpgrades!$D$1,EngineUpgrades!$D$17,IF(AN17=EngineUpgrades!$E$1,EngineUpgrades!$E$17,IF(AN17=EngineUpgrades!$F$1,EngineUpgrades!$F$17,IF(AN17=EngineUpgrades!$G$1,EngineUpgrades!$G$17,IF(AN17=EngineUpgrades!$H$1,EngineUpgrades!$H$17,"")))))</f>
        <v/>
      </c>
      <c r="AQ17" s="16" t="str">
        <f>IF(P17="Engine",IF(N17&lt;&gt;"Specialty Engines",_xlfn.XLOOKUP(_xlfn.CONCAT(N17,O17+2),TechTree!$C$2:$C$501,TechTree!$D$2:$D$501,"Not Valid Combination",0,1),_xlfn.XLOOKUP(_xlfn.CONCAT(N17,O17+1),TechTree!$C$2:$C$501,TechTree!$D$2:$D$501,"Not Valid Combination",0,1)),"")</f>
        <v/>
      </c>
    </row>
    <row r="18" spans="1:43" ht="65" customHeight="1" x14ac:dyDescent="0.35">
      <c r="A18" t="s">
        <v>372</v>
      </c>
      <c r="B18" t="s">
        <v>421</v>
      </c>
      <c r="C18" t="s">
        <v>422</v>
      </c>
      <c r="D18" t="s">
        <v>423</v>
      </c>
      <c r="E18" t="s">
        <v>22</v>
      </c>
      <c r="F18" t="s">
        <v>19</v>
      </c>
      <c r="G18">
        <v>0</v>
      </c>
      <c r="H18">
        <v>250</v>
      </c>
      <c r="I18">
        <v>0.57999999999999996</v>
      </c>
      <c r="J18" t="s">
        <v>89</v>
      </c>
      <c r="L18" s="12" t="str">
        <f t="shared" si="0"/>
        <v>@PART[bluedog_Vanguard_GE405]:AFTER[Bluedog_DB]
{
    @TechRequired = otherParts
}</v>
      </c>
      <c r="M18" s="9" t="str">
        <f>_xlfn.XLOOKUP(_xlfn.CONCAT(N18,O18),TechTree!$C$2:$C$501,TechTree!$D$2:$D$501,"Not Valid Combination",0,1)</f>
        <v>otherParts</v>
      </c>
      <c r="N18" s="8" t="s">
        <v>369</v>
      </c>
      <c r="O18" s="8">
        <v>1</v>
      </c>
      <c r="P18" s="8" t="s">
        <v>255</v>
      </c>
      <c r="U18" s="10" t="s">
        <v>256</v>
      </c>
      <c r="V18" s="10" t="s">
        <v>269</v>
      </c>
      <c r="X18" s="10" t="s">
        <v>307</v>
      </c>
      <c r="Y18" s="10" t="s">
        <v>3345</v>
      </c>
      <c r="Z18" s="10" t="s">
        <v>345</v>
      </c>
      <c r="AB18" s="12" t="str">
        <f t="shared" si="1"/>
        <v/>
      </c>
      <c r="AC18" s="14"/>
      <c r="AD18" s="18" t="s">
        <v>345</v>
      </c>
      <c r="AE18" s="18">
        <v>20</v>
      </c>
      <c r="AF18" s="18" t="s">
        <v>3346</v>
      </c>
      <c r="AG18" s="18" t="s">
        <v>3347</v>
      </c>
      <c r="AH18" s="18" t="s">
        <v>3348</v>
      </c>
      <c r="AI18" s="18"/>
      <c r="AJ18" s="18"/>
      <c r="AK18" s="19" t="str">
        <f t="shared" si="2"/>
        <v/>
      </c>
      <c r="AL18" s="14"/>
      <c r="AM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",U18),IF(P18="Engine",_xlfn.CONCAT("    engineUpgradeType = ",V18,CHAR(10),Parts!AP18,CHAR(10),"    enginePartUpgradeName = ",W18),IF(P18="Parachute","    parachuteUpgradeType = standard",IF(P18="Solar",_xlfn.CONCAT("    solarPanelUpgradeTier = ",O18),IF(OR(P18="System",P18="System and Space Capability")=TRUE,_xlfn.CONCAT("    spacePlaneSystemUpgradeType = ",W18,IF(P18="System and Space Capability",_xlfn.CONCAT(CHAR(10),"    spaceplaneUpgradeType = spaceCapable",CHAR(10),"    baseSkinTemp = ",CHAR(10),"    upgradeSkinTemp = "),"")),IF(P18="Fuel Tank",IF(X18="NA/Balloon","    KiwiFuelSwitchIgnore = true",IF(X18="standardLiquidFuel",_xlfn.CONCAT("    fuelTankUpgradeType = ",X18,CHAR(10),"    fuelTankSizeUpgrade = ",Y18),_xlfn.CONCAT("    fuelTankUpgradeType = ",X18))),"")))))))</f>
        <v/>
      </c>
      <c r="AN18" s="16" t="str">
        <f>IF(P18="Engine",VLOOKUP(V18,EngineUpgrades!$A$2:$C$15,2,FALSE),"")</f>
        <v/>
      </c>
      <c r="AO18" s="16" t="str">
        <f>IF(P18="Engine",VLOOKUP(V18,EngineUpgrades!$A$2:$C$15,3,FALSE),"")</f>
        <v/>
      </c>
      <c r="AP18" s="15" t="str">
        <f>IF(AN18=EngineUpgrades!$D$1,EngineUpgrades!$D$17,IF(AN18=EngineUpgrades!$E$1,EngineUpgrades!$E$17,IF(AN18=EngineUpgrades!$F$1,EngineUpgrades!$F$17,IF(AN18=EngineUpgrades!$G$1,EngineUpgrades!$G$17,IF(AN18=EngineUpgrades!$H$1,EngineUpgrades!$H$17,"")))))</f>
        <v/>
      </c>
      <c r="AQ18" s="16" t="str">
        <f>IF(P18="Engine",IF(N18&lt;&gt;"Specialty Engines",_xlfn.XLOOKUP(_xlfn.CONCAT(N18,O18+2),TechTree!$C$2:$C$501,TechTree!$D$2:$D$501,"Not Valid Combination",0,1),_xlfn.XLOOKUP(_xlfn.CONCAT(N18,O18+1),TechTree!$C$2:$C$501,TechTree!$D$2:$D$501,"Not Valid Combination",0,1)),"")</f>
        <v/>
      </c>
    </row>
    <row r="19" spans="1:43" ht="65" customHeight="1" x14ac:dyDescent="0.35">
      <c r="A19" t="s">
        <v>372</v>
      </c>
      <c r="B19" t="s">
        <v>424</v>
      </c>
      <c r="C19" t="s">
        <v>425</v>
      </c>
      <c r="D19" t="s">
        <v>426</v>
      </c>
      <c r="E19" t="s">
        <v>22</v>
      </c>
      <c r="F19" t="s">
        <v>12</v>
      </c>
      <c r="G19">
        <v>300</v>
      </c>
      <c r="H19">
        <v>50</v>
      </c>
      <c r="I19">
        <v>3.5000000000000003E-2</v>
      </c>
      <c r="J19" t="s">
        <v>33</v>
      </c>
      <c r="L19" s="12" t="str">
        <f t="shared" si="0"/>
        <v>@PART[bluedog_IDCSP_Truss]:AFTER[Bluedog_DB]
{
    @TechRequired = otherParts
}</v>
      </c>
      <c r="M19" s="9" t="str">
        <f>_xlfn.XLOOKUP(_xlfn.CONCAT(N19,O19),TechTree!$C$2:$C$501,TechTree!$D$2:$D$501,"Not Valid Combination",0,1)</f>
        <v>otherParts</v>
      </c>
      <c r="N19" s="8" t="s">
        <v>369</v>
      </c>
      <c r="O19" s="8">
        <v>1</v>
      </c>
      <c r="P19" s="8" t="s">
        <v>255</v>
      </c>
      <c r="U19" s="10" t="s">
        <v>256</v>
      </c>
      <c r="V19" s="10" t="s">
        <v>269</v>
      </c>
      <c r="X19" s="10" t="s">
        <v>307</v>
      </c>
      <c r="Y19" s="10" t="s">
        <v>3349</v>
      </c>
      <c r="Z19" s="10" t="s">
        <v>345</v>
      </c>
      <c r="AB19" s="12" t="str">
        <f t="shared" si="1"/>
        <v/>
      </c>
      <c r="AC19" s="14"/>
      <c r="AD19" s="18" t="s">
        <v>345</v>
      </c>
      <c r="AE19" s="18">
        <v>21</v>
      </c>
      <c r="AF19" s="18" t="s">
        <v>3350</v>
      </c>
      <c r="AG19" s="18" t="s">
        <v>3351</v>
      </c>
      <c r="AH19" s="18" t="s">
        <v>3352</v>
      </c>
      <c r="AI19" s="18"/>
      <c r="AJ19" s="18"/>
      <c r="AK19" s="19" t="str">
        <f t="shared" si="2"/>
        <v/>
      </c>
      <c r="AL19" s="14"/>
      <c r="AM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",U19),IF(P19="Engine",_xlfn.CONCAT("    engineUpgradeType = ",V19,CHAR(10),Parts!AP19,CHAR(10),"    enginePartUpgradeName = ",W19),IF(P19="Parachute","    parachuteUpgradeType = standard",IF(P19="Solar",_xlfn.CONCAT("    solarPanelUpgradeTier = ",O19),IF(OR(P19="System",P19="System and Space Capability")=TRUE,_xlfn.CONCAT("    spacePlaneSystemUpgradeType = ",W19,IF(P19="System and Space Capability",_xlfn.CONCAT(CHAR(10),"    spaceplaneUpgradeType = spaceCapable",CHAR(10),"    baseSkinTemp = ",CHAR(10),"    upgradeSkinTemp = "),"")),IF(P19="Fuel Tank",IF(X19="NA/Balloon","    KiwiFuelSwitchIgnore = true",IF(X19="standardLiquidFuel",_xlfn.CONCAT("    fuelTankUpgradeType = ",X19,CHAR(10),"    fuelTankSizeUpgrade = ",Y19),_xlfn.CONCAT("    fuelTankUpgradeType = ",X19))),"")))))))</f>
        <v/>
      </c>
      <c r="AN19" s="16" t="str">
        <f>IF(P19="Engine",VLOOKUP(V19,EngineUpgrades!$A$2:$C$15,2,FALSE),"")</f>
        <v/>
      </c>
      <c r="AO19" s="16" t="str">
        <f>IF(P19="Engine",VLOOKUP(V19,EngineUpgrades!$A$2:$C$15,3,FALSE),"")</f>
        <v/>
      </c>
      <c r="AP19" s="15" t="str">
        <f>IF(AN19=EngineUpgrades!$D$1,EngineUpgrades!$D$17,IF(AN19=EngineUpgrades!$E$1,EngineUpgrades!$E$17,IF(AN19=EngineUpgrades!$F$1,EngineUpgrades!$F$17,IF(AN19=EngineUpgrades!$G$1,EngineUpgrades!$G$17,IF(AN19=EngineUpgrades!$H$1,EngineUpgrades!$H$17,"")))))</f>
        <v/>
      </c>
      <c r="AQ19" s="16" t="str">
        <f>IF(P19="Engine",IF(N19&lt;&gt;"Specialty Engines",_xlfn.XLOOKUP(_xlfn.CONCAT(N19,O19+2),TechTree!$C$2:$C$501,TechTree!$D$2:$D$501,"Not Valid Combination",0,1),_xlfn.XLOOKUP(_xlfn.CONCAT(N19,O19+1),TechTree!$C$2:$C$501,TechTree!$D$2:$D$501,"Not Valid Combination",0,1)),"")</f>
        <v/>
      </c>
    </row>
    <row r="20" spans="1:43" ht="65" customHeight="1" x14ac:dyDescent="0.35">
      <c r="A20" t="s">
        <v>372</v>
      </c>
      <c r="B20" t="s">
        <v>427</v>
      </c>
      <c r="C20" t="s">
        <v>428</v>
      </c>
      <c r="D20" t="s">
        <v>429</v>
      </c>
      <c r="E20" t="s">
        <v>22</v>
      </c>
      <c r="F20" t="s">
        <v>16</v>
      </c>
      <c r="G20">
        <v>60000</v>
      </c>
      <c r="H20">
        <v>11178</v>
      </c>
      <c r="I20">
        <v>13.492100000000001</v>
      </c>
      <c r="J20" t="s">
        <v>152</v>
      </c>
      <c r="L20" s="12" t="str">
        <f t="shared" si="0"/>
        <v>@PART[bluedog_UA1208]:AFTER[Bluedog_DB]
{
    @TechRequired = otherParts
}</v>
      </c>
      <c r="M20" s="9" t="str">
        <f>_xlfn.XLOOKUP(_xlfn.CONCAT(N20,O20),TechTree!$C$2:$C$501,TechTree!$D$2:$D$501,"Not Valid Combination",0,1)</f>
        <v>otherParts</v>
      </c>
      <c r="N20" s="8" t="s">
        <v>369</v>
      </c>
      <c r="O20" s="8">
        <v>1</v>
      </c>
      <c r="P20" s="8" t="s">
        <v>255</v>
      </c>
      <c r="U20" s="10" t="s">
        <v>256</v>
      </c>
      <c r="V20" s="10" t="s">
        <v>269</v>
      </c>
      <c r="X20" s="10" t="s">
        <v>307</v>
      </c>
      <c r="Y20" s="10" t="s">
        <v>3353</v>
      </c>
      <c r="Z20" s="10" t="s">
        <v>345</v>
      </c>
      <c r="AB20" s="12" t="str">
        <f t="shared" si="1"/>
        <v/>
      </c>
      <c r="AC20" s="14"/>
      <c r="AD20" s="18" t="s">
        <v>345</v>
      </c>
      <c r="AE20" s="18">
        <v>22</v>
      </c>
      <c r="AF20" s="18" t="s">
        <v>3354</v>
      </c>
      <c r="AG20" s="18" t="s">
        <v>3355</v>
      </c>
      <c r="AH20" s="18" t="s">
        <v>3356</v>
      </c>
      <c r="AI20" s="18"/>
      <c r="AJ20" s="18"/>
      <c r="AK20" s="19" t="str">
        <f t="shared" si="2"/>
        <v/>
      </c>
      <c r="AL20" s="14"/>
      <c r="AM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",U20),IF(P20="Engine",_xlfn.CONCAT("    engineUpgradeType = ",V20,CHAR(10),Parts!AP20,CHAR(10),"    enginePartUpgradeName = ",W20),IF(P20="Parachute","    parachuteUpgradeType = standard",IF(P20="Solar",_xlfn.CONCAT("    solarPanelUpgradeTier = ",O20),IF(OR(P20="System",P20="System and Space Capability")=TRUE,_xlfn.CONCAT("    spacePlaneSystemUpgradeType = ",W20,IF(P20="System and Space Capability",_xlfn.CONCAT(CHAR(10),"    spaceplaneUpgradeType = spaceCapable",CHAR(10),"    baseSkinTemp = ",CHAR(10),"    upgradeSkinTemp = "),"")),IF(P20="Fuel Tank",IF(X20="NA/Balloon","    KiwiFuelSwitchIgnore = true",IF(X20="standardLiquidFuel",_xlfn.CONCAT("    fuelTankUpgradeType = ",X20,CHAR(10),"    fuelTankSizeUpgrade = ",Y20),_xlfn.CONCAT("    fuelTankUpgradeType = ",X20))),"")))))))</f>
        <v/>
      </c>
      <c r="AN20" s="16" t="str">
        <f>IF(P20="Engine",VLOOKUP(V20,EngineUpgrades!$A$2:$C$15,2,FALSE),"")</f>
        <v/>
      </c>
      <c r="AO20" s="16" t="str">
        <f>IF(P20="Engine",VLOOKUP(V20,EngineUpgrades!$A$2:$C$15,3,FALSE),"")</f>
        <v/>
      </c>
      <c r="AP20" s="15" t="str">
        <f>IF(AN20=EngineUpgrades!$D$1,EngineUpgrades!$D$17,IF(AN20=EngineUpgrades!$E$1,EngineUpgrades!$E$17,IF(AN20=EngineUpgrades!$F$1,EngineUpgrades!$F$17,IF(AN20=EngineUpgrades!$G$1,EngineUpgrades!$G$17,IF(AN20=EngineUpgrades!$H$1,EngineUpgrades!$H$17,"")))))</f>
        <v/>
      </c>
      <c r="AQ20" s="16" t="str">
        <f>IF(P20="Engine",IF(N20&lt;&gt;"Specialty Engines",_xlfn.XLOOKUP(_xlfn.CONCAT(N20,O20+2),TechTree!$C$2:$C$501,TechTree!$D$2:$D$501,"Not Valid Combination",0,1),_xlfn.XLOOKUP(_xlfn.CONCAT(N20,O20+1),TechTree!$C$2:$C$501,TechTree!$D$2:$D$501,"Not Valid Combination",0,1)),"")</f>
        <v/>
      </c>
    </row>
    <row r="21" spans="1:43" ht="65" customHeight="1" x14ac:dyDescent="0.35">
      <c r="A21" t="s">
        <v>372</v>
      </c>
      <c r="B21" t="s">
        <v>430</v>
      </c>
      <c r="C21" t="s">
        <v>431</v>
      </c>
      <c r="D21" t="s">
        <v>432</v>
      </c>
      <c r="E21" t="s">
        <v>22</v>
      </c>
      <c r="F21" t="s">
        <v>16</v>
      </c>
      <c r="G21">
        <v>55000</v>
      </c>
      <c r="H21">
        <v>9690</v>
      </c>
      <c r="I21">
        <v>11.716200000000001</v>
      </c>
      <c r="J21" t="s">
        <v>152</v>
      </c>
      <c r="L21" s="12" t="str">
        <f t="shared" si="0"/>
        <v>@PART[bluedog_UA1207]:AFTER[Bluedog_DB]
{
    @TechRequired = otherParts
}</v>
      </c>
      <c r="M21" s="9" t="str">
        <f>_xlfn.XLOOKUP(_xlfn.CONCAT(N21,O21),TechTree!$C$2:$C$501,TechTree!$D$2:$D$501,"Not Valid Combination",0,1)</f>
        <v>otherParts</v>
      </c>
      <c r="N21" s="8" t="s">
        <v>369</v>
      </c>
      <c r="O21" s="8">
        <v>1</v>
      </c>
      <c r="P21" s="8" t="s">
        <v>255</v>
      </c>
      <c r="U21" s="10" t="s">
        <v>256</v>
      </c>
      <c r="V21" s="10" t="s">
        <v>269</v>
      </c>
      <c r="X21" s="10" t="s">
        <v>307</v>
      </c>
      <c r="Y21" s="10" t="s">
        <v>3357</v>
      </c>
      <c r="Z21" s="10" t="s">
        <v>345</v>
      </c>
      <c r="AB21" s="12" t="str">
        <f t="shared" si="1"/>
        <v/>
      </c>
      <c r="AC21" s="14"/>
      <c r="AD21" s="18" t="s">
        <v>345</v>
      </c>
      <c r="AE21" s="18">
        <v>23</v>
      </c>
      <c r="AF21" s="18" t="s">
        <v>3358</v>
      </c>
      <c r="AG21" s="18" t="s">
        <v>3359</v>
      </c>
      <c r="AH21" s="18" t="s">
        <v>3360</v>
      </c>
      <c r="AI21" s="18"/>
      <c r="AJ21" s="18"/>
      <c r="AK21" s="19" t="str">
        <f t="shared" si="2"/>
        <v/>
      </c>
      <c r="AL21" s="14"/>
      <c r="AM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",U21),IF(P21="Engine",_xlfn.CONCAT("    engineUpgradeType = ",V21,CHAR(10),Parts!AP21,CHAR(10),"    enginePartUpgradeName = ",W21),IF(P21="Parachute","    parachuteUpgradeType = standard",IF(P21="Solar",_xlfn.CONCAT("    solarPanelUpgradeTier = ",O21),IF(OR(P21="System",P21="System and Space Capability")=TRUE,_xlfn.CONCAT("    spacePlaneSystemUpgradeType = ",W21,IF(P21="System and Space Capability",_xlfn.CONCAT(CHAR(10),"    spaceplaneUpgradeType = spaceCapable",CHAR(10),"    baseSkinTemp = ",CHAR(10),"    upgradeSkinTemp = "),"")),IF(P21="Fuel Tank",IF(X21="NA/Balloon","    KiwiFuelSwitchIgnore = true",IF(X21="standardLiquidFuel",_xlfn.CONCAT("    fuelTankUpgradeType = ",X21,CHAR(10),"    fuelTankSizeUpgrade = ",Y21),_xlfn.CONCAT("    fuelTankUpgradeType = ",X21))),"")))))))</f>
        <v/>
      </c>
      <c r="AN21" s="16" t="str">
        <f>IF(P21="Engine",VLOOKUP(V21,EngineUpgrades!$A$2:$C$15,2,FALSE),"")</f>
        <v/>
      </c>
      <c r="AO21" s="16" t="str">
        <f>IF(P21="Engine",VLOOKUP(V21,EngineUpgrades!$A$2:$C$15,3,FALSE),"")</f>
        <v/>
      </c>
      <c r="AP21" s="15" t="str">
        <f>IF(AN21=EngineUpgrades!$D$1,EngineUpgrades!$D$17,IF(AN21=EngineUpgrades!$E$1,EngineUpgrades!$E$17,IF(AN21=EngineUpgrades!$F$1,EngineUpgrades!$F$17,IF(AN21=EngineUpgrades!$G$1,EngineUpgrades!$G$17,IF(AN21=EngineUpgrades!$H$1,EngineUpgrades!$H$17,"")))))</f>
        <v/>
      </c>
      <c r="AQ21" s="16" t="str">
        <f>IF(P21="Engine",IF(N21&lt;&gt;"Specialty Engines",_xlfn.XLOOKUP(_xlfn.CONCAT(N21,O21+2),TechTree!$C$2:$C$501,TechTree!$D$2:$D$501,"Not Valid Combination",0,1),_xlfn.XLOOKUP(_xlfn.CONCAT(N21,O21+1),TechTree!$C$2:$C$501,TechTree!$D$2:$D$501,"Not Valid Combination",0,1)),"")</f>
        <v/>
      </c>
    </row>
    <row r="22" spans="1:43" ht="65" customHeight="1" x14ac:dyDescent="0.35">
      <c r="A22" t="s">
        <v>372</v>
      </c>
      <c r="B22" t="s">
        <v>433</v>
      </c>
      <c r="C22" t="s">
        <v>434</v>
      </c>
      <c r="D22" t="s">
        <v>435</v>
      </c>
      <c r="E22" t="s">
        <v>22</v>
      </c>
      <c r="F22" t="s">
        <v>16</v>
      </c>
      <c r="G22">
        <v>36000</v>
      </c>
      <c r="H22">
        <v>7503</v>
      </c>
      <c r="I22">
        <v>9.2028999999999996</v>
      </c>
      <c r="J22" t="s">
        <v>152</v>
      </c>
      <c r="L22" s="12" t="str">
        <f t="shared" si="0"/>
        <v>@PART[bluedog_UA1206]:AFTER[Bluedog_DB]
{
    @TechRequired = otherParts
}</v>
      </c>
      <c r="M22" s="9" t="str">
        <f>_xlfn.XLOOKUP(_xlfn.CONCAT(N22,O22),TechTree!$C$2:$C$501,TechTree!$D$2:$D$501,"Not Valid Combination",0,1)</f>
        <v>otherParts</v>
      </c>
      <c r="N22" s="8" t="s">
        <v>369</v>
      </c>
      <c r="O22" s="8">
        <v>1</v>
      </c>
      <c r="P22" s="8" t="s">
        <v>255</v>
      </c>
      <c r="U22" s="10" t="s">
        <v>256</v>
      </c>
      <c r="V22" s="10" t="s">
        <v>269</v>
      </c>
      <c r="X22" s="10" t="s">
        <v>307</v>
      </c>
      <c r="Y22" s="10" t="s">
        <v>3361</v>
      </c>
      <c r="Z22" s="10" t="s">
        <v>345</v>
      </c>
      <c r="AB22" s="12" t="str">
        <f t="shared" si="1"/>
        <v/>
      </c>
      <c r="AC22" s="14"/>
      <c r="AD22" s="18" t="s">
        <v>345</v>
      </c>
      <c r="AE22" s="18">
        <v>24</v>
      </c>
      <c r="AF22" s="18" t="s">
        <v>3362</v>
      </c>
      <c r="AG22" s="18" t="s">
        <v>3363</v>
      </c>
      <c r="AH22" s="18" t="s">
        <v>3364</v>
      </c>
      <c r="AI22" s="18"/>
      <c r="AJ22" s="18"/>
      <c r="AK22" s="19" t="str">
        <f t="shared" si="2"/>
        <v/>
      </c>
      <c r="AL22" s="14"/>
      <c r="AM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",U22),IF(P22="Engine",_xlfn.CONCAT("    engineUpgradeType = ",V22,CHAR(10),Parts!AP22,CHAR(10),"    enginePartUpgradeName = ",W22),IF(P22="Parachute","    parachuteUpgradeType = standard",IF(P22="Solar",_xlfn.CONCAT("    solarPanelUpgradeTier = ",O22),IF(OR(P22="System",P22="System and Space Capability")=TRUE,_xlfn.CONCAT("    spacePlaneSystemUpgradeType = ",W22,IF(P22="System and Space Capability",_xlfn.CONCAT(CHAR(10),"    spaceplaneUpgradeType = spaceCapable",CHAR(10),"    baseSkinTemp = ",CHAR(10),"    upgradeSkinTemp = "),"")),IF(P22="Fuel Tank",IF(X22="NA/Balloon","    KiwiFuelSwitchIgnore = true",IF(X22="standardLiquidFuel",_xlfn.CONCAT("    fuelTankUpgradeType = ",X22,CHAR(10),"    fuelTankSizeUpgrade = ",Y22),_xlfn.CONCAT("    fuelTankUpgradeType = ",X22))),"")))))))</f>
        <v/>
      </c>
      <c r="AN22" s="16" t="str">
        <f>IF(P22="Engine",VLOOKUP(V22,EngineUpgrades!$A$2:$C$15,2,FALSE),"")</f>
        <v/>
      </c>
      <c r="AO22" s="16" t="str">
        <f>IF(P22="Engine",VLOOKUP(V22,EngineUpgrades!$A$2:$C$15,3,FALSE),"")</f>
        <v/>
      </c>
      <c r="AP22" s="15" t="str">
        <f>IF(AN22=EngineUpgrades!$D$1,EngineUpgrades!$D$17,IF(AN22=EngineUpgrades!$E$1,EngineUpgrades!$E$17,IF(AN22=EngineUpgrades!$F$1,EngineUpgrades!$F$17,IF(AN22=EngineUpgrades!$G$1,EngineUpgrades!$G$17,IF(AN22=EngineUpgrades!$H$1,EngineUpgrades!$H$17,"")))))</f>
        <v/>
      </c>
      <c r="AQ22" s="16" t="str">
        <f>IF(P22="Engine",IF(N22&lt;&gt;"Specialty Engines",_xlfn.XLOOKUP(_xlfn.CONCAT(N22,O22+2),TechTree!$C$2:$C$501,TechTree!$D$2:$D$501,"Not Valid Combination",0,1),_xlfn.XLOOKUP(_xlfn.CONCAT(N22,O22+1),TechTree!$C$2:$C$501,TechTree!$D$2:$D$501,"Not Valid Combination",0,1)),"")</f>
        <v/>
      </c>
    </row>
    <row r="23" spans="1:43" ht="65" customHeight="1" x14ac:dyDescent="0.35">
      <c r="A23" t="s">
        <v>372</v>
      </c>
      <c r="B23" t="s">
        <v>436</v>
      </c>
      <c r="C23" t="s">
        <v>437</v>
      </c>
      <c r="D23" t="s">
        <v>438</v>
      </c>
      <c r="E23" t="s">
        <v>22</v>
      </c>
      <c r="F23" t="s">
        <v>16</v>
      </c>
      <c r="G23">
        <v>30000</v>
      </c>
      <c r="H23">
        <v>6810</v>
      </c>
      <c r="I23">
        <v>8.4093999999999998</v>
      </c>
      <c r="J23" t="s">
        <v>162</v>
      </c>
      <c r="L23" s="12" t="str">
        <f t="shared" si="0"/>
        <v>@PART[bluedog_UA1205]:AFTER[Bluedog_DB]
{
    @TechRequired = otherParts
}</v>
      </c>
      <c r="M23" s="9" t="str">
        <f>_xlfn.XLOOKUP(_xlfn.CONCAT(N23,O23),TechTree!$C$2:$C$501,TechTree!$D$2:$D$501,"Not Valid Combination",0,1)</f>
        <v>otherParts</v>
      </c>
      <c r="N23" s="8" t="s">
        <v>369</v>
      </c>
      <c r="O23" s="8">
        <v>1</v>
      </c>
      <c r="P23" s="8" t="s">
        <v>255</v>
      </c>
      <c r="U23" s="10" t="s">
        <v>256</v>
      </c>
      <c r="V23" s="10" t="s">
        <v>269</v>
      </c>
      <c r="X23" s="10" t="s">
        <v>307</v>
      </c>
      <c r="Y23" s="10" t="s">
        <v>3365</v>
      </c>
      <c r="Z23" s="10" t="s">
        <v>345</v>
      </c>
      <c r="AB23" s="12" t="str">
        <f t="shared" si="1"/>
        <v/>
      </c>
      <c r="AC23" s="14"/>
      <c r="AD23" s="18" t="s">
        <v>345</v>
      </c>
      <c r="AE23" s="18">
        <v>25</v>
      </c>
      <c r="AF23" s="18" t="s">
        <v>3366</v>
      </c>
      <c r="AG23" s="18" t="s">
        <v>3367</v>
      </c>
      <c r="AH23" s="18" t="s">
        <v>3368</v>
      </c>
      <c r="AI23" s="18"/>
      <c r="AJ23" s="18"/>
      <c r="AK23" s="19" t="str">
        <f t="shared" si="2"/>
        <v/>
      </c>
      <c r="AL23" s="14"/>
      <c r="AM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",U23),IF(P23="Engine",_xlfn.CONCAT("    engineUpgradeType = ",V23,CHAR(10),Parts!AP23,CHAR(10),"    enginePartUpgradeName = ",W23),IF(P23="Parachute","    parachuteUpgradeType = standard",IF(P23="Solar",_xlfn.CONCAT("    solarPanelUpgradeTier = ",O23),IF(OR(P23="System",P23="System and Space Capability")=TRUE,_xlfn.CONCAT("    spacePlaneSystemUpgradeType = ",W23,IF(P23="System and Space Capability",_xlfn.CONCAT(CHAR(10),"    spaceplaneUpgradeType = spaceCapable",CHAR(10),"    baseSkinTemp = ",CHAR(10),"    upgradeSkinTemp = "),"")),IF(P23="Fuel Tank",IF(X23="NA/Balloon","    KiwiFuelSwitchIgnore = true",IF(X23="standardLiquidFuel",_xlfn.CONCAT("    fuelTankUpgradeType = ",X23,CHAR(10),"    fuelTankSizeUpgrade = ",Y23),_xlfn.CONCAT("    fuelTankUpgradeType = ",X23))),"")))))))</f>
        <v/>
      </c>
      <c r="AN23" s="16" t="str">
        <f>IF(P23="Engine",VLOOKUP(V23,EngineUpgrades!$A$2:$C$15,2,FALSE),"")</f>
        <v/>
      </c>
      <c r="AO23" s="16" t="str">
        <f>IF(P23="Engine",VLOOKUP(V23,EngineUpgrades!$A$2:$C$15,3,FALSE),"")</f>
        <v/>
      </c>
      <c r="AP23" s="15" t="str">
        <f>IF(AN23=EngineUpgrades!$D$1,EngineUpgrades!$D$17,IF(AN23=EngineUpgrades!$E$1,EngineUpgrades!$E$17,IF(AN23=EngineUpgrades!$F$1,EngineUpgrades!$F$17,IF(AN23=EngineUpgrades!$G$1,EngineUpgrades!$G$17,IF(AN23=EngineUpgrades!$H$1,EngineUpgrades!$H$17,"")))))</f>
        <v/>
      </c>
      <c r="AQ23" s="16" t="str">
        <f>IF(P23="Engine",IF(N23&lt;&gt;"Specialty Engines",_xlfn.XLOOKUP(_xlfn.CONCAT(N23,O23+2),TechTree!$C$2:$C$501,TechTree!$D$2:$D$501,"Not Valid Combination",0,1),_xlfn.XLOOKUP(_xlfn.CONCAT(N23,O23+1),TechTree!$C$2:$C$501,TechTree!$D$2:$D$501,"Not Valid Combination",0,1)),"")</f>
        <v/>
      </c>
    </row>
    <row r="24" spans="1:43" ht="65" customHeight="1" x14ac:dyDescent="0.35">
      <c r="A24" t="s">
        <v>372</v>
      </c>
      <c r="B24" t="s">
        <v>439</v>
      </c>
      <c r="C24" t="s">
        <v>440</v>
      </c>
      <c r="D24" t="s">
        <v>441</v>
      </c>
      <c r="E24" t="s">
        <v>22</v>
      </c>
      <c r="F24" t="s">
        <v>16</v>
      </c>
      <c r="G24">
        <v>15000</v>
      </c>
      <c r="H24">
        <v>5391</v>
      </c>
      <c r="I24">
        <v>6.7740999999999998</v>
      </c>
      <c r="J24" t="s">
        <v>162</v>
      </c>
      <c r="L24" s="12" t="str">
        <f t="shared" si="0"/>
        <v>@PART[bluedog_UA1204]:AFTER[Bluedog_DB]
{
    @TechRequired = otherParts
}</v>
      </c>
      <c r="M24" s="9" t="str">
        <f>_xlfn.XLOOKUP(_xlfn.CONCAT(N24,O24),TechTree!$C$2:$C$501,TechTree!$D$2:$D$501,"Not Valid Combination",0,1)</f>
        <v>otherParts</v>
      </c>
      <c r="N24" s="8" t="s">
        <v>369</v>
      </c>
      <c r="O24" s="8">
        <v>1</v>
      </c>
      <c r="P24" s="8" t="s">
        <v>255</v>
      </c>
      <c r="U24" s="10" t="s">
        <v>256</v>
      </c>
      <c r="V24" s="10" t="s">
        <v>269</v>
      </c>
      <c r="X24" s="10" t="s">
        <v>307</v>
      </c>
      <c r="Y24" s="10" t="s">
        <v>3369</v>
      </c>
      <c r="Z24" s="10" t="s">
        <v>345</v>
      </c>
      <c r="AB24" s="12" t="str">
        <f t="shared" si="1"/>
        <v/>
      </c>
      <c r="AC24" s="14"/>
      <c r="AD24" s="18" t="s">
        <v>345</v>
      </c>
      <c r="AE24" s="18">
        <v>26</v>
      </c>
      <c r="AF24" s="18" t="s">
        <v>3370</v>
      </c>
      <c r="AG24" s="18" t="s">
        <v>3371</v>
      </c>
      <c r="AH24" s="18" t="s">
        <v>3372</v>
      </c>
      <c r="AI24" s="18"/>
      <c r="AJ24" s="18"/>
      <c r="AK24" s="19" t="str">
        <f t="shared" si="2"/>
        <v/>
      </c>
      <c r="AL24" s="14"/>
      <c r="AM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",U24),IF(P24="Engine",_xlfn.CONCAT("    engineUpgradeType = ",V24,CHAR(10),Parts!AP24,CHAR(10),"    enginePartUpgradeName = ",W24),IF(P24="Parachute","    parachuteUpgradeType = standard",IF(P24="Solar",_xlfn.CONCAT("    solarPanelUpgradeTier = ",O24),IF(OR(P24="System",P24="System and Space Capability")=TRUE,_xlfn.CONCAT("    spacePlaneSystemUpgradeType = ",W24,IF(P24="System and Space Capability",_xlfn.CONCAT(CHAR(10),"    spaceplaneUpgradeType = spaceCapable",CHAR(10),"    baseSkinTemp = ",CHAR(10),"    upgradeSkinTemp = "),"")),IF(P24="Fuel Tank",IF(X24="NA/Balloon","    KiwiFuelSwitchIgnore = true",IF(X24="standardLiquidFuel",_xlfn.CONCAT("    fuelTankUpgradeType = ",X24,CHAR(10),"    fuelTankSizeUpgrade = ",Y24),_xlfn.CONCAT("    fuelTankUpgradeType = ",X24))),"")))))))</f>
        <v/>
      </c>
      <c r="AN24" s="16" t="str">
        <f>IF(P24="Engine",VLOOKUP(V24,EngineUpgrades!$A$2:$C$15,2,FALSE),"")</f>
        <v/>
      </c>
      <c r="AO24" s="16" t="str">
        <f>IF(P24="Engine",VLOOKUP(V24,EngineUpgrades!$A$2:$C$15,3,FALSE),"")</f>
        <v/>
      </c>
      <c r="AP24" s="15" t="str">
        <f>IF(AN24=EngineUpgrades!$D$1,EngineUpgrades!$D$17,IF(AN24=EngineUpgrades!$E$1,EngineUpgrades!$E$17,IF(AN24=EngineUpgrades!$F$1,EngineUpgrades!$F$17,IF(AN24=EngineUpgrades!$G$1,EngineUpgrades!$G$17,IF(AN24=EngineUpgrades!$H$1,EngineUpgrades!$H$17,"")))))</f>
        <v/>
      </c>
      <c r="AQ24" s="16" t="str">
        <f>IF(P24="Engine",IF(N24&lt;&gt;"Specialty Engines",_xlfn.XLOOKUP(_xlfn.CONCAT(N24,O24+2),TechTree!$C$2:$C$501,TechTree!$D$2:$D$501,"Not Valid Combination",0,1),_xlfn.XLOOKUP(_xlfn.CONCAT(N24,O24+1),TechTree!$C$2:$C$501,TechTree!$D$2:$D$501,"Not Valid Combination",0,1)),"")</f>
        <v/>
      </c>
    </row>
    <row r="25" spans="1:43" ht="65" customHeight="1" x14ac:dyDescent="0.35">
      <c r="A25" t="s">
        <v>372</v>
      </c>
      <c r="B25" t="s">
        <v>442</v>
      </c>
      <c r="C25" t="s">
        <v>443</v>
      </c>
      <c r="D25" t="s">
        <v>444</v>
      </c>
      <c r="E25" t="s">
        <v>22</v>
      </c>
      <c r="F25" t="s">
        <v>16</v>
      </c>
      <c r="G25">
        <v>9000</v>
      </c>
      <c r="H25">
        <v>3888</v>
      </c>
      <c r="I25">
        <v>5.0456000000000003</v>
      </c>
      <c r="J25" t="s">
        <v>162</v>
      </c>
      <c r="L25" s="12" t="str">
        <f t="shared" si="0"/>
        <v>@PART[bluedog_UA1203]:AFTER[Bluedog_DB]
{
    @TechRequired = otherParts
}</v>
      </c>
      <c r="M25" s="9" t="str">
        <f>_xlfn.XLOOKUP(_xlfn.CONCAT(N25,O25),TechTree!$C$2:$C$501,TechTree!$D$2:$D$501,"Not Valid Combination",0,1)</f>
        <v>otherParts</v>
      </c>
      <c r="N25" s="8" t="s">
        <v>369</v>
      </c>
      <c r="O25" s="8">
        <v>1</v>
      </c>
      <c r="P25" s="8" t="s">
        <v>255</v>
      </c>
      <c r="U25" s="10" t="s">
        <v>256</v>
      </c>
      <c r="V25" s="10" t="s">
        <v>269</v>
      </c>
      <c r="X25" s="10" t="s">
        <v>307</v>
      </c>
      <c r="Y25" s="10" t="s">
        <v>3373</v>
      </c>
      <c r="Z25" s="10" t="s">
        <v>345</v>
      </c>
      <c r="AB25" s="12" t="str">
        <f t="shared" si="1"/>
        <v/>
      </c>
      <c r="AC25" s="14"/>
      <c r="AD25" s="18" t="s">
        <v>345</v>
      </c>
      <c r="AE25" s="18">
        <v>27</v>
      </c>
      <c r="AF25" s="18" t="s">
        <v>3374</v>
      </c>
      <c r="AG25" s="18" t="s">
        <v>3375</v>
      </c>
      <c r="AH25" s="18" t="s">
        <v>3376</v>
      </c>
      <c r="AI25" s="18"/>
      <c r="AJ25" s="18"/>
      <c r="AK25" s="19" t="str">
        <f t="shared" si="2"/>
        <v/>
      </c>
      <c r="AL25" s="14"/>
      <c r="AM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",U25),IF(P25="Engine",_xlfn.CONCAT("    engineUpgradeType = ",V25,CHAR(10),Parts!AP25,CHAR(10),"    enginePartUpgradeName = ",W25),IF(P25="Parachute","    parachuteUpgradeType = standard",IF(P25="Solar",_xlfn.CONCAT("    solarPanelUpgradeTier = ",O25),IF(OR(P25="System",P25="System and Space Capability")=TRUE,_xlfn.CONCAT("    spacePlaneSystemUpgradeType = ",W25,IF(P25="System and Space Capability",_xlfn.CONCAT(CHAR(10),"    spaceplaneUpgradeType = spaceCapable",CHAR(10),"    baseSkinTemp = ",CHAR(10),"    upgradeSkinTemp = "),"")),IF(P25="Fuel Tank",IF(X25="NA/Balloon","    KiwiFuelSwitchIgnore = true",IF(X25="standardLiquidFuel",_xlfn.CONCAT("    fuelTankUpgradeType = ",X25,CHAR(10),"    fuelTankSizeUpgrade = ",Y25),_xlfn.CONCAT("    fuelTankUpgradeType = ",X25))),"")))))))</f>
        <v/>
      </c>
      <c r="AN25" s="16" t="str">
        <f>IF(P25="Engine",VLOOKUP(V25,EngineUpgrades!$A$2:$C$15,2,FALSE),"")</f>
        <v/>
      </c>
      <c r="AO25" s="16" t="str">
        <f>IF(P25="Engine",VLOOKUP(V25,EngineUpgrades!$A$2:$C$15,3,FALSE),"")</f>
        <v/>
      </c>
      <c r="AP25" s="15" t="str">
        <f>IF(AN25=EngineUpgrades!$D$1,EngineUpgrades!$D$17,IF(AN25=EngineUpgrades!$E$1,EngineUpgrades!$E$17,IF(AN25=EngineUpgrades!$F$1,EngineUpgrades!$F$17,IF(AN25=EngineUpgrades!$G$1,EngineUpgrades!$G$17,IF(AN25=EngineUpgrades!$H$1,EngineUpgrades!$H$17,"")))))</f>
        <v/>
      </c>
      <c r="AQ25" s="16" t="str">
        <f>IF(P25="Engine",IF(N25&lt;&gt;"Specialty Engines",_xlfn.XLOOKUP(_xlfn.CONCAT(N25,O25+2),TechTree!$C$2:$C$501,TechTree!$D$2:$D$501,"Not Valid Combination",0,1),_xlfn.XLOOKUP(_xlfn.CONCAT(N25,O25+1),TechTree!$C$2:$C$501,TechTree!$D$2:$D$501,"Not Valid Combination",0,1)),"")</f>
        <v/>
      </c>
    </row>
    <row r="26" spans="1:43" ht="65" customHeight="1" x14ac:dyDescent="0.35">
      <c r="A26" t="s">
        <v>372</v>
      </c>
      <c r="B26" t="s">
        <v>445</v>
      </c>
      <c r="C26" t="s">
        <v>446</v>
      </c>
      <c r="D26" t="s">
        <v>447</v>
      </c>
      <c r="E26" t="s">
        <v>22</v>
      </c>
      <c r="F26" t="s">
        <v>16</v>
      </c>
      <c r="G26">
        <v>9000</v>
      </c>
      <c r="H26">
        <v>2427</v>
      </c>
      <c r="I26">
        <v>3.3654999999999999</v>
      </c>
      <c r="J26" t="s">
        <v>162</v>
      </c>
      <c r="L26" s="12" t="str">
        <f t="shared" si="0"/>
        <v>@PART[bluedog_UA1202]:AFTER[Bluedog_DB]
{
    @TechRequired = otherParts
}</v>
      </c>
      <c r="M26" s="9" t="str">
        <f>_xlfn.XLOOKUP(_xlfn.CONCAT(N26,O26),TechTree!$C$2:$C$501,TechTree!$D$2:$D$501,"Not Valid Combination",0,1)</f>
        <v>otherParts</v>
      </c>
      <c r="N26" s="8" t="s">
        <v>369</v>
      </c>
      <c r="O26" s="8">
        <v>1</v>
      </c>
      <c r="P26" s="8" t="s">
        <v>255</v>
      </c>
      <c r="U26" s="10" t="s">
        <v>256</v>
      </c>
      <c r="V26" s="10" t="s">
        <v>269</v>
      </c>
      <c r="X26" s="10" t="s">
        <v>307</v>
      </c>
      <c r="Y26" s="10" t="s">
        <v>3377</v>
      </c>
      <c r="Z26" s="10" t="s">
        <v>345</v>
      </c>
      <c r="AB26" s="12" t="str">
        <f t="shared" si="1"/>
        <v/>
      </c>
      <c r="AC26" s="14"/>
      <c r="AD26" s="18" t="s">
        <v>345</v>
      </c>
      <c r="AE26" s="18">
        <v>28</v>
      </c>
      <c r="AF26" s="18" t="s">
        <v>3378</v>
      </c>
      <c r="AG26" s="18" t="s">
        <v>3379</v>
      </c>
      <c r="AH26" s="18" t="s">
        <v>3380</v>
      </c>
      <c r="AI26" s="18"/>
      <c r="AJ26" s="18"/>
      <c r="AK26" s="19" t="str">
        <f t="shared" si="2"/>
        <v/>
      </c>
      <c r="AL26" s="14"/>
      <c r="AM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",U26),IF(P26="Engine",_xlfn.CONCAT("    engineUpgradeType = ",V26,CHAR(10),Parts!AP26,CHAR(10),"    enginePartUpgradeName = ",W26),IF(P26="Parachute","    parachuteUpgradeType = standard",IF(P26="Solar",_xlfn.CONCAT("    solarPanelUpgradeTier = ",O26),IF(OR(P26="System",P26="System and Space Capability")=TRUE,_xlfn.CONCAT("    spacePlaneSystemUpgradeType = ",W26,IF(P26="System and Space Capability",_xlfn.CONCAT(CHAR(10),"    spaceplaneUpgradeType = spaceCapable",CHAR(10),"    baseSkinTemp = ",CHAR(10),"    upgradeSkinTemp = "),"")),IF(P26="Fuel Tank",IF(X26="NA/Balloon","    KiwiFuelSwitchIgnore = true",IF(X26="standardLiquidFuel",_xlfn.CONCAT("    fuelTankUpgradeType = ",X26,CHAR(10),"    fuelTankSizeUpgrade = ",Y26),_xlfn.CONCAT("    fuelTankUpgradeType = ",X26))),"")))))))</f>
        <v/>
      </c>
      <c r="AN26" s="16" t="str">
        <f>IF(P26="Engine",VLOOKUP(V26,EngineUpgrades!$A$2:$C$15,2,FALSE),"")</f>
        <v/>
      </c>
      <c r="AO26" s="16" t="str">
        <f>IF(P26="Engine",VLOOKUP(V26,EngineUpgrades!$A$2:$C$15,3,FALSE),"")</f>
        <v/>
      </c>
      <c r="AP26" s="15" t="str">
        <f>IF(AN26=EngineUpgrades!$D$1,EngineUpgrades!$D$17,IF(AN26=EngineUpgrades!$E$1,EngineUpgrades!$E$17,IF(AN26=EngineUpgrades!$F$1,EngineUpgrades!$F$17,IF(AN26=EngineUpgrades!$G$1,EngineUpgrades!$G$17,IF(AN26=EngineUpgrades!$H$1,EngineUpgrades!$H$17,"")))))</f>
        <v/>
      </c>
      <c r="AQ26" s="16" t="str">
        <f>IF(P26="Engine",IF(N26&lt;&gt;"Specialty Engines",_xlfn.XLOOKUP(_xlfn.CONCAT(N26,O26+2),TechTree!$C$2:$C$501,TechTree!$D$2:$D$501,"Not Valid Combination",0,1),_xlfn.XLOOKUP(_xlfn.CONCAT(N26,O26+1),TechTree!$C$2:$C$501,TechTree!$D$2:$D$501,"Not Valid Combination",0,1)),"")</f>
        <v/>
      </c>
    </row>
    <row r="27" spans="1:43" ht="65" customHeight="1" x14ac:dyDescent="0.35">
      <c r="A27" t="s">
        <v>372</v>
      </c>
      <c r="B27" t="s">
        <v>448</v>
      </c>
      <c r="C27" t="s">
        <v>449</v>
      </c>
      <c r="D27" t="s">
        <v>450</v>
      </c>
      <c r="E27" t="s">
        <v>22</v>
      </c>
      <c r="F27" t="s">
        <v>13</v>
      </c>
      <c r="G27">
        <v>1000</v>
      </c>
      <c r="H27">
        <v>225</v>
      </c>
      <c r="I27">
        <v>1.8749999999999999E-2</v>
      </c>
      <c r="J27" t="s">
        <v>56</v>
      </c>
      <c r="L27" s="12" t="str">
        <f t="shared" si="0"/>
        <v>@PART[bluedog_Titan_Transtage_RCS_E]:AFTER[Bluedog_DB]
{
    @TechRequired = otherParts
}</v>
      </c>
      <c r="M27" s="9" t="str">
        <f>_xlfn.XLOOKUP(_xlfn.CONCAT(N27,O27),TechTree!$C$2:$C$501,TechTree!$D$2:$D$501,"Not Valid Combination",0,1)</f>
        <v>otherParts</v>
      </c>
      <c r="N27" s="8" t="s">
        <v>369</v>
      </c>
      <c r="O27" s="8">
        <v>1</v>
      </c>
      <c r="P27" s="8" t="s">
        <v>255</v>
      </c>
      <c r="U27" s="10" t="s">
        <v>256</v>
      </c>
      <c r="V27" s="10" t="s">
        <v>269</v>
      </c>
      <c r="X27" s="10" t="s">
        <v>307</v>
      </c>
      <c r="Y27" s="10" t="s">
        <v>3381</v>
      </c>
      <c r="Z27" s="10" t="s">
        <v>345</v>
      </c>
      <c r="AB27" s="12" t="str">
        <f t="shared" si="1"/>
        <v/>
      </c>
      <c r="AC27" s="14"/>
      <c r="AD27" s="18" t="s">
        <v>345</v>
      </c>
      <c r="AE27" s="18">
        <v>29</v>
      </c>
      <c r="AF27" s="18" t="s">
        <v>3382</v>
      </c>
      <c r="AG27" s="18" t="s">
        <v>3383</v>
      </c>
      <c r="AH27" s="18" t="s">
        <v>3384</v>
      </c>
      <c r="AI27" s="18"/>
      <c r="AJ27" s="18"/>
      <c r="AK27" s="19" t="str">
        <f t="shared" si="2"/>
        <v/>
      </c>
      <c r="AL27" s="14"/>
      <c r="AM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",U27),IF(P27="Engine",_xlfn.CONCAT("    engineUpgradeType = ",V27,CHAR(10),Parts!AP27,CHAR(10),"    enginePartUpgradeName = ",W27),IF(P27="Parachute","    parachuteUpgradeType = standard",IF(P27="Solar",_xlfn.CONCAT("    solarPanelUpgradeTier = ",O27),IF(OR(P27="System",P27="System and Space Capability")=TRUE,_xlfn.CONCAT("    spacePlaneSystemUpgradeType = ",W27,IF(P27="System and Space Capability",_xlfn.CONCAT(CHAR(10),"    spaceplaneUpgradeType = spaceCapable",CHAR(10),"    baseSkinTemp = ",CHAR(10),"    upgradeSkinTemp = "),"")),IF(P27="Fuel Tank",IF(X27="NA/Balloon","    KiwiFuelSwitchIgnore = true",IF(X27="standardLiquidFuel",_xlfn.CONCAT("    fuelTankUpgradeType = ",X27,CHAR(10),"    fuelTankSizeUpgrade = ",Y27),_xlfn.CONCAT("    fuelTankUpgradeType = ",X27))),"")))))))</f>
        <v/>
      </c>
      <c r="AN27" s="16" t="str">
        <f>IF(P27="Engine",VLOOKUP(V27,EngineUpgrades!$A$2:$C$15,2,FALSE),"")</f>
        <v/>
      </c>
      <c r="AO27" s="16" t="str">
        <f>IF(P27="Engine",VLOOKUP(V27,EngineUpgrades!$A$2:$C$15,3,FALSE),"")</f>
        <v/>
      </c>
      <c r="AP27" s="15" t="str">
        <f>IF(AN27=EngineUpgrades!$D$1,EngineUpgrades!$D$17,IF(AN27=EngineUpgrades!$E$1,EngineUpgrades!$E$17,IF(AN27=EngineUpgrades!$F$1,EngineUpgrades!$F$17,IF(AN27=EngineUpgrades!$G$1,EngineUpgrades!$G$17,IF(AN27=EngineUpgrades!$H$1,EngineUpgrades!$H$17,"")))))</f>
        <v/>
      </c>
      <c r="AQ27" s="16" t="str">
        <f>IF(P27="Engine",IF(N27&lt;&gt;"Specialty Engines",_xlfn.XLOOKUP(_xlfn.CONCAT(N27,O27+2),TechTree!$C$2:$C$501,TechTree!$D$2:$D$501,"Not Valid Combination",0,1),_xlfn.XLOOKUP(_xlfn.CONCAT(N27,O27+1),TechTree!$C$2:$C$501,TechTree!$D$2:$D$501,"Not Valid Combination",0,1)),"")</f>
        <v/>
      </c>
    </row>
    <row r="28" spans="1:43" ht="65" customHeight="1" x14ac:dyDescent="0.35">
      <c r="A28" t="s">
        <v>372</v>
      </c>
      <c r="B28" t="s">
        <v>451</v>
      </c>
      <c r="C28" t="s">
        <v>452</v>
      </c>
      <c r="D28" t="s">
        <v>453</v>
      </c>
      <c r="E28" t="s">
        <v>22</v>
      </c>
      <c r="F28" t="s">
        <v>13</v>
      </c>
      <c r="G28">
        <v>1000</v>
      </c>
      <c r="H28">
        <v>225</v>
      </c>
      <c r="I28">
        <v>1.8749999999999999E-2</v>
      </c>
      <c r="J28" t="s">
        <v>56</v>
      </c>
      <c r="L28" s="12" t="str">
        <f t="shared" si="0"/>
        <v>@PART[bluedog_Titan_Transtage_RCS_D]:AFTER[Bluedog_DB]
{
    @TechRequired = otherParts
}</v>
      </c>
      <c r="M28" s="9" t="str">
        <f>_xlfn.XLOOKUP(_xlfn.CONCAT(N28,O28),TechTree!$C$2:$C$501,TechTree!$D$2:$D$501,"Not Valid Combination",0,1)</f>
        <v>otherParts</v>
      </c>
      <c r="N28" s="8" t="s">
        <v>369</v>
      </c>
      <c r="O28" s="8">
        <v>1</v>
      </c>
      <c r="P28" s="8" t="s">
        <v>255</v>
      </c>
      <c r="U28" s="10" t="s">
        <v>256</v>
      </c>
      <c r="V28" s="10" t="s">
        <v>269</v>
      </c>
      <c r="X28" s="10" t="s">
        <v>307</v>
      </c>
      <c r="Y28" s="10" t="s">
        <v>3385</v>
      </c>
      <c r="Z28" s="10" t="s">
        <v>345</v>
      </c>
      <c r="AB28" s="12" t="str">
        <f t="shared" si="1"/>
        <v/>
      </c>
      <c r="AC28" s="14"/>
      <c r="AD28" s="18" t="s">
        <v>345</v>
      </c>
      <c r="AE28" s="18">
        <v>30</v>
      </c>
      <c r="AF28" s="18" t="s">
        <v>3386</v>
      </c>
      <c r="AG28" s="18" t="s">
        <v>3387</v>
      </c>
      <c r="AH28" s="18" t="s">
        <v>3388</v>
      </c>
      <c r="AI28" s="18"/>
      <c r="AJ28" s="18"/>
      <c r="AK28" s="19" t="str">
        <f t="shared" si="2"/>
        <v/>
      </c>
      <c r="AL28" s="14"/>
      <c r="AM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",U28),IF(P28="Engine",_xlfn.CONCAT("    engineUpgradeType = ",V28,CHAR(10),Parts!AP28,CHAR(10),"    enginePartUpgradeName = ",W28),IF(P28="Parachute","    parachuteUpgradeType = standard",IF(P28="Solar",_xlfn.CONCAT("    solarPanelUpgradeTier = ",O28),IF(OR(P28="System",P28="System and Space Capability")=TRUE,_xlfn.CONCAT("    spacePlaneSystemUpgradeType = ",W28,IF(P28="System and Space Capability",_xlfn.CONCAT(CHAR(10),"    spaceplaneUpgradeType = spaceCapable",CHAR(10),"    baseSkinTemp = ",CHAR(10),"    upgradeSkinTemp = "),"")),IF(P28="Fuel Tank",IF(X28="NA/Balloon","    KiwiFuelSwitchIgnore = true",IF(X28="standardLiquidFuel",_xlfn.CONCAT("    fuelTankUpgradeType = ",X28,CHAR(10),"    fuelTankSizeUpgrade = ",Y28),_xlfn.CONCAT("    fuelTankUpgradeType = ",X28))),"")))))))</f>
        <v/>
      </c>
      <c r="AN28" s="16" t="str">
        <f>IF(P28="Engine",VLOOKUP(V28,EngineUpgrades!$A$2:$C$15,2,FALSE),"")</f>
        <v/>
      </c>
      <c r="AO28" s="16" t="str">
        <f>IF(P28="Engine",VLOOKUP(V28,EngineUpgrades!$A$2:$C$15,3,FALSE),"")</f>
        <v/>
      </c>
      <c r="AP28" s="15" t="str">
        <f>IF(AN28=EngineUpgrades!$D$1,EngineUpgrades!$D$17,IF(AN28=EngineUpgrades!$E$1,EngineUpgrades!$E$17,IF(AN28=EngineUpgrades!$F$1,EngineUpgrades!$F$17,IF(AN28=EngineUpgrades!$G$1,EngineUpgrades!$G$17,IF(AN28=EngineUpgrades!$H$1,EngineUpgrades!$H$17,"")))))</f>
        <v/>
      </c>
      <c r="AQ28" s="16" t="str">
        <f>IF(P28="Engine",IF(N28&lt;&gt;"Specialty Engines",_xlfn.XLOOKUP(_xlfn.CONCAT(N28,O28+2),TechTree!$C$2:$C$501,TechTree!$D$2:$D$501,"Not Valid Combination",0,1),_xlfn.XLOOKUP(_xlfn.CONCAT(N28,O28+1),TechTree!$C$2:$C$501,TechTree!$D$2:$D$501,"Not Valid Combination",0,1)),"")</f>
        <v/>
      </c>
    </row>
    <row r="29" spans="1:43" ht="65" customHeight="1" x14ac:dyDescent="0.35">
      <c r="A29" t="s">
        <v>372</v>
      </c>
      <c r="B29" t="s">
        <v>454</v>
      </c>
      <c r="C29" t="s">
        <v>455</v>
      </c>
      <c r="D29" t="s">
        <v>456</v>
      </c>
      <c r="E29" t="s">
        <v>22</v>
      </c>
      <c r="F29" t="s">
        <v>13</v>
      </c>
      <c r="G29">
        <v>1000</v>
      </c>
      <c r="H29">
        <v>225</v>
      </c>
      <c r="I29">
        <v>1.8749999999999999E-2</v>
      </c>
      <c r="J29" t="s">
        <v>56</v>
      </c>
      <c r="L29" s="12" t="str">
        <f t="shared" si="0"/>
        <v>@PART[bluedog_Titan_Transtage_RCS_C]:AFTER[Bluedog_DB]
{
    @TechRequired = otherParts
}</v>
      </c>
      <c r="M29" s="9" t="str">
        <f>_xlfn.XLOOKUP(_xlfn.CONCAT(N29,O29),TechTree!$C$2:$C$501,TechTree!$D$2:$D$501,"Not Valid Combination",0,1)</f>
        <v>otherParts</v>
      </c>
      <c r="N29" s="8" t="s">
        <v>369</v>
      </c>
      <c r="O29" s="8">
        <v>1</v>
      </c>
      <c r="P29" s="8" t="s">
        <v>255</v>
      </c>
      <c r="U29" s="10" t="s">
        <v>256</v>
      </c>
      <c r="V29" s="10" t="s">
        <v>269</v>
      </c>
      <c r="X29" s="10" t="s">
        <v>307</v>
      </c>
      <c r="Y29" s="10" t="s">
        <v>3389</v>
      </c>
      <c r="Z29" s="10" t="s">
        <v>345</v>
      </c>
      <c r="AB29" s="12" t="str">
        <f t="shared" si="1"/>
        <v/>
      </c>
      <c r="AC29" s="14"/>
      <c r="AD29" s="18" t="s">
        <v>345</v>
      </c>
      <c r="AE29" s="18">
        <v>31</v>
      </c>
      <c r="AF29" s="18" t="s">
        <v>3390</v>
      </c>
      <c r="AG29" s="18" t="s">
        <v>3391</v>
      </c>
      <c r="AH29" s="18" t="s">
        <v>3392</v>
      </c>
      <c r="AI29" s="18"/>
      <c r="AJ29" s="18"/>
      <c r="AK29" s="19" t="str">
        <f t="shared" si="2"/>
        <v/>
      </c>
      <c r="AL29" s="14"/>
      <c r="AM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",U29),IF(P29="Engine",_xlfn.CONCAT("    engineUpgradeType = ",V29,CHAR(10),Parts!AP29,CHAR(10),"    enginePartUpgradeName = ",W29),IF(P29="Parachute","    parachuteUpgradeType = standard",IF(P29="Solar",_xlfn.CONCAT("    solarPanelUpgradeTier = ",O29),IF(OR(P29="System",P29="System and Space Capability")=TRUE,_xlfn.CONCAT("    spacePlaneSystemUpgradeType = ",W29,IF(P29="System and Space Capability",_xlfn.CONCAT(CHAR(10),"    spaceplaneUpgradeType = spaceCapable",CHAR(10),"    baseSkinTemp = ",CHAR(10),"    upgradeSkinTemp = "),"")),IF(P29="Fuel Tank",IF(X29="NA/Balloon","    KiwiFuelSwitchIgnore = true",IF(X29="standardLiquidFuel",_xlfn.CONCAT("    fuelTankUpgradeType = ",X29,CHAR(10),"    fuelTankSizeUpgrade = ",Y29),_xlfn.CONCAT("    fuelTankUpgradeType = ",X29))),"")))))))</f>
        <v/>
      </c>
      <c r="AN29" s="16" t="str">
        <f>IF(P29="Engine",VLOOKUP(V29,EngineUpgrades!$A$2:$C$15,2,FALSE),"")</f>
        <v/>
      </c>
      <c r="AO29" s="16" t="str">
        <f>IF(P29="Engine",VLOOKUP(V29,EngineUpgrades!$A$2:$C$15,3,FALSE),"")</f>
        <v/>
      </c>
      <c r="AP29" s="15" t="str">
        <f>IF(AN29=EngineUpgrades!$D$1,EngineUpgrades!$D$17,IF(AN29=EngineUpgrades!$E$1,EngineUpgrades!$E$17,IF(AN29=EngineUpgrades!$F$1,EngineUpgrades!$F$17,IF(AN29=EngineUpgrades!$G$1,EngineUpgrades!$G$17,IF(AN29=EngineUpgrades!$H$1,EngineUpgrades!$H$17,"")))))</f>
        <v/>
      </c>
      <c r="AQ29" s="16" t="str">
        <f>IF(P29="Engine",IF(N29&lt;&gt;"Specialty Engines",_xlfn.XLOOKUP(_xlfn.CONCAT(N29,O29+2),TechTree!$C$2:$C$501,TechTree!$D$2:$D$501,"Not Valid Combination",0,1),_xlfn.XLOOKUP(_xlfn.CONCAT(N29,O29+1),TechTree!$C$2:$C$501,TechTree!$D$2:$D$501,"Not Valid Combination",0,1)),"")</f>
        <v/>
      </c>
    </row>
    <row r="30" spans="1:43" ht="65" customHeight="1" x14ac:dyDescent="0.35">
      <c r="A30" t="s">
        <v>372</v>
      </c>
      <c r="B30" t="s">
        <v>457</v>
      </c>
      <c r="C30" t="s">
        <v>458</v>
      </c>
      <c r="D30" t="s">
        <v>459</v>
      </c>
      <c r="E30" t="s">
        <v>22</v>
      </c>
      <c r="F30" t="s">
        <v>13</v>
      </c>
      <c r="G30">
        <v>1000</v>
      </c>
      <c r="H30">
        <v>225</v>
      </c>
      <c r="I30">
        <v>1.8749999999999999E-2</v>
      </c>
      <c r="J30" t="s">
        <v>56</v>
      </c>
      <c r="L30" s="12" t="str">
        <f t="shared" si="0"/>
        <v>@PART[bluedog_Titan_Transtage_RCS_B]:AFTER[Bluedog_DB]
{
    @TechRequired = otherParts
}</v>
      </c>
      <c r="M30" s="9" t="str">
        <f>_xlfn.XLOOKUP(_xlfn.CONCAT(N30,O30),TechTree!$C$2:$C$501,TechTree!$D$2:$D$501,"Not Valid Combination",0,1)</f>
        <v>otherParts</v>
      </c>
      <c r="N30" s="8" t="s">
        <v>369</v>
      </c>
      <c r="O30" s="8">
        <v>1</v>
      </c>
      <c r="P30" s="8" t="s">
        <v>255</v>
      </c>
      <c r="U30" s="10" t="s">
        <v>256</v>
      </c>
      <c r="V30" s="10" t="s">
        <v>269</v>
      </c>
      <c r="X30" s="10" t="s">
        <v>307</v>
      </c>
      <c r="Y30" s="10" t="s">
        <v>3393</v>
      </c>
      <c r="Z30" s="10" t="s">
        <v>345</v>
      </c>
      <c r="AB30" s="12" t="str">
        <f t="shared" si="1"/>
        <v/>
      </c>
      <c r="AC30" s="14"/>
      <c r="AD30" s="18" t="s">
        <v>345</v>
      </c>
      <c r="AE30" s="18">
        <v>32</v>
      </c>
      <c r="AF30" s="18" t="s">
        <v>3394</v>
      </c>
      <c r="AG30" s="18" t="s">
        <v>3395</v>
      </c>
      <c r="AH30" s="18" t="s">
        <v>3396</v>
      </c>
      <c r="AI30" s="18"/>
      <c r="AJ30" s="18"/>
      <c r="AK30" s="19" t="str">
        <f t="shared" si="2"/>
        <v/>
      </c>
      <c r="AL30" s="14"/>
      <c r="AM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",U30),IF(P30="Engine",_xlfn.CONCAT("    engineUpgradeType = ",V30,CHAR(10),Parts!AP30,CHAR(10),"    enginePartUpgradeName = ",W30),IF(P30="Parachute","    parachuteUpgradeType = standard",IF(P30="Solar",_xlfn.CONCAT("    solarPanelUpgradeTier = ",O30),IF(OR(P30="System",P30="System and Space Capability")=TRUE,_xlfn.CONCAT("    spacePlaneSystemUpgradeType = ",W30,IF(P30="System and Space Capability",_xlfn.CONCAT(CHAR(10),"    spaceplaneUpgradeType = spaceCapable",CHAR(10),"    baseSkinTemp = ",CHAR(10),"    upgradeSkinTemp = "),"")),IF(P30="Fuel Tank",IF(X30="NA/Balloon","    KiwiFuelSwitchIgnore = true",IF(X30="standardLiquidFuel",_xlfn.CONCAT("    fuelTankUpgradeType = ",X30,CHAR(10),"    fuelTankSizeUpgrade = ",Y30),_xlfn.CONCAT("    fuelTankUpgradeType = ",X30))),"")))))))</f>
        <v/>
      </c>
      <c r="AN30" s="16" t="str">
        <f>IF(P30="Engine",VLOOKUP(V30,EngineUpgrades!$A$2:$C$15,2,FALSE),"")</f>
        <v/>
      </c>
      <c r="AO30" s="16" t="str">
        <f>IF(P30="Engine",VLOOKUP(V30,EngineUpgrades!$A$2:$C$15,3,FALSE),"")</f>
        <v/>
      </c>
      <c r="AP30" s="15" t="str">
        <f>IF(AN30=EngineUpgrades!$D$1,EngineUpgrades!$D$17,IF(AN30=EngineUpgrades!$E$1,EngineUpgrades!$E$17,IF(AN30=EngineUpgrades!$F$1,EngineUpgrades!$F$17,IF(AN30=EngineUpgrades!$G$1,EngineUpgrades!$G$17,IF(AN30=EngineUpgrades!$H$1,EngineUpgrades!$H$17,"")))))</f>
        <v/>
      </c>
      <c r="AQ30" s="16" t="str">
        <f>IF(P30="Engine",IF(N30&lt;&gt;"Specialty Engines",_xlfn.XLOOKUP(_xlfn.CONCAT(N30,O30+2),TechTree!$C$2:$C$501,TechTree!$D$2:$D$501,"Not Valid Combination",0,1),_xlfn.XLOOKUP(_xlfn.CONCAT(N30,O30+1),TechTree!$C$2:$C$501,TechTree!$D$2:$D$501,"Not Valid Combination",0,1)),"")</f>
        <v/>
      </c>
    </row>
    <row r="31" spans="1:43" ht="65" customHeight="1" x14ac:dyDescent="0.35">
      <c r="A31" t="s">
        <v>372</v>
      </c>
      <c r="B31" t="s">
        <v>460</v>
      </c>
      <c r="C31" t="s">
        <v>461</v>
      </c>
      <c r="D31" t="s">
        <v>462</v>
      </c>
      <c r="E31" t="s">
        <v>22</v>
      </c>
      <c r="F31" t="s">
        <v>13</v>
      </c>
      <c r="G31">
        <v>1000</v>
      </c>
      <c r="H31">
        <v>225</v>
      </c>
      <c r="I31">
        <v>1.8749999999999999E-2</v>
      </c>
      <c r="J31" t="s">
        <v>56</v>
      </c>
      <c r="L31" s="12" t="str">
        <f t="shared" si="0"/>
        <v>@PART[bluedog_Titan_Transtage_RCS_A]:AFTER[Bluedog_DB]
{
    @TechRequired = otherParts
}</v>
      </c>
      <c r="M31" s="9" t="str">
        <f>_xlfn.XLOOKUP(_xlfn.CONCAT(N31,O31),TechTree!$C$2:$C$501,TechTree!$D$2:$D$501,"Not Valid Combination",0,1)</f>
        <v>otherParts</v>
      </c>
      <c r="N31" s="8" t="s">
        <v>369</v>
      </c>
      <c r="O31" s="8">
        <v>1</v>
      </c>
      <c r="P31" s="8" t="s">
        <v>255</v>
      </c>
      <c r="U31" s="10" t="s">
        <v>256</v>
      </c>
      <c r="V31" s="10" t="s">
        <v>269</v>
      </c>
      <c r="X31" s="10" t="s">
        <v>307</v>
      </c>
      <c r="Y31" s="10" t="s">
        <v>3397</v>
      </c>
      <c r="Z31" s="10" t="s">
        <v>345</v>
      </c>
      <c r="AB31" s="12" t="str">
        <f t="shared" si="1"/>
        <v/>
      </c>
      <c r="AC31" s="14"/>
      <c r="AD31" s="18" t="s">
        <v>345</v>
      </c>
      <c r="AE31" s="18">
        <v>33</v>
      </c>
      <c r="AF31" s="18" t="s">
        <v>3398</v>
      </c>
      <c r="AG31" s="18" t="s">
        <v>3399</v>
      </c>
      <c r="AH31" s="18" t="s">
        <v>3400</v>
      </c>
      <c r="AI31" s="18"/>
      <c r="AJ31" s="18"/>
      <c r="AK31" s="19" t="str">
        <f t="shared" si="2"/>
        <v/>
      </c>
      <c r="AL31" s="14"/>
      <c r="AM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",U31),IF(P31="Engine",_xlfn.CONCAT("    engineUpgradeType = ",V31,CHAR(10),Parts!AP31,CHAR(10),"    enginePartUpgradeName = ",W31),IF(P31="Parachute","    parachuteUpgradeType = standard",IF(P31="Solar",_xlfn.CONCAT("    solarPanelUpgradeTier = ",O31),IF(OR(P31="System",P31="System and Space Capability")=TRUE,_xlfn.CONCAT("    spacePlaneSystemUpgradeType = ",W31,IF(P31="System and Space Capability",_xlfn.CONCAT(CHAR(10),"    spaceplaneUpgradeType = spaceCapable",CHAR(10),"    baseSkinTemp = ",CHAR(10),"    upgradeSkinTemp = "),"")),IF(P31="Fuel Tank",IF(X31="NA/Balloon","    KiwiFuelSwitchIgnore = true",IF(X31="standardLiquidFuel",_xlfn.CONCAT("    fuelTankUpgradeType = ",X31,CHAR(10),"    fuelTankSizeUpgrade = ",Y31),_xlfn.CONCAT("    fuelTankUpgradeType = ",X31))),"")))))))</f>
        <v/>
      </c>
      <c r="AN31" s="16" t="str">
        <f>IF(P31="Engine",VLOOKUP(V31,EngineUpgrades!$A$2:$C$15,2,FALSE),"")</f>
        <v/>
      </c>
      <c r="AO31" s="16" t="str">
        <f>IF(P31="Engine",VLOOKUP(V31,EngineUpgrades!$A$2:$C$15,3,FALSE),"")</f>
        <v/>
      </c>
      <c r="AP31" s="15" t="str">
        <f>IF(AN31=EngineUpgrades!$D$1,EngineUpgrades!$D$17,IF(AN31=EngineUpgrades!$E$1,EngineUpgrades!$E$17,IF(AN31=EngineUpgrades!$F$1,EngineUpgrades!$F$17,IF(AN31=EngineUpgrades!$G$1,EngineUpgrades!$G$17,IF(AN31=EngineUpgrades!$H$1,EngineUpgrades!$H$17,"")))))</f>
        <v/>
      </c>
      <c r="AQ31" s="16" t="str">
        <f>IF(P31="Engine",IF(N31&lt;&gt;"Specialty Engines",_xlfn.XLOOKUP(_xlfn.CONCAT(N31,O31+2),TechTree!$C$2:$C$501,TechTree!$D$2:$D$501,"Not Valid Combination",0,1),_xlfn.XLOOKUP(_xlfn.CONCAT(N31,O31+1),TechTree!$C$2:$C$501,TechTree!$D$2:$D$501,"Not Valid Combination",0,1)),"")</f>
        <v/>
      </c>
    </row>
    <row r="32" spans="1:43" ht="65" customHeight="1" x14ac:dyDescent="0.35">
      <c r="A32" t="s">
        <v>372</v>
      </c>
      <c r="B32" t="s">
        <v>463</v>
      </c>
      <c r="C32" t="s">
        <v>464</v>
      </c>
      <c r="D32" t="s">
        <v>465</v>
      </c>
      <c r="E32" t="s">
        <v>22</v>
      </c>
      <c r="F32" t="s">
        <v>21</v>
      </c>
      <c r="G32">
        <v>0</v>
      </c>
      <c r="H32">
        <v>75</v>
      </c>
      <c r="I32">
        <v>1E-3</v>
      </c>
      <c r="J32" t="s">
        <v>89</v>
      </c>
      <c r="L32" s="12" t="str">
        <f t="shared" si="0"/>
        <v>@PART[bluedog_Titan_Transtage_Antenna]:AFTER[Bluedog_DB]
{
    @TechRequired = otherParts
}</v>
      </c>
      <c r="M32" s="9" t="str">
        <f>_xlfn.XLOOKUP(_xlfn.CONCAT(N32,O32),TechTree!$C$2:$C$501,TechTree!$D$2:$D$501,"Not Valid Combination",0,1)</f>
        <v>otherParts</v>
      </c>
      <c r="N32" s="8" t="s">
        <v>369</v>
      </c>
      <c r="O32" s="8">
        <v>1</v>
      </c>
      <c r="P32" s="8" t="s">
        <v>255</v>
      </c>
      <c r="U32" s="10" t="s">
        <v>256</v>
      </c>
      <c r="V32" s="10" t="s">
        <v>269</v>
      </c>
      <c r="X32" s="10" t="s">
        <v>307</v>
      </c>
      <c r="Y32" s="10" t="s">
        <v>3401</v>
      </c>
      <c r="Z32" s="10" t="s">
        <v>345</v>
      </c>
      <c r="AB32" s="12" t="str">
        <f t="shared" si="1"/>
        <v/>
      </c>
      <c r="AC32" s="14"/>
      <c r="AD32" s="18" t="s">
        <v>345</v>
      </c>
      <c r="AE32" s="18">
        <v>34</v>
      </c>
      <c r="AF32" s="18" t="s">
        <v>3402</v>
      </c>
      <c r="AG32" s="18" t="s">
        <v>3403</v>
      </c>
      <c r="AH32" s="18" t="s">
        <v>3404</v>
      </c>
      <c r="AI32" s="18"/>
      <c r="AJ32" s="18"/>
      <c r="AK32" s="19" t="str">
        <f t="shared" si="2"/>
        <v/>
      </c>
      <c r="AL32" s="14"/>
      <c r="AM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",U32),IF(P32="Engine",_xlfn.CONCAT("    engineUpgradeType = ",V32,CHAR(10),Parts!AP32,CHAR(10),"    enginePartUpgradeName = ",W32),IF(P32="Parachute","    parachuteUpgradeType = standard",IF(P32="Solar",_xlfn.CONCAT("    solarPanelUpgradeTier = ",O32),IF(OR(P32="System",P32="System and Space Capability")=TRUE,_xlfn.CONCAT("    spacePlaneSystemUpgradeType = ",W32,IF(P32="System and Space Capability",_xlfn.CONCAT(CHAR(10),"    spaceplaneUpgradeType = spaceCapable",CHAR(10),"    baseSkinTemp = ",CHAR(10),"    upgradeSkinTemp = "),"")),IF(P32="Fuel Tank",IF(X32="NA/Balloon","    KiwiFuelSwitchIgnore = true",IF(X32="standardLiquidFuel",_xlfn.CONCAT("    fuelTankUpgradeType = ",X32,CHAR(10),"    fuelTankSizeUpgrade = ",Y32),_xlfn.CONCAT("    fuelTankUpgradeType = ",X32))),"")))))))</f>
        <v/>
      </c>
      <c r="AN32" s="16" t="str">
        <f>IF(P32="Engine",VLOOKUP(V32,EngineUpgrades!$A$2:$C$15,2,FALSE),"")</f>
        <v/>
      </c>
      <c r="AO32" s="16" t="str">
        <f>IF(P32="Engine",VLOOKUP(V32,EngineUpgrades!$A$2:$C$15,3,FALSE),"")</f>
        <v/>
      </c>
      <c r="AP32" s="15" t="str">
        <f>IF(AN32=EngineUpgrades!$D$1,EngineUpgrades!$D$17,IF(AN32=EngineUpgrades!$E$1,EngineUpgrades!$E$17,IF(AN32=EngineUpgrades!$F$1,EngineUpgrades!$F$17,IF(AN32=EngineUpgrades!$G$1,EngineUpgrades!$G$17,IF(AN32=EngineUpgrades!$H$1,EngineUpgrades!$H$17,"")))))</f>
        <v/>
      </c>
      <c r="AQ32" s="16" t="str">
        <f>IF(P32="Engine",IF(N32&lt;&gt;"Specialty Engines",_xlfn.XLOOKUP(_xlfn.CONCAT(N32,O32+2),TechTree!$C$2:$C$501,TechTree!$D$2:$D$501,"Not Valid Combination",0,1),_xlfn.XLOOKUP(_xlfn.CONCAT(N32,O32+1),TechTree!$C$2:$C$501,TechTree!$D$2:$D$501,"Not Valid Combination",0,1)),"")</f>
        <v/>
      </c>
    </row>
    <row r="33" spans="1:43" ht="65" customHeight="1" x14ac:dyDescent="0.35">
      <c r="A33" t="s">
        <v>372</v>
      </c>
      <c r="B33" t="s">
        <v>466</v>
      </c>
      <c r="C33" t="s">
        <v>467</v>
      </c>
      <c r="D33" t="s">
        <v>468</v>
      </c>
      <c r="E33" t="s">
        <v>22</v>
      </c>
      <c r="F33" t="s">
        <v>19</v>
      </c>
      <c r="G33">
        <v>9000</v>
      </c>
      <c r="H33">
        <v>2770</v>
      </c>
      <c r="I33">
        <v>0.89</v>
      </c>
      <c r="J33" t="s">
        <v>56</v>
      </c>
      <c r="L33" s="12" t="str">
        <f t="shared" si="0"/>
        <v>@PART[bluedog_Titan_Transtage]:AFTER[Bluedog_DB]
{
    @TechRequired = otherParts
}</v>
      </c>
      <c r="M33" s="9" t="str">
        <f>_xlfn.XLOOKUP(_xlfn.CONCAT(N33,O33),TechTree!$C$2:$C$501,TechTree!$D$2:$D$501,"Not Valid Combination",0,1)</f>
        <v>otherParts</v>
      </c>
      <c r="N33" s="8" t="s">
        <v>369</v>
      </c>
      <c r="O33" s="8">
        <v>1</v>
      </c>
      <c r="P33" s="8" t="s">
        <v>255</v>
      </c>
      <c r="U33" s="10" t="s">
        <v>256</v>
      </c>
      <c r="V33" s="10" t="s">
        <v>269</v>
      </c>
      <c r="X33" s="10" t="s">
        <v>307</v>
      </c>
      <c r="Y33" s="10" t="s">
        <v>3405</v>
      </c>
      <c r="Z33" s="10" t="s">
        <v>345</v>
      </c>
      <c r="AB33" s="12" t="str">
        <f t="shared" si="1"/>
        <v/>
      </c>
      <c r="AC33" s="14"/>
      <c r="AD33" s="18" t="s">
        <v>345</v>
      </c>
      <c r="AE33" s="18">
        <v>35</v>
      </c>
      <c r="AF33" s="18" t="s">
        <v>3406</v>
      </c>
      <c r="AG33" s="18" t="s">
        <v>3407</v>
      </c>
      <c r="AH33" s="18" t="s">
        <v>3408</v>
      </c>
      <c r="AI33" s="18"/>
      <c r="AJ33" s="18"/>
      <c r="AK33" s="19" t="str">
        <f t="shared" si="2"/>
        <v/>
      </c>
      <c r="AL33" s="14"/>
      <c r="AM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",U33),IF(P33="Engine",_xlfn.CONCAT("    engineUpgradeType = ",V33,CHAR(10),Parts!AP33,CHAR(10),"    enginePartUpgradeName = ",W33),IF(P33="Parachute","    parachuteUpgradeType = standard",IF(P33="Solar",_xlfn.CONCAT("    solarPanelUpgradeTier = ",O33),IF(OR(P33="System",P33="System and Space Capability")=TRUE,_xlfn.CONCAT("    spacePlaneSystemUpgradeType = ",W33,IF(P33="System and Space Capability",_xlfn.CONCAT(CHAR(10),"    spaceplaneUpgradeType = spaceCapable",CHAR(10),"    baseSkinTemp = ",CHAR(10),"    upgradeSkinTemp = "),"")),IF(P33="Fuel Tank",IF(X33="NA/Balloon","    KiwiFuelSwitchIgnore = true",IF(X33="standardLiquidFuel",_xlfn.CONCAT("    fuelTankUpgradeType = ",X33,CHAR(10),"    fuelTankSizeUpgrade = ",Y33),_xlfn.CONCAT("    fuelTankUpgradeType = ",X33))),"")))))))</f>
        <v/>
      </c>
      <c r="AN33" s="16" t="str">
        <f>IF(P33="Engine",VLOOKUP(V33,EngineUpgrades!$A$2:$C$15,2,FALSE),"")</f>
        <v/>
      </c>
      <c r="AO33" s="16" t="str">
        <f>IF(P33="Engine",VLOOKUP(V33,EngineUpgrades!$A$2:$C$15,3,FALSE),"")</f>
        <v/>
      </c>
      <c r="AP33" s="15" t="str">
        <f>IF(AN33=EngineUpgrades!$D$1,EngineUpgrades!$D$17,IF(AN33=EngineUpgrades!$E$1,EngineUpgrades!$E$17,IF(AN33=EngineUpgrades!$F$1,EngineUpgrades!$F$17,IF(AN33=EngineUpgrades!$G$1,EngineUpgrades!$G$17,IF(AN33=EngineUpgrades!$H$1,EngineUpgrades!$H$17,"")))))</f>
        <v/>
      </c>
      <c r="AQ33" s="16" t="str">
        <f>IF(P33="Engine",IF(N33&lt;&gt;"Specialty Engines",_xlfn.XLOOKUP(_xlfn.CONCAT(N33,O33+2),TechTree!$C$2:$C$501,TechTree!$D$2:$D$501,"Not Valid Combination",0,1),_xlfn.XLOOKUP(_xlfn.CONCAT(N33,O33+1),TechTree!$C$2:$C$501,TechTree!$D$2:$D$501,"Not Valid Combination",0,1)),"")</f>
        <v/>
      </c>
    </row>
    <row r="34" spans="1:43" ht="65" customHeight="1" x14ac:dyDescent="0.35">
      <c r="A34" t="s">
        <v>372</v>
      </c>
      <c r="B34" t="s">
        <v>469</v>
      </c>
      <c r="C34" t="s">
        <v>470</v>
      </c>
      <c r="D34" t="s">
        <v>471</v>
      </c>
      <c r="E34" t="s">
        <v>22</v>
      </c>
      <c r="F34" t="s">
        <v>9</v>
      </c>
      <c r="G34">
        <v>2000</v>
      </c>
      <c r="H34">
        <v>600</v>
      </c>
      <c r="I34">
        <v>0.1</v>
      </c>
      <c r="J34" t="s">
        <v>125</v>
      </c>
      <c r="L34" s="12" t="str">
        <f t="shared" si="0"/>
        <v>@PART[bluedog_Titan_SRB_Parachute]:AFTER[Bluedog_DB]
{
    @TechRequired = otherParts
}</v>
      </c>
      <c r="M34" s="9" t="str">
        <f>_xlfn.XLOOKUP(_xlfn.CONCAT(N34,O34),TechTree!$C$2:$C$501,TechTree!$D$2:$D$501,"Not Valid Combination",0,1)</f>
        <v>otherParts</v>
      </c>
      <c r="N34" s="8" t="s">
        <v>369</v>
      </c>
      <c r="O34" s="8">
        <v>1</v>
      </c>
      <c r="P34" s="8" t="s">
        <v>255</v>
      </c>
      <c r="U34" s="10" t="s">
        <v>256</v>
      </c>
      <c r="V34" s="10" t="s">
        <v>269</v>
      </c>
      <c r="X34" s="10" t="s">
        <v>307</v>
      </c>
      <c r="Y34" s="10" t="s">
        <v>3409</v>
      </c>
      <c r="Z34" s="10" t="s">
        <v>345</v>
      </c>
      <c r="AB34" s="12" t="str">
        <f t="shared" si="1"/>
        <v/>
      </c>
      <c r="AC34" s="14"/>
      <c r="AD34" s="18" t="s">
        <v>345</v>
      </c>
      <c r="AE34" s="18">
        <v>36</v>
      </c>
      <c r="AF34" s="18" t="s">
        <v>3410</v>
      </c>
      <c r="AG34" s="18" t="s">
        <v>3411</v>
      </c>
      <c r="AH34" s="18" t="s">
        <v>3412</v>
      </c>
      <c r="AI34" s="18"/>
      <c r="AJ34" s="18"/>
      <c r="AK34" s="19" t="str">
        <f t="shared" si="2"/>
        <v/>
      </c>
      <c r="AL34" s="14"/>
      <c r="AM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",U34),IF(P34="Engine",_xlfn.CONCAT("    engineUpgradeType = ",V34,CHAR(10),Parts!AP34,CHAR(10),"    enginePartUpgradeName = ",W34),IF(P34="Parachute","    parachuteUpgradeType = standard",IF(P34="Solar",_xlfn.CONCAT("    solarPanelUpgradeTier = ",O34),IF(OR(P34="System",P34="System and Space Capability")=TRUE,_xlfn.CONCAT("    spacePlaneSystemUpgradeType = ",W34,IF(P34="System and Space Capability",_xlfn.CONCAT(CHAR(10),"    spaceplaneUpgradeType = spaceCapable",CHAR(10),"    baseSkinTemp = ",CHAR(10),"    upgradeSkinTemp = "),"")),IF(P34="Fuel Tank",IF(X34="NA/Balloon","    KiwiFuelSwitchIgnore = true",IF(X34="standardLiquidFuel",_xlfn.CONCAT("    fuelTankUpgradeType = ",X34,CHAR(10),"    fuelTankSizeUpgrade = ",Y34),_xlfn.CONCAT("    fuelTankUpgradeType = ",X34))),"")))))))</f>
        <v/>
      </c>
      <c r="AN34" s="16" t="str">
        <f>IF(P34="Engine",VLOOKUP(V34,EngineUpgrades!$A$2:$C$15,2,FALSE),"")</f>
        <v/>
      </c>
      <c r="AO34" s="16" t="str">
        <f>IF(P34="Engine",VLOOKUP(V34,EngineUpgrades!$A$2:$C$15,3,FALSE),"")</f>
        <v/>
      </c>
      <c r="AP34" s="15" t="str">
        <f>IF(AN34=EngineUpgrades!$D$1,EngineUpgrades!$D$17,IF(AN34=EngineUpgrades!$E$1,EngineUpgrades!$E$17,IF(AN34=EngineUpgrades!$F$1,EngineUpgrades!$F$17,IF(AN34=EngineUpgrades!$G$1,EngineUpgrades!$G$17,IF(AN34=EngineUpgrades!$H$1,EngineUpgrades!$H$17,"")))))</f>
        <v/>
      </c>
      <c r="AQ34" s="16" t="str">
        <f>IF(P34="Engine",IF(N34&lt;&gt;"Specialty Engines",_xlfn.XLOOKUP(_xlfn.CONCAT(N34,O34+2),TechTree!$C$2:$C$501,TechTree!$D$2:$D$501,"Not Valid Combination",0,1),_xlfn.XLOOKUP(_xlfn.CONCAT(N34,O34+1),TechTree!$C$2:$C$501,TechTree!$D$2:$D$501,"Not Valid Combination",0,1)),"")</f>
        <v/>
      </c>
    </row>
    <row r="35" spans="1:43" ht="65" customHeight="1" x14ac:dyDescent="0.35">
      <c r="A35" t="s">
        <v>372</v>
      </c>
      <c r="B35" t="s">
        <v>472</v>
      </c>
      <c r="C35" t="s">
        <v>473</v>
      </c>
      <c r="D35" t="s">
        <v>474</v>
      </c>
      <c r="E35" t="s">
        <v>22</v>
      </c>
      <c r="F35" t="s">
        <v>15</v>
      </c>
      <c r="G35">
        <v>5925</v>
      </c>
      <c r="H35">
        <v>1630</v>
      </c>
      <c r="I35">
        <v>0.875</v>
      </c>
      <c r="J35" t="s">
        <v>117</v>
      </c>
      <c r="L35" s="12" t="str">
        <f t="shared" si="0"/>
        <v>@PART[bluedog_Titan4_S2_Tank]:AFTER[Bluedog_DB]
{
    @TechRequired = otherParts
}</v>
      </c>
      <c r="M35" s="9" t="str">
        <f>_xlfn.XLOOKUP(_xlfn.CONCAT(N35,O35),TechTree!$C$2:$C$501,TechTree!$D$2:$D$501,"Not Valid Combination",0,1)</f>
        <v>otherParts</v>
      </c>
      <c r="N35" s="8" t="s">
        <v>369</v>
      </c>
      <c r="O35" s="8">
        <v>1</v>
      </c>
      <c r="P35" s="8" t="s">
        <v>255</v>
      </c>
      <c r="U35" s="10" t="s">
        <v>256</v>
      </c>
      <c r="V35" s="10" t="s">
        <v>269</v>
      </c>
      <c r="X35" s="10" t="s">
        <v>307</v>
      </c>
      <c r="Y35" s="10" t="s">
        <v>3413</v>
      </c>
      <c r="Z35" s="10" t="s">
        <v>345</v>
      </c>
      <c r="AB35" s="12" t="str">
        <f t="shared" si="1"/>
        <v/>
      </c>
      <c r="AC35" s="14"/>
      <c r="AD35" s="18" t="s">
        <v>345</v>
      </c>
      <c r="AE35" s="18">
        <v>37</v>
      </c>
      <c r="AF35" s="18" t="s">
        <v>3414</v>
      </c>
      <c r="AG35" s="18" t="s">
        <v>3415</v>
      </c>
      <c r="AH35" s="18" t="s">
        <v>3416</v>
      </c>
      <c r="AI35" s="18"/>
      <c r="AJ35" s="18"/>
      <c r="AK35" s="19" t="str">
        <f t="shared" si="2"/>
        <v/>
      </c>
      <c r="AL35" s="14"/>
      <c r="AM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",U35),IF(P35="Engine",_xlfn.CONCAT("    engineUpgradeType = ",V35,CHAR(10),Parts!AP35,CHAR(10),"    enginePartUpgradeName = ",W35),IF(P35="Parachute","    parachuteUpgradeType = standard",IF(P35="Solar",_xlfn.CONCAT("    solarPanelUpgradeTier = ",O35),IF(OR(P35="System",P35="System and Space Capability")=TRUE,_xlfn.CONCAT("    spacePlaneSystemUpgradeType = ",W35,IF(P35="System and Space Capability",_xlfn.CONCAT(CHAR(10),"    spaceplaneUpgradeType = spaceCapable",CHAR(10),"    baseSkinTemp = ",CHAR(10),"    upgradeSkinTemp = "),"")),IF(P35="Fuel Tank",IF(X35="NA/Balloon","    KiwiFuelSwitchIgnore = true",IF(X35="standardLiquidFuel",_xlfn.CONCAT("    fuelTankUpgradeType = ",X35,CHAR(10),"    fuelTankSizeUpgrade = ",Y35),_xlfn.CONCAT("    fuelTankUpgradeType = ",X35))),"")))))))</f>
        <v/>
      </c>
      <c r="AN35" s="16" t="str">
        <f>IF(P35="Engine",VLOOKUP(V35,EngineUpgrades!$A$2:$C$15,2,FALSE),"")</f>
        <v/>
      </c>
      <c r="AO35" s="16" t="str">
        <f>IF(P35="Engine",VLOOKUP(V35,EngineUpgrades!$A$2:$C$15,3,FALSE),"")</f>
        <v/>
      </c>
      <c r="AP35" s="15" t="str">
        <f>IF(AN35=EngineUpgrades!$D$1,EngineUpgrades!$D$17,IF(AN35=EngineUpgrades!$E$1,EngineUpgrades!$E$17,IF(AN35=EngineUpgrades!$F$1,EngineUpgrades!$F$17,IF(AN35=EngineUpgrades!$G$1,EngineUpgrades!$G$17,IF(AN35=EngineUpgrades!$H$1,EngineUpgrades!$H$17,"")))))</f>
        <v/>
      </c>
      <c r="AQ35" s="16" t="str">
        <f>IF(P35="Engine",IF(N35&lt;&gt;"Specialty Engines",_xlfn.XLOOKUP(_xlfn.CONCAT(N35,O35+2),TechTree!$C$2:$C$501,TechTree!$D$2:$D$501,"Not Valid Combination",0,1),_xlfn.XLOOKUP(_xlfn.CONCAT(N35,O35+1),TechTree!$C$2:$C$501,TechTree!$D$2:$D$501,"Not Valid Combination",0,1)),"")</f>
        <v/>
      </c>
    </row>
    <row r="36" spans="1:43" ht="65" customHeight="1" x14ac:dyDescent="0.35">
      <c r="A36" t="s">
        <v>372</v>
      </c>
      <c r="B36" t="s">
        <v>475</v>
      </c>
      <c r="C36" t="s">
        <v>476</v>
      </c>
      <c r="D36" t="s">
        <v>477</v>
      </c>
      <c r="E36" t="s">
        <v>22</v>
      </c>
      <c r="F36" t="s">
        <v>15</v>
      </c>
      <c r="G36">
        <v>9500</v>
      </c>
      <c r="H36">
        <v>3180</v>
      </c>
      <c r="I36">
        <v>1.7124999999999999</v>
      </c>
      <c r="J36" t="s">
        <v>117</v>
      </c>
      <c r="L36" s="12" t="str">
        <f t="shared" si="0"/>
        <v>@PART[bluedog_Titan4_S1_Lower_Tank]:AFTER[Bluedog_DB]
{
    @TechRequired = otherParts
}</v>
      </c>
      <c r="M36" s="9" t="str">
        <f>_xlfn.XLOOKUP(_xlfn.CONCAT(N36,O36),TechTree!$C$2:$C$501,TechTree!$D$2:$D$501,"Not Valid Combination",0,1)</f>
        <v>otherParts</v>
      </c>
      <c r="N36" s="8" t="s">
        <v>369</v>
      </c>
      <c r="O36" s="8">
        <v>1</v>
      </c>
      <c r="P36" s="8" t="s">
        <v>255</v>
      </c>
      <c r="U36" s="10" t="s">
        <v>256</v>
      </c>
      <c r="V36" s="10" t="s">
        <v>269</v>
      </c>
      <c r="X36" s="10" t="s">
        <v>307</v>
      </c>
      <c r="Y36" s="10" t="s">
        <v>3417</v>
      </c>
      <c r="Z36" s="10" t="s">
        <v>345</v>
      </c>
      <c r="AB36" s="12" t="str">
        <f t="shared" si="1"/>
        <v/>
      </c>
      <c r="AC36" s="14"/>
      <c r="AD36" s="18" t="s">
        <v>345</v>
      </c>
      <c r="AE36" s="18">
        <v>38</v>
      </c>
      <c r="AF36" s="18" t="s">
        <v>3418</v>
      </c>
      <c r="AG36" s="18" t="s">
        <v>3419</v>
      </c>
      <c r="AH36" s="18" t="s">
        <v>3420</v>
      </c>
      <c r="AI36" s="18"/>
      <c r="AJ36" s="18"/>
      <c r="AK36" s="19" t="str">
        <f t="shared" si="2"/>
        <v/>
      </c>
      <c r="AL36" s="14"/>
      <c r="AM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",U36),IF(P36="Engine",_xlfn.CONCAT("    engineUpgradeType = ",V36,CHAR(10),Parts!AP36,CHAR(10),"    enginePartUpgradeName = ",W36),IF(P36="Parachute","    parachuteUpgradeType = standard",IF(P36="Solar",_xlfn.CONCAT("    solarPanelUpgradeTier = ",O36),IF(OR(P36="System",P36="System and Space Capability")=TRUE,_xlfn.CONCAT("    spacePlaneSystemUpgradeType = ",W36,IF(P36="System and Space Capability",_xlfn.CONCAT(CHAR(10),"    spaceplaneUpgradeType = spaceCapable",CHAR(10),"    baseSkinTemp = ",CHAR(10),"    upgradeSkinTemp = "),"")),IF(P36="Fuel Tank",IF(X36="NA/Balloon","    KiwiFuelSwitchIgnore = true",IF(X36="standardLiquidFuel",_xlfn.CONCAT("    fuelTankUpgradeType = ",X36,CHAR(10),"    fuelTankSizeUpgrade = ",Y36),_xlfn.CONCAT("    fuelTankUpgradeType = ",X36))),"")))))))</f>
        <v/>
      </c>
      <c r="AN36" s="16" t="str">
        <f>IF(P36="Engine",VLOOKUP(V36,EngineUpgrades!$A$2:$C$15,2,FALSE),"")</f>
        <v/>
      </c>
      <c r="AO36" s="16" t="str">
        <f>IF(P36="Engine",VLOOKUP(V36,EngineUpgrades!$A$2:$C$15,3,FALSE),"")</f>
        <v/>
      </c>
      <c r="AP36" s="15" t="str">
        <f>IF(AN36=EngineUpgrades!$D$1,EngineUpgrades!$D$17,IF(AN36=EngineUpgrades!$E$1,EngineUpgrades!$E$17,IF(AN36=EngineUpgrades!$F$1,EngineUpgrades!$F$17,IF(AN36=EngineUpgrades!$G$1,EngineUpgrades!$G$17,IF(AN36=EngineUpgrades!$H$1,EngineUpgrades!$H$17,"")))))</f>
        <v/>
      </c>
      <c r="AQ36" s="16" t="str">
        <f>IF(P36="Engine",IF(N36&lt;&gt;"Specialty Engines",_xlfn.XLOOKUP(_xlfn.CONCAT(N36,O36+2),TechTree!$C$2:$C$501,TechTree!$D$2:$D$501,"Not Valid Combination",0,1),_xlfn.XLOOKUP(_xlfn.CONCAT(N36,O36+1),TechTree!$C$2:$C$501,TechTree!$D$2:$D$501,"Not Valid Combination",0,1)),"")</f>
        <v/>
      </c>
    </row>
    <row r="37" spans="1:43" ht="65" customHeight="1" x14ac:dyDescent="0.35">
      <c r="A37" t="s">
        <v>372</v>
      </c>
      <c r="B37" t="s">
        <v>478</v>
      </c>
      <c r="C37" t="s">
        <v>479</v>
      </c>
      <c r="D37" t="s">
        <v>480</v>
      </c>
      <c r="E37" t="s">
        <v>22</v>
      </c>
      <c r="F37" t="s">
        <v>11</v>
      </c>
      <c r="G37">
        <v>1800</v>
      </c>
      <c r="H37">
        <v>600</v>
      </c>
      <c r="I37">
        <v>0.17499999999999999</v>
      </c>
      <c r="J37" t="s">
        <v>83</v>
      </c>
      <c r="L37" s="12" t="str">
        <f t="shared" si="0"/>
        <v>@PART[bluedog_Titan4_PLF]:AFTER[Bluedog_DB]
{
    @TechRequired = otherParts
}</v>
      </c>
      <c r="M37" s="9" t="str">
        <f>_xlfn.XLOOKUP(_xlfn.CONCAT(N37,O37),TechTree!$C$2:$C$501,TechTree!$D$2:$D$501,"Not Valid Combination",0,1)</f>
        <v>otherParts</v>
      </c>
      <c r="N37" s="8" t="s">
        <v>369</v>
      </c>
      <c r="O37" s="8">
        <v>1</v>
      </c>
      <c r="P37" s="8" t="s">
        <v>255</v>
      </c>
      <c r="U37" s="10" t="s">
        <v>256</v>
      </c>
      <c r="V37" s="10" t="s">
        <v>269</v>
      </c>
      <c r="X37" s="10" t="s">
        <v>307</v>
      </c>
      <c r="Y37" s="10" t="s">
        <v>3421</v>
      </c>
      <c r="Z37" s="10" t="s">
        <v>345</v>
      </c>
      <c r="AB37" s="12" t="str">
        <f t="shared" si="1"/>
        <v/>
      </c>
      <c r="AC37" s="14"/>
      <c r="AD37" s="18" t="s">
        <v>345</v>
      </c>
      <c r="AE37" s="18">
        <v>39</v>
      </c>
      <c r="AF37" s="18" t="s">
        <v>3422</v>
      </c>
      <c r="AG37" s="18" t="s">
        <v>3423</v>
      </c>
      <c r="AH37" s="18" t="s">
        <v>3424</v>
      </c>
      <c r="AI37" s="18"/>
      <c r="AJ37" s="18"/>
      <c r="AK37" s="19" t="str">
        <f t="shared" si="2"/>
        <v/>
      </c>
      <c r="AL37" s="14"/>
      <c r="AM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",U37),IF(P37="Engine",_xlfn.CONCAT("    engineUpgradeType = ",V37,CHAR(10),Parts!AP37,CHAR(10),"    enginePartUpgradeName = ",W37),IF(P37="Parachute","    parachuteUpgradeType = standard",IF(P37="Solar",_xlfn.CONCAT("    solarPanelUpgradeTier = ",O37),IF(OR(P37="System",P37="System and Space Capability")=TRUE,_xlfn.CONCAT("    spacePlaneSystemUpgradeType = ",W37,IF(P37="System and Space Capability",_xlfn.CONCAT(CHAR(10),"    spaceplaneUpgradeType = spaceCapable",CHAR(10),"    baseSkinTemp = ",CHAR(10),"    upgradeSkinTemp = "),"")),IF(P37="Fuel Tank",IF(X37="NA/Balloon","    KiwiFuelSwitchIgnore = true",IF(X37="standardLiquidFuel",_xlfn.CONCAT("    fuelTankUpgradeType = ",X37,CHAR(10),"    fuelTankSizeUpgrade = ",Y37),_xlfn.CONCAT("    fuelTankUpgradeType = ",X37))),"")))))))</f>
        <v/>
      </c>
      <c r="AN37" s="16" t="str">
        <f>IF(P37="Engine",VLOOKUP(V37,EngineUpgrades!$A$2:$C$15,2,FALSE),"")</f>
        <v/>
      </c>
      <c r="AO37" s="16" t="str">
        <f>IF(P37="Engine",VLOOKUP(V37,EngineUpgrades!$A$2:$C$15,3,FALSE),"")</f>
        <v/>
      </c>
      <c r="AP37" s="15" t="str">
        <f>IF(AN37=EngineUpgrades!$D$1,EngineUpgrades!$D$17,IF(AN37=EngineUpgrades!$E$1,EngineUpgrades!$E$17,IF(AN37=EngineUpgrades!$F$1,EngineUpgrades!$F$17,IF(AN37=EngineUpgrades!$G$1,EngineUpgrades!$G$17,IF(AN37=EngineUpgrades!$H$1,EngineUpgrades!$H$17,"")))))</f>
        <v/>
      </c>
      <c r="AQ37" s="16" t="str">
        <f>IF(P37="Engine",IF(N37&lt;&gt;"Specialty Engines",_xlfn.XLOOKUP(_xlfn.CONCAT(N37,O37+2),TechTree!$C$2:$C$501,TechTree!$D$2:$D$501,"Not Valid Combination",0,1),_xlfn.XLOOKUP(_xlfn.CONCAT(N37,O37+1),TechTree!$C$2:$C$501,TechTree!$D$2:$D$501,"Not Valid Combination",0,1)),"")</f>
        <v/>
      </c>
    </row>
    <row r="38" spans="1:43" ht="65" customHeight="1" x14ac:dyDescent="0.35">
      <c r="A38" t="s">
        <v>372</v>
      </c>
      <c r="B38" t="s">
        <v>481</v>
      </c>
      <c r="C38" t="s">
        <v>482</v>
      </c>
      <c r="D38" t="s">
        <v>483</v>
      </c>
      <c r="E38" t="s">
        <v>22</v>
      </c>
      <c r="F38" t="s">
        <v>15</v>
      </c>
      <c r="G38">
        <v>10710</v>
      </c>
      <c r="H38">
        <v>3570</v>
      </c>
      <c r="I38">
        <v>1.925</v>
      </c>
      <c r="J38" t="s">
        <v>152</v>
      </c>
      <c r="L38" s="12" t="str">
        <f t="shared" si="0"/>
        <v>@PART[bluedog_Titan3_S1_Stretched_Tank]:AFTER[Bluedog_DB]
{
    @TechRequired = otherParts
}</v>
      </c>
      <c r="M38" s="9" t="str">
        <f>_xlfn.XLOOKUP(_xlfn.CONCAT(N38,O38),TechTree!$C$2:$C$501,TechTree!$D$2:$D$501,"Not Valid Combination",0,1)</f>
        <v>otherParts</v>
      </c>
      <c r="N38" s="8" t="s">
        <v>369</v>
      </c>
      <c r="O38" s="8">
        <v>1</v>
      </c>
      <c r="P38" s="8" t="s">
        <v>255</v>
      </c>
      <c r="U38" s="10" t="s">
        <v>256</v>
      </c>
      <c r="V38" s="10" t="s">
        <v>269</v>
      </c>
      <c r="X38" s="10" t="s">
        <v>307</v>
      </c>
      <c r="Y38" s="10" t="s">
        <v>3425</v>
      </c>
      <c r="Z38" s="10" t="s">
        <v>345</v>
      </c>
      <c r="AB38" s="12" t="str">
        <f t="shared" si="1"/>
        <v/>
      </c>
      <c r="AC38" s="14"/>
      <c r="AD38" s="18" t="s">
        <v>345</v>
      </c>
      <c r="AE38" s="18">
        <v>40</v>
      </c>
      <c r="AF38" s="18" t="s">
        <v>3426</v>
      </c>
      <c r="AG38" s="18" t="s">
        <v>3427</v>
      </c>
      <c r="AH38" s="18" t="s">
        <v>3428</v>
      </c>
      <c r="AI38" s="18"/>
      <c r="AJ38" s="18"/>
      <c r="AK38" s="19" t="str">
        <f t="shared" si="2"/>
        <v/>
      </c>
      <c r="AL38" s="14"/>
      <c r="AM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",U38),IF(P38="Engine",_xlfn.CONCAT("    engineUpgradeType = ",V38,CHAR(10),Parts!AP38,CHAR(10),"    enginePartUpgradeName = ",W38),IF(P38="Parachute","    parachuteUpgradeType = standard",IF(P38="Solar",_xlfn.CONCAT("    solarPanelUpgradeTier = ",O38),IF(OR(P38="System",P38="System and Space Capability")=TRUE,_xlfn.CONCAT("    spacePlaneSystemUpgradeType = ",W38,IF(P38="System and Space Capability",_xlfn.CONCAT(CHAR(10),"    spaceplaneUpgradeType = spaceCapable",CHAR(10),"    baseSkinTemp = ",CHAR(10),"    upgradeSkinTemp = "),"")),IF(P38="Fuel Tank",IF(X38="NA/Balloon","    KiwiFuelSwitchIgnore = true",IF(X38="standardLiquidFuel",_xlfn.CONCAT("    fuelTankUpgradeType = ",X38,CHAR(10),"    fuelTankSizeUpgrade = ",Y38),_xlfn.CONCAT("    fuelTankUpgradeType = ",X38))),"")))))))</f>
        <v/>
      </c>
      <c r="AN38" s="16" t="str">
        <f>IF(P38="Engine",VLOOKUP(V38,EngineUpgrades!$A$2:$C$15,2,FALSE),"")</f>
        <v/>
      </c>
      <c r="AO38" s="16" t="str">
        <f>IF(P38="Engine",VLOOKUP(V38,EngineUpgrades!$A$2:$C$15,3,FALSE),"")</f>
        <v/>
      </c>
      <c r="AP38" s="15" t="str">
        <f>IF(AN38=EngineUpgrades!$D$1,EngineUpgrades!$D$17,IF(AN38=EngineUpgrades!$E$1,EngineUpgrades!$E$17,IF(AN38=EngineUpgrades!$F$1,EngineUpgrades!$F$17,IF(AN38=EngineUpgrades!$G$1,EngineUpgrades!$G$17,IF(AN38=EngineUpgrades!$H$1,EngineUpgrades!$H$17,"")))))</f>
        <v/>
      </c>
      <c r="AQ38" s="16" t="str">
        <f>IF(P38="Engine",IF(N38&lt;&gt;"Specialty Engines",_xlfn.XLOOKUP(_xlfn.CONCAT(N38,O38+2),TechTree!$C$2:$C$501,TechTree!$D$2:$D$501,"Not Valid Combination",0,1),_xlfn.XLOOKUP(_xlfn.CONCAT(N38,O38+1),TechTree!$C$2:$C$501,TechTree!$D$2:$D$501,"Not Valid Combination",0,1)),"")</f>
        <v/>
      </c>
    </row>
    <row r="39" spans="1:43" ht="65" customHeight="1" x14ac:dyDescent="0.35">
      <c r="A39" t="s">
        <v>372</v>
      </c>
      <c r="B39" t="s">
        <v>484</v>
      </c>
      <c r="C39" t="s">
        <v>485</v>
      </c>
      <c r="D39" t="s">
        <v>486</v>
      </c>
      <c r="E39" t="s">
        <v>22</v>
      </c>
      <c r="F39" t="s">
        <v>12</v>
      </c>
      <c r="G39">
        <v>1200</v>
      </c>
      <c r="H39">
        <v>300</v>
      </c>
      <c r="I39">
        <v>6.0999999999999999E-2</v>
      </c>
      <c r="J39" t="s">
        <v>191</v>
      </c>
      <c r="L39" s="12" t="str">
        <f t="shared" si="0"/>
        <v>@PART[bluedog_Titan3_S1_EngineShroud]:AFTER[Bluedog_DB]
{
    @TechRequired = otherParts
}</v>
      </c>
      <c r="M39" s="9" t="str">
        <f>_xlfn.XLOOKUP(_xlfn.CONCAT(N39,O39),TechTree!$C$2:$C$501,TechTree!$D$2:$D$501,"Not Valid Combination",0,1)</f>
        <v>otherParts</v>
      </c>
      <c r="N39" s="8" t="s">
        <v>369</v>
      </c>
      <c r="O39" s="8">
        <v>1</v>
      </c>
      <c r="P39" s="8" t="s">
        <v>255</v>
      </c>
      <c r="U39" s="10" t="s">
        <v>256</v>
      </c>
      <c r="V39" s="10" t="s">
        <v>269</v>
      </c>
      <c r="X39" s="10" t="s">
        <v>307</v>
      </c>
      <c r="Y39" s="10" t="s">
        <v>3429</v>
      </c>
      <c r="Z39" s="10" t="s">
        <v>345</v>
      </c>
      <c r="AB39" s="12" t="str">
        <f t="shared" si="1"/>
        <v/>
      </c>
      <c r="AC39" s="14"/>
      <c r="AD39" s="18" t="s">
        <v>345</v>
      </c>
      <c r="AE39" s="18">
        <v>41</v>
      </c>
      <c r="AF39" s="18" t="s">
        <v>3430</v>
      </c>
      <c r="AG39" s="18" t="s">
        <v>3431</v>
      </c>
      <c r="AH39" s="18" t="s">
        <v>3432</v>
      </c>
      <c r="AI39" s="18"/>
      <c r="AJ39" s="18"/>
      <c r="AK39" s="19" t="str">
        <f t="shared" si="2"/>
        <v/>
      </c>
      <c r="AL39" s="14"/>
      <c r="AM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",U39),IF(P39="Engine",_xlfn.CONCAT("    engineUpgradeType = ",V39,CHAR(10),Parts!AP39,CHAR(10),"    enginePartUpgradeName = ",W39),IF(P39="Parachute","    parachuteUpgradeType = standard",IF(P39="Solar",_xlfn.CONCAT("    solarPanelUpgradeTier = ",O39),IF(OR(P39="System",P39="System and Space Capability")=TRUE,_xlfn.CONCAT("    spacePlaneSystemUpgradeType = ",W39,IF(P39="System and Space Capability",_xlfn.CONCAT(CHAR(10),"    spaceplaneUpgradeType = spaceCapable",CHAR(10),"    baseSkinTemp = ",CHAR(10),"    upgradeSkinTemp = "),"")),IF(P39="Fuel Tank",IF(X39="NA/Balloon","    KiwiFuelSwitchIgnore = true",IF(X39="standardLiquidFuel",_xlfn.CONCAT("    fuelTankUpgradeType = ",X39,CHAR(10),"    fuelTankSizeUpgrade = ",Y39),_xlfn.CONCAT("    fuelTankUpgradeType = ",X39))),"")))))))</f>
        <v/>
      </c>
      <c r="AN39" s="16" t="str">
        <f>IF(P39="Engine",VLOOKUP(V39,EngineUpgrades!$A$2:$C$15,2,FALSE),"")</f>
        <v/>
      </c>
      <c r="AO39" s="16" t="str">
        <f>IF(P39="Engine",VLOOKUP(V39,EngineUpgrades!$A$2:$C$15,3,FALSE),"")</f>
        <v/>
      </c>
      <c r="AP39" s="15" t="str">
        <f>IF(AN39=EngineUpgrades!$D$1,EngineUpgrades!$D$17,IF(AN39=EngineUpgrades!$E$1,EngineUpgrades!$E$17,IF(AN39=EngineUpgrades!$F$1,EngineUpgrades!$F$17,IF(AN39=EngineUpgrades!$G$1,EngineUpgrades!$G$17,IF(AN39=EngineUpgrades!$H$1,EngineUpgrades!$H$17,"")))))</f>
        <v/>
      </c>
      <c r="AQ39" s="16" t="str">
        <f>IF(P39="Engine",IF(N39&lt;&gt;"Specialty Engines",_xlfn.XLOOKUP(_xlfn.CONCAT(N39,O39+2),TechTree!$C$2:$C$501,TechTree!$D$2:$D$501,"Not Valid Combination",0,1),_xlfn.XLOOKUP(_xlfn.CONCAT(N39,O39+1),TechTree!$C$2:$C$501,TechTree!$D$2:$D$501,"Not Valid Combination",0,1)),"")</f>
        <v/>
      </c>
    </row>
    <row r="40" spans="1:43" ht="65" customHeight="1" x14ac:dyDescent="0.35">
      <c r="A40" t="s">
        <v>372</v>
      </c>
      <c r="B40" t="s">
        <v>487</v>
      </c>
      <c r="C40" t="s">
        <v>488</v>
      </c>
      <c r="D40" t="s">
        <v>489</v>
      </c>
      <c r="E40" t="s">
        <v>22</v>
      </c>
      <c r="F40" t="s">
        <v>11</v>
      </c>
      <c r="G40">
        <v>5000</v>
      </c>
      <c r="H40">
        <v>1500</v>
      </c>
      <c r="I40">
        <v>0.25</v>
      </c>
      <c r="J40" t="s">
        <v>100</v>
      </c>
      <c r="L40" s="12" t="str">
        <f t="shared" si="0"/>
        <v>@PART[bluedog_Titan3_CommercialPLF]:AFTER[Bluedog_DB]
{
    @TechRequired = otherParts
}</v>
      </c>
      <c r="M40" s="9" t="str">
        <f>_xlfn.XLOOKUP(_xlfn.CONCAT(N40,O40),TechTree!$C$2:$C$501,TechTree!$D$2:$D$501,"Not Valid Combination",0,1)</f>
        <v>otherParts</v>
      </c>
      <c r="N40" s="8" t="s">
        <v>369</v>
      </c>
      <c r="O40" s="8">
        <v>1</v>
      </c>
      <c r="P40" s="8" t="s">
        <v>255</v>
      </c>
      <c r="U40" s="10" t="s">
        <v>256</v>
      </c>
      <c r="V40" s="10" t="s">
        <v>269</v>
      </c>
      <c r="X40" s="10" t="s">
        <v>307</v>
      </c>
      <c r="Y40" s="10" t="s">
        <v>3433</v>
      </c>
      <c r="Z40" s="10" t="s">
        <v>345</v>
      </c>
      <c r="AB40" s="12" t="str">
        <f t="shared" si="1"/>
        <v/>
      </c>
      <c r="AC40" s="14"/>
      <c r="AD40" s="18" t="s">
        <v>345</v>
      </c>
      <c r="AE40" s="18">
        <v>42</v>
      </c>
      <c r="AF40" s="18" t="s">
        <v>3434</v>
      </c>
      <c r="AG40" s="18" t="s">
        <v>3435</v>
      </c>
      <c r="AH40" s="18" t="s">
        <v>3436</v>
      </c>
      <c r="AI40" s="18"/>
      <c r="AJ40" s="18"/>
      <c r="AK40" s="19" t="str">
        <f t="shared" si="2"/>
        <v/>
      </c>
      <c r="AL40" s="14"/>
      <c r="AM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",U40),IF(P40="Engine",_xlfn.CONCAT("    engineUpgradeType = ",V40,CHAR(10),Parts!AP40,CHAR(10),"    enginePartUpgradeName = ",W40),IF(P40="Parachute","    parachuteUpgradeType = standard",IF(P40="Solar",_xlfn.CONCAT("    solarPanelUpgradeTier = ",O40),IF(OR(P40="System",P40="System and Space Capability")=TRUE,_xlfn.CONCAT("    spacePlaneSystemUpgradeType = ",W40,IF(P40="System and Space Capability",_xlfn.CONCAT(CHAR(10),"    spaceplaneUpgradeType = spaceCapable",CHAR(10),"    baseSkinTemp = ",CHAR(10),"    upgradeSkinTemp = "),"")),IF(P40="Fuel Tank",IF(X40="NA/Balloon","    KiwiFuelSwitchIgnore = true",IF(X40="standardLiquidFuel",_xlfn.CONCAT("    fuelTankUpgradeType = ",X40,CHAR(10),"    fuelTankSizeUpgrade = ",Y40),_xlfn.CONCAT("    fuelTankUpgradeType = ",X40))),"")))))))</f>
        <v/>
      </c>
      <c r="AN40" s="16" t="str">
        <f>IF(P40="Engine",VLOOKUP(V40,EngineUpgrades!$A$2:$C$15,2,FALSE),"")</f>
        <v/>
      </c>
      <c r="AO40" s="16" t="str">
        <f>IF(P40="Engine",VLOOKUP(V40,EngineUpgrades!$A$2:$C$15,3,FALSE),"")</f>
        <v/>
      </c>
      <c r="AP40" s="15" t="str">
        <f>IF(AN40=EngineUpgrades!$D$1,EngineUpgrades!$D$17,IF(AN40=EngineUpgrades!$E$1,EngineUpgrades!$E$17,IF(AN40=EngineUpgrades!$F$1,EngineUpgrades!$F$17,IF(AN40=EngineUpgrades!$G$1,EngineUpgrades!$G$17,IF(AN40=EngineUpgrades!$H$1,EngineUpgrades!$H$17,"")))))</f>
        <v/>
      </c>
      <c r="AQ40" s="16" t="str">
        <f>IF(P40="Engine",IF(N40&lt;&gt;"Specialty Engines",_xlfn.XLOOKUP(_xlfn.CONCAT(N40,O40+2),TechTree!$C$2:$C$501,TechTree!$D$2:$D$501,"Not Valid Combination",0,1),_xlfn.XLOOKUP(_xlfn.CONCAT(N40,O40+1),TechTree!$C$2:$C$501,TechTree!$D$2:$D$501,"Not Valid Combination",0,1)),"")</f>
        <v/>
      </c>
    </row>
    <row r="41" spans="1:43" ht="48.5" x14ac:dyDescent="0.35">
      <c r="A41" t="s">
        <v>372</v>
      </c>
      <c r="B41" t="s">
        <v>490</v>
      </c>
      <c r="C41" t="s">
        <v>491</v>
      </c>
      <c r="D41" t="s">
        <v>492</v>
      </c>
      <c r="E41" t="s">
        <v>22</v>
      </c>
      <c r="F41" t="s">
        <v>10</v>
      </c>
      <c r="G41">
        <v>6000</v>
      </c>
      <c r="H41">
        <v>1750</v>
      </c>
      <c r="I41">
        <v>0.3</v>
      </c>
      <c r="J41" t="s">
        <v>56</v>
      </c>
      <c r="L41" s="12" t="str">
        <f t="shared" si="0"/>
        <v>@PART[bluedog_Titan3_AvionicsTruss]:AFTER[Bluedog_DB]
{
    @TechRequired = otherParts
}</v>
      </c>
      <c r="M41" s="9" t="str">
        <f>_xlfn.XLOOKUP(_xlfn.CONCAT(N41,O41),TechTree!$C$2:$C$501,TechTree!$D$2:$D$501,"Not Valid Combination",0,1)</f>
        <v>otherParts</v>
      </c>
      <c r="N41" s="8" t="s">
        <v>369</v>
      </c>
      <c r="O41" s="8">
        <v>1</v>
      </c>
      <c r="P41" s="8" t="s">
        <v>255</v>
      </c>
      <c r="U41" s="10" t="s">
        <v>256</v>
      </c>
      <c r="V41" s="10" t="s">
        <v>269</v>
      </c>
      <c r="X41" s="10" t="s">
        <v>307</v>
      </c>
      <c r="Y41" s="10" t="s">
        <v>3437</v>
      </c>
      <c r="Z41" s="10" t="s">
        <v>345</v>
      </c>
      <c r="AB41" s="12" t="str">
        <f t="shared" si="1"/>
        <v/>
      </c>
      <c r="AC41" s="14"/>
      <c r="AD41" s="18" t="s">
        <v>345</v>
      </c>
      <c r="AE41" s="18">
        <v>43</v>
      </c>
      <c r="AF41" s="18" t="s">
        <v>3438</v>
      </c>
      <c r="AG41" s="18" t="s">
        <v>3439</v>
      </c>
      <c r="AH41" s="18" t="s">
        <v>3440</v>
      </c>
      <c r="AI41" s="18"/>
      <c r="AJ41" s="18"/>
      <c r="AK41" s="19" t="str">
        <f t="shared" si="2"/>
        <v/>
      </c>
      <c r="AL41" s="14"/>
      <c r="AM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",U41),IF(P41="Engine",_xlfn.CONCAT("    engineUpgradeType = ",V41,CHAR(10),Parts!AP41,CHAR(10),"    enginePartUpgradeName = ",W41),IF(P41="Parachute","    parachuteUpgradeType = standard",IF(P41="Solar",_xlfn.CONCAT("    solarPanelUpgradeTier = ",O41),IF(OR(P41="System",P41="System and Space Capability")=TRUE,_xlfn.CONCAT("    spacePlaneSystemUpgradeType = ",W41,IF(P41="System and Space Capability",_xlfn.CONCAT(CHAR(10),"    spaceplaneUpgradeType = spaceCapable",CHAR(10),"    baseSkinTemp = ",CHAR(10),"    upgradeSkinTemp = "),"")),IF(P41="Fuel Tank",IF(X41="NA/Balloon","    KiwiFuelSwitchIgnore = true",IF(X41="standardLiquidFuel",_xlfn.CONCAT("    fuelTankUpgradeType = ",X41,CHAR(10),"    fuelTankSizeUpgrade = ",Y41),_xlfn.CONCAT("    fuelTankUpgradeType = ",X41))),"")))))))</f>
        <v/>
      </c>
      <c r="AN41" s="16" t="str">
        <f>IF(P41="Engine",VLOOKUP(V41,EngineUpgrades!$A$2:$C$15,2,FALSE),"")</f>
        <v/>
      </c>
      <c r="AO41" s="16" t="str">
        <f>IF(P41="Engine",VLOOKUP(V41,EngineUpgrades!$A$2:$C$15,3,FALSE),"")</f>
        <v/>
      </c>
      <c r="AP41" s="15" t="str">
        <f>IF(AN41=EngineUpgrades!$D$1,EngineUpgrades!$D$17,IF(AN41=EngineUpgrades!$E$1,EngineUpgrades!$E$17,IF(AN41=EngineUpgrades!$F$1,EngineUpgrades!$F$17,IF(AN41=EngineUpgrades!$G$1,EngineUpgrades!$G$17,IF(AN41=EngineUpgrades!$H$1,EngineUpgrades!$H$17,"")))))</f>
        <v/>
      </c>
      <c r="AQ41" s="16" t="str">
        <f>IF(P41="Engine",IF(N41&lt;&gt;"Specialty Engines",_xlfn.XLOOKUP(_xlfn.CONCAT(N41,O41+2),TechTree!$C$2:$C$501,TechTree!$D$2:$D$501,"Not Valid Combination",0,1),_xlfn.XLOOKUP(_xlfn.CONCAT(N41,O41+1),TechTree!$C$2:$C$501,TechTree!$D$2:$D$501,"Not Valid Combination",0,1)),"")</f>
        <v/>
      </c>
    </row>
    <row r="42" spans="1:43" ht="48.5" x14ac:dyDescent="0.35">
      <c r="A42" t="s">
        <v>372</v>
      </c>
      <c r="B42" t="s">
        <v>493</v>
      </c>
      <c r="C42" t="s">
        <v>494</v>
      </c>
      <c r="D42" t="s">
        <v>495</v>
      </c>
      <c r="E42" t="s">
        <v>22</v>
      </c>
      <c r="F42" t="s">
        <v>11</v>
      </c>
      <c r="G42">
        <v>1800</v>
      </c>
      <c r="H42">
        <v>600</v>
      </c>
      <c r="I42">
        <v>0.17499999999999999</v>
      </c>
      <c r="J42" t="s">
        <v>91</v>
      </c>
      <c r="L42" s="12" t="str">
        <f t="shared" si="0"/>
        <v>@PART[bluedog_Titan3E_PLF]:AFTER[Bluedog_DB]
{
    @TechRequired = otherParts
}</v>
      </c>
      <c r="M42" s="9" t="str">
        <f>_xlfn.XLOOKUP(_xlfn.CONCAT(N42,O42),TechTree!$C$2:$C$501,TechTree!$D$2:$D$501,"Not Valid Combination",0,1)</f>
        <v>otherParts</v>
      </c>
      <c r="N42" s="8" t="s">
        <v>369</v>
      </c>
      <c r="O42" s="8">
        <v>1</v>
      </c>
      <c r="P42" s="8" t="s">
        <v>255</v>
      </c>
      <c r="U42" s="10" t="s">
        <v>256</v>
      </c>
      <c r="V42" s="10" t="s">
        <v>269</v>
      </c>
      <c r="X42" s="10" t="s">
        <v>307</v>
      </c>
      <c r="Y42" s="10" t="s">
        <v>3441</v>
      </c>
      <c r="Z42" s="10" t="s">
        <v>345</v>
      </c>
      <c r="AB42" s="12" t="str">
        <f t="shared" si="1"/>
        <v/>
      </c>
      <c r="AC42" s="14"/>
      <c r="AD42" s="18" t="s">
        <v>345</v>
      </c>
      <c r="AE42" s="18">
        <v>44</v>
      </c>
      <c r="AF42" s="18" t="s">
        <v>3442</v>
      </c>
      <c r="AG42" s="18" t="s">
        <v>3443</v>
      </c>
      <c r="AH42" s="18" t="s">
        <v>3444</v>
      </c>
      <c r="AI42" s="18"/>
      <c r="AJ42" s="18"/>
      <c r="AK42" s="19" t="str">
        <f t="shared" si="2"/>
        <v/>
      </c>
      <c r="AL42" s="14"/>
      <c r="AM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",U42),IF(P42="Engine",_xlfn.CONCAT("    engineUpgradeType = ",V42,CHAR(10),Parts!AP42,CHAR(10),"    enginePartUpgradeName = ",W42),IF(P42="Parachute","    parachuteUpgradeType = standard",IF(P42="Solar",_xlfn.CONCAT("    solarPanelUpgradeTier = ",O42),IF(OR(P42="System",P42="System and Space Capability")=TRUE,_xlfn.CONCAT("    spacePlaneSystemUpgradeType = ",W42,IF(P42="System and Space Capability",_xlfn.CONCAT(CHAR(10),"    spaceplaneUpgradeType = spaceCapable",CHAR(10),"    baseSkinTemp = ",CHAR(10),"    upgradeSkinTemp = "),"")),IF(P42="Fuel Tank",IF(X42="NA/Balloon","    KiwiFuelSwitchIgnore = true",IF(X42="standardLiquidFuel",_xlfn.CONCAT("    fuelTankUpgradeType = ",X42,CHAR(10),"    fuelTankSizeUpgrade = ",Y42),_xlfn.CONCAT("    fuelTankUpgradeType = ",X42))),"")))))))</f>
        <v/>
      </c>
      <c r="AN42" s="16" t="str">
        <f>IF(P42="Engine",VLOOKUP(V42,EngineUpgrades!$A$2:$C$15,2,FALSE),"")</f>
        <v/>
      </c>
      <c r="AO42" s="16" t="str">
        <f>IF(P42="Engine",VLOOKUP(V42,EngineUpgrades!$A$2:$C$15,3,FALSE),"")</f>
        <v/>
      </c>
      <c r="AP42" s="15" t="str">
        <f>IF(AN42=EngineUpgrades!$D$1,EngineUpgrades!$D$17,IF(AN42=EngineUpgrades!$E$1,EngineUpgrades!$E$17,IF(AN42=EngineUpgrades!$F$1,EngineUpgrades!$F$17,IF(AN42=EngineUpgrades!$G$1,EngineUpgrades!$G$17,IF(AN42=EngineUpgrades!$H$1,EngineUpgrades!$H$17,"")))))</f>
        <v/>
      </c>
      <c r="AQ42" s="16" t="str">
        <f>IF(P42="Engine",IF(N42&lt;&gt;"Specialty Engines",_xlfn.XLOOKUP(_xlfn.CONCAT(N42,O42+2),TechTree!$C$2:$C$501,TechTree!$D$2:$D$501,"Not Valid Combination",0,1),_xlfn.XLOOKUP(_xlfn.CONCAT(N42,O42+1),TechTree!$C$2:$C$501,TechTree!$D$2:$D$501,"Not Valid Combination",0,1)),"")</f>
        <v/>
      </c>
    </row>
    <row r="43" spans="1:43" ht="48.5" x14ac:dyDescent="0.35">
      <c r="A43" t="s">
        <v>372</v>
      </c>
      <c r="B43" t="s">
        <v>496</v>
      </c>
      <c r="C43" t="s">
        <v>497</v>
      </c>
      <c r="D43" t="s">
        <v>498</v>
      </c>
      <c r="E43" t="s">
        <v>22</v>
      </c>
      <c r="F43" t="s">
        <v>19</v>
      </c>
      <c r="G43">
        <v>300</v>
      </c>
      <c r="H43">
        <v>75</v>
      </c>
      <c r="I43">
        <v>1.2500000000000001E-2</v>
      </c>
      <c r="J43" t="s">
        <v>56</v>
      </c>
      <c r="L43" s="12" t="str">
        <f t="shared" si="0"/>
        <v>@PART[bluedog_Titan2_S2_VernierMotor]:AFTER[Bluedog_DB]
{
    @TechRequired = otherParts
}</v>
      </c>
      <c r="M43" s="9" t="str">
        <f>_xlfn.XLOOKUP(_xlfn.CONCAT(N43,O43),TechTree!$C$2:$C$501,TechTree!$D$2:$D$501,"Not Valid Combination",0,1)</f>
        <v>otherParts</v>
      </c>
      <c r="N43" s="8" t="s">
        <v>369</v>
      </c>
      <c r="O43" s="8">
        <v>1</v>
      </c>
      <c r="P43" s="8" t="s">
        <v>255</v>
      </c>
      <c r="U43" s="10" t="s">
        <v>256</v>
      </c>
      <c r="V43" s="10" t="s">
        <v>269</v>
      </c>
      <c r="X43" s="10" t="s">
        <v>307</v>
      </c>
      <c r="Y43" s="10" t="s">
        <v>3445</v>
      </c>
      <c r="Z43" s="10" t="s">
        <v>345</v>
      </c>
      <c r="AB43" s="12" t="str">
        <f t="shared" si="1"/>
        <v/>
      </c>
      <c r="AC43" s="14"/>
      <c r="AD43" s="18" t="s">
        <v>345</v>
      </c>
      <c r="AE43" s="18">
        <v>45</v>
      </c>
      <c r="AF43" s="18" t="s">
        <v>3446</v>
      </c>
      <c r="AG43" s="18" t="s">
        <v>3447</v>
      </c>
      <c r="AH43" s="18" t="s">
        <v>3448</v>
      </c>
      <c r="AI43" s="18"/>
      <c r="AJ43" s="18"/>
      <c r="AK43" s="19" t="str">
        <f t="shared" si="2"/>
        <v/>
      </c>
      <c r="AL43" s="14"/>
      <c r="AM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",U43),IF(P43="Engine",_xlfn.CONCAT("    engineUpgradeType = ",V43,CHAR(10),Parts!AP43,CHAR(10),"    enginePartUpgradeName = ",W43),IF(P43="Parachute","    parachuteUpgradeType = standard",IF(P43="Solar",_xlfn.CONCAT("    solarPanelUpgradeTier = ",O43),IF(OR(P43="System",P43="System and Space Capability")=TRUE,_xlfn.CONCAT("    spacePlaneSystemUpgradeType = ",W43,IF(P43="System and Space Capability",_xlfn.CONCAT(CHAR(10),"    spaceplaneUpgradeType = spaceCapable",CHAR(10),"    baseSkinTemp = ",CHAR(10),"    upgradeSkinTemp = "),"")),IF(P43="Fuel Tank",IF(X43="NA/Balloon","    KiwiFuelSwitchIgnore = true",IF(X43="standardLiquidFuel",_xlfn.CONCAT("    fuelTankUpgradeType = ",X43,CHAR(10),"    fuelTankSizeUpgrade = ",Y43),_xlfn.CONCAT("    fuelTankUpgradeType = ",X43))),"")))))))</f>
        <v/>
      </c>
      <c r="AN43" s="16" t="str">
        <f>IF(P43="Engine",VLOOKUP(V43,EngineUpgrades!$A$2:$C$15,2,FALSE),"")</f>
        <v/>
      </c>
      <c r="AO43" s="16" t="str">
        <f>IF(P43="Engine",VLOOKUP(V43,EngineUpgrades!$A$2:$C$15,3,FALSE),"")</f>
        <v/>
      </c>
      <c r="AP43" s="15" t="str">
        <f>IF(AN43=EngineUpgrades!$D$1,EngineUpgrades!$D$17,IF(AN43=EngineUpgrades!$E$1,EngineUpgrades!$E$17,IF(AN43=EngineUpgrades!$F$1,EngineUpgrades!$F$17,IF(AN43=EngineUpgrades!$G$1,EngineUpgrades!$G$17,IF(AN43=EngineUpgrades!$H$1,EngineUpgrades!$H$17,"")))))</f>
        <v/>
      </c>
      <c r="AQ43" s="16" t="str">
        <f>IF(P43="Engine",IF(N43&lt;&gt;"Specialty Engines",_xlfn.XLOOKUP(_xlfn.CONCAT(N43,O43+2),TechTree!$C$2:$C$501,TechTree!$D$2:$D$501,"Not Valid Combination",0,1),_xlfn.XLOOKUP(_xlfn.CONCAT(N43,O43+1),TechTree!$C$2:$C$501,TechTree!$D$2:$D$501,"Not Valid Combination",0,1)),"")</f>
        <v/>
      </c>
    </row>
    <row r="44" spans="1:43" ht="48.5" x14ac:dyDescent="0.35">
      <c r="A44" t="s">
        <v>372</v>
      </c>
      <c r="B44" t="s">
        <v>499</v>
      </c>
      <c r="C44" t="s">
        <v>500</v>
      </c>
      <c r="D44" t="s">
        <v>501</v>
      </c>
      <c r="E44" t="s">
        <v>22</v>
      </c>
      <c r="F44" t="s">
        <v>15</v>
      </c>
      <c r="G44">
        <v>3825</v>
      </c>
      <c r="H44">
        <v>1360</v>
      </c>
      <c r="I44">
        <v>0.72499999999999998</v>
      </c>
      <c r="J44" t="s">
        <v>162</v>
      </c>
      <c r="L44" s="12" t="str">
        <f t="shared" si="0"/>
        <v>@PART[bluedog_Titan2_S2_Tank]:AFTER[Bluedog_DB]
{
    @TechRequired = otherParts
}</v>
      </c>
      <c r="M44" s="9" t="str">
        <f>_xlfn.XLOOKUP(_xlfn.CONCAT(N44,O44),TechTree!$C$2:$C$501,TechTree!$D$2:$D$501,"Not Valid Combination",0,1)</f>
        <v>otherParts</v>
      </c>
      <c r="N44" s="8" t="s">
        <v>369</v>
      </c>
      <c r="O44" s="8">
        <v>1</v>
      </c>
      <c r="P44" s="8" t="s">
        <v>255</v>
      </c>
      <c r="U44" s="10" t="s">
        <v>256</v>
      </c>
      <c r="V44" s="10" t="s">
        <v>269</v>
      </c>
      <c r="X44" s="10" t="s">
        <v>307</v>
      </c>
      <c r="Y44" s="10" t="s">
        <v>3449</v>
      </c>
      <c r="Z44" s="10" t="s">
        <v>345</v>
      </c>
      <c r="AB44" s="12" t="str">
        <f t="shared" si="1"/>
        <v/>
      </c>
      <c r="AC44" s="14"/>
      <c r="AD44" s="18" t="s">
        <v>345</v>
      </c>
      <c r="AE44" s="18">
        <v>46</v>
      </c>
      <c r="AF44" s="18" t="s">
        <v>3450</v>
      </c>
      <c r="AG44" s="18" t="s">
        <v>3451</v>
      </c>
      <c r="AH44" s="18" t="s">
        <v>3452</v>
      </c>
      <c r="AI44" s="18"/>
      <c r="AJ44" s="18"/>
      <c r="AK44" s="19" t="str">
        <f t="shared" si="2"/>
        <v/>
      </c>
      <c r="AL44" s="14"/>
      <c r="AM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",U44),IF(P44="Engine",_xlfn.CONCAT("    engineUpgradeType = ",V44,CHAR(10),Parts!AP44,CHAR(10),"    enginePartUpgradeName = ",W44),IF(P44="Parachute","    parachuteUpgradeType = standard",IF(P44="Solar",_xlfn.CONCAT("    solarPanelUpgradeTier = ",O44),IF(OR(P44="System",P44="System and Space Capability")=TRUE,_xlfn.CONCAT("    spacePlaneSystemUpgradeType = ",W44,IF(P44="System and Space Capability",_xlfn.CONCAT(CHAR(10),"    spaceplaneUpgradeType = spaceCapable",CHAR(10),"    baseSkinTemp = ",CHAR(10),"    upgradeSkinTemp = "),"")),IF(P44="Fuel Tank",IF(X44="NA/Balloon","    KiwiFuelSwitchIgnore = true",IF(X44="standardLiquidFuel",_xlfn.CONCAT("    fuelTankUpgradeType = ",X44,CHAR(10),"    fuelTankSizeUpgrade = ",Y44),_xlfn.CONCAT("    fuelTankUpgradeType = ",X44))),"")))))))</f>
        <v/>
      </c>
      <c r="AN44" s="16" t="str">
        <f>IF(P44="Engine",VLOOKUP(V44,EngineUpgrades!$A$2:$C$15,2,FALSE),"")</f>
        <v/>
      </c>
      <c r="AO44" s="16" t="str">
        <f>IF(P44="Engine",VLOOKUP(V44,EngineUpgrades!$A$2:$C$15,3,FALSE),"")</f>
        <v/>
      </c>
      <c r="AP44" s="15" t="str">
        <f>IF(AN44=EngineUpgrades!$D$1,EngineUpgrades!$D$17,IF(AN44=EngineUpgrades!$E$1,EngineUpgrades!$E$17,IF(AN44=EngineUpgrades!$F$1,EngineUpgrades!$F$17,IF(AN44=EngineUpgrades!$G$1,EngineUpgrades!$G$17,IF(AN44=EngineUpgrades!$H$1,EngineUpgrades!$H$17,"")))))</f>
        <v/>
      </c>
      <c r="AQ44" s="16" t="str">
        <f>IF(P44="Engine",IF(N44&lt;&gt;"Specialty Engines",_xlfn.XLOOKUP(_xlfn.CONCAT(N44,O44+2),TechTree!$C$2:$C$501,TechTree!$D$2:$D$501,"Not Valid Combination",0,1),_xlfn.XLOOKUP(_xlfn.CONCAT(N44,O44+1),TechTree!$C$2:$C$501,TechTree!$D$2:$D$501,"Not Valid Combination",0,1)),"")</f>
        <v/>
      </c>
    </row>
    <row r="45" spans="1:43" ht="48.5" x14ac:dyDescent="0.35">
      <c r="A45" t="s">
        <v>372</v>
      </c>
      <c r="B45" t="s">
        <v>502</v>
      </c>
      <c r="C45" t="s">
        <v>503</v>
      </c>
      <c r="D45" t="s">
        <v>504</v>
      </c>
      <c r="E45" t="s">
        <v>22</v>
      </c>
      <c r="F45" t="s">
        <v>19</v>
      </c>
      <c r="G45">
        <v>300</v>
      </c>
      <c r="H45">
        <v>75</v>
      </c>
      <c r="I45">
        <v>1.2500000000000001E-2</v>
      </c>
      <c r="J45" t="s">
        <v>56</v>
      </c>
      <c r="L45" s="12" t="str">
        <f t="shared" si="0"/>
        <v>@PART[bluedog_Titan2_S2_RetroMotor]:AFTER[Bluedog_DB]
{
    @TechRequired = otherParts
}</v>
      </c>
      <c r="M45" s="9" t="str">
        <f>_xlfn.XLOOKUP(_xlfn.CONCAT(N45,O45),TechTree!$C$2:$C$501,TechTree!$D$2:$D$501,"Not Valid Combination",0,1)</f>
        <v>otherParts</v>
      </c>
      <c r="N45" s="8" t="s">
        <v>369</v>
      </c>
      <c r="O45" s="8">
        <v>1</v>
      </c>
      <c r="P45" s="8" t="s">
        <v>255</v>
      </c>
      <c r="U45" s="10" t="s">
        <v>256</v>
      </c>
      <c r="V45" s="10" t="s">
        <v>269</v>
      </c>
      <c r="X45" s="10" t="s">
        <v>307</v>
      </c>
      <c r="Y45" s="10" t="s">
        <v>3453</v>
      </c>
      <c r="Z45" s="10" t="s">
        <v>345</v>
      </c>
      <c r="AB45" s="12" t="str">
        <f t="shared" si="1"/>
        <v/>
      </c>
      <c r="AC45" s="14"/>
      <c r="AD45" s="18" t="s">
        <v>345</v>
      </c>
      <c r="AE45" s="18">
        <v>47</v>
      </c>
      <c r="AF45" s="18" t="s">
        <v>3454</v>
      </c>
      <c r="AG45" s="18" t="s">
        <v>3455</v>
      </c>
      <c r="AH45" s="18" t="s">
        <v>3456</v>
      </c>
      <c r="AI45" s="18"/>
      <c r="AJ45" s="18"/>
      <c r="AK45" s="19" t="str">
        <f t="shared" si="2"/>
        <v/>
      </c>
      <c r="AL45" s="14"/>
      <c r="AM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",U45),IF(P45="Engine",_xlfn.CONCAT("    engineUpgradeType = ",V45,CHAR(10),Parts!AP45,CHAR(10),"    enginePartUpgradeName = ",W45),IF(P45="Parachute","    parachuteUpgradeType = standard",IF(P45="Solar",_xlfn.CONCAT("    solarPanelUpgradeTier = ",O45),IF(OR(P45="System",P45="System and Space Capability")=TRUE,_xlfn.CONCAT("    spacePlaneSystemUpgradeType = ",W45,IF(P45="System and Space Capability",_xlfn.CONCAT(CHAR(10),"    spaceplaneUpgradeType = spaceCapable",CHAR(10),"    baseSkinTemp = ",CHAR(10),"    upgradeSkinTemp = "),"")),IF(P45="Fuel Tank",IF(X45="NA/Balloon","    KiwiFuelSwitchIgnore = true",IF(X45="standardLiquidFuel",_xlfn.CONCAT("    fuelTankUpgradeType = ",X45,CHAR(10),"    fuelTankSizeUpgrade = ",Y45),_xlfn.CONCAT("    fuelTankUpgradeType = ",X45))),"")))))))</f>
        <v/>
      </c>
      <c r="AN45" s="16" t="str">
        <f>IF(P45="Engine",VLOOKUP(V45,EngineUpgrades!$A$2:$C$15,2,FALSE),"")</f>
        <v/>
      </c>
      <c r="AO45" s="16" t="str">
        <f>IF(P45="Engine",VLOOKUP(V45,EngineUpgrades!$A$2:$C$15,3,FALSE),"")</f>
        <v/>
      </c>
      <c r="AP45" s="15" t="str">
        <f>IF(AN45=EngineUpgrades!$D$1,EngineUpgrades!$D$17,IF(AN45=EngineUpgrades!$E$1,EngineUpgrades!$E$17,IF(AN45=EngineUpgrades!$F$1,EngineUpgrades!$F$17,IF(AN45=EngineUpgrades!$G$1,EngineUpgrades!$G$17,IF(AN45=EngineUpgrades!$H$1,EngineUpgrades!$H$17,"")))))</f>
        <v/>
      </c>
      <c r="AQ45" s="16" t="str">
        <f>IF(P45="Engine",IF(N45&lt;&gt;"Specialty Engines",_xlfn.XLOOKUP(_xlfn.CONCAT(N45,O45+2),TechTree!$C$2:$C$501,TechTree!$D$2:$D$501,"Not Valid Combination",0,1),_xlfn.XLOOKUP(_xlfn.CONCAT(N45,O45+1),TechTree!$C$2:$C$501,TechTree!$D$2:$D$501,"Not Valid Combination",0,1)),"")</f>
        <v/>
      </c>
    </row>
    <row r="46" spans="1:43" ht="48.5" x14ac:dyDescent="0.35">
      <c r="A46" t="s">
        <v>372</v>
      </c>
      <c r="B46" t="s">
        <v>505</v>
      </c>
      <c r="C46" t="s">
        <v>506</v>
      </c>
      <c r="D46" t="s">
        <v>507</v>
      </c>
      <c r="E46" t="s">
        <v>22</v>
      </c>
      <c r="F46" t="s">
        <v>6</v>
      </c>
      <c r="G46">
        <v>3200</v>
      </c>
      <c r="H46">
        <v>1300</v>
      </c>
      <c r="I46">
        <v>0.17</v>
      </c>
      <c r="J46" t="s">
        <v>56</v>
      </c>
      <c r="L46" s="12" t="str">
        <f t="shared" si="0"/>
        <v>@PART[bluedog_Titan2_S2_NoseCone]:AFTER[Bluedog_DB]
{
    @TechRequired = otherParts
}</v>
      </c>
      <c r="M46" s="9" t="str">
        <f>_xlfn.XLOOKUP(_xlfn.CONCAT(N46,O46),TechTree!$C$2:$C$501,TechTree!$D$2:$D$501,"Not Valid Combination",0,1)</f>
        <v>otherParts</v>
      </c>
      <c r="N46" s="8" t="s">
        <v>369</v>
      </c>
      <c r="O46" s="8">
        <v>1</v>
      </c>
      <c r="P46" s="8" t="s">
        <v>255</v>
      </c>
      <c r="U46" s="10" t="s">
        <v>256</v>
      </c>
      <c r="V46" s="10" t="s">
        <v>269</v>
      </c>
      <c r="X46" s="10" t="s">
        <v>307</v>
      </c>
      <c r="Y46" s="10" t="s">
        <v>3457</v>
      </c>
      <c r="Z46" s="10" t="s">
        <v>345</v>
      </c>
      <c r="AB46" s="12" t="str">
        <f t="shared" si="1"/>
        <v/>
      </c>
      <c r="AC46" s="14"/>
      <c r="AD46" s="18" t="s">
        <v>345</v>
      </c>
      <c r="AE46" s="18">
        <v>48</v>
      </c>
      <c r="AF46" s="18" t="s">
        <v>3458</v>
      </c>
      <c r="AG46" s="18" t="s">
        <v>3459</v>
      </c>
      <c r="AH46" s="18" t="s">
        <v>3460</v>
      </c>
      <c r="AI46" s="18"/>
      <c r="AJ46" s="18"/>
      <c r="AK46" s="19" t="str">
        <f t="shared" si="2"/>
        <v/>
      </c>
      <c r="AL46" s="14"/>
      <c r="AM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",U46),IF(P46="Engine",_xlfn.CONCAT("    engineUpgradeType = ",V46,CHAR(10),Parts!AP46,CHAR(10),"    enginePartUpgradeName = ",W46),IF(P46="Parachute","    parachuteUpgradeType = standard",IF(P46="Solar",_xlfn.CONCAT("    solarPanelUpgradeTier = ",O46),IF(OR(P46="System",P46="System and Space Capability")=TRUE,_xlfn.CONCAT("    spacePlaneSystemUpgradeType = ",W46,IF(P46="System and Space Capability",_xlfn.CONCAT(CHAR(10),"    spaceplaneUpgradeType = spaceCapable",CHAR(10),"    baseSkinTemp = ",CHAR(10),"    upgradeSkinTemp = "),"")),IF(P46="Fuel Tank",IF(X46="NA/Balloon","    KiwiFuelSwitchIgnore = true",IF(X46="standardLiquidFuel",_xlfn.CONCAT("    fuelTankUpgradeType = ",X46,CHAR(10),"    fuelTankSizeUpgrade = ",Y46),_xlfn.CONCAT("    fuelTankUpgradeType = ",X46))),"")))))))</f>
        <v/>
      </c>
      <c r="AN46" s="16" t="str">
        <f>IF(P46="Engine",VLOOKUP(V46,EngineUpgrades!$A$2:$C$15,2,FALSE),"")</f>
        <v/>
      </c>
      <c r="AO46" s="16" t="str">
        <f>IF(P46="Engine",VLOOKUP(V46,EngineUpgrades!$A$2:$C$15,3,FALSE),"")</f>
        <v/>
      </c>
      <c r="AP46" s="15" t="str">
        <f>IF(AN46=EngineUpgrades!$D$1,EngineUpgrades!$D$17,IF(AN46=EngineUpgrades!$E$1,EngineUpgrades!$E$17,IF(AN46=EngineUpgrades!$F$1,EngineUpgrades!$F$17,IF(AN46=EngineUpgrades!$G$1,EngineUpgrades!$G$17,IF(AN46=EngineUpgrades!$H$1,EngineUpgrades!$H$17,"")))))</f>
        <v/>
      </c>
      <c r="AQ46" s="16" t="str">
        <f>IF(P46="Engine",IF(N46&lt;&gt;"Specialty Engines",_xlfn.XLOOKUP(_xlfn.CONCAT(N46,O46+2),TechTree!$C$2:$C$501,TechTree!$D$2:$D$501,"Not Valid Combination",0,1),_xlfn.XLOOKUP(_xlfn.CONCAT(N46,O46+1),TechTree!$C$2:$C$501,TechTree!$D$2:$D$501,"Not Valid Combination",0,1)),"")</f>
        <v/>
      </c>
    </row>
    <row r="47" spans="1:43" ht="48.5" x14ac:dyDescent="0.35">
      <c r="A47" t="s">
        <v>372</v>
      </c>
      <c r="B47" t="s">
        <v>508</v>
      </c>
      <c r="C47" t="s">
        <v>509</v>
      </c>
      <c r="D47" t="s">
        <v>510</v>
      </c>
      <c r="E47" t="s">
        <v>22</v>
      </c>
      <c r="F47" t="s">
        <v>14</v>
      </c>
      <c r="G47">
        <v>1200</v>
      </c>
      <c r="H47">
        <v>500</v>
      </c>
      <c r="I47">
        <v>0.2</v>
      </c>
      <c r="J47" t="s">
        <v>91</v>
      </c>
      <c r="L47" s="12" t="str">
        <f t="shared" si="0"/>
        <v>@PART[bluedog_Titan2_S2_GeminiDecoupler]:AFTER[Bluedog_DB]
{
    @TechRequired = otherParts
}</v>
      </c>
      <c r="M47" s="9" t="str">
        <f>_xlfn.XLOOKUP(_xlfn.CONCAT(N47,O47),TechTree!$C$2:$C$501,TechTree!$D$2:$D$501,"Not Valid Combination",0,1)</f>
        <v>otherParts</v>
      </c>
      <c r="N47" s="8" t="s">
        <v>369</v>
      </c>
      <c r="O47" s="8">
        <v>1</v>
      </c>
      <c r="P47" s="8" t="s">
        <v>255</v>
      </c>
      <c r="U47" s="10" t="s">
        <v>256</v>
      </c>
      <c r="V47" s="10" t="s">
        <v>269</v>
      </c>
      <c r="X47" s="10" t="s">
        <v>307</v>
      </c>
      <c r="Y47" s="10" t="s">
        <v>3461</v>
      </c>
      <c r="Z47" s="10" t="s">
        <v>345</v>
      </c>
      <c r="AB47" s="12" t="str">
        <f t="shared" si="1"/>
        <v/>
      </c>
      <c r="AC47" s="14"/>
      <c r="AD47" s="18" t="s">
        <v>345</v>
      </c>
      <c r="AE47" s="18">
        <v>49</v>
      </c>
      <c r="AF47" s="18" t="s">
        <v>3462</v>
      </c>
      <c r="AG47" s="18" t="s">
        <v>3463</v>
      </c>
      <c r="AH47" s="18" t="s">
        <v>3464</v>
      </c>
      <c r="AI47" s="18"/>
      <c r="AJ47" s="18"/>
      <c r="AK47" s="19" t="str">
        <f t="shared" si="2"/>
        <v/>
      </c>
      <c r="AL47" s="14"/>
      <c r="AM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",U47),IF(P47="Engine",_xlfn.CONCAT("    engineUpgradeType = ",V47,CHAR(10),Parts!AP47,CHAR(10),"    enginePartUpgradeName = ",W47),IF(P47="Parachute","    parachuteUpgradeType = standard",IF(P47="Solar",_xlfn.CONCAT("    solarPanelUpgradeTier = ",O47),IF(OR(P47="System",P47="System and Space Capability")=TRUE,_xlfn.CONCAT("    spacePlaneSystemUpgradeType = ",W47,IF(P47="System and Space Capability",_xlfn.CONCAT(CHAR(10),"    spaceplaneUpgradeType = spaceCapable",CHAR(10),"    baseSkinTemp = ",CHAR(10),"    upgradeSkinTemp = "),"")),IF(P47="Fuel Tank",IF(X47="NA/Balloon","    KiwiFuelSwitchIgnore = true",IF(X47="standardLiquidFuel",_xlfn.CONCAT("    fuelTankUpgradeType = ",X47,CHAR(10),"    fuelTankSizeUpgrade = ",Y47),_xlfn.CONCAT("    fuelTankUpgradeType = ",X47))),"")))))))</f>
        <v/>
      </c>
      <c r="AN47" s="16" t="str">
        <f>IF(P47="Engine",VLOOKUP(V47,EngineUpgrades!$A$2:$C$15,2,FALSE),"")</f>
        <v/>
      </c>
      <c r="AO47" s="16" t="str">
        <f>IF(P47="Engine",VLOOKUP(V47,EngineUpgrades!$A$2:$C$15,3,FALSE),"")</f>
        <v/>
      </c>
      <c r="AP47" s="15" t="str">
        <f>IF(AN47=EngineUpgrades!$D$1,EngineUpgrades!$D$17,IF(AN47=EngineUpgrades!$E$1,EngineUpgrades!$E$17,IF(AN47=EngineUpgrades!$F$1,EngineUpgrades!$F$17,IF(AN47=EngineUpgrades!$G$1,EngineUpgrades!$G$17,IF(AN47=EngineUpgrades!$H$1,EngineUpgrades!$H$17,"")))))</f>
        <v/>
      </c>
      <c r="AQ47" s="16" t="str">
        <f>IF(P47="Engine",IF(N47&lt;&gt;"Specialty Engines",_xlfn.XLOOKUP(_xlfn.CONCAT(N47,O47+2),TechTree!$C$2:$C$501,TechTree!$D$2:$D$501,"Not Valid Combination",0,1),_xlfn.XLOOKUP(_xlfn.CONCAT(N47,O47+1),TechTree!$C$2:$C$501,TechTree!$D$2:$D$501,"Not Valid Combination",0,1)),"")</f>
        <v/>
      </c>
    </row>
    <row r="48" spans="1:43" ht="48.5" x14ac:dyDescent="0.35">
      <c r="A48" t="s">
        <v>372</v>
      </c>
      <c r="B48" t="s">
        <v>511</v>
      </c>
      <c r="C48" t="s">
        <v>512</v>
      </c>
      <c r="D48" t="s">
        <v>513</v>
      </c>
      <c r="E48" t="s">
        <v>22</v>
      </c>
      <c r="F48" t="s">
        <v>14</v>
      </c>
      <c r="G48">
        <v>1200</v>
      </c>
      <c r="H48">
        <v>500</v>
      </c>
      <c r="I48">
        <v>0.2</v>
      </c>
      <c r="J48" t="s">
        <v>91</v>
      </c>
      <c r="L48" s="12" t="str">
        <f t="shared" si="0"/>
        <v>@PART[bluedog_Titan2_S2_EngineDecoupler]:AFTER[Bluedog_DB]
{
    @TechRequired = otherParts
}</v>
      </c>
      <c r="M48" s="9" t="str">
        <f>_xlfn.XLOOKUP(_xlfn.CONCAT(N48,O48),TechTree!$C$2:$C$501,TechTree!$D$2:$D$501,"Not Valid Combination",0,1)</f>
        <v>otherParts</v>
      </c>
      <c r="N48" s="8" t="s">
        <v>369</v>
      </c>
      <c r="O48" s="8">
        <v>1</v>
      </c>
      <c r="P48" s="8" t="s">
        <v>255</v>
      </c>
      <c r="U48" s="10" t="s">
        <v>256</v>
      </c>
      <c r="V48" s="10" t="s">
        <v>269</v>
      </c>
      <c r="X48" s="10" t="s">
        <v>307</v>
      </c>
      <c r="Y48" s="10" t="s">
        <v>3465</v>
      </c>
      <c r="Z48" s="10" t="s">
        <v>345</v>
      </c>
      <c r="AB48" s="12" t="str">
        <f t="shared" si="1"/>
        <v/>
      </c>
      <c r="AC48" s="14"/>
      <c r="AD48" s="18" t="s">
        <v>345</v>
      </c>
      <c r="AE48" s="18">
        <v>50</v>
      </c>
      <c r="AF48" s="18" t="s">
        <v>3466</v>
      </c>
      <c r="AG48" s="18" t="s">
        <v>3467</v>
      </c>
      <c r="AH48" s="18" t="s">
        <v>3468</v>
      </c>
      <c r="AI48" s="18"/>
      <c r="AJ48" s="18"/>
      <c r="AK48" s="19" t="str">
        <f t="shared" si="2"/>
        <v/>
      </c>
      <c r="AL48" s="14"/>
      <c r="AM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",U48),IF(P48="Engine",_xlfn.CONCAT("    engineUpgradeType = ",V48,CHAR(10),Parts!AP48,CHAR(10),"    enginePartUpgradeName = ",W48),IF(P48="Parachute","    parachuteUpgradeType = standard",IF(P48="Solar",_xlfn.CONCAT("    solarPanelUpgradeTier = ",O48),IF(OR(P48="System",P48="System and Space Capability")=TRUE,_xlfn.CONCAT("    spacePlaneSystemUpgradeType = ",W48,IF(P48="System and Space Capability",_xlfn.CONCAT(CHAR(10),"    spaceplaneUpgradeType = spaceCapable",CHAR(10),"    baseSkinTemp = ",CHAR(10),"    upgradeSkinTemp = "),"")),IF(P48="Fuel Tank",IF(X48="NA/Balloon","    KiwiFuelSwitchIgnore = true",IF(X48="standardLiquidFuel",_xlfn.CONCAT("    fuelTankUpgradeType = ",X48,CHAR(10),"    fuelTankSizeUpgrade = ",Y48),_xlfn.CONCAT("    fuelTankUpgradeType = ",X48))),"")))))))</f>
        <v/>
      </c>
      <c r="AN48" s="16" t="str">
        <f>IF(P48="Engine",VLOOKUP(V48,EngineUpgrades!$A$2:$C$15,2,FALSE),"")</f>
        <v/>
      </c>
      <c r="AO48" s="16" t="str">
        <f>IF(P48="Engine",VLOOKUP(V48,EngineUpgrades!$A$2:$C$15,3,FALSE),"")</f>
        <v/>
      </c>
      <c r="AP48" s="15" t="str">
        <f>IF(AN48=EngineUpgrades!$D$1,EngineUpgrades!$D$17,IF(AN48=EngineUpgrades!$E$1,EngineUpgrades!$E$17,IF(AN48=EngineUpgrades!$F$1,EngineUpgrades!$F$17,IF(AN48=EngineUpgrades!$G$1,EngineUpgrades!$G$17,IF(AN48=EngineUpgrades!$H$1,EngineUpgrades!$H$17,"")))))</f>
        <v/>
      </c>
      <c r="AQ48" s="16" t="str">
        <f>IF(P48="Engine",IF(N48&lt;&gt;"Specialty Engines",_xlfn.XLOOKUP(_xlfn.CONCAT(N48,O48+2),TechTree!$C$2:$C$501,TechTree!$D$2:$D$501,"Not Valid Combination",0,1),_xlfn.XLOOKUP(_xlfn.CONCAT(N48,O48+1),TechTree!$C$2:$C$501,TechTree!$D$2:$D$501,"Not Valid Combination",0,1)),"")</f>
        <v/>
      </c>
    </row>
    <row r="49" spans="1:43" ht="48.5" x14ac:dyDescent="0.35">
      <c r="A49" t="s">
        <v>372</v>
      </c>
      <c r="B49" t="s">
        <v>514</v>
      </c>
      <c r="C49" t="s">
        <v>515</v>
      </c>
      <c r="D49" t="s">
        <v>516</v>
      </c>
      <c r="E49" t="s">
        <v>22</v>
      </c>
      <c r="F49" t="s">
        <v>12</v>
      </c>
      <c r="G49">
        <v>1200</v>
      </c>
      <c r="H49">
        <v>300</v>
      </c>
      <c r="I49">
        <v>0.12</v>
      </c>
      <c r="J49" t="s">
        <v>91</v>
      </c>
      <c r="L49" s="12" t="str">
        <f t="shared" si="0"/>
        <v>@PART[bluedog_Titan2_S2_1p5mAdapter]:AFTER[Bluedog_DB]
{
    @TechRequired = otherParts
}</v>
      </c>
      <c r="M49" s="9" t="str">
        <f>_xlfn.XLOOKUP(_xlfn.CONCAT(N49,O49),TechTree!$C$2:$C$501,TechTree!$D$2:$D$501,"Not Valid Combination",0,1)</f>
        <v>otherParts</v>
      </c>
      <c r="N49" s="8" t="s">
        <v>369</v>
      </c>
      <c r="O49" s="8">
        <v>1</v>
      </c>
      <c r="P49" s="8" t="s">
        <v>255</v>
      </c>
      <c r="U49" s="10" t="s">
        <v>256</v>
      </c>
      <c r="V49" s="10" t="s">
        <v>269</v>
      </c>
      <c r="X49" s="10" t="s">
        <v>307</v>
      </c>
      <c r="Y49" s="10" t="s">
        <v>3469</v>
      </c>
      <c r="Z49" s="10" t="s">
        <v>345</v>
      </c>
      <c r="AB49" s="12" t="str">
        <f t="shared" si="1"/>
        <v/>
      </c>
      <c r="AC49" s="14"/>
      <c r="AD49" s="18" t="s">
        <v>345</v>
      </c>
      <c r="AE49" s="18">
        <v>51</v>
      </c>
      <c r="AF49" s="18" t="s">
        <v>3470</v>
      </c>
      <c r="AG49" s="18" t="s">
        <v>3471</v>
      </c>
      <c r="AH49" s="18" t="s">
        <v>3472</v>
      </c>
      <c r="AI49" s="18"/>
      <c r="AJ49" s="18"/>
      <c r="AK49" s="19" t="str">
        <f t="shared" si="2"/>
        <v/>
      </c>
      <c r="AL49" s="14"/>
      <c r="AM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",U49),IF(P49="Engine",_xlfn.CONCAT("    engineUpgradeType = ",V49,CHAR(10),Parts!AP49,CHAR(10),"    enginePartUpgradeName = ",W49),IF(P49="Parachute","    parachuteUpgradeType = standard",IF(P49="Solar",_xlfn.CONCAT("    solarPanelUpgradeTier = ",O49),IF(OR(P49="System",P49="System and Space Capability")=TRUE,_xlfn.CONCAT("    spacePlaneSystemUpgradeType = ",W49,IF(P49="System and Space Capability",_xlfn.CONCAT(CHAR(10),"    spaceplaneUpgradeType = spaceCapable",CHAR(10),"    baseSkinTemp = ",CHAR(10),"    upgradeSkinTemp = "),"")),IF(P49="Fuel Tank",IF(X49="NA/Balloon","    KiwiFuelSwitchIgnore = true",IF(X49="standardLiquidFuel",_xlfn.CONCAT("    fuelTankUpgradeType = ",X49,CHAR(10),"    fuelTankSizeUpgrade = ",Y49),_xlfn.CONCAT("    fuelTankUpgradeType = ",X49))),"")))))))</f>
        <v/>
      </c>
      <c r="AN49" s="16" t="str">
        <f>IF(P49="Engine",VLOOKUP(V49,EngineUpgrades!$A$2:$C$15,2,FALSE),"")</f>
        <v/>
      </c>
      <c r="AO49" s="16" t="str">
        <f>IF(P49="Engine",VLOOKUP(V49,EngineUpgrades!$A$2:$C$15,3,FALSE),"")</f>
        <v/>
      </c>
      <c r="AP49" s="15" t="str">
        <f>IF(AN49=EngineUpgrades!$D$1,EngineUpgrades!$D$17,IF(AN49=EngineUpgrades!$E$1,EngineUpgrades!$E$17,IF(AN49=EngineUpgrades!$F$1,EngineUpgrades!$F$17,IF(AN49=EngineUpgrades!$G$1,EngineUpgrades!$G$17,IF(AN49=EngineUpgrades!$H$1,EngineUpgrades!$H$17,"")))))</f>
        <v/>
      </c>
      <c r="AQ49" s="16" t="str">
        <f>IF(P49="Engine",IF(N49&lt;&gt;"Specialty Engines",_xlfn.XLOOKUP(_xlfn.CONCAT(N49,O49+2),TechTree!$C$2:$C$501,TechTree!$D$2:$D$501,"Not Valid Combination",0,1),_xlfn.XLOOKUP(_xlfn.CONCAT(N49,O49+1),TechTree!$C$2:$C$501,TechTree!$D$2:$D$501,"Not Valid Combination",0,1)),"")</f>
        <v/>
      </c>
    </row>
    <row r="50" spans="1:43" ht="48.5" x14ac:dyDescent="0.35">
      <c r="A50" t="s">
        <v>372</v>
      </c>
      <c r="B50" t="s">
        <v>517</v>
      </c>
      <c r="C50" t="s">
        <v>518</v>
      </c>
      <c r="D50" t="s">
        <v>519</v>
      </c>
      <c r="E50" t="s">
        <v>22</v>
      </c>
      <c r="F50" t="s">
        <v>12</v>
      </c>
      <c r="G50">
        <v>1200</v>
      </c>
      <c r="H50">
        <v>300</v>
      </c>
      <c r="I50">
        <v>0.12</v>
      </c>
      <c r="J50" t="s">
        <v>91</v>
      </c>
      <c r="L50" s="12" t="str">
        <f t="shared" si="0"/>
        <v>@PART[bluedog_Titan2_S2_1p25mAdapter]:AFTER[Bluedog_DB]
{
    @TechRequired = otherParts
}</v>
      </c>
      <c r="M50" s="9" t="str">
        <f>_xlfn.XLOOKUP(_xlfn.CONCAT(N50,O50),TechTree!$C$2:$C$501,TechTree!$D$2:$D$501,"Not Valid Combination",0,1)</f>
        <v>otherParts</v>
      </c>
      <c r="N50" s="8" t="s">
        <v>369</v>
      </c>
      <c r="O50" s="8">
        <v>1</v>
      </c>
      <c r="P50" s="8" t="s">
        <v>255</v>
      </c>
      <c r="U50" s="10" t="s">
        <v>256</v>
      </c>
      <c r="V50" s="10" t="s">
        <v>269</v>
      </c>
      <c r="X50" s="10" t="s">
        <v>307</v>
      </c>
      <c r="Y50" s="10" t="s">
        <v>3473</v>
      </c>
      <c r="Z50" s="10" t="s">
        <v>345</v>
      </c>
      <c r="AB50" s="12" t="str">
        <f t="shared" si="1"/>
        <v/>
      </c>
      <c r="AC50" s="14"/>
      <c r="AD50" s="18" t="s">
        <v>345</v>
      </c>
      <c r="AE50" s="18">
        <v>52</v>
      </c>
      <c r="AF50" s="18" t="s">
        <v>3474</v>
      </c>
      <c r="AG50" s="18" t="s">
        <v>3475</v>
      </c>
      <c r="AH50" s="18" t="s">
        <v>3476</v>
      </c>
      <c r="AI50" s="18"/>
      <c r="AJ50" s="18"/>
      <c r="AK50" s="19" t="str">
        <f t="shared" si="2"/>
        <v/>
      </c>
      <c r="AL50" s="14"/>
      <c r="AM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",U50),IF(P50="Engine",_xlfn.CONCAT("    engineUpgradeType = ",V50,CHAR(10),Parts!AP50,CHAR(10),"    enginePartUpgradeName = ",W50),IF(P50="Parachute","    parachuteUpgradeType = standard",IF(P50="Solar",_xlfn.CONCAT("    solarPanelUpgradeTier = ",O50),IF(OR(P50="System",P50="System and Space Capability")=TRUE,_xlfn.CONCAT("    spacePlaneSystemUpgradeType = ",W50,IF(P50="System and Space Capability",_xlfn.CONCAT(CHAR(10),"    spaceplaneUpgradeType = spaceCapable",CHAR(10),"    baseSkinTemp = ",CHAR(10),"    upgradeSkinTemp = "),"")),IF(P50="Fuel Tank",IF(X50="NA/Balloon","    KiwiFuelSwitchIgnore = true",IF(X50="standardLiquidFuel",_xlfn.CONCAT("    fuelTankUpgradeType = ",X50,CHAR(10),"    fuelTankSizeUpgrade = ",Y50),_xlfn.CONCAT("    fuelTankUpgradeType = ",X50))),"")))))))</f>
        <v/>
      </c>
      <c r="AN50" s="16" t="str">
        <f>IF(P50="Engine",VLOOKUP(V50,EngineUpgrades!$A$2:$C$15,2,FALSE),"")</f>
        <v/>
      </c>
      <c r="AO50" s="16" t="str">
        <f>IF(P50="Engine",VLOOKUP(V50,EngineUpgrades!$A$2:$C$15,3,FALSE),"")</f>
        <v/>
      </c>
      <c r="AP50" s="15" t="str">
        <f>IF(AN50=EngineUpgrades!$D$1,EngineUpgrades!$D$17,IF(AN50=EngineUpgrades!$E$1,EngineUpgrades!$E$17,IF(AN50=EngineUpgrades!$F$1,EngineUpgrades!$F$17,IF(AN50=EngineUpgrades!$G$1,EngineUpgrades!$G$17,IF(AN50=EngineUpgrades!$H$1,EngineUpgrades!$H$17,"")))))</f>
        <v/>
      </c>
      <c r="AQ50" s="16" t="str">
        <f>IF(P50="Engine",IF(N50&lt;&gt;"Specialty Engines",_xlfn.XLOOKUP(_xlfn.CONCAT(N50,O50+2),TechTree!$C$2:$C$501,TechTree!$D$2:$D$501,"Not Valid Combination",0,1),_xlfn.XLOOKUP(_xlfn.CONCAT(N50,O50+1),TechTree!$C$2:$C$501,TechTree!$D$2:$D$501,"Not Valid Combination",0,1)),"")</f>
        <v/>
      </c>
    </row>
    <row r="51" spans="1:43" ht="48.5" x14ac:dyDescent="0.35">
      <c r="A51" t="s">
        <v>372</v>
      </c>
      <c r="B51" t="s">
        <v>520</v>
      </c>
      <c r="C51" t="s">
        <v>521</v>
      </c>
      <c r="D51" t="s">
        <v>522</v>
      </c>
      <c r="E51" t="s">
        <v>22</v>
      </c>
      <c r="F51" t="s">
        <v>15</v>
      </c>
      <c r="G51">
        <v>8640</v>
      </c>
      <c r="H51">
        <v>2880</v>
      </c>
      <c r="I51">
        <v>1.075</v>
      </c>
      <c r="J51" t="s">
        <v>162</v>
      </c>
      <c r="L51" s="12" t="str">
        <f t="shared" si="0"/>
        <v>@PART[bluedog_Titan2_S1_Upper_Tank]:AFTER[Bluedog_DB]
{
    @TechRequired = otherParts
}</v>
      </c>
      <c r="M51" s="9" t="str">
        <f>_xlfn.XLOOKUP(_xlfn.CONCAT(N51,O51),TechTree!$C$2:$C$501,TechTree!$D$2:$D$501,"Not Valid Combination",0,1)</f>
        <v>otherParts</v>
      </c>
      <c r="N51" s="8" t="s">
        <v>369</v>
      </c>
      <c r="O51" s="8">
        <v>1</v>
      </c>
      <c r="P51" s="8" t="s">
        <v>255</v>
      </c>
      <c r="U51" s="10" t="s">
        <v>256</v>
      </c>
      <c r="V51" s="10" t="s">
        <v>269</v>
      </c>
      <c r="X51" s="10" t="s">
        <v>307</v>
      </c>
      <c r="Y51" s="10" t="s">
        <v>3477</v>
      </c>
      <c r="Z51" s="10" t="s">
        <v>345</v>
      </c>
      <c r="AB51" s="12" t="str">
        <f t="shared" si="1"/>
        <v/>
      </c>
      <c r="AC51" s="14"/>
      <c r="AD51" s="18" t="s">
        <v>345</v>
      </c>
      <c r="AE51" s="18">
        <v>53</v>
      </c>
      <c r="AF51" s="18" t="s">
        <v>3478</v>
      </c>
      <c r="AG51" s="18" t="s">
        <v>3479</v>
      </c>
      <c r="AH51" s="18" t="s">
        <v>3480</v>
      </c>
      <c r="AI51" s="18"/>
      <c r="AJ51" s="18"/>
      <c r="AK51" s="19" t="str">
        <f t="shared" si="2"/>
        <v/>
      </c>
      <c r="AL51" s="14"/>
      <c r="AM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",U51),IF(P51="Engine",_xlfn.CONCAT("    engineUpgradeType = ",V51,CHAR(10),Parts!AP51,CHAR(10),"    enginePartUpgradeName = ",W51),IF(P51="Parachute","    parachuteUpgradeType = standard",IF(P51="Solar",_xlfn.CONCAT("    solarPanelUpgradeTier = ",O51),IF(OR(P51="System",P51="System and Space Capability")=TRUE,_xlfn.CONCAT("    spacePlaneSystemUpgradeType = ",W51,IF(P51="System and Space Capability",_xlfn.CONCAT(CHAR(10),"    spaceplaneUpgradeType = spaceCapable",CHAR(10),"    baseSkinTemp = ",CHAR(10),"    upgradeSkinTemp = "),"")),IF(P51="Fuel Tank",IF(X51="NA/Balloon","    KiwiFuelSwitchIgnore = true",IF(X51="standardLiquidFuel",_xlfn.CONCAT("    fuelTankUpgradeType = ",X51,CHAR(10),"    fuelTankSizeUpgrade = ",Y51),_xlfn.CONCAT("    fuelTankUpgradeType = ",X51))),"")))))))</f>
        <v/>
      </c>
      <c r="AN51" s="16" t="str">
        <f>IF(P51="Engine",VLOOKUP(V51,EngineUpgrades!$A$2:$C$15,2,FALSE),"")</f>
        <v/>
      </c>
      <c r="AO51" s="16" t="str">
        <f>IF(P51="Engine",VLOOKUP(V51,EngineUpgrades!$A$2:$C$15,3,FALSE),"")</f>
        <v/>
      </c>
      <c r="AP51" s="15" t="str">
        <f>IF(AN51=EngineUpgrades!$D$1,EngineUpgrades!$D$17,IF(AN51=EngineUpgrades!$E$1,EngineUpgrades!$E$17,IF(AN51=EngineUpgrades!$F$1,EngineUpgrades!$F$17,IF(AN51=EngineUpgrades!$G$1,EngineUpgrades!$G$17,IF(AN51=EngineUpgrades!$H$1,EngineUpgrades!$H$17,"")))))</f>
        <v/>
      </c>
      <c r="AQ51" s="16" t="str">
        <f>IF(P51="Engine",IF(N51&lt;&gt;"Specialty Engines",_xlfn.XLOOKUP(_xlfn.CONCAT(N51,O51+2),TechTree!$C$2:$C$501,TechTree!$D$2:$D$501,"Not Valid Combination",0,1),_xlfn.XLOOKUP(_xlfn.CONCAT(N51,O51+1),TechTree!$C$2:$C$501,TechTree!$D$2:$D$501,"Not Valid Combination",0,1)),"")</f>
        <v/>
      </c>
    </row>
    <row r="52" spans="1:43" ht="48.5" x14ac:dyDescent="0.35">
      <c r="A52" t="s">
        <v>372</v>
      </c>
      <c r="B52" t="s">
        <v>523</v>
      </c>
      <c r="C52" t="s">
        <v>524</v>
      </c>
      <c r="D52" t="s">
        <v>525</v>
      </c>
      <c r="E52" t="s">
        <v>22</v>
      </c>
      <c r="F52" t="s">
        <v>15</v>
      </c>
      <c r="G52">
        <v>6840</v>
      </c>
      <c r="H52">
        <v>2280</v>
      </c>
      <c r="I52">
        <v>1.2250000000000001</v>
      </c>
      <c r="J52" t="s">
        <v>162</v>
      </c>
      <c r="L52" s="12" t="str">
        <f t="shared" si="0"/>
        <v>@PART[bluedog_Titan2_S1_Lower_Tank]:AFTER[Bluedog_DB]
{
    @TechRequired = otherParts
}</v>
      </c>
      <c r="M52" s="9" t="str">
        <f>_xlfn.XLOOKUP(_xlfn.CONCAT(N52,O52),TechTree!$C$2:$C$501,TechTree!$D$2:$D$501,"Not Valid Combination",0,1)</f>
        <v>otherParts</v>
      </c>
      <c r="N52" s="8" t="s">
        <v>369</v>
      </c>
      <c r="O52" s="8">
        <v>1</v>
      </c>
      <c r="P52" s="8" t="s">
        <v>255</v>
      </c>
      <c r="U52" s="10" t="s">
        <v>256</v>
      </c>
      <c r="V52" s="10" t="s">
        <v>269</v>
      </c>
      <c r="X52" s="10" t="s">
        <v>307</v>
      </c>
      <c r="Y52" s="10" t="s">
        <v>3481</v>
      </c>
      <c r="Z52" s="10" t="s">
        <v>345</v>
      </c>
      <c r="AB52" s="12" t="str">
        <f t="shared" si="1"/>
        <v/>
      </c>
      <c r="AC52" s="14"/>
      <c r="AD52" s="18" t="s">
        <v>345</v>
      </c>
      <c r="AE52" s="18">
        <v>54</v>
      </c>
      <c r="AF52" s="18" t="s">
        <v>3482</v>
      </c>
      <c r="AG52" s="18" t="s">
        <v>3483</v>
      </c>
      <c r="AH52" s="18" t="s">
        <v>3484</v>
      </c>
      <c r="AI52" s="18"/>
      <c r="AJ52" s="18"/>
      <c r="AK52" s="19" t="str">
        <f t="shared" si="2"/>
        <v/>
      </c>
      <c r="AL52" s="14"/>
      <c r="AM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",U52),IF(P52="Engine",_xlfn.CONCAT("    engineUpgradeType = ",V52,CHAR(10),Parts!AP52,CHAR(10),"    enginePartUpgradeName = ",W52),IF(P52="Parachute","    parachuteUpgradeType = standard",IF(P52="Solar",_xlfn.CONCAT("    solarPanelUpgradeTier = ",O52),IF(OR(P52="System",P52="System and Space Capability")=TRUE,_xlfn.CONCAT("    spacePlaneSystemUpgradeType = ",W52,IF(P52="System and Space Capability",_xlfn.CONCAT(CHAR(10),"    spaceplaneUpgradeType = spaceCapable",CHAR(10),"    baseSkinTemp = ",CHAR(10),"    upgradeSkinTemp = "),"")),IF(P52="Fuel Tank",IF(X52="NA/Balloon","    KiwiFuelSwitchIgnore = true",IF(X52="standardLiquidFuel",_xlfn.CONCAT("    fuelTankUpgradeType = ",X52,CHAR(10),"    fuelTankSizeUpgrade = ",Y52),_xlfn.CONCAT("    fuelTankUpgradeType = ",X52))),"")))))))</f>
        <v/>
      </c>
      <c r="AN52" s="16" t="str">
        <f>IF(P52="Engine",VLOOKUP(V52,EngineUpgrades!$A$2:$C$15,2,FALSE),"")</f>
        <v/>
      </c>
      <c r="AO52" s="16" t="str">
        <f>IF(P52="Engine",VLOOKUP(V52,EngineUpgrades!$A$2:$C$15,3,FALSE),"")</f>
        <v/>
      </c>
      <c r="AP52" s="15" t="str">
        <f>IF(AN52=EngineUpgrades!$D$1,EngineUpgrades!$D$17,IF(AN52=EngineUpgrades!$E$1,EngineUpgrades!$E$17,IF(AN52=EngineUpgrades!$F$1,EngineUpgrades!$F$17,IF(AN52=EngineUpgrades!$G$1,EngineUpgrades!$G$17,IF(AN52=EngineUpgrades!$H$1,EngineUpgrades!$H$17,"")))))</f>
        <v/>
      </c>
      <c r="AQ52" s="16" t="str">
        <f>IF(P52="Engine",IF(N52&lt;&gt;"Specialty Engines",_xlfn.XLOOKUP(_xlfn.CONCAT(N52,O52+2),TechTree!$C$2:$C$501,TechTree!$D$2:$D$501,"Not Valid Combination",0,1),_xlfn.XLOOKUP(_xlfn.CONCAT(N52,O52+1),TechTree!$C$2:$C$501,TechTree!$D$2:$D$501,"Not Valid Combination",0,1)),"")</f>
        <v/>
      </c>
    </row>
    <row r="53" spans="1:43" ht="48.5" x14ac:dyDescent="0.35">
      <c r="A53" t="s">
        <v>372</v>
      </c>
      <c r="B53" t="s">
        <v>526</v>
      </c>
      <c r="C53" t="s">
        <v>527</v>
      </c>
      <c r="D53" t="s">
        <v>528</v>
      </c>
      <c r="E53" t="s">
        <v>22</v>
      </c>
      <c r="F53" t="s">
        <v>13</v>
      </c>
      <c r="G53">
        <v>1000</v>
      </c>
      <c r="H53">
        <v>225</v>
      </c>
      <c r="I53">
        <v>1.8749999999999999E-2</v>
      </c>
      <c r="J53" t="s">
        <v>56</v>
      </c>
      <c r="L53" s="12" t="str">
        <f t="shared" si="0"/>
        <v>@PART[bluedog_Titan23G_ACS]:AFTER[Bluedog_DB]
{
    @TechRequired = otherParts
}</v>
      </c>
      <c r="M53" s="9" t="str">
        <f>_xlfn.XLOOKUP(_xlfn.CONCAT(N53,O53),TechTree!$C$2:$C$501,TechTree!$D$2:$D$501,"Not Valid Combination",0,1)</f>
        <v>otherParts</v>
      </c>
      <c r="N53" s="8" t="s">
        <v>369</v>
      </c>
      <c r="O53" s="8">
        <v>1</v>
      </c>
      <c r="P53" s="8" t="s">
        <v>255</v>
      </c>
      <c r="U53" s="10" t="s">
        <v>256</v>
      </c>
      <c r="V53" s="10" t="s">
        <v>269</v>
      </c>
      <c r="X53" s="10" t="s">
        <v>307</v>
      </c>
      <c r="Y53" s="10" t="s">
        <v>3485</v>
      </c>
      <c r="Z53" s="10" t="s">
        <v>345</v>
      </c>
      <c r="AB53" s="12" t="str">
        <f t="shared" si="1"/>
        <v/>
      </c>
      <c r="AC53" s="14"/>
      <c r="AD53" s="18" t="s">
        <v>345</v>
      </c>
      <c r="AE53" s="18">
        <v>55</v>
      </c>
      <c r="AF53" s="18" t="s">
        <v>3486</v>
      </c>
      <c r="AG53" s="18" t="s">
        <v>3487</v>
      </c>
      <c r="AH53" s="18" t="s">
        <v>3488</v>
      </c>
      <c r="AI53" s="18"/>
      <c r="AJ53" s="18"/>
      <c r="AK53" s="19" t="str">
        <f t="shared" si="2"/>
        <v/>
      </c>
      <c r="AL53" s="14"/>
      <c r="AM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",U53),IF(P53="Engine",_xlfn.CONCAT("    engineUpgradeType = ",V53,CHAR(10),Parts!AP53,CHAR(10),"    enginePartUpgradeName = ",W53),IF(P53="Parachute","    parachuteUpgradeType = standard",IF(P53="Solar",_xlfn.CONCAT("    solarPanelUpgradeTier = ",O53),IF(OR(P53="System",P53="System and Space Capability")=TRUE,_xlfn.CONCAT("    spacePlaneSystemUpgradeType = ",W53,IF(P53="System and Space Capability",_xlfn.CONCAT(CHAR(10),"    spaceplaneUpgradeType = spaceCapable",CHAR(10),"    baseSkinTemp = ",CHAR(10),"    upgradeSkinTemp = "),"")),IF(P53="Fuel Tank",IF(X53="NA/Balloon","    KiwiFuelSwitchIgnore = true",IF(X53="standardLiquidFuel",_xlfn.CONCAT("    fuelTankUpgradeType = ",X53,CHAR(10),"    fuelTankSizeUpgrade = ",Y53),_xlfn.CONCAT("    fuelTankUpgradeType = ",X53))),"")))))))</f>
        <v/>
      </c>
      <c r="AN53" s="16" t="str">
        <f>IF(P53="Engine",VLOOKUP(V53,EngineUpgrades!$A$2:$C$15,2,FALSE),"")</f>
        <v/>
      </c>
      <c r="AO53" s="16" t="str">
        <f>IF(P53="Engine",VLOOKUP(V53,EngineUpgrades!$A$2:$C$15,3,FALSE),"")</f>
        <v/>
      </c>
      <c r="AP53" s="15" t="str">
        <f>IF(AN53=EngineUpgrades!$D$1,EngineUpgrades!$D$17,IF(AN53=EngineUpgrades!$E$1,EngineUpgrades!$E$17,IF(AN53=EngineUpgrades!$F$1,EngineUpgrades!$F$17,IF(AN53=EngineUpgrades!$G$1,EngineUpgrades!$G$17,IF(AN53=EngineUpgrades!$H$1,EngineUpgrades!$H$17,"")))))</f>
        <v/>
      </c>
      <c r="AQ53" s="16" t="str">
        <f>IF(P53="Engine",IF(N53&lt;&gt;"Specialty Engines",_xlfn.XLOOKUP(_xlfn.CONCAT(N53,O53+2),TechTree!$C$2:$C$501,TechTree!$D$2:$D$501,"Not Valid Combination",0,1),_xlfn.XLOOKUP(_xlfn.CONCAT(N53,O53+1),TechTree!$C$2:$C$501,TechTree!$D$2:$D$501,"Not Valid Combination",0,1)),"")</f>
        <v/>
      </c>
    </row>
    <row r="54" spans="1:43" ht="48.5" x14ac:dyDescent="0.35">
      <c r="A54" t="s">
        <v>372</v>
      </c>
      <c r="B54" t="s">
        <v>529</v>
      </c>
      <c r="C54" t="s">
        <v>530</v>
      </c>
      <c r="D54" t="s">
        <v>531</v>
      </c>
      <c r="E54" t="s">
        <v>22</v>
      </c>
      <c r="F54" t="s">
        <v>12</v>
      </c>
      <c r="G54">
        <v>1200</v>
      </c>
      <c r="H54">
        <v>300</v>
      </c>
      <c r="I54">
        <v>0.37</v>
      </c>
      <c r="J54" t="s">
        <v>191</v>
      </c>
      <c r="L54" s="12" t="str">
        <f t="shared" si="0"/>
        <v>@PART[bluedog_Titan1_StructuralAdapter]:AFTER[Bluedog_DB]
{
    @TechRequired = otherParts
}</v>
      </c>
      <c r="M54" s="9" t="str">
        <f>_xlfn.XLOOKUP(_xlfn.CONCAT(N54,O54),TechTree!$C$2:$C$501,TechTree!$D$2:$D$501,"Not Valid Combination",0,1)</f>
        <v>otherParts</v>
      </c>
      <c r="N54" s="8" t="s">
        <v>369</v>
      </c>
      <c r="O54" s="8">
        <v>1</v>
      </c>
      <c r="P54" s="8" t="s">
        <v>255</v>
      </c>
      <c r="U54" s="10" t="s">
        <v>256</v>
      </c>
      <c r="V54" s="10" t="s">
        <v>269</v>
      </c>
      <c r="X54" s="10" t="s">
        <v>307</v>
      </c>
      <c r="Y54" s="10" t="s">
        <v>3489</v>
      </c>
      <c r="Z54" s="10" t="s">
        <v>345</v>
      </c>
      <c r="AB54" s="12" t="str">
        <f t="shared" si="1"/>
        <v/>
      </c>
      <c r="AC54" s="14"/>
      <c r="AD54" s="18" t="s">
        <v>345</v>
      </c>
      <c r="AE54" s="18">
        <v>56</v>
      </c>
      <c r="AF54" s="18" t="s">
        <v>3490</v>
      </c>
      <c r="AG54" s="18" t="s">
        <v>3491</v>
      </c>
      <c r="AH54" s="18" t="s">
        <v>3492</v>
      </c>
      <c r="AI54" s="18"/>
      <c r="AJ54" s="18"/>
      <c r="AK54" s="19" t="str">
        <f t="shared" si="2"/>
        <v/>
      </c>
      <c r="AL54" s="14"/>
      <c r="AM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",U54),IF(P54="Engine",_xlfn.CONCAT("    engineUpgradeType = ",V54,CHAR(10),Parts!AP54,CHAR(10),"    enginePartUpgradeName = ",W54),IF(P54="Parachute","    parachuteUpgradeType = standard",IF(P54="Solar",_xlfn.CONCAT("    solarPanelUpgradeTier = ",O54),IF(OR(P54="System",P54="System and Space Capability")=TRUE,_xlfn.CONCAT("    spacePlaneSystemUpgradeType = ",W54,IF(P54="System and Space Capability",_xlfn.CONCAT(CHAR(10),"    spaceplaneUpgradeType = spaceCapable",CHAR(10),"    baseSkinTemp = ",CHAR(10),"    upgradeSkinTemp = "),"")),IF(P54="Fuel Tank",IF(X54="NA/Balloon","    KiwiFuelSwitchIgnore = true",IF(X54="standardLiquidFuel",_xlfn.CONCAT("    fuelTankUpgradeType = ",X54,CHAR(10),"    fuelTankSizeUpgrade = ",Y54),_xlfn.CONCAT("    fuelTankUpgradeType = ",X54))),"")))))))</f>
        <v/>
      </c>
      <c r="AN54" s="16" t="str">
        <f>IF(P54="Engine",VLOOKUP(V54,EngineUpgrades!$A$2:$C$15,2,FALSE),"")</f>
        <v/>
      </c>
      <c r="AO54" s="16" t="str">
        <f>IF(P54="Engine",VLOOKUP(V54,EngineUpgrades!$A$2:$C$15,3,FALSE),"")</f>
        <v/>
      </c>
      <c r="AP54" s="15" t="str">
        <f>IF(AN54=EngineUpgrades!$D$1,EngineUpgrades!$D$17,IF(AN54=EngineUpgrades!$E$1,EngineUpgrades!$E$17,IF(AN54=EngineUpgrades!$F$1,EngineUpgrades!$F$17,IF(AN54=EngineUpgrades!$G$1,EngineUpgrades!$G$17,IF(AN54=EngineUpgrades!$H$1,EngineUpgrades!$H$17,"")))))</f>
        <v/>
      </c>
      <c r="AQ54" s="16" t="str">
        <f>IF(P54="Engine",IF(N54&lt;&gt;"Specialty Engines",_xlfn.XLOOKUP(_xlfn.CONCAT(N54,O54+2),TechTree!$C$2:$C$501,TechTree!$D$2:$D$501,"Not Valid Combination",0,1),_xlfn.XLOOKUP(_xlfn.CONCAT(N54,O54+1),TechTree!$C$2:$C$501,TechTree!$D$2:$D$501,"Not Valid Combination",0,1)),"")</f>
        <v/>
      </c>
    </row>
    <row r="55" spans="1:43" ht="48.5" x14ac:dyDescent="0.35">
      <c r="A55" t="s">
        <v>372</v>
      </c>
      <c r="B55" t="s">
        <v>532</v>
      </c>
      <c r="C55" t="s">
        <v>533</v>
      </c>
      <c r="D55" t="s">
        <v>534</v>
      </c>
      <c r="E55" t="s">
        <v>22</v>
      </c>
      <c r="F55" t="s">
        <v>19</v>
      </c>
      <c r="G55">
        <v>350</v>
      </c>
      <c r="H55">
        <v>100</v>
      </c>
      <c r="I55">
        <v>1.7999999999999999E-2</v>
      </c>
      <c r="J55" t="s">
        <v>92</v>
      </c>
      <c r="L55" s="12" t="str">
        <f t="shared" si="0"/>
        <v>@PART[bluedog_Titan1_SeparationBottle]:AFTER[Bluedog_DB]
{
    @TechRequired = otherParts
}</v>
      </c>
      <c r="M55" s="9" t="str">
        <f>_xlfn.XLOOKUP(_xlfn.CONCAT(N55,O55),TechTree!$C$2:$C$501,TechTree!$D$2:$D$501,"Not Valid Combination",0,1)</f>
        <v>otherParts</v>
      </c>
      <c r="N55" s="8" t="s">
        <v>369</v>
      </c>
      <c r="O55" s="8">
        <v>1</v>
      </c>
      <c r="P55" s="8" t="s">
        <v>255</v>
      </c>
      <c r="U55" s="10" t="s">
        <v>256</v>
      </c>
      <c r="V55" s="10" t="s">
        <v>269</v>
      </c>
      <c r="X55" s="10" t="s">
        <v>307</v>
      </c>
      <c r="Y55" s="10" t="s">
        <v>3493</v>
      </c>
      <c r="Z55" s="10" t="s">
        <v>345</v>
      </c>
      <c r="AB55" s="12" t="str">
        <f t="shared" si="1"/>
        <v/>
      </c>
      <c r="AC55" s="14"/>
      <c r="AD55" s="18" t="s">
        <v>345</v>
      </c>
      <c r="AE55" s="18">
        <v>57</v>
      </c>
      <c r="AF55" s="18" t="s">
        <v>3494</v>
      </c>
      <c r="AG55" s="18" t="s">
        <v>3495</v>
      </c>
      <c r="AH55" s="18" t="s">
        <v>3496</v>
      </c>
      <c r="AI55" s="18"/>
      <c r="AJ55" s="18"/>
      <c r="AK55" s="19" t="str">
        <f t="shared" si="2"/>
        <v/>
      </c>
      <c r="AL55" s="14"/>
      <c r="AM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",U55),IF(P55="Engine",_xlfn.CONCAT("    engineUpgradeType = ",V55,CHAR(10),Parts!AP55,CHAR(10),"    enginePartUpgradeName = ",W55),IF(P55="Parachute","    parachuteUpgradeType = standard",IF(P55="Solar",_xlfn.CONCAT("    solarPanelUpgradeTier = ",O55),IF(OR(P55="System",P55="System and Space Capability")=TRUE,_xlfn.CONCAT("    spacePlaneSystemUpgradeType = ",W55,IF(P55="System and Space Capability",_xlfn.CONCAT(CHAR(10),"    spaceplaneUpgradeType = spaceCapable",CHAR(10),"    baseSkinTemp = ",CHAR(10),"    upgradeSkinTemp = "),"")),IF(P55="Fuel Tank",IF(X55="NA/Balloon","    KiwiFuelSwitchIgnore = true",IF(X55="standardLiquidFuel",_xlfn.CONCAT("    fuelTankUpgradeType = ",X55,CHAR(10),"    fuelTankSizeUpgrade = ",Y55),_xlfn.CONCAT("    fuelTankUpgradeType = ",X55))),"")))))))</f>
        <v/>
      </c>
      <c r="AN55" s="16" t="str">
        <f>IF(P55="Engine",VLOOKUP(V55,EngineUpgrades!$A$2:$C$15,2,FALSE),"")</f>
        <v/>
      </c>
      <c r="AO55" s="16" t="str">
        <f>IF(P55="Engine",VLOOKUP(V55,EngineUpgrades!$A$2:$C$15,3,FALSE),"")</f>
        <v/>
      </c>
      <c r="AP55" s="15" t="str">
        <f>IF(AN55=EngineUpgrades!$D$1,EngineUpgrades!$D$17,IF(AN55=EngineUpgrades!$E$1,EngineUpgrades!$E$17,IF(AN55=EngineUpgrades!$F$1,EngineUpgrades!$F$17,IF(AN55=EngineUpgrades!$G$1,EngineUpgrades!$G$17,IF(AN55=EngineUpgrades!$H$1,EngineUpgrades!$H$17,"")))))</f>
        <v/>
      </c>
      <c r="AQ55" s="16" t="str">
        <f>IF(P55="Engine",IF(N55&lt;&gt;"Specialty Engines",_xlfn.XLOOKUP(_xlfn.CONCAT(N55,O55+2),TechTree!$C$2:$C$501,TechTree!$D$2:$D$501,"Not Valid Combination",0,1),_xlfn.XLOOKUP(_xlfn.CONCAT(N55,O55+1),TechTree!$C$2:$C$501,TechTree!$D$2:$D$501,"Not Valid Combination",0,1)),"")</f>
        <v/>
      </c>
    </row>
    <row r="56" spans="1:43" ht="48.5" x14ac:dyDescent="0.35">
      <c r="A56" t="s">
        <v>372</v>
      </c>
      <c r="B56" t="s">
        <v>535</v>
      </c>
      <c r="C56" t="s">
        <v>536</v>
      </c>
      <c r="D56" t="s">
        <v>537</v>
      </c>
      <c r="E56" t="s">
        <v>22</v>
      </c>
      <c r="F56" t="s">
        <v>15</v>
      </c>
      <c r="G56">
        <v>3000</v>
      </c>
      <c r="H56">
        <v>820</v>
      </c>
      <c r="I56">
        <v>0.4375</v>
      </c>
      <c r="J56" t="s">
        <v>191</v>
      </c>
      <c r="L56" s="12" t="str">
        <f t="shared" si="0"/>
        <v>@PART[bluedog_Titan1_S2_Tank]:AFTER[Bluedog_DB]
{
    @TechRequired = otherParts
}</v>
      </c>
      <c r="M56" s="9" t="str">
        <f>_xlfn.XLOOKUP(_xlfn.CONCAT(N56,O56),TechTree!$C$2:$C$501,TechTree!$D$2:$D$501,"Not Valid Combination",0,1)</f>
        <v>otherParts</v>
      </c>
      <c r="N56" s="8" t="s">
        <v>369</v>
      </c>
      <c r="O56" s="8">
        <v>1</v>
      </c>
      <c r="P56" s="8" t="s">
        <v>255</v>
      </c>
      <c r="U56" s="10" t="s">
        <v>256</v>
      </c>
      <c r="V56" s="10" t="s">
        <v>269</v>
      </c>
      <c r="X56" s="10" t="s">
        <v>307</v>
      </c>
      <c r="Y56" s="10" t="s">
        <v>3497</v>
      </c>
      <c r="Z56" s="10" t="s">
        <v>345</v>
      </c>
      <c r="AB56" s="12" t="str">
        <f t="shared" si="1"/>
        <v/>
      </c>
      <c r="AC56" s="14"/>
      <c r="AD56" s="18" t="s">
        <v>345</v>
      </c>
      <c r="AE56" s="18">
        <v>58</v>
      </c>
      <c r="AF56" s="18" t="s">
        <v>3498</v>
      </c>
      <c r="AG56" s="18" t="s">
        <v>3499</v>
      </c>
      <c r="AH56" s="18" t="s">
        <v>3500</v>
      </c>
      <c r="AI56" s="18"/>
      <c r="AJ56" s="18"/>
      <c r="AK56" s="19" t="str">
        <f t="shared" si="2"/>
        <v/>
      </c>
      <c r="AL56" s="14"/>
      <c r="AM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",U56),IF(P56="Engine",_xlfn.CONCAT("    engineUpgradeType = ",V56,CHAR(10),Parts!AP56,CHAR(10),"    enginePartUpgradeName = ",W56),IF(P56="Parachute","    parachuteUpgradeType = standard",IF(P56="Solar",_xlfn.CONCAT("    solarPanelUpgradeTier = ",O56),IF(OR(P56="System",P56="System and Space Capability")=TRUE,_xlfn.CONCAT("    spacePlaneSystemUpgradeType = ",W56,IF(P56="System and Space Capability",_xlfn.CONCAT(CHAR(10),"    spaceplaneUpgradeType = spaceCapable",CHAR(10),"    baseSkinTemp = ",CHAR(10),"    upgradeSkinTemp = "),"")),IF(P56="Fuel Tank",IF(X56="NA/Balloon","    KiwiFuelSwitchIgnore = true",IF(X56="standardLiquidFuel",_xlfn.CONCAT("    fuelTankUpgradeType = ",X56,CHAR(10),"    fuelTankSizeUpgrade = ",Y56),_xlfn.CONCAT("    fuelTankUpgradeType = ",X56))),"")))))))</f>
        <v/>
      </c>
      <c r="AN56" s="16" t="str">
        <f>IF(P56="Engine",VLOOKUP(V56,EngineUpgrades!$A$2:$C$15,2,FALSE),"")</f>
        <v/>
      </c>
      <c r="AO56" s="16" t="str">
        <f>IF(P56="Engine",VLOOKUP(V56,EngineUpgrades!$A$2:$C$15,3,FALSE),"")</f>
        <v/>
      </c>
      <c r="AP56" s="15" t="str">
        <f>IF(AN56=EngineUpgrades!$D$1,EngineUpgrades!$D$17,IF(AN56=EngineUpgrades!$E$1,EngineUpgrades!$E$17,IF(AN56=EngineUpgrades!$F$1,EngineUpgrades!$F$17,IF(AN56=EngineUpgrades!$G$1,EngineUpgrades!$G$17,IF(AN56=EngineUpgrades!$H$1,EngineUpgrades!$H$17,"")))))</f>
        <v/>
      </c>
      <c r="AQ56" s="16" t="str">
        <f>IF(P56="Engine",IF(N56&lt;&gt;"Specialty Engines",_xlfn.XLOOKUP(_xlfn.CONCAT(N56,O56+2),TechTree!$C$2:$C$501,TechTree!$D$2:$D$501,"Not Valid Combination",0,1),_xlfn.XLOOKUP(_xlfn.CONCAT(N56,O56+1),TechTree!$C$2:$C$501,TechTree!$D$2:$D$501,"Not Valid Combination",0,1)),"")</f>
        <v/>
      </c>
    </row>
    <row r="57" spans="1:43" ht="48.5" x14ac:dyDescent="0.35">
      <c r="A57" t="s">
        <v>372</v>
      </c>
      <c r="B57" t="s">
        <v>538</v>
      </c>
      <c r="C57" t="s">
        <v>539</v>
      </c>
      <c r="D57" t="s">
        <v>540</v>
      </c>
      <c r="E57" t="s">
        <v>22</v>
      </c>
      <c r="F57" t="s">
        <v>15</v>
      </c>
      <c r="G57">
        <v>1500</v>
      </c>
      <c r="H57">
        <v>400</v>
      </c>
      <c r="I57">
        <v>0.215</v>
      </c>
      <c r="J57" t="s">
        <v>191</v>
      </c>
      <c r="L57" s="12" t="str">
        <f t="shared" si="0"/>
        <v>@PART[bluedog_Titan1_S2_ShortTank]:AFTER[Bluedog_DB]
{
    @TechRequired = otherParts
}</v>
      </c>
      <c r="M57" s="9" t="str">
        <f>_xlfn.XLOOKUP(_xlfn.CONCAT(N57,O57),TechTree!$C$2:$C$501,TechTree!$D$2:$D$501,"Not Valid Combination",0,1)</f>
        <v>otherParts</v>
      </c>
      <c r="N57" s="8" t="s">
        <v>369</v>
      </c>
      <c r="O57" s="8">
        <v>1</v>
      </c>
      <c r="P57" s="8" t="s">
        <v>255</v>
      </c>
      <c r="U57" s="10" t="s">
        <v>256</v>
      </c>
      <c r="V57" s="10" t="s">
        <v>269</v>
      </c>
      <c r="X57" s="10" t="s">
        <v>307</v>
      </c>
      <c r="Y57" s="10" t="s">
        <v>3501</v>
      </c>
      <c r="Z57" s="10" t="s">
        <v>345</v>
      </c>
      <c r="AB57" s="12" t="str">
        <f t="shared" si="1"/>
        <v/>
      </c>
      <c r="AC57" s="14"/>
      <c r="AD57" s="18" t="s">
        <v>345</v>
      </c>
      <c r="AE57" s="18">
        <v>59</v>
      </c>
      <c r="AF57" s="18" t="s">
        <v>3502</v>
      </c>
      <c r="AG57" s="18" t="s">
        <v>3503</v>
      </c>
      <c r="AH57" s="18" t="s">
        <v>3504</v>
      </c>
      <c r="AI57" s="18"/>
      <c r="AJ57" s="18"/>
      <c r="AK57" s="19" t="str">
        <f t="shared" si="2"/>
        <v/>
      </c>
      <c r="AL57" s="14"/>
      <c r="AM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",U57),IF(P57="Engine",_xlfn.CONCAT("    engineUpgradeType = ",V57,CHAR(10),Parts!AP57,CHAR(10),"    enginePartUpgradeName = ",W57),IF(P57="Parachute","    parachuteUpgradeType = standard",IF(P57="Solar",_xlfn.CONCAT("    solarPanelUpgradeTier = ",O57),IF(OR(P57="System",P57="System and Space Capability")=TRUE,_xlfn.CONCAT("    spacePlaneSystemUpgradeType = ",W57,IF(P57="System and Space Capability",_xlfn.CONCAT(CHAR(10),"    spaceplaneUpgradeType = spaceCapable",CHAR(10),"    baseSkinTemp = ",CHAR(10),"    upgradeSkinTemp = "),"")),IF(P57="Fuel Tank",IF(X57="NA/Balloon","    KiwiFuelSwitchIgnore = true",IF(X57="standardLiquidFuel",_xlfn.CONCAT("    fuelTankUpgradeType = ",X57,CHAR(10),"    fuelTankSizeUpgrade = ",Y57),_xlfn.CONCAT("    fuelTankUpgradeType = ",X57))),"")))))))</f>
        <v/>
      </c>
      <c r="AN57" s="16" t="str">
        <f>IF(P57="Engine",VLOOKUP(V57,EngineUpgrades!$A$2:$C$15,2,FALSE),"")</f>
        <v/>
      </c>
      <c r="AO57" s="16" t="str">
        <f>IF(P57="Engine",VLOOKUP(V57,EngineUpgrades!$A$2:$C$15,3,FALSE),"")</f>
        <v/>
      </c>
      <c r="AP57" s="15" t="str">
        <f>IF(AN57=EngineUpgrades!$D$1,EngineUpgrades!$D$17,IF(AN57=EngineUpgrades!$E$1,EngineUpgrades!$E$17,IF(AN57=EngineUpgrades!$F$1,EngineUpgrades!$F$17,IF(AN57=EngineUpgrades!$G$1,EngineUpgrades!$G$17,IF(AN57=EngineUpgrades!$H$1,EngineUpgrades!$H$17,"")))))</f>
        <v/>
      </c>
      <c r="AQ57" s="16" t="str">
        <f>IF(P57="Engine",IF(N57&lt;&gt;"Specialty Engines",_xlfn.XLOOKUP(_xlfn.CONCAT(N57,O57+2),TechTree!$C$2:$C$501,TechTree!$D$2:$D$501,"Not Valid Combination",0,1),_xlfn.XLOOKUP(_xlfn.CONCAT(N57,O57+1),TechTree!$C$2:$C$501,TechTree!$D$2:$D$501,"Not Valid Combination",0,1)),"")</f>
        <v/>
      </c>
    </row>
    <row r="58" spans="1:43" ht="48.5" x14ac:dyDescent="0.35">
      <c r="A58" t="s">
        <v>372</v>
      </c>
      <c r="B58" t="s">
        <v>541</v>
      </c>
      <c r="C58" t="s">
        <v>542</v>
      </c>
      <c r="D58" t="s">
        <v>543</v>
      </c>
      <c r="E58" t="s">
        <v>22</v>
      </c>
      <c r="F58" t="s">
        <v>15</v>
      </c>
      <c r="G58">
        <v>4500</v>
      </c>
      <c r="H58">
        <v>1980</v>
      </c>
      <c r="I58">
        <v>1.0625</v>
      </c>
      <c r="J58" t="s">
        <v>191</v>
      </c>
      <c r="L58" s="12" t="str">
        <f t="shared" si="0"/>
        <v>@PART[bluedog_Titan1_S1_UpperTank]:AFTER[Bluedog_DB]
{
    @TechRequired = otherParts
}</v>
      </c>
      <c r="M58" s="9" t="str">
        <f>_xlfn.XLOOKUP(_xlfn.CONCAT(N58,O58),TechTree!$C$2:$C$501,TechTree!$D$2:$D$501,"Not Valid Combination",0,1)</f>
        <v>otherParts</v>
      </c>
      <c r="N58" s="8" t="s">
        <v>369</v>
      </c>
      <c r="O58" s="8">
        <v>1</v>
      </c>
      <c r="P58" s="8" t="s">
        <v>255</v>
      </c>
      <c r="U58" s="10" t="s">
        <v>256</v>
      </c>
      <c r="V58" s="10" t="s">
        <v>269</v>
      </c>
      <c r="X58" s="10" t="s">
        <v>307</v>
      </c>
      <c r="Y58" s="10" t="s">
        <v>3505</v>
      </c>
      <c r="Z58" s="10" t="s">
        <v>345</v>
      </c>
      <c r="AB58" s="12" t="str">
        <f t="shared" si="1"/>
        <v/>
      </c>
      <c r="AC58" s="14"/>
      <c r="AD58" s="18" t="s">
        <v>345</v>
      </c>
      <c r="AE58" s="18">
        <v>60</v>
      </c>
      <c r="AF58" s="18" t="s">
        <v>3506</v>
      </c>
      <c r="AG58" s="18" t="s">
        <v>3507</v>
      </c>
      <c r="AH58" s="18" t="s">
        <v>3508</v>
      </c>
      <c r="AI58" s="18"/>
      <c r="AJ58" s="18"/>
      <c r="AK58" s="19" t="str">
        <f t="shared" si="2"/>
        <v/>
      </c>
      <c r="AL58" s="14"/>
      <c r="AM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",U58),IF(P58="Engine",_xlfn.CONCAT("    engineUpgradeType = ",V58,CHAR(10),Parts!AP58,CHAR(10),"    enginePartUpgradeName = ",W58),IF(P58="Parachute","    parachuteUpgradeType = standard",IF(P58="Solar",_xlfn.CONCAT("    solarPanelUpgradeTier = ",O58),IF(OR(P58="System",P58="System and Space Capability")=TRUE,_xlfn.CONCAT("    spacePlaneSystemUpgradeType = ",W58,IF(P58="System and Space Capability",_xlfn.CONCAT(CHAR(10),"    spaceplaneUpgradeType = spaceCapable",CHAR(10),"    baseSkinTemp = ",CHAR(10),"    upgradeSkinTemp = "),"")),IF(P58="Fuel Tank",IF(X58="NA/Balloon","    KiwiFuelSwitchIgnore = true",IF(X58="standardLiquidFuel",_xlfn.CONCAT("    fuelTankUpgradeType = ",X58,CHAR(10),"    fuelTankSizeUpgrade = ",Y58),_xlfn.CONCAT("    fuelTankUpgradeType = ",X58))),"")))))))</f>
        <v/>
      </c>
      <c r="AN58" s="16" t="str">
        <f>IF(P58="Engine",VLOOKUP(V58,EngineUpgrades!$A$2:$C$15,2,FALSE),"")</f>
        <v/>
      </c>
      <c r="AO58" s="16" t="str">
        <f>IF(P58="Engine",VLOOKUP(V58,EngineUpgrades!$A$2:$C$15,3,FALSE),"")</f>
        <v/>
      </c>
      <c r="AP58" s="15" t="str">
        <f>IF(AN58=EngineUpgrades!$D$1,EngineUpgrades!$D$17,IF(AN58=EngineUpgrades!$E$1,EngineUpgrades!$E$17,IF(AN58=EngineUpgrades!$F$1,EngineUpgrades!$F$17,IF(AN58=EngineUpgrades!$G$1,EngineUpgrades!$G$17,IF(AN58=EngineUpgrades!$H$1,EngineUpgrades!$H$17,"")))))</f>
        <v/>
      </c>
      <c r="AQ58" s="16" t="str">
        <f>IF(P58="Engine",IF(N58&lt;&gt;"Specialty Engines",_xlfn.XLOOKUP(_xlfn.CONCAT(N58,O58+2),TechTree!$C$2:$C$501,TechTree!$D$2:$D$501,"Not Valid Combination",0,1),_xlfn.XLOOKUP(_xlfn.CONCAT(N58,O58+1),TechTree!$C$2:$C$501,TechTree!$D$2:$D$501,"Not Valid Combination",0,1)),"")</f>
        <v/>
      </c>
    </row>
    <row r="59" spans="1:43" ht="48.5" x14ac:dyDescent="0.35">
      <c r="A59" t="s">
        <v>372</v>
      </c>
      <c r="B59" t="s">
        <v>544</v>
      </c>
      <c r="C59" t="s">
        <v>545</v>
      </c>
      <c r="D59" t="s">
        <v>546</v>
      </c>
      <c r="E59" t="s">
        <v>22</v>
      </c>
      <c r="F59" t="s">
        <v>15</v>
      </c>
      <c r="G59">
        <v>4000</v>
      </c>
      <c r="H59">
        <v>1400</v>
      </c>
      <c r="I59">
        <v>0.75</v>
      </c>
      <c r="J59" t="s">
        <v>191</v>
      </c>
      <c r="L59" s="12" t="str">
        <f t="shared" si="0"/>
        <v>@PART[bluedog_Titan1_S1_LowerTank]:AFTER[Bluedog_DB]
{
    @TechRequired = otherParts
}</v>
      </c>
      <c r="M59" s="9" t="str">
        <f>_xlfn.XLOOKUP(_xlfn.CONCAT(N59,O59),TechTree!$C$2:$C$501,TechTree!$D$2:$D$501,"Not Valid Combination",0,1)</f>
        <v>otherParts</v>
      </c>
      <c r="N59" s="8" t="s">
        <v>369</v>
      </c>
      <c r="O59" s="8">
        <v>1</v>
      </c>
      <c r="P59" s="8" t="s">
        <v>255</v>
      </c>
      <c r="U59" s="10" t="s">
        <v>256</v>
      </c>
      <c r="V59" s="10" t="s">
        <v>269</v>
      </c>
      <c r="X59" s="10" t="s">
        <v>307</v>
      </c>
      <c r="Y59" s="10" t="s">
        <v>3509</v>
      </c>
      <c r="Z59" s="10" t="s">
        <v>345</v>
      </c>
      <c r="AB59" s="12" t="str">
        <f t="shared" si="1"/>
        <v/>
      </c>
      <c r="AC59" s="14"/>
      <c r="AD59" s="18" t="s">
        <v>345</v>
      </c>
      <c r="AE59" s="18">
        <v>61</v>
      </c>
      <c r="AF59" s="18" t="s">
        <v>3510</v>
      </c>
      <c r="AG59" s="18" t="s">
        <v>3511</v>
      </c>
      <c r="AH59" s="18" t="s">
        <v>3512</v>
      </c>
      <c r="AI59" s="18"/>
      <c r="AJ59" s="18"/>
      <c r="AK59" s="19" t="str">
        <f t="shared" si="2"/>
        <v/>
      </c>
      <c r="AL59" s="14"/>
      <c r="AM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",U59),IF(P59="Engine",_xlfn.CONCAT("    engineUpgradeType = ",V59,CHAR(10),Parts!AP59,CHAR(10),"    enginePartUpgradeName = ",W59),IF(P59="Parachute","    parachuteUpgradeType = standard",IF(P59="Solar",_xlfn.CONCAT("    solarPanelUpgradeTier = ",O59),IF(OR(P59="System",P59="System and Space Capability")=TRUE,_xlfn.CONCAT("    spacePlaneSystemUpgradeType = ",W59,IF(P59="System and Space Capability",_xlfn.CONCAT(CHAR(10),"    spaceplaneUpgradeType = spaceCapable",CHAR(10),"    baseSkinTemp = ",CHAR(10),"    upgradeSkinTemp = "),"")),IF(P59="Fuel Tank",IF(X59="NA/Balloon","    KiwiFuelSwitchIgnore = true",IF(X59="standardLiquidFuel",_xlfn.CONCAT("    fuelTankUpgradeType = ",X59,CHAR(10),"    fuelTankSizeUpgrade = ",Y59),_xlfn.CONCAT("    fuelTankUpgradeType = ",X59))),"")))))))</f>
        <v/>
      </c>
      <c r="AN59" s="16" t="str">
        <f>IF(P59="Engine",VLOOKUP(V59,EngineUpgrades!$A$2:$C$15,2,FALSE),"")</f>
        <v/>
      </c>
      <c r="AO59" s="16" t="str">
        <f>IF(P59="Engine",VLOOKUP(V59,EngineUpgrades!$A$2:$C$15,3,FALSE),"")</f>
        <v/>
      </c>
      <c r="AP59" s="15" t="str">
        <f>IF(AN59=EngineUpgrades!$D$1,EngineUpgrades!$D$17,IF(AN59=EngineUpgrades!$E$1,EngineUpgrades!$E$17,IF(AN59=EngineUpgrades!$F$1,EngineUpgrades!$F$17,IF(AN59=EngineUpgrades!$G$1,EngineUpgrades!$G$17,IF(AN59=EngineUpgrades!$H$1,EngineUpgrades!$H$17,"")))))</f>
        <v/>
      </c>
      <c r="AQ59" s="16" t="str">
        <f>IF(P59="Engine",IF(N59&lt;&gt;"Specialty Engines",_xlfn.XLOOKUP(_xlfn.CONCAT(N59,O59+2),TechTree!$C$2:$C$501,TechTree!$D$2:$D$501,"Not Valid Combination",0,1),_xlfn.XLOOKUP(_xlfn.CONCAT(N59,O59+1),TechTree!$C$2:$C$501,TechTree!$D$2:$D$501,"Not Valid Combination",0,1)),"")</f>
        <v/>
      </c>
    </row>
    <row r="60" spans="1:43" ht="48.5" x14ac:dyDescent="0.35">
      <c r="A60" t="s">
        <v>372</v>
      </c>
      <c r="B60" t="s">
        <v>547</v>
      </c>
      <c r="C60" t="s">
        <v>548</v>
      </c>
      <c r="D60" t="s">
        <v>549</v>
      </c>
      <c r="E60" t="s">
        <v>22</v>
      </c>
      <c r="F60" t="s">
        <v>12</v>
      </c>
      <c r="G60">
        <v>1200</v>
      </c>
      <c r="H60">
        <v>300</v>
      </c>
      <c r="I60">
        <v>0.3</v>
      </c>
      <c r="J60" t="s">
        <v>191</v>
      </c>
      <c r="L60" s="12" t="str">
        <f t="shared" si="0"/>
        <v>@PART[bluedog_Titan1_S1_EngineShroud]:AFTER[Bluedog_DB]
{
    @TechRequired = otherParts
}</v>
      </c>
      <c r="M60" s="9" t="str">
        <f>_xlfn.XLOOKUP(_xlfn.CONCAT(N60,O60),TechTree!$C$2:$C$501,TechTree!$D$2:$D$501,"Not Valid Combination",0,1)</f>
        <v>otherParts</v>
      </c>
      <c r="N60" s="8" t="s">
        <v>369</v>
      </c>
      <c r="O60" s="8">
        <v>1</v>
      </c>
      <c r="P60" s="8" t="s">
        <v>255</v>
      </c>
      <c r="U60" s="10" t="s">
        <v>256</v>
      </c>
      <c r="V60" s="10" t="s">
        <v>269</v>
      </c>
      <c r="X60" s="10" t="s">
        <v>307</v>
      </c>
      <c r="Y60" s="10" t="s">
        <v>3513</v>
      </c>
      <c r="Z60" s="10" t="s">
        <v>345</v>
      </c>
      <c r="AB60" s="12" t="str">
        <f t="shared" si="1"/>
        <v/>
      </c>
      <c r="AC60" s="14"/>
      <c r="AD60" s="18" t="s">
        <v>345</v>
      </c>
      <c r="AE60" s="18">
        <v>62</v>
      </c>
      <c r="AF60" s="18" t="s">
        <v>3514</v>
      </c>
      <c r="AG60" s="18" t="s">
        <v>3515</v>
      </c>
      <c r="AH60" s="18" t="s">
        <v>3516</v>
      </c>
      <c r="AI60" s="18"/>
      <c r="AJ60" s="18"/>
      <c r="AK60" s="19" t="str">
        <f t="shared" si="2"/>
        <v/>
      </c>
      <c r="AL60" s="14"/>
      <c r="AM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",U60),IF(P60="Engine",_xlfn.CONCAT("    engineUpgradeType = ",V60,CHAR(10),Parts!AP60,CHAR(10),"    enginePartUpgradeName = ",W60),IF(P60="Parachute","    parachuteUpgradeType = standard",IF(P60="Solar",_xlfn.CONCAT("    solarPanelUpgradeTier = ",O60),IF(OR(P60="System",P60="System and Space Capability")=TRUE,_xlfn.CONCAT("    spacePlaneSystemUpgradeType = ",W60,IF(P60="System and Space Capability",_xlfn.CONCAT(CHAR(10),"    spaceplaneUpgradeType = spaceCapable",CHAR(10),"    baseSkinTemp = ",CHAR(10),"    upgradeSkinTemp = "),"")),IF(P60="Fuel Tank",IF(X60="NA/Balloon","    KiwiFuelSwitchIgnore = true",IF(X60="standardLiquidFuel",_xlfn.CONCAT("    fuelTankUpgradeType = ",X60,CHAR(10),"    fuelTankSizeUpgrade = ",Y60),_xlfn.CONCAT("    fuelTankUpgradeType = ",X60))),"")))))))</f>
        <v/>
      </c>
      <c r="AN60" s="16" t="str">
        <f>IF(P60="Engine",VLOOKUP(V60,EngineUpgrades!$A$2:$C$15,2,FALSE),"")</f>
        <v/>
      </c>
      <c r="AO60" s="16" t="str">
        <f>IF(P60="Engine",VLOOKUP(V60,EngineUpgrades!$A$2:$C$15,3,FALSE),"")</f>
        <v/>
      </c>
      <c r="AP60" s="15" t="str">
        <f>IF(AN60=EngineUpgrades!$D$1,EngineUpgrades!$D$17,IF(AN60=EngineUpgrades!$E$1,EngineUpgrades!$E$17,IF(AN60=EngineUpgrades!$F$1,EngineUpgrades!$F$17,IF(AN60=EngineUpgrades!$G$1,EngineUpgrades!$G$17,IF(AN60=EngineUpgrades!$H$1,EngineUpgrades!$H$17,"")))))</f>
        <v/>
      </c>
      <c r="AQ60" s="16" t="str">
        <f>IF(P60="Engine",IF(N60&lt;&gt;"Specialty Engines",_xlfn.XLOOKUP(_xlfn.CONCAT(N60,O60+2),TechTree!$C$2:$C$501,TechTree!$D$2:$D$501,"Not Valid Combination",0,1),_xlfn.XLOOKUP(_xlfn.CONCAT(N60,O60+1),TechTree!$C$2:$C$501,TechTree!$D$2:$D$501,"Not Valid Combination",0,1)),"")</f>
        <v/>
      </c>
    </row>
    <row r="61" spans="1:43" ht="48.5" x14ac:dyDescent="0.35">
      <c r="A61" t="s">
        <v>372</v>
      </c>
      <c r="B61" t="s">
        <v>550</v>
      </c>
      <c r="C61" t="s">
        <v>551</v>
      </c>
      <c r="D61" t="s">
        <v>552</v>
      </c>
      <c r="E61" t="s">
        <v>22</v>
      </c>
      <c r="F61" t="s">
        <v>16</v>
      </c>
      <c r="G61">
        <v>42000</v>
      </c>
      <c r="H61">
        <v>13418</v>
      </c>
      <c r="I61">
        <v>16</v>
      </c>
      <c r="J61" t="s">
        <v>117</v>
      </c>
      <c r="L61" s="12" t="str">
        <f t="shared" si="0"/>
        <v>@PART[bluedog_SRMU_XL]:AFTER[Bluedog_DB]
{
    @TechRequired = otherParts
}</v>
      </c>
      <c r="M61" s="9" t="str">
        <f>_xlfn.XLOOKUP(_xlfn.CONCAT(N61,O61),TechTree!$C$2:$C$501,TechTree!$D$2:$D$501,"Not Valid Combination",0,1)</f>
        <v>otherParts</v>
      </c>
      <c r="N61" s="8" t="s">
        <v>369</v>
      </c>
      <c r="O61" s="8">
        <v>1</v>
      </c>
      <c r="P61" s="8" t="s">
        <v>255</v>
      </c>
      <c r="U61" s="10" t="s">
        <v>256</v>
      </c>
      <c r="V61" s="10" t="s">
        <v>269</v>
      </c>
      <c r="X61" s="10" t="s">
        <v>307</v>
      </c>
      <c r="Y61" s="10" t="s">
        <v>3517</v>
      </c>
      <c r="Z61" s="10" t="s">
        <v>345</v>
      </c>
      <c r="AB61" s="12" t="str">
        <f t="shared" si="1"/>
        <v/>
      </c>
      <c r="AC61" s="14"/>
      <c r="AD61" s="18" t="s">
        <v>345</v>
      </c>
      <c r="AE61" s="18">
        <v>63</v>
      </c>
      <c r="AF61" s="18" t="s">
        <v>3518</v>
      </c>
      <c r="AG61" s="18" t="s">
        <v>3519</v>
      </c>
      <c r="AH61" s="18" t="s">
        <v>3520</v>
      </c>
      <c r="AI61" s="18"/>
      <c r="AJ61" s="18"/>
      <c r="AK61" s="19" t="str">
        <f t="shared" si="2"/>
        <v/>
      </c>
      <c r="AL61" s="14"/>
      <c r="AM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",U61),IF(P61="Engine",_xlfn.CONCAT("    engineUpgradeType = ",V61,CHAR(10),Parts!AP61,CHAR(10),"    enginePartUpgradeName = ",W61),IF(P61="Parachute","    parachuteUpgradeType = standard",IF(P61="Solar",_xlfn.CONCAT("    solarPanelUpgradeTier = ",O61),IF(OR(P61="System",P61="System and Space Capability")=TRUE,_xlfn.CONCAT("    spacePlaneSystemUpgradeType = ",W61,IF(P61="System and Space Capability",_xlfn.CONCAT(CHAR(10),"    spaceplaneUpgradeType = spaceCapable",CHAR(10),"    baseSkinTemp = ",CHAR(10),"    upgradeSkinTemp = "),"")),IF(P61="Fuel Tank",IF(X61="NA/Balloon","    KiwiFuelSwitchIgnore = true",IF(X61="standardLiquidFuel",_xlfn.CONCAT("    fuelTankUpgradeType = ",X61,CHAR(10),"    fuelTankSizeUpgrade = ",Y61),_xlfn.CONCAT("    fuelTankUpgradeType = ",X61))),"")))))))</f>
        <v/>
      </c>
      <c r="AN61" s="16" t="str">
        <f>IF(P61="Engine",VLOOKUP(V61,EngineUpgrades!$A$2:$C$15,2,FALSE),"")</f>
        <v/>
      </c>
      <c r="AO61" s="16" t="str">
        <f>IF(P61="Engine",VLOOKUP(V61,EngineUpgrades!$A$2:$C$15,3,FALSE),"")</f>
        <v/>
      </c>
      <c r="AP61" s="15" t="str">
        <f>IF(AN61=EngineUpgrades!$D$1,EngineUpgrades!$D$17,IF(AN61=EngineUpgrades!$E$1,EngineUpgrades!$E$17,IF(AN61=EngineUpgrades!$F$1,EngineUpgrades!$F$17,IF(AN61=EngineUpgrades!$G$1,EngineUpgrades!$G$17,IF(AN61=EngineUpgrades!$H$1,EngineUpgrades!$H$17,"")))))</f>
        <v/>
      </c>
      <c r="AQ61" s="16" t="str">
        <f>IF(P61="Engine",IF(N61&lt;&gt;"Specialty Engines",_xlfn.XLOOKUP(_xlfn.CONCAT(N61,O61+2),TechTree!$C$2:$C$501,TechTree!$D$2:$D$501,"Not Valid Combination",0,1),_xlfn.XLOOKUP(_xlfn.CONCAT(N61,O61+1),TechTree!$C$2:$C$501,TechTree!$D$2:$D$501,"Not Valid Combination",0,1)),"")</f>
        <v/>
      </c>
    </row>
    <row r="62" spans="1:43" ht="48.5" x14ac:dyDescent="0.35">
      <c r="A62" t="s">
        <v>372</v>
      </c>
      <c r="B62" t="s">
        <v>553</v>
      </c>
      <c r="C62" t="s">
        <v>554</v>
      </c>
      <c r="D62" t="s">
        <v>555</v>
      </c>
      <c r="E62" t="s">
        <v>22</v>
      </c>
      <c r="F62" t="s">
        <v>16</v>
      </c>
      <c r="G62">
        <v>25000</v>
      </c>
      <c r="H62">
        <v>8700</v>
      </c>
      <c r="I62">
        <v>10.66</v>
      </c>
      <c r="J62" t="s">
        <v>117</v>
      </c>
      <c r="L62" s="12" t="str">
        <f t="shared" si="0"/>
        <v>@PART[bluedog_SRMU_TwoSeg]:AFTER[Bluedog_DB]
{
    @TechRequired = otherParts
}</v>
      </c>
      <c r="M62" s="9" t="str">
        <f>_xlfn.XLOOKUP(_xlfn.CONCAT(N62,O62),TechTree!$C$2:$C$501,TechTree!$D$2:$D$501,"Not Valid Combination",0,1)</f>
        <v>otherParts</v>
      </c>
      <c r="N62" s="8" t="s">
        <v>369</v>
      </c>
      <c r="O62" s="8">
        <v>1</v>
      </c>
      <c r="P62" s="8" t="s">
        <v>255</v>
      </c>
      <c r="U62" s="10" t="s">
        <v>256</v>
      </c>
      <c r="V62" s="10" t="s">
        <v>269</v>
      </c>
      <c r="X62" s="10" t="s">
        <v>307</v>
      </c>
      <c r="Y62" s="10" t="s">
        <v>3521</v>
      </c>
      <c r="Z62" s="10" t="s">
        <v>345</v>
      </c>
      <c r="AB62" s="12" t="str">
        <f t="shared" si="1"/>
        <v/>
      </c>
      <c r="AC62" s="14"/>
      <c r="AD62" s="18" t="s">
        <v>345</v>
      </c>
      <c r="AE62" s="18">
        <v>64</v>
      </c>
      <c r="AF62" s="18" t="s">
        <v>3522</v>
      </c>
      <c r="AG62" s="18" t="s">
        <v>3523</v>
      </c>
      <c r="AH62" s="18" t="s">
        <v>3524</v>
      </c>
      <c r="AI62" s="18"/>
      <c r="AJ62" s="18"/>
      <c r="AK62" s="19" t="str">
        <f t="shared" si="2"/>
        <v/>
      </c>
      <c r="AL62" s="14"/>
      <c r="AM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",U62),IF(P62="Engine",_xlfn.CONCAT("    engineUpgradeType = ",V62,CHAR(10),Parts!AP62,CHAR(10),"    enginePartUpgradeName = ",W62),IF(P62="Parachute","    parachuteUpgradeType = standard",IF(P62="Solar",_xlfn.CONCAT("    solarPanelUpgradeTier = ",O62),IF(OR(P62="System",P62="System and Space Capability")=TRUE,_xlfn.CONCAT("    spacePlaneSystemUpgradeType = ",W62,IF(P62="System and Space Capability",_xlfn.CONCAT(CHAR(10),"    spaceplaneUpgradeType = spaceCapable",CHAR(10),"    baseSkinTemp = ",CHAR(10),"    upgradeSkinTemp = "),"")),IF(P62="Fuel Tank",IF(X62="NA/Balloon","    KiwiFuelSwitchIgnore = true",IF(X62="standardLiquidFuel",_xlfn.CONCAT("    fuelTankUpgradeType = ",X62,CHAR(10),"    fuelTankSizeUpgrade = ",Y62),_xlfn.CONCAT("    fuelTankUpgradeType = ",X62))),"")))))))</f>
        <v/>
      </c>
      <c r="AN62" s="16" t="str">
        <f>IF(P62="Engine",VLOOKUP(V62,EngineUpgrades!$A$2:$C$15,2,FALSE),"")</f>
        <v/>
      </c>
      <c r="AO62" s="16" t="str">
        <f>IF(P62="Engine",VLOOKUP(V62,EngineUpgrades!$A$2:$C$15,3,FALSE),"")</f>
        <v/>
      </c>
      <c r="AP62" s="15" t="str">
        <f>IF(AN62=EngineUpgrades!$D$1,EngineUpgrades!$D$17,IF(AN62=EngineUpgrades!$E$1,EngineUpgrades!$E$17,IF(AN62=EngineUpgrades!$F$1,EngineUpgrades!$F$17,IF(AN62=EngineUpgrades!$G$1,EngineUpgrades!$G$17,IF(AN62=EngineUpgrades!$H$1,EngineUpgrades!$H$17,"")))))</f>
        <v/>
      </c>
      <c r="AQ62" s="16" t="str">
        <f>IF(P62="Engine",IF(N62&lt;&gt;"Specialty Engines",_xlfn.XLOOKUP(_xlfn.CONCAT(N62,O62+2),TechTree!$C$2:$C$501,TechTree!$D$2:$D$501,"Not Valid Combination",0,1),_xlfn.XLOOKUP(_xlfn.CONCAT(N62,O62+1),TechTree!$C$2:$C$501,TechTree!$D$2:$D$501,"Not Valid Combination",0,1)),"")</f>
        <v/>
      </c>
    </row>
    <row r="63" spans="1:43" ht="48.5" x14ac:dyDescent="0.35">
      <c r="A63" t="s">
        <v>372</v>
      </c>
      <c r="B63" t="s">
        <v>556</v>
      </c>
      <c r="C63" t="s">
        <v>557</v>
      </c>
      <c r="D63" t="s">
        <v>558</v>
      </c>
      <c r="E63" t="s">
        <v>22</v>
      </c>
      <c r="F63" t="s">
        <v>16</v>
      </c>
      <c r="G63">
        <v>12500</v>
      </c>
      <c r="H63">
        <v>4150</v>
      </c>
      <c r="I63">
        <v>5.34</v>
      </c>
      <c r="J63" t="s">
        <v>117</v>
      </c>
      <c r="L63" s="12" t="str">
        <f t="shared" si="0"/>
        <v>@PART[bluedog_SRMU_Single]:AFTER[Bluedog_DB]
{
    @TechRequired = otherParts
}</v>
      </c>
      <c r="M63" s="9" t="str">
        <f>_xlfn.XLOOKUP(_xlfn.CONCAT(N63,O63),TechTree!$C$2:$C$501,TechTree!$D$2:$D$501,"Not Valid Combination",0,1)</f>
        <v>otherParts</v>
      </c>
      <c r="N63" s="8" t="s">
        <v>369</v>
      </c>
      <c r="O63" s="8">
        <v>1</v>
      </c>
      <c r="P63" s="8" t="s">
        <v>255</v>
      </c>
      <c r="U63" s="10" t="s">
        <v>256</v>
      </c>
      <c r="V63" s="10" t="s">
        <v>269</v>
      </c>
      <c r="X63" s="10" t="s">
        <v>307</v>
      </c>
      <c r="Y63" s="10" t="s">
        <v>3525</v>
      </c>
      <c r="Z63" s="10" t="s">
        <v>345</v>
      </c>
      <c r="AB63" s="12" t="str">
        <f t="shared" si="1"/>
        <v/>
      </c>
      <c r="AC63" s="14"/>
      <c r="AD63" s="18" t="s">
        <v>345</v>
      </c>
      <c r="AE63" s="18">
        <v>65</v>
      </c>
      <c r="AF63" s="18" t="s">
        <v>3526</v>
      </c>
      <c r="AG63" s="18" t="s">
        <v>3527</v>
      </c>
      <c r="AH63" s="18" t="s">
        <v>3528</v>
      </c>
      <c r="AI63" s="18"/>
      <c r="AJ63" s="18"/>
      <c r="AK63" s="19" t="str">
        <f t="shared" si="2"/>
        <v/>
      </c>
      <c r="AL63" s="14"/>
      <c r="AM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",U63),IF(P63="Engine",_xlfn.CONCAT("    engineUpgradeType = ",V63,CHAR(10),Parts!AP63,CHAR(10),"    enginePartUpgradeName = ",W63),IF(P63="Parachute","    parachuteUpgradeType = standard",IF(P63="Solar",_xlfn.CONCAT("    solarPanelUpgradeTier = ",O63),IF(OR(P63="System",P63="System and Space Capability")=TRUE,_xlfn.CONCAT("    spacePlaneSystemUpgradeType = ",W63,IF(P63="System and Space Capability",_xlfn.CONCAT(CHAR(10),"    spaceplaneUpgradeType = spaceCapable",CHAR(10),"    baseSkinTemp = ",CHAR(10),"    upgradeSkinTemp = "),"")),IF(P63="Fuel Tank",IF(X63="NA/Balloon","    KiwiFuelSwitchIgnore = true",IF(X63="standardLiquidFuel",_xlfn.CONCAT("    fuelTankUpgradeType = ",X63,CHAR(10),"    fuelTankSizeUpgrade = ",Y63),_xlfn.CONCAT("    fuelTankUpgradeType = ",X63))),"")))))))</f>
        <v/>
      </c>
      <c r="AN63" s="16" t="str">
        <f>IF(P63="Engine",VLOOKUP(V63,EngineUpgrades!$A$2:$C$15,2,FALSE),"")</f>
        <v/>
      </c>
      <c r="AO63" s="16" t="str">
        <f>IF(P63="Engine",VLOOKUP(V63,EngineUpgrades!$A$2:$C$15,3,FALSE),"")</f>
        <v/>
      </c>
      <c r="AP63" s="15" t="str">
        <f>IF(AN63=EngineUpgrades!$D$1,EngineUpgrades!$D$17,IF(AN63=EngineUpgrades!$E$1,EngineUpgrades!$E$17,IF(AN63=EngineUpgrades!$F$1,EngineUpgrades!$F$17,IF(AN63=EngineUpgrades!$G$1,EngineUpgrades!$G$17,IF(AN63=EngineUpgrades!$H$1,EngineUpgrades!$H$17,"")))))</f>
        <v/>
      </c>
      <c r="AQ63" s="16" t="str">
        <f>IF(P63="Engine",IF(N63&lt;&gt;"Specialty Engines",_xlfn.XLOOKUP(_xlfn.CONCAT(N63,O63+2),TechTree!$C$2:$C$501,TechTree!$D$2:$D$501,"Not Valid Combination",0,1),_xlfn.XLOOKUP(_xlfn.CONCAT(N63,O63+1),TechTree!$C$2:$C$501,TechTree!$D$2:$D$501,"Not Valid Combination",0,1)),"")</f>
        <v/>
      </c>
    </row>
    <row r="64" spans="1:43" ht="48.5" x14ac:dyDescent="0.35">
      <c r="A64" t="s">
        <v>372</v>
      </c>
      <c r="B64" t="s">
        <v>559</v>
      </c>
      <c r="C64" t="s">
        <v>560</v>
      </c>
      <c r="D64" t="s">
        <v>561</v>
      </c>
      <c r="E64" t="s">
        <v>22</v>
      </c>
      <c r="F64" t="s">
        <v>16</v>
      </c>
      <c r="G64">
        <v>7000</v>
      </c>
      <c r="H64">
        <v>1820</v>
      </c>
      <c r="I64">
        <v>2.67</v>
      </c>
      <c r="J64" t="s">
        <v>117</v>
      </c>
      <c r="L64" s="12" t="str">
        <f t="shared" si="0"/>
        <v>@PART[bluedog_SRMU_Half]:AFTER[Bluedog_DB]
{
    @TechRequired = otherParts
}</v>
      </c>
      <c r="M64" s="9" t="str">
        <f>_xlfn.XLOOKUP(_xlfn.CONCAT(N64,O64),TechTree!$C$2:$C$501,TechTree!$D$2:$D$501,"Not Valid Combination",0,1)</f>
        <v>otherParts</v>
      </c>
      <c r="N64" s="8" t="s">
        <v>369</v>
      </c>
      <c r="O64" s="8">
        <v>1</v>
      </c>
      <c r="P64" s="8" t="s">
        <v>255</v>
      </c>
      <c r="U64" s="10" t="s">
        <v>256</v>
      </c>
      <c r="V64" s="10" t="s">
        <v>269</v>
      </c>
      <c r="X64" s="10" t="s">
        <v>307</v>
      </c>
      <c r="Y64" s="10" t="s">
        <v>3529</v>
      </c>
      <c r="Z64" s="10" t="s">
        <v>345</v>
      </c>
      <c r="AB64" s="12" t="str">
        <f t="shared" si="1"/>
        <v/>
      </c>
      <c r="AC64" s="14"/>
      <c r="AD64" s="18" t="s">
        <v>345</v>
      </c>
      <c r="AE64" s="18">
        <v>66</v>
      </c>
      <c r="AF64" s="18" t="s">
        <v>3530</v>
      </c>
      <c r="AG64" s="18" t="s">
        <v>3531</v>
      </c>
      <c r="AH64" s="18" t="s">
        <v>3532</v>
      </c>
      <c r="AI64" s="18"/>
      <c r="AJ64" s="18"/>
      <c r="AK64" s="19" t="str">
        <f t="shared" si="2"/>
        <v/>
      </c>
      <c r="AL64" s="14"/>
      <c r="AM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",U64),IF(P64="Engine",_xlfn.CONCAT("    engineUpgradeType = ",V64,CHAR(10),Parts!AP64,CHAR(10),"    enginePartUpgradeName = ",W64),IF(P64="Parachute","    parachuteUpgradeType = standard",IF(P64="Solar",_xlfn.CONCAT("    solarPanelUpgradeTier = ",O64),IF(OR(P64="System",P64="System and Space Capability")=TRUE,_xlfn.CONCAT("    spacePlaneSystemUpgradeType = ",W64,IF(P64="System and Space Capability",_xlfn.CONCAT(CHAR(10),"    spaceplaneUpgradeType = spaceCapable",CHAR(10),"    baseSkinTemp = ",CHAR(10),"    upgradeSkinTemp = "),"")),IF(P64="Fuel Tank",IF(X64="NA/Balloon","    KiwiFuelSwitchIgnore = true",IF(X64="standardLiquidFuel",_xlfn.CONCAT("    fuelTankUpgradeType = ",X64,CHAR(10),"    fuelTankSizeUpgrade = ",Y64),_xlfn.CONCAT("    fuelTankUpgradeType = ",X64))),"")))))))</f>
        <v/>
      </c>
      <c r="AN64" s="16" t="str">
        <f>IF(P64="Engine",VLOOKUP(V64,EngineUpgrades!$A$2:$C$15,2,FALSE),"")</f>
        <v/>
      </c>
      <c r="AO64" s="16" t="str">
        <f>IF(P64="Engine",VLOOKUP(V64,EngineUpgrades!$A$2:$C$15,3,FALSE),"")</f>
        <v/>
      </c>
      <c r="AP64" s="15" t="str">
        <f>IF(AN64=EngineUpgrades!$D$1,EngineUpgrades!$D$17,IF(AN64=EngineUpgrades!$E$1,EngineUpgrades!$E$17,IF(AN64=EngineUpgrades!$F$1,EngineUpgrades!$F$17,IF(AN64=EngineUpgrades!$G$1,EngineUpgrades!$G$17,IF(AN64=EngineUpgrades!$H$1,EngineUpgrades!$H$17,"")))))</f>
        <v/>
      </c>
      <c r="AQ64" s="16" t="str">
        <f>IF(P64="Engine",IF(N64&lt;&gt;"Specialty Engines",_xlfn.XLOOKUP(_xlfn.CONCAT(N64,O64+2),TechTree!$C$2:$C$501,TechTree!$D$2:$D$501,"Not Valid Combination",0,1),_xlfn.XLOOKUP(_xlfn.CONCAT(N64,O64+1),TechTree!$C$2:$C$501,TechTree!$D$2:$D$501,"Not Valid Combination",0,1)),"")</f>
        <v/>
      </c>
    </row>
    <row r="65" spans="1:43" ht="48.5" x14ac:dyDescent="0.35">
      <c r="A65" t="s">
        <v>372</v>
      </c>
      <c r="B65" t="s">
        <v>562</v>
      </c>
      <c r="C65" t="s">
        <v>563</v>
      </c>
      <c r="D65" t="s">
        <v>564</v>
      </c>
      <c r="E65" t="s">
        <v>22</v>
      </c>
      <c r="F65" t="s">
        <v>16</v>
      </c>
      <c r="G65">
        <v>34000</v>
      </c>
      <c r="H65">
        <v>11100</v>
      </c>
      <c r="I65">
        <v>13.34</v>
      </c>
      <c r="J65" t="s">
        <v>117</v>
      </c>
      <c r="L65" s="12" t="str">
        <f t="shared" si="0"/>
        <v>@PART[bluedog_SRMU_Full]:AFTER[Bluedog_DB]
{
    @TechRequired = otherParts
}</v>
      </c>
      <c r="M65" s="9" t="str">
        <f>_xlfn.XLOOKUP(_xlfn.CONCAT(N65,O65),TechTree!$C$2:$C$501,TechTree!$D$2:$D$501,"Not Valid Combination",0,1)</f>
        <v>otherParts</v>
      </c>
      <c r="N65" s="8" t="s">
        <v>369</v>
      </c>
      <c r="O65" s="8">
        <v>1</v>
      </c>
      <c r="P65" s="8" t="s">
        <v>255</v>
      </c>
      <c r="U65" s="10" t="s">
        <v>256</v>
      </c>
      <c r="V65" s="10" t="s">
        <v>269</v>
      </c>
      <c r="X65" s="10" t="s">
        <v>307</v>
      </c>
      <c r="Y65" s="10" t="s">
        <v>3533</v>
      </c>
      <c r="Z65" s="10" t="s">
        <v>345</v>
      </c>
      <c r="AB65" s="12" t="str">
        <f t="shared" si="1"/>
        <v/>
      </c>
      <c r="AC65" s="14"/>
      <c r="AD65" s="18" t="s">
        <v>345</v>
      </c>
      <c r="AE65" s="18">
        <v>67</v>
      </c>
      <c r="AF65" s="18" t="s">
        <v>3534</v>
      </c>
      <c r="AG65" s="18" t="s">
        <v>3535</v>
      </c>
      <c r="AH65" s="18" t="s">
        <v>3536</v>
      </c>
      <c r="AI65" s="18"/>
      <c r="AJ65" s="18"/>
      <c r="AK65" s="19" t="str">
        <f t="shared" si="2"/>
        <v/>
      </c>
      <c r="AL65" s="14"/>
      <c r="AM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",U65),IF(P65="Engine",_xlfn.CONCAT("    engineUpgradeType = ",V65,CHAR(10),Parts!AP65,CHAR(10),"    enginePartUpgradeName = ",W65),IF(P65="Parachute","    parachuteUpgradeType = standard",IF(P65="Solar",_xlfn.CONCAT("    solarPanelUpgradeTier = ",O65),IF(OR(P65="System",P65="System and Space Capability")=TRUE,_xlfn.CONCAT("    spacePlaneSystemUpgradeType = ",W65,IF(P65="System and Space Capability",_xlfn.CONCAT(CHAR(10),"    spaceplaneUpgradeType = spaceCapable",CHAR(10),"    baseSkinTemp = ",CHAR(10),"    upgradeSkinTemp = "),"")),IF(P65="Fuel Tank",IF(X65="NA/Balloon","    KiwiFuelSwitchIgnore = true",IF(X65="standardLiquidFuel",_xlfn.CONCAT("    fuelTankUpgradeType = ",X65,CHAR(10),"    fuelTankSizeUpgrade = ",Y65),_xlfn.CONCAT("    fuelTankUpgradeType = ",X65))),"")))))))</f>
        <v/>
      </c>
      <c r="AN65" s="16" t="str">
        <f>IF(P65="Engine",VLOOKUP(V65,EngineUpgrades!$A$2:$C$15,2,FALSE),"")</f>
        <v/>
      </c>
      <c r="AO65" s="16" t="str">
        <f>IF(P65="Engine",VLOOKUP(V65,EngineUpgrades!$A$2:$C$15,3,FALSE),"")</f>
        <v/>
      </c>
      <c r="AP65" s="15" t="str">
        <f>IF(AN65=EngineUpgrades!$D$1,EngineUpgrades!$D$17,IF(AN65=EngineUpgrades!$E$1,EngineUpgrades!$E$17,IF(AN65=EngineUpgrades!$F$1,EngineUpgrades!$F$17,IF(AN65=EngineUpgrades!$G$1,EngineUpgrades!$G$17,IF(AN65=EngineUpgrades!$H$1,EngineUpgrades!$H$17,"")))))</f>
        <v/>
      </c>
      <c r="AQ65" s="16" t="str">
        <f>IF(P65="Engine",IF(N65&lt;&gt;"Specialty Engines",_xlfn.XLOOKUP(_xlfn.CONCAT(N65,O65+2),TechTree!$C$2:$C$501,TechTree!$D$2:$D$501,"Not Valid Combination",0,1),_xlfn.XLOOKUP(_xlfn.CONCAT(N65,O65+1),TechTree!$C$2:$C$501,TechTree!$D$2:$D$501,"Not Valid Combination",0,1)),"")</f>
        <v/>
      </c>
    </row>
    <row r="66" spans="1:43" ht="48.5" x14ac:dyDescent="0.35">
      <c r="A66" t="s">
        <v>372</v>
      </c>
      <c r="B66" t="s">
        <v>565</v>
      </c>
      <c r="C66" t="s">
        <v>566</v>
      </c>
      <c r="D66" t="s">
        <v>567</v>
      </c>
      <c r="E66" t="s">
        <v>22</v>
      </c>
      <c r="F66" t="s">
        <v>16</v>
      </c>
      <c r="G66">
        <v>9000</v>
      </c>
      <c r="H66">
        <v>2427</v>
      </c>
      <c r="I66">
        <v>3.3654999999999999</v>
      </c>
      <c r="J66" t="s">
        <v>191</v>
      </c>
      <c r="L66" s="12" t="str">
        <f t="shared" si="0"/>
        <v>@PART[bluedog_SOLTAN_SRB]:AFTER[Bluedog_DB]
{
    @TechRequired = otherParts
}</v>
      </c>
      <c r="M66" s="9" t="str">
        <f>_xlfn.XLOOKUP(_xlfn.CONCAT(N66,O66),TechTree!$C$2:$C$501,TechTree!$D$2:$D$501,"Not Valid Combination",0,1)</f>
        <v>otherParts</v>
      </c>
      <c r="N66" s="8" t="s">
        <v>369</v>
      </c>
      <c r="O66" s="8">
        <v>1</v>
      </c>
      <c r="P66" s="8" t="s">
        <v>255</v>
      </c>
      <c r="U66" s="10" t="s">
        <v>256</v>
      </c>
      <c r="V66" s="10" t="s">
        <v>269</v>
      </c>
      <c r="X66" s="10" t="s">
        <v>307</v>
      </c>
      <c r="Y66" s="10" t="s">
        <v>3537</v>
      </c>
      <c r="Z66" s="10" t="s">
        <v>345</v>
      </c>
      <c r="AB66" s="12" t="str">
        <f t="shared" si="1"/>
        <v/>
      </c>
      <c r="AC66" s="14"/>
      <c r="AD66" s="18" t="s">
        <v>345</v>
      </c>
      <c r="AE66" s="18">
        <v>68</v>
      </c>
      <c r="AF66" s="18" t="s">
        <v>3538</v>
      </c>
      <c r="AG66" s="18" t="s">
        <v>3539</v>
      </c>
      <c r="AH66" s="18" t="s">
        <v>3540</v>
      </c>
      <c r="AI66" s="18"/>
      <c r="AJ66" s="18"/>
      <c r="AK66" s="19" t="str">
        <f t="shared" si="2"/>
        <v/>
      </c>
      <c r="AL66" s="14"/>
      <c r="AM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",U66),IF(P66="Engine",_xlfn.CONCAT("    engineUpgradeType = ",V66,CHAR(10),Parts!AP66,CHAR(10),"    enginePartUpgradeName = ",W66),IF(P66="Parachute","    parachuteUpgradeType = standard",IF(P66="Solar",_xlfn.CONCAT("    solarPanelUpgradeTier = ",O66),IF(OR(P66="System",P66="System and Space Capability")=TRUE,_xlfn.CONCAT("    spacePlaneSystemUpgradeType = ",W66,IF(P66="System and Space Capability",_xlfn.CONCAT(CHAR(10),"    spaceplaneUpgradeType = spaceCapable",CHAR(10),"    baseSkinTemp = ",CHAR(10),"    upgradeSkinTemp = "),"")),IF(P66="Fuel Tank",IF(X66="NA/Balloon","    KiwiFuelSwitchIgnore = true",IF(X66="standardLiquidFuel",_xlfn.CONCAT("    fuelTankUpgradeType = ",X66,CHAR(10),"    fuelTankSizeUpgrade = ",Y66),_xlfn.CONCAT("    fuelTankUpgradeType = ",X66))),"")))))))</f>
        <v/>
      </c>
      <c r="AN66" s="16" t="str">
        <f>IF(P66="Engine",VLOOKUP(V66,EngineUpgrades!$A$2:$C$15,2,FALSE),"")</f>
        <v/>
      </c>
      <c r="AO66" s="16" t="str">
        <f>IF(P66="Engine",VLOOKUP(V66,EngineUpgrades!$A$2:$C$15,3,FALSE),"")</f>
        <v/>
      </c>
      <c r="AP66" s="15" t="str">
        <f>IF(AN66=EngineUpgrades!$D$1,EngineUpgrades!$D$17,IF(AN66=EngineUpgrades!$E$1,EngineUpgrades!$E$17,IF(AN66=EngineUpgrades!$F$1,EngineUpgrades!$F$17,IF(AN66=EngineUpgrades!$G$1,EngineUpgrades!$G$17,IF(AN66=EngineUpgrades!$H$1,EngineUpgrades!$H$17,"")))))</f>
        <v/>
      </c>
      <c r="AQ66" s="16" t="str">
        <f>IF(P66="Engine",IF(N66&lt;&gt;"Specialty Engines",_xlfn.XLOOKUP(_xlfn.CONCAT(N66,O66+2),TechTree!$C$2:$C$501,TechTree!$D$2:$D$501,"Not Valid Combination",0,1),_xlfn.XLOOKUP(_xlfn.CONCAT(N66,O66+1),TechTree!$C$2:$C$501,TechTree!$D$2:$D$501,"Not Valid Combination",0,1)),"")</f>
        <v/>
      </c>
    </row>
    <row r="67" spans="1:43" ht="48.5" x14ac:dyDescent="0.35">
      <c r="A67" t="s">
        <v>372</v>
      </c>
      <c r="B67" t="s">
        <v>568</v>
      </c>
      <c r="C67" t="s">
        <v>569</v>
      </c>
      <c r="D67" t="s">
        <v>570</v>
      </c>
      <c r="E67" t="s">
        <v>22</v>
      </c>
      <c r="F67" t="s">
        <v>6</v>
      </c>
      <c r="G67">
        <v>1100</v>
      </c>
      <c r="H67">
        <v>200</v>
      </c>
      <c r="I67">
        <v>0.14000000000000001</v>
      </c>
      <c r="J67" t="s">
        <v>191</v>
      </c>
      <c r="L67" s="12" t="str">
        <f t="shared" si="0"/>
        <v>@PART[bluedog_SOLTAN_NoseCone]:AFTER[Bluedog_DB]
{
    @TechRequired = otherParts
}</v>
      </c>
      <c r="M67" s="9" t="str">
        <f>_xlfn.XLOOKUP(_xlfn.CONCAT(N67,O67),TechTree!$C$2:$C$501,TechTree!$D$2:$D$501,"Not Valid Combination",0,1)</f>
        <v>otherParts</v>
      </c>
      <c r="N67" s="8" t="s">
        <v>369</v>
      </c>
      <c r="O67" s="8">
        <v>1</v>
      </c>
      <c r="P67" s="8" t="s">
        <v>255</v>
      </c>
      <c r="U67" s="10" t="s">
        <v>256</v>
      </c>
      <c r="V67" s="10" t="s">
        <v>269</v>
      </c>
      <c r="X67" s="10" t="s">
        <v>307</v>
      </c>
      <c r="Y67" s="10" t="s">
        <v>3541</v>
      </c>
      <c r="Z67" s="10" t="s">
        <v>345</v>
      </c>
      <c r="AB67" s="12" t="str">
        <f t="shared" si="1"/>
        <v/>
      </c>
      <c r="AC67" s="14"/>
      <c r="AD67" s="18" t="s">
        <v>345</v>
      </c>
      <c r="AE67" s="18">
        <v>69</v>
      </c>
      <c r="AF67" s="18" t="s">
        <v>3542</v>
      </c>
      <c r="AG67" s="18" t="s">
        <v>3543</v>
      </c>
      <c r="AH67" s="18" t="s">
        <v>3544</v>
      </c>
      <c r="AI67" s="18"/>
      <c r="AJ67" s="18"/>
      <c r="AK67" s="19" t="str">
        <f t="shared" si="2"/>
        <v/>
      </c>
      <c r="AL67" s="14"/>
      <c r="AM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",U67),IF(P67="Engine",_xlfn.CONCAT("    engineUpgradeType = ",V67,CHAR(10),Parts!AP67,CHAR(10),"    enginePartUpgradeName = ",W67),IF(P67="Parachute","    parachuteUpgradeType = standard",IF(P67="Solar",_xlfn.CONCAT("    solarPanelUpgradeTier = ",O67),IF(OR(P67="System",P67="System and Space Capability")=TRUE,_xlfn.CONCAT("    spacePlaneSystemUpgradeType = ",W67,IF(P67="System and Space Capability",_xlfn.CONCAT(CHAR(10),"    spaceplaneUpgradeType = spaceCapable",CHAR(10),"    baseSkinTemp = ",CHAR(10),"    upgradeSkinTemp = "),"")),IF(P67="Fuel Tank",IF(X67="NA/Balloon","    KiwiFuelSwitchIgnore = true",IF(X67="standardLiquidFuel",_xlfn.CONCAT("    fuelTankUpgradeType = ",X67,CHAR(10),"    fuelTankSizeUpgrade = ",Y67),_xlfn.CONCAT("    fuelTankUpgradeType = ",X67))),"")))))))</f>
        <v/>
      </c>
      <c r="AN67" s="16" t="str">
        <f>IF(P67="Engine",VLOOKUP(V67,EngineUpgrades!$A$2:$C$15,2,FALSE),"")</f>
        <v/>
      </c>
      <c r="AO67" s="16" t="str">
        <f>IF(P67="Engine",VLOOKUP(V67,EngineUpgrades!$A$2:$C$15,3,FALSE),"")</f>
        <v/>
      </c>
      <c r="AP67" s="15" t="str">
        <f>IF(AN67=EngineUpgrades!$D$1,EngineUpgrades!$D$17,IF(AN67=EngineUpgrades!$E$1,EngineUpgrades!$E$17,IF(AN67=EngineUpgrades!$F$1,EngineUpgrades!$F$17,IF(AN67=EngineUpgrades!$G$1,EngineUpgrades!$G$17,IF(AN67=EngineUpgrades!$H$1,EngineUpgrades!$H$17,"")))))</f>
        <v/>
      </c>
      <c r="AQ67" s="16" t="str">
        <f>IF(P67="Engine",IF(N67&lt;&gt;"Specialty Engines",_xlfn.XLOOKUP(_xlfn.CONCAT(N67,O67+2),TechTree!$C$2:$C$501,TechTree!$D$2:$D$501,"Not Valid Combination",0,1),_xlfn.XLOOKUP(_xlfn.CONCAT(N67,O67+1),TechTree!$C$2:$C$501,TechTree!$D$2:$D$501,"Not Valid Combination",0,1)),"")</f>
        <v/>
      </c>
    </row>
    <row r="68" spans="1:43" ht="48.5" x14ac:dyDescent="0.35">
      <c r="A68" t="s">
        <v>372</v>
      </c>
      <c r="B68" t="s">
        <v>571</v>
      </c>
      <c r="C68" t="s">
        <v>572</v>
      </c>
      <c r="D68" t="s">
        <v>573</v>
      </c>
      <c r="E68" t="s">
        <v>22</v>
      </c>
      <c r="F68" t="s">
        <v>19</v>
      </c>
      <c r="G68">
        <v>4000</v>
      </c>
      <c r="H68">
        <v>1150</v>
      </c>
      <c r="I68">
        <v>0.63</v>
      </c>
      <c r="J68" t="s">
        <v>162</v>
      </c>
      <c r="L68" s="12" t="str">
        <f t="shared" ref="L68:L131" si="3">_xlfn.CONCAT("@PART[",C68,"]:AFTER[",A68,"]",CHAR(10),"{",CHAR(10),"    @TechRequired = ",M68,IF($Q68&lt;&gt;"",_xlfn.CONCAT(CHAR(10),"    @",$Q$1," = ",$Q68),""),IF($R68&lt;&gt;"",_xlfn.CONCAT(CHAR(10),"    @",$R$1," = ",$R68),""),IF($S68&lt;&gt;"",_xlfn.CONCAT(CHAR(10),"    @",$S$1," = ",$S68),""),IF($T68&lt;&gt;"",_xlfn.CONCAT(CHAR(10),"    @",$T$1," = ",$T68),""),IF($AM68&lt;&gt;"",_xlfn.CONCAT(CHAR(10),$AM68),""),IF(AK68&lt;&gt;"",_xlfn.CONCAT(CHAR(10),AK68),""),CHAR(10),"}",IF(Z68="Yes",_xlfn.CONCAT(CHAR(10),"@PART[",C68,"]:NEEDS[KiwiDeprecate]:AFTER[",A68,"]",CHAR(10),"{",CHAR(10),"    kiwiDeprecate = true",CHAR(10),"}"),""))</f>
        <v>@PART[bluedog_LR91_5_FourVernier]:AFTER[Bluedog_DB]
{
    @TechRequired = otherParts
}</v>
      </c>
      <c r="M68" s="9" t="str">
        <f>_xlfn.XLOOKUP(_xlfn.CONCAT(N68,O68),TechTree!$C$2:$C$501,TechTree!$D$2:$D$501,"Not Valid Combination",0,1)</f>
        <v>otherParts</v>
      </c>
      <c r="N68" s="8" t="s">
        <v>369</v>
      </c>
      <c r="O68" s="8">
        <v>1</v>
      </c>
      <c r="P68" s="8" t="s">
        <v>255</v>
      </c>
      <c r="U68" s="10" t="s">
        <v>256</v>
      </c>
      <c r="V68" s="10" t="s">
        <v>269</v>
      </c>
      <c r="X68" s="10" t="s">
        <v>307</v>
      </c>
      <c r="Y68" s="10" t="s">
        <v>3545</v>
      </c>
      <c r="Z68" s="10" t="s">
        <v>345</v>
      </c>
      <c r="AB68" s="12" t="str">
        <f t="shared" ref="AB68:AB131" si="4">IF(P68="Engine",_xlfn.CONCAT("PARTUPGRADE:NEEDS[",A68,"]",CHAR(10),"{",CHAR(10),"    name = ",W68,CHAR(10),"    partIcon = ",C68,CHAR(10),"    techRequired = ",AQ68,CHAR(10),"    title = ",CHAR(10),"    basicInfo = Increased Thrust, Increased Specific Impulse",CHAR(10),"    manufacturer = Kiwi Imagineers",CHAR(10),"    description = ",CHAR(10),"}",CHAR(10),"@PARTUPGRADE[",W68,"]:NEEDS[",A68,"]:FOR[zKiwiTechTree]",CHAR(10),"{",CHAR(10),"    @entryCost = #$@PART[",C68,"]/entryCost$",CHAR(10),"    @entryCost *= #$@KIWI_ENGINE_MULTIPLIERS/",AO68,"/UPGRADE_ENTRYCOST_MULTIPLIER$",CHAR(10),"    @title = #$@PART[",C68,"]/title$ Upgrade",CHAR(10),"    @description = #Our imagineers dreamt about making the $@PART[",C68,"]/engineName$ thrustier and efficientier and have 'made it so'.",CHAR(10),"}",CHAR(10),"@PART[",C68,"]:NEEDS[",A68,"]:AFTER[zzKiwiTechTree]",CHAR(10),"{",CHAR(10),"    @description = #$description$ \n\n&lt;color=#ff0000&gt;This engine has an upgrade in $@PARTUPGRADE[",W68,"]/techRequired$!&lt;/color&gt; ",CHAR(10),"}"),IF(OR(P68="System",P68="System and Space Capability")=TRUE,_xlfn.CONCAT("// Choose the one with the part that you want to represent the system",CHAR(10),"PARTUPGRADE:NEEDS[",A68,"]",CHAR(10),"{",CHAR(10),"    name = ",W68,"Upgrade",CHAR(10),"    partIcon = ",C68,CHAR(10),"    techRequired = ",AQ68,CHAR(10),"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System",CHAR(10),"}",CHAR(10),"@PART[*]:HAS[#spacePlaneSystemUpgradeType[",W68,"]]:FOR[zzzKiwiTechTree]",CHAR(10),"{",CHAR(10),"    @description = #$description$ \n\n&lt;color=#ff0000&gt;The INSERT HERE System has upgrades in $@PARTUPGRADE[",W68,"Upgrade]/techRequired$!&lt;/color&gt; ",CHAR(10),"}"),""))</f>
        <v/>
      </c>
      <c r="AC68" s="14"/>
      <c r="AD68" s="18" t="s">
        <v>345</v>
      </c>
      <c r="AE68" s="18">
        <v>70</v>
      </c>
      <c r="AF68" s="18" t="s">
        <v>3546</v>
      </c>
      <c r="AG68" s="18" t="s">
        <v>3547</v>
      </c>
      <c r="AH68" s="18" t="s">
        <v>3548</v>
      </c>
      <c r="AI68" s="18"/>
      <c r="AJ68" s="18"/>
      <c r="AK68" s="19" t="str">
        <f t="shared" ref="AK68:AK131" si="5">IF(AD68="Yes",_xlfn.CONCAT("    @MODULE[ModuleEngines*]",CHAR(10),"    {",IF(AE68&lt;&gt;"",_xlfn.CONCAT(CHAR(10),"        @maxThrust = ",AE68),""),IF(AF68&lt;&gt;"",_xlfn.CONCAT(CHAR(10),"        !atmosphereCurve {}",CHAR(10),"        atmosphereCurve",CHAR(10),"        {",IF(AF68&lt;&gt;"",_xlfn.CONCAT(CHAR(10),"            key = ",AF68),""),IF(AG68&lt;&gt;"",_xlfn.CONCAT(CHAR(10),"            key = ",AG68),""),IF(AH68&lt;&gt;"",_xlfn.CONCAT(CHAR(10),"            key = ",AH68),""),IF(AI68&lt;&gt;"",_xlfn.CONCAT(CHAR(10),"            key = ",AI68),""),IF(AJ68&lt;&gt;"",_xlfn.CONCAT(CHAR(10),"            key = ",AJ68),""),CHAR(10),"        }"),""),CHAR(10),"    }"),"")</f>
        <v/>
      </c>
      <c r="AL68" s="14"/>
      <c r="AM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",U68),IF(P68="Engine",_xlfn.CONCAT("    engineUpgradeType = ",V68,CHAR(10),Parts!AP68,CHAR(10),"    enginePartUpgradeName = ",W68),IF(P68="Parachute","    parachuteUpgradeType = standard",IF(P68="Solar",_xlfn.CONCAT("    solarPanelUpgradeTier = ",O68),IF(OR(P68="System",P68="System and Space Capability")=TRUE,_xlfn.CONCAT("    spacePlaneSystemUpgradeType = ",W68,IF(P68="System and Space Capability",_xlfn.CONCAT(CHAR(10),"    spaceplaneUpgradeType = spaceCapable",CHAR(10),"    baseSkinTemp = ",CHAR(10),"    upgradeSkinTemp = "),"")),IF(P68="Fuel Tank",IF(X68="NA/Balloon","    KiwiFuelSwitchIgnore = true",IF(X68="standardLiquidFuel",_xlfn.CONCAT("    fuelTankUpgradeType = ",X68,CHAR(10),"    fuelTankSizeUpgrade = ",Y68),_xlfn.CONCAT("    fuelTankUpgradeType = ",X68))),"")))))))</f>
        <v/>
      </c>
      <c r="AN68" s="16" t="str">
        <f>IF(P68="Engine",VLOOKUP(V68,EngineUpgrades!$A$2:$C$15,2,FALSE),"")</f>
        <v/>
      </c>
      <c r="AO68" s="16" t="str">
        <f>IF(P68="Engine",VLOOKUP(V68,EngineUpgrades!$A$2:$C$15,3,FALSE),"")</f>
        <v/>
      </c>
      <c r="AP68" s="15" t="str">
        <f>IF(AN68=EngineUpgrades!$D$1,EngineUpgrades!$D$17,IF(AN68=EngineUpgrades!$E$1,EngineUpgrades!$E$17,IF(AN68=EngineUpgrades!$F$1,EngineUpgrades!$F$17,IF(AN68=EngineUpgrades!$G$1,EngineUpgrades!$G$17,IF(AN68=EngineUpgrades!$H$1,EngineUpgrades!$H$17,"")))))</f>
        <v/>
      </c>
      <c r="AQ68" s="16" t="str">
        <f>IF(P68="Engine",IF(N68&lt;&gt;"Specialty Engines",_xlfn.XLOOKUP(_xlfn.CONCAT(N68,O68+2),TechTree!$C$2:$C$501,TechTree!$D$2:$D$501,"Not Valid Combination",0,1),_xlfn.XLOOKUP(_xlfn.CONCAT(N68,O68+1),TechTree!$C$2:$C$501,TechTree!$D$2:$D$501,"Not Valid Combination",0,1)),"")</f>
        <v/>
      </c>
    </row>
    <row r="69" spans="1:43" ht="48.5" x14ac:dyDescent="0.35">
      <c r="A69" t="s">
        <v>372</v>
      </c>
      <c r="B69" t="s">
        <v>574</v>
      </c>
      <c r="C69" t="s">
        <v>575</v>
      </c>
      <c r="D69" t="s">
        <v>576</v>
      </c>
      <c r="E69" t="s">
        <v>22</v>
      </c>
      <c r="F69" t="s">
        <v>19</v>
      </c>
      <c r="G69">
        <v>4000</v>
      </c>
      <c r="H69">
        <v>1150</v>
      </c>
      <c r="I69">
        <v>0.53</v>
      </c>
      <c r="J69" t="s">
        <v>162</v>
      </c>
      <c r="L69" s="12" t="str">
        <f t="shared" si="3"/>
        <v>@PART[bluedog_LR91_5]:AFTER[Bluedog_DB]
{
    @TechRequired = otherParts
}</v>
      </c>
      <c r="M69" s="9" t="str">
        <f>_xlfn.XLOOKUP(_xlfn.CONCAT(N69,O69),TechTree!$C$2:$C$501,TechTree!$D$2:$D$501,"Not Valid Combination",0,1)</f>
        <v>otherParts</v>
      </c>
      <c r="N69" s="8" t="s">
        <v>369</v>
      </c>
      <c r="O69" s="8">
        <v>1</v>
      </c>
      <c r="P69" s="8" t="s">
        <v>255</v>
      </c>
      <c r="U69" s="10" t="s">
        <v>256</v>
      </c>
      <c r="V69" s="10" t="s">
        <v>269</v>
      </c>
      <c r="X69" s="10" t="s">
        <v>307</v>
      </c>
      <c r="Y69" s="10" t="s">
        <v>3549</v>
      </c>
      <c r="Z69" s="10" t="s">
        <v>345</v>
      </c>
      <c r="AB69" s="12" t="str">
        <f t="shared" si="4"/>
        <v/>
      </c>
      <c r="AC69" s="14"/>
      <c r="AD69" s="18" t="s">
        <v>345</v>
      </c>
      <c r="AE69" s="18">
        <v>71</v>
      </c>
      <c r="AF69" s="18" t="s">
        <v>3550</v>
      </c>
      <c r="AG69" s="18" t="s">
        <v>3551</v>
      </c>
      <c r="AH69" s="18" t="s">
        <v>3552</v>
      </c>
      <c r="AI69" s="18"/>
      <c r="AJ69" s="18"/>
      <c r="AK69" s="19" t="str">
        <f t="shared" si="5"/>
        <v/>
      </c>
      <c r="AL69" s="14"/>
      <c r="AM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",U69),IF(P69="Engine",_xlfn.CONCAT("    engineUpgradeType = ",V69,CHAR(10),Parts!AP69,CHAR(10),"    enginePartUpgradeName = ",W69),IF(P69="Parachute","    parachuteUpgradeType = standard",IF(P69="Solar",_xlfn.CONCAT("    solarPanelUpgradeTier = ",O69),IF(OR(P69="System",P69="System and Space Capability")=TRUE,_xlfn.CONCAT("    spacePlaneSystemUpgradeType = ",W69,IF(P69="System and Space Capability",_xlfn.CONCAT(CHAR(10),"    spaceplaneUpgradeType = spaceCapable",CHAR(10),"    baseSkinTemp = ",CHAR(10),"    upgradeSkinTemp = "),"")),IF(P69="Fuel Tank",IF(X69="NA/Balloon","    KiwiFuelSwitchIgnore = true",IF(X69="standardLiquidFuel",_xlfn.CONCAT("    fuelTankUpgradeType = ",X69,CHAR(10),"    fuelTankSizeUpgrade = ",Y69),_xlfn.CONCAT("    fuelTankUpgradeType = ",X69))),"")))))))</f>
        <v/>
      </c>
      <c r="AN69" s="16" t="str">
        <f>IF(P69="Engine",VLOOKUP(V69,EngineUpgrades!$A$2:$C$15,2,FALSE),"")</f>
        <v/>
      </c>
      <c r="AO69" s="16" t="str">
        <f>IF(P69="Engine",VLOOKUP(V69,EngineUpgrades!$A$2:$C$15,3,FALSE),"")</f>
        <v/>
      </c>
      <c r="AP69" s="15" t="str">
        <f>IF(AN69=EngineUpgrades!$D$1,EngineUpgrades!$D$17,IF(AN69=EngineUpgrades!$E$1,EngineUpgrades!$E$17,IF(AN69=EngineUpgrades!$F$1,EngineUpgrades!$F$17,IF(AN69=EngineUpgrades!$G$1,EngineUpgrades!$G$17,IF(AN69=EngineUpgrades!$H$1,EngineUpgrades!$H$17,"")))))</f>
        <v/>
      </c>
      <c r="AQ69" s="16" t="str">
        <f>IF(P69="Engine",IF(N69&lt;&gt;"Specialty Engines",_xlfn.XLOOKUP(_xlfn.CONCAT(N69,O69+2),TechTree!$C$2:$C$501,TechTree!$D$2:$D$501,"Not Valid Combination",0,1),_xlfn.XLOOKUP(_xlfn.CONCAT(N69,O69+1),TechTree!$C$2:$C$501,TechTree!$D$2:$D$501,"Not Valid Combination",0,1)),"")</f>
        <v/>
      </c>
    </row>
    <row r="70" spans="1:43" ht="48.5" x14ac:dyDescent="0.35">
      <c r="A70" t="s">
        <v>372</v>
      </c>
      <c r="B70" t="s">
        <v>577</v>
      </c>
      <c r="C70" t="s">
        <v>578</v>
      </c>
      <c r="D70" t="s">
        <v>579</v>
      </c>
      <c r="E70" t="s">
        <v>22</v>
      </c>
      <c r="F70" t="s">
        <v>19</v>
      </c>
      <c r="G70">
        <v>4000</v>
      </c>
      <c r="H70">
        <v>950</v>
      </c>
      <c r="I70">
        <v>0.53</v>
      </c>
      <c r="J70" t="s">
        <v>162</v>
      </c>
      <c r="L70" s="12" t="str">
        <f t="shared" si="3"/>
        <v>@PART[bluedog_LR91_3_SingleVernier]:AFTER[Bluedog_DB]
{
    @TechRequired = otherParts
}</v>
      </c>
      <c r="M70" s="9" t="str">
        <f>_xlfn.XLOOKUP(_xlfn.CONCAT(N70,O70),TechTree!$C$2:$C$501,TechTree!$D$2:$D$501,"Not Valid Combination",0,1)</f>
        <v>otherParts</v>
      </c>
      <c r="N70" s="8" t="s">
        <v>369</v>
      </c>
      <c r="O70" s="8">
        <v>1</v>
      </c>
      <c r="P70" s="8" t="s">
        <v>255</v>
      </c>
      <c r="U70" s="10" t="s">
        <v>256</v>
      </c>
      <c r="V70" s="10" t="s">
        <v>269</v>
      </c>
      <c r="X70" s="10" t="s">
        <v>307</v>
      </c>
      <c r="Y70" s="10" t="s">
        <v>3553</v>
      </c>
      <c r="Z70" s="10" t="s">
        <v>345</v>
      </c>
      <c r="AB70" s="12" t="str">
        <f t="shared" si="4"/>
        <v/>
      </c>
      <c r="AC70" s="14"/>
      <c r="AD70" s="18" t="s">
        <v>345</v>
      </c>
      <c r="AE70" s="18">
        <v>72</v>
      </c>
      <c r="AF70" s="18" t="s">
        <v>3554</v>
      </c>
      <c r="AG70" s="18" t="s">
        <v>3555</v>
      </c>
      <c r="AH70" s="18" t="s">
        <v>3556</v>
      </c>
      <c r="AI70" s="18"/>
      <c r="AJ70" s="18"/>
      <c r="AK70" s="19" t="str">
        <f t="shared" si="5"/>
        <v/>
      </c>
      <c r="AL70" s="14"/>
      <c r="AM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",U70),IF(P70="Engine",_xlfn.CONCAT("    engineUpgradeType = ",V70,CHAR(10),Parts!AP70,CHAR(10),"    enginePartUpgradeName = ",W70),IF(P70="Parachute","    parachuteUpgradeType = standard",IF(P70="Solar",_xlfn.CONCAT("    solarPanelUpgradeTier = ",O70),IF(OR(P70="System",P70="System and Space Capability")=TRUE,_xlfn.CONCAT("    spacePlaneSystemUpgradeType = ",W70,IF(P70="System and Space Capability",_xlfn.CONCAT(CHAR(10),"    spaceplaneUpgradeType = spaceCapable",CHAR(10),"    baseSkinTemp = ",CHAR(10),"    upgradeSkinTemp = "),"")),IF(P70="Fuel Tank",IF(X70="NA/Balloon","    KiwiFuelSwitchIgnore = true",IF(X70="standardLiquidFuel",_xlfn.CONCAT("    fuelTankUpgradeType = ",X70,CHAR(10),"    fuelTankSizeUpgrade = ",Y70),_xlfn.CONCAT("    fuelTankUpgradeType = ",X70))),"")))))))</f>
        <v/>
      </c>
      <c r="AN70" s="16" t="str">
        <f>IF(P70="Engine",VLOOKUP(V70,EngineUpgrades!$A$2:$C$15,2,FALSE),"")</f>
        <v/>
      </c>
      <c r="AO70" s="16" t="str">
        <f>IF(P70="Engine",VLOOKUP(V70,EngineUpgrades!$A$2:$C$15,3,FALSE),"")</f>
        <v/>
      </c>
      <c r="AP70" s="15" t="str">
        <f>IF(AN70=EngineUpgrades!$D$1,EngineUpgrades!$D$17,IF(AN70=EngineUpgrades!$E$1,EngineUpgrades!$E$17,IF(AN70=EngineUpgrades!$F$1,EngineUpgrades!$F$17,IF(AN70=EngineUpgrades!$G$1,EngineUpgrades!$G$17,IF(AN70=EngineUpgrades!$H$1,EngineUpgrades!$H$17,"")))))</f>
        <v/>
      </c>
      <c r="AQ70" s="16" t="str">
        <f>IF(P70="Engine",IF(N70&lt;&gt;"Specialty Engines",_xlfn.XLOOKUP(_xlfn.CONCAT(N70,O70+2),TechTree!$C$2:$C$501,TechTree!$D$2:$D$501,"Not Valid Combination",0,1),_xlfn.XLOOKUP(_xlfn.CONCAT(N70,O70+1),TechTree!$C$2:$C$501,TechTree!$D$2:$D$501,"Not Valid Combination",0,1)),"")</f>
        <v/>
      </c>
    </row>
    <row r="71" spans="1:43" ht="48.5" x14ac:dyDescent="0.35">
      <c r="A71" t="s">
        <v>372</v>
      </c>
      <c r="B71" t="s">
        <v>580</v>
      </c>
      <c r="C71" t="s">
        <v>581</v>
      </c>
      <c r="D71" t="s">
        <v>582</v>
      </c>
      <c r="E71" t="s">
        <v>22</v>
      </c>
      <c r="F71" t="s">
        <v>19</v>
      </c>
      <c r="G71">
        <v>3800</v>
      </c>
      <c r="H71">
        <v>950</v>
      </c>
      <c r="I71">
        <v>0.63</v>
      </c>
      <c r="J71" t="s">
        <v>191</v>
      </c>
      <c r="L71" s="12" t="str">
        <f t="shared" si="3"/>
        <v>@PART[bluedog_LR91_3]:AFTER[Bluedog_DB]
{
    @TechRequired = otherParts
}</v>
      </c>
      <c r="M71" s="9" t="str">
        <f>_xlfn.XLOOKUP(_xlfn.CONCAT(N71,O71),TechTree!$C$2:$C$501,TechTree!$D$2:$D$501,"Not Valid Combination",0,1)</f>
        <v>otherParts</v>
      </c>
      <c r="N71" s="8" t="s">
        <v>369</v>
      </c>
      <c r="O71" s="8">
        <v>1</v>
      </c>
      <c r="P71" s="8" t="s">
        <v>255</v>
      </c>
      <c r="U71" s="10" t="s">
        <v>256</v>
      </c>
      <c r="V71" s="10" t="s">
        <v>269</v>
      </c>
      <c r="X71" s="10" t="s">
        <v>307</v>
      </c>
      <c r="Y71" s="10" t="s">
        <v>3557</v>
      </c>
      <c r="Z71" s="10" t="s">
        <v>345</v>
      </c>
      <c r="AB71" s="12" t="str">
        <f t="shared" si="4"/>
        <v/>
      </c>
      <c r="AC71" s="14"/>
      <c r="AD71" s="18" t="s">
        <v>345</v>
      </c>
      <c r="AE71" s="18">
        <v>73</v>
      </c>
      <c r="AF71" s="18" t="s">
        <v>3558</v>
      </c>
      <c r="AG71" s="18" t="s">
        <v>3559</v>
      </c>
      <c r="AH71" s="18" t="s">
        <v>3560</v>
      </c>
      <c r="AI71" s="18"/>
      <c r="AJ71" s="18"/>
      <c r="AK71" s="19" t="str">
        <f t="shared" si="5"/>
        <v/>
      </c>
      <c r="AL71" s="14"/>
      <c r="AM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",U71),IF(P71="Engine",_xlfn.CONCAT("    engineUpgradeType = ",V71,CHAR(10),Parts!AP71,CHAR(10),"    enginePartUpgradeName = ",W71),IF(P71="Parachute","    parachuteUpgradeType = standard",IF(P71="Solar",_xlfn.CONCAT("    solarPanelUpgradeTier = ",O71),IF(OR(P71="System",P71="System and Space Capability")=TRUE,_xlfn.CONCAT("    spacePlaneSystemUpgradeType = ",W71,IF(P71="System and Space Capability",_xlfn.CONCAT(CHAR(10),"    spaceplaneUpgradeType = spaceCapable",CHAR(10),"    baseSkinTemp = ",CHAR(10),"    upgradeSkinTemp = "),"")),IF(P71="Fuel Tank",IF(X71="NA/Balloon","    KiwiFuelSwitchIgnore = true",IF(X71="standardLiquidFuel",_xlfn.CONCAT("    fuelTankUpgradeType = ",X71,CHAR(10),"    fuelTankSizeUpgrade = ",Y71),_xlfn.CONCAT("    fuelTankUpgradeType = ",X71))),"")))))))</f>
        <v/>
      </c>
      <c r="AN71" s="16" t="str">
        <f>IF(P71="Engine",VLOOKUP(V71,EngineUpgrades!$A$2:$C$15,2,FALSE),"")</f>
        <v/>
      </c>
      <c r="AO71" s="16" t="str">
        <f>IF(P71="Engine",VLOOKUP(V71,EngineUpgrades!$A$2:$C$15,3,FALSE),"")</f>
        <v/>
      </c>
      <c r="AP71" s="15" t="str">
        <f>IF(AN71=EngineUpgrades!$D$1,EngineUpgrades!$D$17,IF(AN71=EngineUpgrades!$E$1,EngineUpgrades!$E$17,IF(AN71=EngineUpgrades!$F$1,EngineUpgrades!$F$17,IF(AN71=EngineUpgrades!$G$1,EngineUpgrades!$G$17,IF(AN71=EngineUpgrades!$H$1,EngineUpgrades!$H$17,"")))))</f>
        <v/>
      </c>
      <c r="AQ71" s="16" t="str">
        <f>IF(P71="Engine",IF(N71&lt;&gt;"Specialty Engines",_xlfn.XLOOKUP(_xlfn.CONCAT(N71,O71+2),TechTree!$C$2:$C$501,TechTree!$D$2:$D$501,"Not Valid Combination",0,1),_xlfn.XLOOKUP(_xlfn.CONCAT(N71,O71+1),TechTree!$C$2:$C$501,TechTree!$D$2:$D$501,"Not Valid Combination",0,1)),"")</f>
        <v/>
      </c>
    </row>
    <row r="72" spans="1:43" ht="48.5" x14ac:dyDescent="0.35">
      <c r="A72" t="s">
        <v>372</v>
      </c>
      <c r="B72" t="s">
        <v>583</v>
      </c>
      <c r="C72" t="s">
        <v>584</v>
      </c>
      <c r="D72" t="s">
        <v>585</v>
      </c>
      <c r="E72" t="s">
        <v>22</v>
      </c>
      <c r="F72" t="s">
        <v>19</v>
      </c>
      <c r="G72">
        <v>4100</v>
      </c>
      <c r="H72">
        <v>1200</v>
      </c>
      <c r="I72">
        <v>0.63</v>
      </c>
      <c r="J72" t="s">
        <v>152</v>
      </c>
      <c r="L72" s="12" t="str">
        <f t="shared" si="3"/>
        <v>@PART[bluedog_LR91_11_FourVernier]:AFTER[Bluedog_DB]
{
    @TechRequired = otherParts
}</v>
      </c>
      <c r="M72" s="9" t="str">
        <f>_xlfn.XLOOKUP(_xlfn.CONCAT(N72,O72),TechTree!$C$2:$C$501,TechTree!$D$2:$D$501,"Not Valid Combination",0,1)</f>
        <v>otherParts</v>
      </c>
      <c r="N72" s="8" t="s">
        <v>369</v>
      </c>
      <c r="O72" s="8">
        <v>1</v>
      </c>
      <c r="P72" s="8" t="s">
        <v>255</v>
      </c>
      <c r="U72" s="10" t="s">
        <v>256</v>
      </c>
      <c r="V72" s="10" t="s">
        <v>269</v>
      </c>
      <c r="X72" s="10" t="s">
        <v>307</v>
      </c>
      <c r="Y72" s="10" t="s">
        <v>3561</v>
      </c>
      <c r="Z72" s="10" t="s">
        <v>345</v>
      </c>
      <c r="AB72" s="12" t="str">
        <f t="shared" si="4"/>
        <v/>
      </c>
      <c r="AC72" s="14"/>
      <c r="AD72" s="18" t="s">
        <v>345</v>
      </c>
      <c r="AE72" s="18">
        <v>74</v>
      </c>
      <c r="AF72" s="18" t="s">
        <v>3562</v>
      </c>
      <c r="AG72" s="18" t="s">
        <v>3563</v>
      </c>
      <c r="AH72" s="18" t="s">
        <v>3564</v>
      </c>
      <c r="AI72" s="18"/>
      <c r="AJ72" s="18"/>
      <c r="AK72" s="19" t="str">
        <f t="shared" si="5"/>
        <v/>
      </c>
      <c r="AL72" s="14"/>
      <c r="AM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",U72),IF(P72="Engine",_xlfn.CONCAT("    engineUpgradeType = ",V72,CHAR(10),Parts!AP72,CHAR(10),"    enginePartUpgradeName = ",W72),IF(P72="Parachute","    parachuteUpgradeType = standard",IF(P72="Solar",_xlfn.CONCAT("    solarPanelUpgradeTier = ",O72),IF(OR(P72="System",P72="System and Space Capability")=TRUE,_xlfn.CONCAT("    spacePlaneSystemUpgradeType = ",W72,IF(P72="System and Space Capability",_xlfn.CONCAT(CHAR(10),"    spaceplaneUpgradeType = spaceCapable",CHAR(10),"    baseSkinTemp = ",CHAR(10),"    upgradeSkinTemp = "),"")),IF(P72="Fuel Tank",IF(X72="NA/Balloon","    KiwiFuelSwitchIgnore = true",IF(X72="standardLiquidFuel",_xlfn.CONCAT("    fuelTankUpgradeType = ",X72,CHAR(10),"    fuelTankSizeUpgrade = ",Y72),_xlfn.CONCAT("    fuelTankUpgradeType = ",X72))),"")))))))</f>
        <v/>
      </c>
      <c r="AN72" s="16" t="str">
        <f>IF(P72="Engine",VLOOKUP(V72,EngineUpgrades!$A$2:$C$15,2,FALSE),"")</f>
        <v/>
      </c>
      <c r="AO72" s="16" t="str">
        <f>IF(P72="Engine",VLOOKUP(V72,EngineUpgrades!$A$2:$C$15,3,FALSE),"")</f>
        <v/>
      </c>
      <c r="AP72" s="15" t="str">
        <f>IF(AN72=EngineUpgrades!$D$1,EngineUpgrades!$D$17,IF(AN72=EngineUpgrades!$E$1,EngineUpgrades!$E$17,IF(AN72=EngineUpgrades!$F$1,EngineUpgrades!$F$17,IF(AN72=EngineUpgrades!$G$1,EngineUpgrades!$G$17,IF(AN72=EngineUpgrades!$H$1,EngineUpgrades!$H$17,"")))))</f>
        <v/>
      </c>
      <c r="AQ72" s="16" t="str">
        <f>IF(P72="Engine",IF(N72&lt;&gt;"Specialty Engines",_xlfn.XLOOKUP(_xlfn.CONCAT(N72,O72+2),TechTree!$C$2:$C$501,TechTree!$D$2:$D$501,"Not Valid Combination",0,1),_xlfn.XLOOKUP(_xlfn.CONCAT(N72,O72+1),TechTree!$C$2:$C$501,TechTree!$D$2:$D$501,"Not Valid Combination",0,1)),"")</f>
        <v/>
      </c>
    </row>
    <row r="73" spans="1:43" ht="48.5" x14ac:dyDescent="0.35">
      <c r="A73" t="s">
        <v>372</v>
      </c>
      <c r="B73" t="s">
        <v>586</v>
      </c>
      <c r="C73" t="s">
        <v>587</v>
      </c>
      <c r="D73" t="s">
        <v>588</v>
      </c>
      <c r="E73" t="s">
        <v>22</v>
      </c>
      <c r="F73" t="s">
        <v>19</v>
      </c>
      <c r="G73">
        <v>4100</v>
      </c>
      <c r="H73">
        <v>1200</v>
      </c>
      <c r="I73">
        <v>0.62</v>
      </c>
      <c r="J73" t="s">
        <v>152</v>
      </c>
      <c r="L73" s="12" t="str">
        <f t="shared" si="3"/>
        <v>@PART[bluedog_LR91_11]:AFTER[Bluedog_DB]
{
    @TechRequired = otherParts
}</v>
      </c>
      <c r="M73" s="9" t="str">
        <f>_xlfn.XLOOKUP(_xlfn.CONCAT(N73,O73),TechTree!$C$2:$C$501,TechTree!$D$2:$D$501,"Not Valid Combination",0,1)</f>
        <v>otherParts</v>
      </c>
      <c r="N73" s="8" t="s">
        <v>369</v>
      </c>
      <c r="O73" s="8">
        <v>1</v>
      </c>
      <c r="P73" s="8" t="s">
        <v>255</v>
      </c>
      <c r="U73" s="10" t="s">
        <v>256</v>
      </c>
      <c r="V73" s="10" t="s">
        <v>269</v>
      </c>
      <c r="X73" s="10" t="s">
        <v>307</v>
      </c>
      <c r="Y73" s="10" t="s">
        <v>3565</v>
      </c>
      <c r="Z73" s="10" t="s">
        <v>345</v>
      </c>
      <c r="AB73" s="12" t="str">
        <f t="shared" si="4"/>
        <v/>
      </c>
      <c r="AC73" s="14"/>
      <c r="AD73" s="18" t="s">
        <v>345</v>
      </c>
      <c r="AE73" s="18">
        <v>75</v>
      </c>
      <c r="AF73" s="18" t="s">
        <v>3566</v>
      </c>
      <c r="AG73" s="18" t="s">
        <v>3567</v>
      </c>
      <c r="AH73" s="18" t="s">
        <v>3568</v>
      </c>
      <c r="AI73" s="18"/>
      <c r="AJ73" s="18"/>
      <c r="AK73" s="19" t="str">
        <f t="shared" si="5"/>
        <v/>
      </c>
      <c r="AL73" s="14"/>
      <c r="AM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",U73),IF(P73="Engine",_xlfn.CONCAT("    engineUpgradeType = ",V73,CHAR(10),Parts!AP73,CHAR(10),"    enginePartUpgradeName = ",W73),IF(P73="Parachute","    parachuteUpgradeType = standard",IF(P73="Solar",_xlfn.CONCAT("    solarPanelUpgradeTier = ",O73),IF(OR(P73="System",P73="System and Space Capability")=TRUE,_xlfn.CONCAT("    spacePlaneSystemUpgradeType = ",W73,IF(P73="System and Space Capability",_xlfn.CONCAT(CHAR(10),"    spaceplaneUpgradeType = spaceCapable",CHAR(10),"    baseSkinTemp = ",CHAR(10),"    upgradeSkinTemp = "),"")),IF(P73="Fuel Tank",IF(X73="NA/Balloon","    KiwiFuelSwitchIgnore = true",IF(X73="standardLiquidFuel",_xlfn.CONCAT("    fuelTankUpgradeType = ",X73,CHAR(10),"    fuelTankSizeUpgrade = ",Y73),_xlfn.CONCAT("    fuelTankUpgradeType = ",X73))),"")))))))</f>
        <v/>
      </c>
      <c r="AN73" s="16" t="str">
        <f>IF(P73="Engine",VLOOKUP(V73,EngineUpgrades!$A$2:$C$15,2,FALSE),"")</f>
        <v/>
      </c>
      <c r="AO73" s="16" t="str">
        <f>IF(P73="Engine",VLOOKUP(V73,EngineUpgrades!$A$2:$C$15,3,FALSE),"")</f>
        <v/>
      </c>
      <c r="AP73" s="15" t="str">
        <f>IF(AN73=EngineUpgrades!$D$1,EngineUpgrades!$D$17,IF(AN73=EngineUpgrades!$E$1,EngineUpgrades!$E$17,IF(AN73=EngineUpgrades!$F$1,EngineUpgrades!$F$17,IF(AN73=EngineUpgrades!$G$1,EngineUpgrades!$G$17,IF(AN73=EngineUpgrades!$H$1,EngineUpgrades!$H$17,"")))))</f>
        <v/>
      </c>
      <c r="AQ73" s="16" t="str">
        <f>IF(P73="Engine",IF(N73&lt;&gt;"Specialty Engines",_xlfn.XLOOKUP(_xlfn.CONCAT(N73,O73+2),TechTree!$C$2:$C$501,TechTree!$D$2:$D$501,"Not Valid Combination",0,1),_xlfn.XLOOKUP(_xlfn.CONCAT(N73,O73+1),TechTree!$C$2:$C$501,TechTree!$D$2:$D$501,"Not Valid Combination",0,1)),"")</f>
        <v/>
      </c>
    </row>
    <row r="74" spans="1:43" ht="48.5" x14ac:dyDescent="0.35">
      <c r="A74" t="s">
        <v>372</v>
      </c>
      <c r="B74" t="s">
        <v>589</v>
      </c>
      <c r="C74" t="s">
        <v>590</v>
      </c>
      <c r="D74" t="s">
        <v>591</v>
      </c>
      <c r="E74" t="s">
        <v>22</v>
      </c>
      <c r="F74" t="s">
        <v>19</v>
      </c>
      <c r="G74">
        <v>7500</v>
      </c>
      <c r="H74">
        <v>1825</v>
      </c>
      <c r="I74">
        <v>0.56000000000000005</v>
      </c>
      <c r="J74" t="s">
        <v>191</v>
      </c>
      <c r="L74" s="12" t="str">
        <f t="shared" si="3"/>
        <v>@PART[bluedog_LR87_LH2_V]:AFTER[Bluedog_DB]
{
    @TechRequired = otherParts
}</v>
      </c>
      <c r="M74" s="9" t="str">
        <f>_xlfn.XLOOKUP(_xlfn.CONCAT(N74,O74),TechTree!$C$2:$C$501,TechTree!$D$2:$D$501,"Not Valid Combination",0,1)</f>
        <v>otherParts</v>
      </c>
      <c r="N74" s="8" t="s">
        <v>369</v>
      </c>
      <c r="O74" s="8">
        <v>1</v>
      </c>
      <c r="P74" s="8" t="s">
        <v>255</v>
      </c>
      <c r="U74" s="10" t="s">
        <v>256</v>
      </c>
      <c r="V74" s="10" t="s">
        <v>269</v>
      </c>
      <c r="X74" s="10" t="s">
        <v>307</v>
      </c>
      <c r="Y74" s="10" t="s">
        <v>3569</v>
      </c>
      <c r="Z74" s="10" t="s">
        <v>345</v>
      </c>
      <c r="AB74" s="12" t="str">
        <f t="shared" si="4"/>
        <v/>
      </c>
      <c r="AC74" s="14"/>
      <c r="AD74" s="18" t="s">
        <v>345</v>
      </c>
      <c r="AE74" s="18">
        <v>76</v>
      </c>
      <c r="AF74" s="18" t="s">
        <v>3570</v>
      </c>
      <c r="AG74" s="18" t="s">
        <v>3571</v>
      </c>
      <c r="AH74" s="18" t="s">
        <v>3572</v>
      </c>
      <c r="AI74" s="18"/>
      <c r="AJ74" s="18"/>
      <c r="AK74" s="19" t="str">
        <f t="shared" si="5"/>
        <v/>
      </c>
      <c r="AL74" s="14"/>
      <c r="AM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",U74),IF(P74="Engine",_xlfn.CONCAT("    engineUpgradeType = ",V74,CHAR(10),Parts!AP74,CHAR(10),"    enginePartUpgradeName = ",W74),IF(P74="Parachute","    parachuteUpgradeType = standard",IF(P74="Solar",_xlfn.CONCAT("    solarPanelUpgradeTier = ",O74),IF(OR(P74="System",P74="System and Space Capability")=TRUE,_xlfn.CONCAT("    spacePlaneSystemUpgradeType = ",W74,IF(P74="System and Space Capability",_xlfn.CONCAT(CHAR(10),"    spaceplaneUpgradeType = spaceCapable",CHAR(10),"    baseSkinTemp = ",CHAR(10),"    upgradeSkinTemp = "),"")),IF(P74="Fuel Tank",IF(X74="NA/Balloon","    KiwiFuelSwitchIgnore = true",IF(X74="standardLiquidFuel",_xlfn.CONCAT("    fuelTankUpgradeType = ",X74,CHAR(10),"    fuelTankSizeUpgrade = ",Y74),_xlfn.CONCAT("    fuelTankUpgradeType = ",X74))),"")))))))</f>
        <v/>
      </c>
      <c r="AN74" s="16" t="str">
        <f>IF(P74="Engine",VLOOKUP(V74,EngineUpgrades!$A$2:$C$15,2,FALSE),"")</f>
        <v/>
      </c>
      <c r="AO74" s="16" t="str">
        <f>IF(P74="Engine",VLOOKUP(V74,EngineUpgrades!$A$2:$C$15,3,FALSE),"")</f>
        <v/>
      </c>
      <c r="AP74" s="15" t="str">
        <f>IF(AN74=EngineUpgrades!$D$1,EngineUpgrades!$D$17,IF(AN74=EngineUpgrades!$E$1,EngineUpgrades!$E$17,IF(AN74=EngineUpgrades!$F$1,EngineUpgrades!$F$17,IF(AN74=EngineUpgrades!$G$1,EngineUpgrades!$G$17,IF(AN74=EngineUpgrades!$H$1,EngineUpgrades!$H$17,"")))))</f>
        <v/>
      </c>
      <c r="AQ74" s="16" t="str">
        <f>IF(P74="Engine",IF(N74&lt;&gt;"Specialty Engines",_xlfn.XLOOKUP(_xlfn.CONCAT(N74,O74+2),TechTree!$C$2:$C$501,TechTree!$D$2:$D$501,"Not Valid Combination",0,1),_xlfn.XLOOKUP(_xlfn.CONCAT(N74,O74+1),TechTree!$C$2:$C$501,TechTree!$D$2:$D$501,"Not Valid Combination",0,1)),"")</f>
        <v/>
      </c>
    </row>
    <row r="75" spans="1:43" ht="48.5" x14ac:dyDescent="0.35">
      <c r="A75" t="s">
        <v>372</v>
      </c>
      <c r="B75" t="s">
        <v>592</v>
      </c>
      <c r="C75" t="s">
        <v>593</v>
      </c>
      <c r="D75" t="s">
        <v>594</v>
      </c>
      <c r="E75" t="s">
        <v>22</v>
      </c>
      <c r="F75" t="s">
        <v>19</v>
      </c>
      <c r="G75">
        <v>7500</v>
      </c>
      <c r="H75">
        <v>1825</v>
      </c>
      <c r="I75">
        <v>0.56000000000000005</v>
      </c>
      <c r="J75" t="s">
        <v>191</v>
      </c>
      <c r="L75" s="12" t="str">
        <f t="shared" si="3"/>
        <v>@PART[bluedog_LR87_LH2_SL]:AFTER[Bluedog_DB]
{
    @TechRequired = otherParts
}</v>
      </c>
      <c r="M75" s="9" t="str">
        <f>_xlfn.XLOOKUP(_xlfn.CONCAT(N75,O75),TechTree!$C$2:$C$501,TechTree!$D$2:$D$501,"Not Valid Combination",0,1)</f>
        <v>otherParts</v>
      </c>
      <c r="N75" s="8" t="s">
        <v>369</v>
      </c>
      <c r="O75" s="8">
        <v>1</v>
      </c>
      <c r="P75" s="8" t="s">
        <v>255</v>
      </c>
      <c r="U75" s="10" t="s">
        <v>256</v>
      </c>
      <c r="V75" s="10" t="s">
        <v>269</v>
      </c>
      <c r="X75" s="10" t="s">
        <v>307</v>
      </c>
      <c r="Y75" s="10" t="s">
        <v>3573</v>
      </c>
      <c r="Z75" s="10" t="s">
        <v>345</v>
      </c>
      <c r="AB75" s="12" t="str">
        <f t="shared" si="4"/>
        <v/>
      </c>
      <c r="AC75" s="14"/>
      <c r="AD75" s="18" t="s">
        <v>345</v>
      </c>
      <c r="AE75" s="18">
        <v>77</v>
      </c>
      <c r="AF75" s="18" t="s">
        <v>3574</v>
      </c>
      <c r="AG75" s="18" t="s">
        <v>3575</v>
      </c>
      <c r="AH75" s="18" t="s">
        <v>3576</v>
      </c>
      <c r="AI75" s="18"/>
      <c r="AJ75" s="18"/>
      <c r="AK75" s="19" t="str">
        <f t="shared" si="5"/>
        <v/>
      </c>
      <c r="AL75" s="14"/>
      <c r="AM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",U75),IF(P75="Engine",_xlfn.CONCAT("    engineUpgradeType = ",V75,CHAR(10),Parts!AP75,CHAR(10),"    enginePartUpgradeName = ",W75),IF(P75="Parachute","    parachuteUpgradeType = standard",IF(P75="Solar",_xlfn.CONCAT("    solarPanelUpgradeTier = ",O75),IF(OR(P75="System",P75="System and Space Capability")=TRUE,_xlfn.CONCAT("    spacePlaneSystemUpgradeType = ",W75,IF(P75="System and Space Capability",_xlfn.CONCAT(CHAR(10),"    spaceplaneUpgradeType = spaceCapable",CHAR(10),"    baseSkinTemp = ",CHAR(10),"    upgradeSkinTemp = "),"")),IF(P75="Fuel Tank",IF(X75="NA/Balloon","    KiwiFuelSwitchIgnore = true",IF(X75="standardLiquidFuel",_xlfn.CONCAT("    fuelTankUpgradeType = ",X75,CHAR(10),"    fuelTankSizeUpgrade = ",Y75),_xlfn.CONCAT("    fuelTankUpgradeType = ",X75))),"")))))))</f>
        <v/>
      </c>
      <c r="AN75" s="16" t="str">
        <f>IF(P75="Engine",VLOOKUP(V75,EngineUpgrades!$A$2:$C$15,2,FALSE),"")</f>
        <v/>
      </c>
      <c r="AO75" s="16" t="str">
        <f>IF(P75="Engine",VLOOKUP(V75,EngineUpgrades!$A$2:$C$15,3,FALSE),"")</f>
        <v/>
      </c>
      <c r="AP75" s="15" t="str">
        <f>IF(AN75=EngineUpgrades!$D$1,EngineUpgrades!$D$17,IF(AN75=EngineUpgrades!$E$1,EngineUpgrades!$E$17,IF(AN75=EngineUpgrades!$F$1,EngineUpgrades!$F$17,IF(AN75=EngineUpgrades!$G$1,EngineUpgrades!$G$17,IF(AN75=EngineUpgrades!$H$1,EngineUpgrades!$H$17,"")))))</f>
        <v/>
      </c>
      <c r="AQ75" s="16" t="str">
        <f>IF(P75="Engine",IF(N75&lt;&gt;"Specialty Engines",_xlfn.XLOOKUP(_xlfn.CONCAT(N75,O75+2),TechTree!$C$2:$C$501,TechTree!$D$2:$D$501,"Not Valid Combination",0,1),_xlfn.XLOOKUP(_xlfn.CONCAT(N75,O75+1),TechTree!$C$2:$C$501,TechTree!$D$2:$D$501,"Not Valid Combination",0,1)),"")</f>
        <v/>
      </c>
    </row>
    <row r="76" spans="1:43" ht="48.5" x14ac:dyDescent="0.35">
      <c r="A76" t="s">
        <v>372</v>
      </c>
      <c r="B76" t="s">
        <v>595</v>
      </c>
      <c r="C76" t="s">
        <v>596</v>
      </c>
      <c r="D76" t="s">
        <v>597</v>
      </c>
      <c r="E76" t="s">
        <v>22</v>
      </c>
      <c r="F76" t="s">
        <v>19</v>
      </c>
      <c r="G76">
        <v>16000</v>
      </c>
      <c r="H76">
        <v>4920</v>
      </c>
      <c r="I76">
        <v>1.75</v>
      </c>
      <c r="J76" t="s">
        <v>162</v>
      </c>
      <c r="L76" s="12" t="str">
        <f t="shared" si="3"/>
        <v>@PART[bluedog_LR87_5]:AFTER[Bluedog_DB]
{
    @TechRequired = otherParts
}</v>
      </c>
      <c r="M76" s="9" t="str">
        <f>_xlfn.XLOOKUP(_xlfn.CONCAT(N76,O76),TechTree!$C$2:$C$501,TechTree!$D$2:$D$501,"Not Valid Combination",0,1)</f>
        <v>otherParts</v>
      </c>
      <c r="N76" s="8" t="s">
        <v>369</v>
      </c>
      <c r="O76" s="8">
        <v>1</v>
      </c>
      <c r="P76" s="8" t="s">
        <v>255</v>
      </c>
      <c r="U76" s="10" t="s">
        <v>256</v>
      </c>
      <c r="V76" s="10" t="s">
        <v>269</v>
      </c>
      <c r="X76" s="10" t="s">
        <v>307</v>
      </c>
      <c r="Y76" s="10" t="s">
        <v>3577</v>
      </c>
      <c r="Z76" s="10" t="s">
        <v>345</v>
      </c>
      <c r="AB76" s="12" t="str">
        <f t="shared" si="4"/>
        <v/>
      </c>
      <c r="AC76" s="14"/>
      <c r="AD76" s="18" t="s">
        <v>345</v>
      </c>
      <c r="AE76" s="18">
        <v>78</v>
      </c>
      <c r="AF76" s="18" t="s">
        <v>3578</v>
      </c>
      <c r="AG76" s="18" t="s">
        <v>3579</v>
      </c>
      <c r="AH76" s="18" t="s">
        <v>3580</v>
      </c>
      <c r="AI76" s="18"/>
      <c r="AJ76" s="18"/>
      <c r="AK76" s="19" t="str">
        <f t="shared" si="5"/>
        <v/>
      </c>
      <c r="AL76" s="14"/>
      <c r="AM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",U76),IF(P76="Engine",_xlfn.CONCAT("    engineUpgradeType = ",V76,CHAR(10),Parts!AP76,CHAR(10),"    enginePartUpgradeName = ",W76),IF(P76="Parachute","    parachuteUpgradeType = standard",IF(P76="Solar",_xlfn.CONCAT("    solarPanelUpgradeTier = ",O76),IF(OR(P76="System",P76="System and Space Capability")=TRUE,_xlfn.CONCAT("    spacePlaneSystemUpgradeType = ",W76,IF(P76="System and Space Capability",_xlfn.CONCAT(CHAR(10),"    spaceplaneUpgradeType = spaceCapable",CHAR(10),"    baseSkinTemp = ",CHAR(10),"    upgradeSkinTemp = "),"")),IF(P76="Fuel Tank",IF(X76="NA/Balloon","    KiwiFuelSwitchIgnore = true",IF(X76="standardLiquidFuel",_xlfn.CONCAT("    fuelTankUpgradeType = ",X76,CHAR(10),"    fuelTankSizeUpgrade = ",Y76),_xlfn.CONCAT("    fuelTankUpgradeType = ",X76))),"")))))))</f>
        <v/>
      </c>
      <c r="AN76" s="16" t="str">
        <f>IF(P76="Engine",VLOOKUP(V76,EngineUpgrades!$A$2:$C$15,2,FALSE),"")</f>
        <v/>
      </c>
      <c r="AO76" s="16" t="str">
        <f>IF(P76="Engine",VLOOKUP(V76,EngineUpgrades!$A$2:$C$15,3,FALSE),"")</f>
        <v/>
      </c>
      <c r="AP76" s="15" t="str">
        <f>IF(AN76=EngineUpgrades!$D$1,EngineUpgrades!$D$17,IF(AN76=EngineUpgrades!$E$1,EngineUpgrades!$E$17,IF(AN76=EngineUpgrades!$F$1,EngineUpgrades!$F$17,IF(AN76=EngineUpgrades!$G$1,EngineUpgrades!$G$17,IF(AN76=EngineUpgrades!$H$1,EngineUpgrades!$H$17,"")))))</f>
        <v/>
      </c>
      <c r="AQ76" s="16" t="str">
        <f>IF(P76="Engine",IF(N76&lt;&gt;"Specialty Engines",_xlfn.XLOOKUP(_xlfn.CONCAT(N76,O76+2),TechTree!$C$2:$C$501,TechTree!$D$2:$D$501,"Not Valid Combination",0,1),_xlfn.XLOOKUP(_xlfn.CONCAT(N76,O76+1),TechTree!$C$2:$C$501,TechTree!$D$2:$D$501,"Not Valid Combination",0,1)),"")</f>
        <v/>
      </c>
    </row>
    <row r="77" spans="1:43" ht="48.5" x14ac:dyDescent="0.35">
      <c r="A77" t="s">
        <v>372</v>
      </c>
      <c r="B77" t="s">
        <v>598</v>
      </c>
      <c r="C77" t="s">
        <v>599</v>
      </c>
      <c r="D77" t="s">
        <v>600</v>
      </c>
      <c r="E77" t="s">
        <v>22</v>
      </c>
      <c r="F77" t="s">
        <v>19</v>
      </c>
      <c r="G77">
        <v>8000</v>
      </c>
      <c r="H77">
        <v>2122</v>
      </c>
      <c r="I77">
        <v>1.75</v>
      </c>
      <c r="J77" t="s">
        <v>191</v>
      </c>
      <c r="L77" s="12" t="str">
        <f t="shared" si="3"/>
        <v>@PART[bluedog_LR87_3]:AFTER[Bluedog_DB]
{
    @TechRequired = otherParts
}</v>
      </c>
      <c r="M77" s="9" t="str">
        <f>_xlfn.XLOOKUP(_xlfn.CONCAT(N77,O77),TechTree!$C$2:$C$501,TechTree!$D$2:$D$501,"Not Valid Combination",0,1)</f>
        <v>otherParts</v>
      </c>
      <c r="N77" s="8" t="s">
        <v>369</v>
      </c>
      <c r="O77" s="8">
        <v>1</v>
      </c>
      <c r="P77" s="8" t="s">
        <v>255</v>
      </c>
      <c r="U77" s="10" t="s">
        <v>256</v>
      </c>
      <c r="V77" s="10" t="s">
        <v>269</v>
      </c>
      <c r="X77" s="10" t="s">
        <v>307</v>
      </c>
      <c r="Y77" s="10" t="s">
        <v>3581</v>
      </c>
      <c r="Z77" s="10" t="s">
        <v>345</v>
      </c>
      <c r="AB77" s="12" t="str">
        <f t="shared" si="4"/>
        <v/>
      </c>
      <c r="AC77" s="14"/>
      <c r="AD77" s="18" t="s">
        <v>345</v>
      </c>
      <c r="AE77" s="18">
        <v>79</v>
      </c>
      <c r="AF77" s="18" t="s">
        <v>3582</v>
      </c>
      <c r="AG77" s="18" t="s">
        <v>3583</v>
      </c>
      <c r="AH77" s="18" t="s">
        <v>3584</v>
      </c>
      <c r="AI77" s="18"/>
      <c r="AJ77" s="18"/>
      <c r="AK77" s="19" t="str">
        <f t="shared" si="5"/>
        <v/>
      </c>
      <c r="AL77" s="14"/>
      <c r="AM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",U77),IF(P77="Engine",_xlfn.CONCAT("    engineUpgradeType = ",V77,CHAR(10),Parts!AP77,CHAR(10),"    enginePartUpgradeName = ",W77),IF(P77="Parachute","    parachuteUpgradeType = standard",IF(P77="Solar",_xlfn.CONCAT("    solarPanelUpgradeTier = ",O77),IF(OR(P77="System",P77="System and Space Capability")=TRUE,_xlfn.CONCAT("    spacePlaneSystemUpgradeType = ",W77,IF(P77="System and Space Capability",_xlfn.CONCAT(CHAR(10),"    spaceplaneUpgradeType = spaceCapable",CHAR(10),"    baseSkinTemp = ",CHAR(10),"    upgradeSkinTemp = "),"")),IF(P77="Fuel Tank",IF(X77="NA/Balloon","    KiwiFuelSwitchIgnore = true",IF(X77="standardLiquidFuel",_xlfn.CONCAT("    fuelTankUpgradeType = ",X77,CHAR(10),"    fuelTankSizeUpgrade = ",Y77),_xlfn.CONCAT("    fuelTankUpgradeType = ",X77))),"")))))))</f>
        <v/>
      </c>
      <c r="AN77" s="16" t="str">
        <f>IF(P77="Engine",VLOOKUP(V77,EngineUpgrades!$A$2:$C$15,2,FALSE),"")</f>
        <v/>
      </c>
      <c r="AO77" s="16" t="str">
        <f>IF(P77="Engine",VLOOKUP(V77,EngineUpgrades!$A$2:$C$15,3,FALSE),"")</f>
        <v/>
      </c>
      <c r="AP77" s="15" t="str">
        <f>IF(AN77=EngineUpgrades!$D$1,EngineUpgrades!$D$17,IF(AN77=EngineUpgrades!$E$1,EngineUpgrades!$E$17,IF(AN77=EngineUpgrades!$F$1,EngineUpgrades!$F$17,IF(AN77=EngineUpgrades!$G$1,EngineUpgrades!$G$17,IF(AN77=EngineUpgrades!$H$1,EngineUpgrades!$H$17,"")))))</f>
        <v/>
      </c>
      <c r="AQ77" s="16" t="str">
        <f>IF(P77="Engine",IF(N77&lt;&gt;"Specialty Engines",_xlfn.XLOOKUP(_xlfn.CONCAT(N77,O77+2),TechTree!$C$2:$C$501,TechTree!$D$2:$D$501,"Not Valid Combination",0,1),_xlfn.XLOOKUP(_xlfn.CONCAT(N77,O77+1),TechTree!$C$2:$C$501,TechTree!$D$2:$D$501,"Not Valid Combination",0,1)),"")</f>
        <v/>
      </c>
    </row>
    <row r="78" spans="1:43" ht="48.5" x14ac:dyDescent="0.35">
      <c r="A78" t="s">
        <v>372</v>
      </c>
      <c r="B78" t="s">
        <v>601</v>
      </c>
      <c r="C78" t="s">
        <v>602</v>
      </c>
      <c r="D78" t="s">
        <v>603</v>
      </c>
      <c r="E78" t="s">
        <v>22</v>
      </c>
      <c r="F78" t="s">
        <v>19</v>
      </c>
      <c r="G78">
        <v>10000</v>
      </c>
      <c r="H78">
        <v>2680</v>
      </c>
      <c r="I78">
        <v>0.875</v>
      </c>
      <c r="J78" t="s">
        <v>152</v>
      </c>
      <c r="L78" s="12" t="str">
        <f t="shared" si="3"/>
        <v>@PART[bluedog_LR87_11_Vac]:AFTER[Bluedog_DB]
{
    @TechRequired = otherParts
}</v>
      </c>
      <c r="M78" s="9" t="str">
        <f>_xlfn.XLOOKUP(_xlfn.CONCAT(N78,O78),TechTree!$C$2:$C$501,TechTree!$D$2:$D$501,"Not Valid Combination",0,1)</f>
        <v>otherParts</v>
      </c>
      <c r="N78" s="8" t="s">
        <v>369</v>
      </c>
      <c r="O78" s="8">
        <v>1</v>
      </c>
      <c r="P78" s="8" t="s">
        <v>255</v>
      </c>
      <c r="U78" s="10" t="s">
        <v>256</v>
      </c>
      <c r="V78" s="10" t="s">
        <v>269</v>
      </c>
      <c r="X78" s="10" t="s">
        <v>307</v>
      </c>
      <c r="Y78" s="10" t="s">
        <v>3585</v>
      </c>
      <c r="Z78" s="10" t="s">
        <v>345</v>
      </c>
      <c r="AB78" s="12" t="str">
        <f t="shared" si="4"/>
        <v/>
      </c>
      <c r="AC78" s="14"/>
      <c r="AD78" s="18" t="s">
        <v>345</v>
      </c>
      <c r="AE78" s="18">
        <v>80</v>
      </c>
      <c r="AF78" s="18" t="s">
        <v>3586</v>
      </c>
      <c r="AG78" s="18" t="s">
        <v>3587</v>
      </c>
      <c r="AH78" s="18" t="s">
        <v>3588</v>
      </c>
      <c r="AI78" s="18"/>
      <c r="AJ78" s="18"/>
      <c r="AK78" s="19" t="str">
        <f t="shared" si="5"/>
        <v/>
      </c>
      <c r="AL78" s="14"/>
      <c r="AM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",U78),IF(P78="Engine",_xlfn.CONCAT("    engineUpgradeType = ",V78,CHAR(10),Parts!AP78,CHAR(10),"    enginePartUpgradeName = ",W78),IF(P78="Parachute","    parachuteUpgradeType = standard",IF(P78="Solar",_xlfn.CONCAT("    solarPanelUpgradeTier = ",O78),IF(OR(P78="System",P78="System and Space Capability")=TRUE,_xlfn.CONCAT("    spacePlaneSystemUpgradeType = ",W78,IF(P78="System and Space Capability",_xlfn.CONCAT(CHAR(10),"    spaceplaneUpgradeType = spaceCapable",CHAR(10),"    baseSkinTemp = ",CHAR(10),"    upgradeSkinTemp = "),"")),IF(P78="Fuel Tank",IF(X78="NA/Balloon","    KiwiFuelSwitchIgnore = true",IF(X78="standardLiquidFuel",_xlfn.CONCAT("    fuelTankUpgradeType = ",X78,CHAR(10),"    fuelTankSizeUpgrade = ",Y78),_xlfn.CONCAT("    fuelTankUpgradeType = ",X78))),"")))))))</f>
        <v/>
      </c>
      <c r="AN78" s="16" t="str">
        <f>IF(P78="Engine",VLOOKUP(V78,EngineUpgrades!$A$2:$C$15,2,FALSE),"")</f>
        <v/>
      </c>
      <c r="AO78" s="16" t="str">
        <f>IF(P78="Engine",VLOOKUP(V78,EngineUpgrades!$A$2:$C$15,3,FALSE),"")</f>
        <v/>
      </c>
      <c r="AP78" s="15" t="str">
        <f>IF(AN78=EngineUpgrades!$D$1,EngineUpgrades!$D$17,IF(AN78=EngineUpgrades!$E$1,EngineUpgrades!$E$17,IF(AN78=EngineUpgrades!$F$1,EngineUpgrades!$F$17,IF(AN78=EngineUpgrades!$G$1,EngineUpgrades!$G$17,IF(AN78=EngineUpgrades!$H$1,EngineUpgrades!$H$17,"")))))</f>
        <v/>
      </c>
      <c r="AQ78" s="16" t="str">
        <f>IF(P78="Engine",IF(N78&lt;&gt;"Specialty Engines",_xlfn.XLOOKUP(_xlfn.CONCAT(N78,O78+2),TechTree!$C$2:$C$501,TechTree!$D$2:$D$501,"Not Valid Combination",0,1),_xlfn.XLOOKUP(_xlfn.CONCAT(N78,O78+1),TechTree!$C$2:$C$501,TechTree!$D$2:$D$501,"Not Valid Combination",0,1)),"")</f>
        <v/>
      </c>
    </row>
    <row r="79" spans="1:43" ht="48.5" x14ac:dyDescent="0.35">
      <c r="A79" t="s">
        <v>372</v>
      </c>
      <c r="B79" t="s">
        <v>604</v>
      </c>
      <c r="C79" t="s">
        <v>605</v>
      </c>
      <c r="D79" t="s">
        <v>606</v>
      </c>
      <c r="E79" t="s">
        <v>22</v>
      </c>
      <c r="F79" t="s">
        <v>19</v>
      </c>
      <c r="G79">
        <v>4000</v>
      </c>
      <c r="H79">
        <v>1061</v>
      </c>
      <c r="I79">
        <v>0.875</v>
      </c>
      <c r="J79" t="s">
        <v>191</v>
      </c>
      <c r="L79" s="12" t="str">
        <f t="shared" si="3"/>
        <v>@PART[bluedog_LR87_11_Single]:AFTER[Bluedog_DB]
{
    @TechRequired = otherParts
}</v>
      </c>
      <c r="M79" s="9" t="str">
        <f>_xlfn.XLOOKUP(_xlfn.CONCAT(N79,O79),TechTree!$C$2:$C$501,TechTree!$D$2:$D$501,"Not Valid Combination",0,1)</f>
        <v>otherParts</v>
      </c>
      <c r="N79" s="8" t="s">
        <v>369</v>
      </c>
      <c r="O79" s="8">
        <v>1</v>
      </c>
      <c r="P79" s="8" t="s">
        <v>255</v>
      </c>
      <c r="U79" s="10" t="s">
        <v>256</v>
      </c>
      <c r="V79" s="10" t="s">
        <v>269</v>
      </c>
      <c r="X79" s="10" t="s">
        <v>307</v>
      </c>
      <c r="Y79" s="10" t="s">
        <v>3589</v>
      </c>
      <c r="Z79" s="10" t="s">
        <v>345</v>
      </c>
      <c r="AB79" s="12" t="str">
        <f t="shared" si="4"/>
        <v/>
      </c>
      <c r="AC79" s="14"/>
      <c r="AD79" s="18" t="s">
        <v>345</v>
      </c>
      <c r="AE79" s="18">
        <v>81</v>
      </c>
      <c r="AF79" s="18" t="s">
        <v>3590</v>
      </c>
      <c r="AG79" s="18" t="s">
        <v>3591</v>
      </c>
      <c r="AH79" s="18" t="s">
        <v>3592</v>
      </c>
      <c r="AI79" s="18"/>
      <c r="AJ79" s="18"/>
      <c r="AK79" s="19" t="str">
        <f t="shared" si="5"/>
        <v/>
      </c>
      <c r="AL79" s="14"/>
      <c r="AM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",U79),IF(P79="Engine",_xlfn.CONCAT("    engineUpgradeType = ",V79,CHAR(10),Parts!AP79,CHAR(10),"    enginePartUpgradeName = ",W79),IF(P79="Parachute","    parachuteUpgradeType = standard",IF(P79="Solar",_xlfn.CONCAT("    solarPanelUpgradeTier = ",O79),IF(OR(P79="System",P79="System and Space Capability")=TRUE,_xlfn.CONCAT("    spacePlaneSystemUpgradeType = ",W79,IF(P79="System and Space Capability",_xlfn.CONCAT(CHAR(10),"    spaceplaneUpgradeType = spaceCapable",CHAR(10),"    baseSkinTemp = ",CHAR(10),"    upgradeSkinTemp = "),"")),IF(P79="Fuel Tank",IF(X79="NA/Balloon","    KiwiFuelSwitchIgnore = true",IF(X79="standardLiquidFuel",_xlfn.CONCAT("    fuelTankUpgradeType = ",X79,CHAR(10),"    fuelTankSizeUpgrade = ",Y79),_xlfn.CONCAT("    fuelTankUpgradeType = ",X79))),"")))))))</f>
        <v/>
      </c>
      <c r="AN79" s="16" t="str">
        <f>IF(P79="Engine",VLOOKUP(V79,EngineUpgrades!$A$2:$C$15,2,FALSE),"")</f>
        <v/>
      </c>
      <c r="AO79" s="16" t="str">
        <f>IF(P79="Engine",VLOOKUP(V79,EngineUpgrades!$A$2:$C$15,3,FALSE),"")</f>
        <v/>
      </c>
      <c r="AP79" s="15" t="str">
        <f>IF(AN79=EngineUpgrades!$D$1,EngineUpgrades!$D$17,IF(AN79=EngineUpgrades!$E$1,EngineUpgrades!$E$17,IF(AN79=EngineUpgrades!$F$1,EngineUpgrades!$F$17,IF(AN79=EngineUpgrades!$G$1,EngineUpgrades!$G$17,IF(AN79=EngineUpgrades!$H$1,EngineUpgrades!$H$17,"")))))</f>
        <v/>
      </c>
      <c r="AQ79" s="16" t="str">
        <f>IF(P79="Engine",IF(N79&lt;&gt;"Specialty Engines",_xlfn.XLOOKUP(_xlfn.CONCAT(N79,O79+2),TechTree!$C$2:$C$501,TechTree!$D$2:$D$501,"Not Valid Combination",0,1),_xlfn.XLOOKUP(_xlfn.CONCAT(N79,O79+1),TechTree!$C$2:$C$501,TechTree!$D$2:$D$501,"Not Valid Combination",0,1)),"")</f>
        <v/>
      </c>
    </row>
    <row r="80" spans="1:43" ht="48.5" x14ac:dyDescent="0.35">
      <c r="A80" t="s">
        <v>372</v>
      </c>
      <c r="B80" t="s">
        <v>607</v>
      </c>
      <c r="C80" t="s">
        <v>608</v>
      </c>
      <c r="D80" t="s">
        <v>609</v>
      </c>
      <c r="E80" t="s">
        <v>22</v>
      </c>
      <c r="F80" t="s">
        <v>19</v>
      </c>
      <c r="G80">
        <v>20000</v>
      </c>
      <c r="H80">
        <v>5360</v>
      </c>
      <c r="I80">
        <v>1.75</v>
      </c>
      <c r="J80" t="s">
        <v>152</v>
      </c>
      <c r="L80" s="12" t="str">
        <f t="shared" si="3"/>
        <v>@PART[bluedog_LR87_11]:AFTER[Bluedog_DB]
{
    @TechRequired = otherParts
}</v>
      </c>
      <c r="M80" s="9" t="str">
        <f>_xlfn.XLOOKUP(_xlfn.CONCAT(N80,O80),TechTree!$C$2:$C$501,TechTree!$D$2:$D$501,"Not Valid Combination",0,1)</f>
        <v>otherParts</v>
      </c>
      <c r="N80" s="8" t="s">
        <v>369</v>
      </c>
      <c r="O80" s="8">
        <v>1</v>
      </c>
      <c r="P80" s="8" t="s">
        <v>255</v>
      </c>
      <c r="U80" s="10" t="s">
        <v>256</v>
      </c>
      <c r="V80" s="10" t="s">
        <v>269</v>
      </c>
      <c r="X80" s="10" t="s">
        <v>307</v>
      </c>
      <c r="Y80" s="10" t="s">
        <v>3593</v>
      </c>
      <c r="Z80" s="10" t="s">
        <v>345</v>
      </c>
      <c r="AB80" s="12" t="str">
        <f t="shared" si="4"/>
        <v/>
      </c>
      <c r="AC80" s="14"/>
      <c r="AD80" s="18" t="s">
        <v>345</v>
      </c>
      <c r="AE80" s="18">
        <v>82</v>
      </c>
      <c r="AF80" s="18" t="s">
        <v>3594</v>
      </c>
      <c r="AG80" s="18" t="s">
        <v>3595</v>
      </c>
      <c r="AH80" s="18" t="s">
        <v>3596</v>
      </c>
      <c r="AI80" s="18"/>
      <c r="AJ80" s="18"/>
      <c r="AK80" s="19" t="str">
        <f t="shared" si="5"/>
        <v/>
      </c>
      <c r="AL80" s="14"/>
      <c r="AM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",U80),IF(P80="Engine",_xlfn.CONCAT("    engineUpgradeType = ",V80,CHAR(10),Parts!AP80,CHAR(10),"    enginePartUpgradeName = ",W80),IF(P80="Parachute","    parachuteUpgradeType = standard",IF(P80="Solar",_xlfn.CONCAT("    solarPanelUpgradeTier = ",O80),IF(OR(P80="System",P80="System and Space Capability")=TRUE,_xlfn.CONCAT("    spacePlaneSystemUpgradeType = ",W80,IF(P80="System and Space Capability",_xlfn.CONCAT(CHAR(10),"    spaceplaneUpgradeType = spaceCapable",CHAR(10),"    baseSkinTemp = ",CHAR(10),"    upgradeSkinTemp = "),"")),IF(P80="Fuel Tank",IF(X80="NA/Balloon","    KiwiFuelSwitchIgnore = true",IF(X80="standardLiquidFuel",_xlfn.CONCAT("    fuelTankUpgradeType = ",X80,CHAR(10),"    fuelTankSizeUpgrade = ",Y80),_xlfn.CONCAT("    fuelTankUpgradeType = ",X80))),"")))))))</f>
        <v/>
      </c>
      <c r="AN80" s="16" t="str">
        <f>IF(P80="Engine",VLOOKUP(V80,EngineUpgrades!$A$2:$C$15,2,FALSE),"")</f>
        <v/>
      </c>
      <c r="AO80" s="16" t="str">
        <f>IF(P80="Engine",VLOOKUP(V80,EngineUpgrades!$A$2:$C$15,3,FALSE),"")</f>
        <v/>
      </c>
      <c r="AP80" s="15" t="str">
        <f>IF(AN80=EngineUpgrades!$D$1,EngineUpgrades!$D$17,IF(AN80=EngineUpgrades!$E$1,EngineUpgrades!$E$17,IF(AN80=EngineUpgrades!$F$1,EngineUpgrades!$F$17,IF(AN80=EngineUpgrades!$G$1,EngineUpgrades!$G$17,IF(AN80=EngineUpgrades!$H$1,EngineUpgrades!$H$17,"")))))</f>
        <v/>
      </c>
      <c r="AQ80" s="16" t="str">
        <f>IF(P80="Engine",IF(N80&lt;&gt;"Specialty Engines",_xlfn.XLOOKUP(_xlfn.CONCAT(N80,O80+2),TechTree!$C$2:$C$501,TechTree!$D$2:$D$501,"Not Valid Combination",0,1),_xlfn.XLOOKUP(_xlfn.CONCAT(N80,O80+1),TechTree!$C$2:$C$501,TechTree!$D$2:$D$501,"Not Valid Combination",0,1)),"")</f>
        <v/>
      </c>
    </row>
    <row r="81" spans="1:43" ht="48.5" x14ac:dyDescent="0.35">
      <c r="A81" t="s">
        <v>372</v>
      </c>
      <c r="B81" t="s">
        <v>610</v>
      </c>
      <c r="C81" t="s">
        <v>611</v>
      </c>
      <c r="D81" t="s">
        <v>612</v>
      </c>
      <c r="E81" t="s">
        <v>22</v>
      </c>
      <c r="F81" t="s">
        <v>19</v>
      </c>
      <c r="G81">
        <v>1100</v>
      </c>
      <c r="H81">
        <v>100</v>
      </c>
      <c r="I81">
        <v>1.2500000000000001E-2</v>
      </c>
      <c r="J81" t="s">
        <v>56</v>
      </c>
      <c r="L81" s="12" t="str">
        <f t="shared" si="3"/>
        <v>@PART[bluedog_1875_RadialSep]:AFTER[Bluedog_DB]
{
    @TechRequired = otherParts
}</v>
      </c>
      <c r="M81" s="9" t="str">
        <f>_xlfn.XLOOKUP(_xlfn.CONCAT(N81,O81),TechTree!$C$2:$C$501,TechTree!$D$2:$D$501,"Not Valid Combination",0,1)</f>
        <v>otherParts</v>
      </c>
      <c r="N81" s="8" t="s">
        <v>369</v>
      </c>
      <c r="O81" s="8">
        <v>1</v>
      </c>
      <c r="P81" s="8" t="s">
        <v>255</v>
      </c>
      <c r="U81" s="10" t="s">
        <v>256</v>
      </c>
      <c r="V81" s="10" t="s">
        <v>269</v>
      </c>
      <c r="X81" s="10" t="s">
        <v>307</v>
      </c>
      <c r="Y81" s="10" t="s">
        <v>3597</v>
      </c>
      <c r="Z81" s="10" t="s">
        <v>345</v>
      </c>
      <c r="AB81" s="12" t="str">
        <f t="shared" si="4"/>
        <v/>
      </c>
      <c r="AC81" s="14"/>
      <c r="AD81" s="18" t="s">
        <v>345</v>
      </c>
      <c r="AE81" s="18">
        <v>83</v>
      </c>
      <c r="AF81" s="18" t="s">
        <v>3598</v>
      </c>
      <c r="AG81" s="18" t="s">
        <v>3599</v>
      </c>
      <c r="AH81" s="18" t="s">
        <v>3600</v>
      </c>
      <c r="AI81" s="18"/>
      <c r="AJ81" s="18"/>
      <c r="AK81" s="19" t="str">
        <f t="shared" si="5"/>
        <v/>
      </c>
      <c r="AL81" s="14"/>
      <c r="AM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",U81),IF(P81="Engine",_xlfn.CONCAT("    engineUpgradeType = ",V81,CHAR(10),Parts!AP81,CHAR(10),"    enginePartUpgradeName = ",W81),IF(P81="Parachute","    parachuteUpgradeType = standard",IF(P81="Solar",_xlfn.CONCAT("    solarPanelUpgradeTier = ",O81),IF(OR(P81="System",P81="System and Space Capability")=TRUE,_xlfn.CONCAT("    spacePlaneSystemUpgradeType = ",W81,IF(P81="System and Space Capability",_xlfn.CONCAT(CHAR(10),"    spaceplaneUpgradeType = spaceCapable",CHAR(10),"    baseSkinTemp = ",CHAR(10),"    upgradeSkinTemp = "),"")),IF(P81="Fuel Tank",IF(X81="NA/Balloon","    KiwiFuelSwitchIgnore = true",IF(X81="standardLiquidFuel",_xlfn.CONCAT("    fuelTankUpgradeType = ",X81,CHAR(10),"    fuelTankSizeUpgrade = ",Y81),_xlfn.CONCAT("    fuelTankUpgradeType = ",X81))),"")))))))</f>
        <v/>
      </c>
      <c r="AN81" s="16" t="str">
        <f>IF(P81="Engine",VLOOKUP(V81,EngineUpgrades!$A$2:$C$15,2,FALSE),"")</f>
        <v/>
      </c>
      <c r="AO81" s="16" t="str">
        <f>IF(P81="Engine",VLOOKUP(V81,EngineUpgrades!$A$2:$C$15,3,FALSE),"")</f>
        <v/>
      </c>
      <c r="AP81" s="15" t="str">
        <f>IF(AN81=EngineUpgrades!$D$1,EngineUpgrades!$D$17,IF(AN81=EngineUpgrades!$E$1,EngineUpgrades!$E$17,IF(AN81=EngineUpgrades!$F$1,EngineUpgrades!$F$17,IF(AN81=EngineUpgrades!$G$1,EngineUpgrades!$G$17,IF(AN81=EngineUpgrades!$H$1,EngineUpgrades!$H$17,"")))))</f>
        <v/>
      </c>
      <c r="AQ81" s="16" t="str">
        <f>IF(P81="Engine",IF(N81&lt;&gt;"Specialty Engines",_xlfn.XLOOKUP(_xlfn.CONCAT(N81,O81+2),TechTree!$C$2:$C$501,TechTree!$D$2:$D$501,"Not Valid Combination",0,1),_xlfn.XLOOKUP(_xlfn.CONCAT(N81,O81+1),TechTree!$C$2:$C$501,TechTree!$D$2:$D$501,"Not Valid Combination",0,1)),"")</f>
        <v/>
      </c>
    </row>
    <row r="82" spans="1:43" ht="48.5" x14ac:dyDescent="0.35">
      <c r="A82" t="s">
        <v>372</v>
      </c>
      <c r="B82" t="s">
        <v>613</v>
      </c>
      <c r="C82" t="s">
        <v>614</v>
      </c>
      <c r="D82" t="s">
        <v>615</v>
      </c>
      <c r="E82" t="s">
        <v>22</v>
      </c>
      <c r="F82" t="s">
        <v>14</v>
      </c>
      <c r="G82">
        <v>4200</v>
      </c>
      <c r="H82">
        <v>770</v>
      </c>
      <c r="I82">
        <v>0.4</v>
      </c>
      <c r="J82" t="s">
        <v>91</v>
      </c>
      <c r="L82" s="12" t="str">
        <f t="shared" si="3"/>
        <v>@PART[bluedog_1875_RadialDecoupler]:AFTER[Bluedog_DB]
{
    @TechRequired = otherParts
}</v>
      </c>
      <c r="M82" s="9" t="str">
        <f>_xlfn.XLOOKUP(_xlfn.CONCAT(N82,O82),TechTree!$C$2:$C$501,TechTree!$D$2:$D$501,"Not Valid Combination",0,1)</f>
        <v>otherParts</v>
      </c>
      <c r="N82" s="8" t="s">
        <v>369</v>
      </c>
      <c r="O82" s="8">
        <v>1</v>
      </c>
      <c r="P82" s="8" t="s">
        <v>255</v>
      </c>
      <c r="U82" s="10" t="s">
        <v>256</v>
      </c>
      <c r="V82" s="10" t="s">
        <v>269</v>
      </c>
      <c r="X82" s="10" t="s">
        <v>307</v>
      </c>
      <c r="Y82" s="10" t="s">
        <v>3601</v>
      </c>
      <c r="Z82" s="10" t="s">
        <v>345</v>
      </c>
      <c r="AB82" s="12" t="str">
        <f t="shared" si="4"/>
        <v/>
      </c>
      <c r="AC82" s="14"/>
      <c r="AD82" s="18" t="s">
        <v>345</v>
      </c>
      <c r="AE82" s="18">
        <v>84</v>
      </c>
      <c r="AF82" s="18" t="s">
        <v>3602</v>
      </c>
      <c r="AG82" s="18" t="s">
        <v>3603</v>
      </c>
      <c r="AH82" s="18" t="s">
        <v>3604</v>
      </c>
      <c r="AI82" s="18"/>
      <c r="AJ82" s="18"/>
      <c r="AK82" s="19" t="str">
        <f t="shared" si="5"/>
        <v/>
      </c>
      <c r="AL82" s="14"/>
      <c r="AM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",U82),IF(P82="Engine",_xlfn.CONCAT("    engineUpgradeType = ",V82,CHAR(10),Parts!AP82,CHAR(10),"    enginePartUpgradeName = ",W82),IF(P82="Parachute","    parachuteUpgradeType = standard",IF(P82="Solar",_xlfn.CONCAT("    solarPanelUpgradeTier = ",O82),IF(OR(P82="System",P82="System and Space Capability")=TRUE,_xlfn.CONCAT("    spacePlaneSystemUpgradeType = ",W82,IF(P82="System and Space Capability",_xlfn.CONCAT(CHAR(10),"    spaceplaneUpgradeType = spaceCapable",CHAR(10),"    baseSkinTemp = ",CHAR(10),"    upgradeSkinTemp = "),"")),IF(P82="Fuel Tank",IF(X82="NA/Balloon","    KiwiFuelSwitchIgnore = true",IF(X82="standardLiquidFuel",_xlfn.CONCAT("    fuelTankUpgradeType = ",X82,CHAR(10),"    fuelTankSizeUpgrade = ",Y82),_xlfn.CONCAT("    fuelTankUpgradeType = ",X82))),"")))))))</f>
        <v/>
      </c>
      <c r="AN82" s="16" t="str">
        <f>IF(P82="Engine",VLOOKUP(V82,EngineUpgrades!$A$2:$C$15,2,FALSE),"")</f>
        <v/>
      </c>
      <c r="AO82" s="16" t="str">
        <f>IF(P82="Engine",VLOOKUP(V82,EngineUpgrades!$A$2:$C$15,3,FALSE),"")</f>
        <v/>
      </c>
      <c r="AP82" s="15" t="str">
        <f>IF(AN82=EngineUpgrades!$D$1,EngineUpgrades!$D$17,IF(AN82=EngineUpgrades!$E$1,EngineUpgrades!$E$17,IF(AN82=EngineUpgrades!$F$1,EngineUpgrades!$F$17,IF(AN82=EngineUpgrades!$G$1,EngineUpgrades!$G$17,IF(AN82=EngineUpgrades!$H$1,EngineUpgrades!$H$17,"")))))</f>
        <v/>
      </c>
      <c r="AQ82" s="16" t="str">
        <f>IF(P82="Engine",IF(N82&lt;&gt;"Specialty Engines",_xlfn.XLOOKUP(_xlfn.CONCAT(N82,O82+2),TechTree!$C$2:$C$501,TechTree!$D$2:$D$501,"Not Valid Combination",0,1),_xlfn.XLOOKUP(_xlfn.CONCAT(N82,O82+1),TechTree!$C$2:$C$501,TechTree!$D$2:$D$501,"Not Valid Combination",0,1)),"")</f>
        <v/>
      </c>
    </row>
    <row r="83" spans="1:43" ht="48.5" x14ac:dyDescent="0.35">
      <c r="A83" t="s">
        <v>372</v>
      </c>
      <c r="B83" t="s">
        <v>616</v>
      </c>
      <c r="C83" t="s">
        <v>617</v>
      </c>
      <c r="D83" t="s">
        <v>618</v>
      </c>
      <c r="E83" t="s">
        <v>22</v>
      </c>
      <c r="F83" t="s">
        <v>19</v>
      </c>
      <c r="G83">
        <v>1100</v>
      </c>
      <c r="H83">
        <v>200</v>
      </c>
      <c r="I83">
        <v>0.2</v>
      </c>
      <c r="J83" t="s">
        <v>56</v>
      </c>
      <c r="L83" s="12" t="str">
        <f t="shared" si="3"/>
        <v>@PART[bluedog_1875_NoseSep]:AFTER[Bluedog_DB]
{
    @TechRequired = otherParts
}</v>
      </c>
      <c r="M83" s="9" t="str">
        <f>_xlfn.XLOOKUP(_xlfn.CONCAT(N83,O83),TechTree!$C$2:$C$501,TechTree!$D$2:$D$501,"Not Valid Combination",0,1)</f>
        <v>otherParts</v>
      </c>
      <c r="N83" s="8" t="s">
        <v>369</v>
      </c>
      <c r="O83" s="8">
        <v>1</v>
      </c>
      <c r="P83" s="8" t="s">
        <v>255</v>
      </c>
      <c r="U83" s="10" t="s">
        <v>256</v>
      </c>
      <c r="V83" s="10" t="s">
        <v>269</v>
      </c>
      <c r="X83" s="10" t="s">
        <v>307</v>
      </c>
      <c r="Y83" s="10" t="s">
        <v>3605</v>
      </c>
      <c r="Z83" s="10" t="s">
        <v>345</v>
      </c>
      <c r="AB83" s="12" t="str">
        <f t="shared" si="4"/>
        <v/>
      </c>
      <c r="AC83" s="14"/>
      <c r="AD83" s="18" t="s">
        <v>345</v>
      </c>
      <c r="AE83" s="18">
        <v>85</v>
      </c>
      <c r="AF83" s="18" t="s">
        <v>3606</v>
      </c>
      <c r="AG83" s="18" t="s">
        <v>3607</v>
      </c>
      <c r="AH83" s="18" t="s">
        <v>3608</v>
      </c>
      <c r="AI83" s="18"/>
      <c r="AJ83" s="18"/>
      <c r="AK83" s="19" t="str">
        <f t="shared" si="5"/>
        <v/>
      </c>
      <c r="AL83" s="14"/>
      <c r="AM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",U83),IF(P83="Engine",_xlfn.CONCAT("    engineUpgradeType = ",V83,CHAR(10),Parts!AP83,CHAR(10),"    enginePartUpgradeName = ",W83),IF(P83="Parachute","    parachuteUpgradeType = standard",IF(P83="Solar",_xlfn.CONCAT("    solarPanelUpgradeTier = ",O83),IF(OR(P83="System",P83="System and Space Capability")=TRUE,_xlfn.CONCAT("    spacePlaneSystemUpgradeType = ",W83,IF(P83="System and Space Capability",_xlfn.CONCAT(CHAR(10),"    spaceplaneUpgradeType = spaceCapable",CHAR(10),"    baseSkinTemp = ",CHAR(10),"    upgradeSkinTemp = "),"")),IF(P83="Fuel Tank",IF(X83="NA/Balloon","    KiwiFuelSwitchIgnore = true",IF(X83="standardLiquidFuel",_xlfn.CONCAT("    fuelTankUpgradeType = ",X83,CHAR(10),"    fuelTankSizeUpgrade = ",Y83),_xlfn.CONCAT("    fuelTankUpgradeType = ",X83))),"")))))))</f>
        <v/>
      </c>
      <c r="AN83" s="16" t="str">
        <f>IF(P83="Engine",VLOOKUP(V83,EngineUpgrades!$A$2:$C$15,2,FALSE),"")</f>
        <v/>
      </c>
      <c r="AO83" s="16" t="str">
        <f>IF(P83="Engine",VLOOKUP(V83,EngineUpgrades!$A$2:$C$15,3,FALSE),"")</f>
        <v/>
      </c>
      <c r="AP83" s="15" t="str">
        <f>IF(AN83=EngineUpgrades!$D$1,EngineUpgrades!$D$17,IF(AN83=EngineUpgrades!$E$1,EngineUpgrades!$E$17,IF(AN83=EngineUpgrades!$F$1,EngineUpgrades!$F$17,IF(AN83=EngineUpgrades!$G$1,EngineUpgrades!$G$17,IF(AN83=EngineUpgrades!$H$1,EngineUpgrades!$H$17,"")))))</f>
        <v/>
      </c>
      <c r="AQ83" s="16" t="str">
        <f>IF(P83="Engine",IF(N83&lt;&gt;"Specialty Engines",_xlfn.XLOOKUP(_xlfn.CONCAT(N83,O83+2),TechTree!$C$2:$C$501,TechTree!$D$2:$D$501,"Not Valid Combination",0,1),_xlfn.XLOOKUP(_xlfn.CONCAT(N83,O83+1),TechTree!$C$2:$C$501,TechTree!$D$2:$D$501,"Not Valid Combination",0,1)),"")</f>
        <v/>
      </c>
    </row>
    <row r="84" spans="1:43" ht="48.5" x14ac:dyDescent="0.35">
      <c r="A84" t="s">
        <v>372</v>
      </c>
      <c r="B84" t="s">
        <v>619</v>
      </c>
      <c r="C84" t="s">
        <v>620</v>
      </c>
      <c r="D84" t="s">
        <v>621</v>
      </c>
      <c r="E84" t="s">
        <v>22</v>
      </c>
      <c r="F84" t="s">
        <v>15</v>
      </c>
      <c r="G84">
        <v>3480</v>
      </c>
      <c r="H84">
        <v>1630</v>
      </c>
      <c r="I84">
        <v>0.875</v>
      </c>
      <c r="J84" t="s">
        <v>33</v>
      </c>
      <c r="L84" s="12" t="str">
        <f t="shared" si="3"/>
        <v>@PART[bluedog_Thor_UpperTank_1]:AFTER[Bluedog_DB]
{
    @TechRequired = otherParts
}</v>
      </c>
      <c r="M84" s="9" t="str">
        <f>_xlfn.XLOOKUP(_xlfn.CONCAT(N84,O84),TechTree!$C$2:$C$501,TechTree!$D$2:$D$501,"Not Valid Combination",0,1)</f>
        <v>otherParts</v>
      </c>
      <c r="N84" s="8" t="s">
        <v>369</v>
      </c>
      <c r="O84" s="8">
        <v>1</v>
      </c>
      <c r="P84" s="8" t="s">
        <v>255</v>
      </c>
      <c r="U84" s="10" t="s">
        <v>256</v>
      </c>
      <c r="V84" s="10" t="s">
        <v>269</v>
      </c>
      <c r="X84" s="10" t="s">
        <v>307</v>
      </c>
      <c r="Y84" s="10" t="s">
        <v>3609</v>
      </c>
      <c r="Z84" s="10" t="s">
        <v>345</v>
      </c>
      <c r="AB84" s="12" t="str">
        <f t="shared" si="4"/>
        <v/>
      </c>
      <c r="AC84" s="14"/>
      <c r="AD84" s="18" t="s">
        <v>345</v>
      </c>
      <c r="AE84" s="18">
        <v>86</v>
      </c>
      <c r="AF84" s="18" t="s">
        <v>3610</v>
      </c>
      <c r="AG84" s="18" t="s">
        <v>3611</v>
      </c>
      <c r="AH84" s="18" t="s">
        <v>3612</v>
      </c>
      <c r="AI84" s="18"/>
      <c r="AJ84" s="18"/>
      <c r="AK84" s="19" t="str">
        <f t="shared" si="5"/>
        <v/>
      </c>
      <c r="AL84" s="14"/>
      <c r="AM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",U84),IF(P84="Engine",_xlfn.CONCAT("    engineUpgradeType = ",V84,CHAR(10),Parts!AP84,CHAR(10),"    enginePartUpgradeName = ",W84),IF(P84="Parachute","    parachuteUpgradeType = standard",IF(P84="Solar",_xlfn.CONCAT("    solarPanelUpgradeTier = ",O84),IF(OR(P84="System",P84="System and Space Capability")=TRUE,_xlfn.CONCAT("    spacePlaneSystemUpgradeType = ",W84,IF(P84="System and Space Capability",_xlfn.CONCAT(CHAR(10),"    spaceplaneUpgradeType = spaceCapable",CHAR(10),"    baseSkinTemp = ",CHAR(10),"    upgradeSkinTemp = "),"")),IF(P84="Fuel Tank",IF(X84="NA/Balloon","    KiwiFuelSwitchIgnore = true",IF(X84="standardLiquidFuel",_xlfn.CONCAT("    fuelTankUpgradeType = ",X84,CHAR(10),"    fuelTankSizeUpgrade = ",Y84),_xlfn.CONCAT("    fuelTankUpgradeType = ",X84))),"")))))))</f>
        <v/>
      </c>
      <c r="AN84" s="16" t="str">
        <f>IF(P84="Engine",VLOOKUP(V84,EngineUpgrades!$A$2:$C$15,2,FALSE),"")</f>
        <v/>
      </c>
      <c r="AO84" s="16" t="str">
        <f>IF(P84="Engine",VLOOKUP(V84,EngineUpgrades!$A$2:$C$15,3,FALSE),"")</f>
        <v/>
      </c>
      <c r="AP84" s="15" t="str">
        <f>IF(AN84=EngineUpgrades!$D$1,EngineUpgrades!$D$17,IF(AN84=EngineUpgrades!$E$1,EngineUpgrades!$E$17,IF(AN84=EngineUpgrades!$F$1,EngineUpgrades!$F$17,IF(AN84=EngineUpgrades!$G$1,EngineUpgrades!$G$17,IF(AN84=EngineUpgrades!$H$1,EngineUpgrades!$H$17,"")))))</f>
        <v/>
      </c>
      <c r="AQ84" s="16" t="str">
        <f>IF(P84="Engine",IF(N84&lt;&gt;"Specialty Engines",_xlfn.XLOOKUP(_xlfn.CONCAT(N84,O84+2),TechTree!$C$2:$C$501,TechTree!$D$2:$D$501,"Not Valid Combination",0,1),_xlfn.XLOOKUP(_xlfn.CONCAT(N84,O84+1),TechTree!$C$2:$C$501,TechTree!$D$2:$D$501,"Not Valid Combination",0,1)),"")</f>
        <v/>
      </c>
    </row>
    <row r="85" spans="1:43" ht="48.5" x14ac:dyDescent="0.35">
      <c r="A85" t="s">
        <v>372</v>
      </c>
      <c r="B85" t="s">
        <v>622</v>
      </c>
      <c r="C85" t="s">
        <v>623</v>
      </c>
      <c r="D85" t="s">
        <v>624</v>
      </c>
      <c r="E85" t="s">
        <v>22</v>
      </c>
      <c r="F85" t="s">
        <v>15</v>
      </c>
      <c r="G85">
        <v>3100</v>
      </c>
      <c r="H85">
        <v>315</v>
      </c>
      <c r="I85">
        <v>0.25</v>
      </c>
      <c r="J85" t="s">
        <v>33</v>
      </c>
      <c r="L85" s="12" t="str">
        <f t="shared" si="3"/>
        <v>@PART[bluedog_Thor_ShortExtensionTank]:AFTER[Bluedog_DB]
{
    @TechRequired = otherParts
}</v>
      </c>
      <c r="M85" s="9" t="str">
        <f>_xlfn.XLOOKUP(_xlfn.CONCAT(N85,O85),TechTree!$C$2:$C$501,TechTree!$D$2:$D$501,"Not Valid Combination",0,1)</f>
        <v>otherParts</v>
      </c>
      <c r="N85" s="8" t="s">
        <v>369</v>
      </c>
      <c r="O85" s="8">
        <v>1</v>
      </c>
      <c r="P85" s="8" t="s">
        <v>255</v>
      </c>
      <c r="U85" s="10" t="s">
        <v>256</v>
      </c>
      <c r="V85" s="10" t="s">
        <v>269</v>
      </c>
      <c r="X85" s="10" t="s">
        <v>307</v>
      </c>
      <c r="Y85" s="10" t="s">
        <v>3613</v>
      </c>
      <c r="Z85" s="10" t="s">
        <v>345</v>
      </c>
      <c r="AB85" s="12" t="str">
        <f t="shared" si="4"/>
        <v/>
      </c>
      <c r="AC85" s="14"/>
      <c r="AD85" s="18" t="s">
        <v>345</v>
      </c>
      <c r="AE85" s="18">
        <v>87</v>
      </c>
      <c r="AF85" s="18" t="s">
        <v>3614</v>
      </c>
      <c r="AG85" s="18" t="s">
        <v>3615</v>
      </c>
      <c r="AH85" s="18" t="s">
        <v>3616</v>
      </c>
      <c r="AI85" s="18"/>
      <c r="AJ85" s="18"/>
      <c r="AK85" s="19" t="str">
        <f t="shared" si="5"/>
        <v/>
      </c>
      <c r="AL85" s="14"/>
      <c r="AM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",U85),IF(P85="Engine",_xlfn.CONCAT("    engineUpgradeType = ",V85,CHAR(10),Parts!AP85,CHAR(10),"    enginePartUpgradeName = ",W85),IF(P85="Parachute","    parachuteUpgradeType = standard",IF(P85="Solar",_xlfn.CONCAT("    solarPanelUpgradeTier = ",O85),IF(OR(P85="System",P85="System and Space Capability")=TRUE,_xlfn.CONCAT("    spacePlaneSystemUpgradeType = ",W85,IF(P85="System and Space Capability",_xlfn.CONCAT(CHAR(10),"    spaceplaneUpgradeType = spaceCapable",CHAR(10),"    baseSkinTemp = ",CHAR(10),"    upgradeSkinTemp = "),"")),IF(P85="Fuel Tank",IF(X85="NA/Balloon","    KiwiFuelSwitchIgnore = true",IF(X85="standardLiquidFuel",_xlfn.CONCAT("    fuelTankUpgradeType = ",X85,CHAR(10),"    fuelTankSizeUpgrade = ",Y85),_xlfn.CONCAT("    fuelTankUpgradeType = ",X85))),"")))))))</f>
        <v/>
      </c>
      <c r="AN85" s="16" t="str">
        <f>IF(P85="Engine",VLOOKUP(V85,EngineUpgrades!$A$2:$C$15,2,FALSE),"")</f>
        <v/>
      </c>
      <c r="AO85" s="16" t="str">
        <f>IF(P85="Engine",VLOOKUP(V85,EngineUpgrades!$A$2:$C$15,3,FALSE),"")</f>
        <v/>
      </c>
      <c r="AP85" s="15" t="str">
        <f>IF(AN85=EngineUpgrades!$D$1,EngineUpgrades!$D$17,IF(AN85=EngineUpgrades!$E$1,EngineUpgrades!$E$17,IF(AN85=EngineUpgrades!$F$1,EngineUpgrades!$F$17,IF(AN85=EngineUpgrades!$G$1,EngineUpgrades!$G$17,IF(AN85=EngineUpgrades!$H$1,EngineUpgrades!$H$17,"")))))</f>
        <v/>
      </c>
      <c r="AQ85" s="16" t="str">
        <f>IF(P85="Engine",IF(N85&lt;&gt;"Specialty Engines",_xlfn.XLOOKUP(_xlfn.CONCAT(N85,O85+2),TechTree!$C$2:$C$501,TechTree!$D$2:$D$501,"Not Valid Combination",0,1),_xlfn.XLOOKUP(_xlfn.CONCAT(N85,O85+1),TechTree!$C$2:$C$501,TechTree!$D$2:$D$501,"Not Valid Combination",0,1)),"")</f>
        <v/>
      </c>
    </row>
    <row r="86" spans="1:43" ht="48.5" x14ac:dyDescent="0.35">
      <c r="A86" t="s">
        <v>372</v>
      </c>
      <c r="B86" t="s">
        <v>625</v>
      </c>
      <c r="C86" t="s">
        <v>626</v>
      </c>
      <c r="D86" t="s">
        <v>627</v>
      </c>
      <c r="E86" t="s">
        <v>22</v>
      </c>
      <c r="F86" t="s">
        <v>15</v>
      </c>
      <c r="G86">
        <v>3100</v>
      </c>
      <c r="H86">
        <v>630</v>
      </c>
      <c r="I86">
        <v>0.5</v>
      </c>
      <c r="J86" t="s">
        <v>33</v>
      </c>
      <c r="L86" s="12" t="str">
        <f t="shared" si="3"/>
        <v>@PART[bluedog_Thor_MediumExtensionTank]:AFTER[Bluedog_DB]
{
    @TechRequired = otherParts
}</v>
      </c>
      <c r="M86" s="9" t="str">
        <f>_xlfn.XLOOKUP(_xlfn.CONCAT(N86,O86),TechTree!$C$2:$C$501,TechTree!$D$2:$D$501,"Not Valid Combination",0,1)</f>
        <v>otherParts</v>
      </c>
      <c r="N86" s="8" t="s">
        <v>369</v>
      </c>
      <c r="O86" s="8">
        <v>1</v>
      </c>
      <c r="P86" s="8" t="s">
        <v>255</v>
      </c>
      <c r="U86" s="10" t="s">
        <v>256</v>
      </c>
      <c r="V86" s="10" t="s">
        <v>269</v>
      </c>
      <c r="X86" s="10" t="s">
        <v>307</v>
      </c>
      <c r="Y86" s="10" t="s">
        <v>3617</v>
      </c>
      <c r="Z86" s="10" t="s">
        <v>345</v>
      </c>
      <c r="AB86" s="12" t="str">
        <f t="shared" si="4"/>
        <v/>
      </c>
      <c r="AC86" s="14"/>
      <c r="AD86" s="18" t="s">
        <v>345</v>
      </c>
      <c r="AE86" s="18">
        <v>88</v>
      </c>
      <c r="AF86" s="18" t="s">
        <v>3618</v>
      </c>
      <c r="AG86" s="18" t="s">
        <v>3619</v>
      </c>
      <c r="AH86" s="18" t="s">
        <v>3620</v>
      </c>
      <c r="AI86" s="18"/>
      <c r="AJ86" s="18"/>
      <c r="AK86" s="19" t="str">
        <f t="shared" si="5"/>
        <v/>
      </c>
      <c r="AL86" s="14"/>
      <c r="AM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",U86),IF(P86="Engine",_xlfn.CONCAT("    engineUpgradeType = ",V86,CHAR(10),Parts!AP86,CHAR(10),"    enginePartUpgradeName = ",W86),IF(P86="Parachute","    parachuteUpgradeType = standard",IF(P86="Solar",_xlfn.CONCAT("    solarPanelUpgradeTier = ",O86),IF(OR(P86="System",P86="System and Space Capability")=TRUE,_xlfn.CONCAT("    spacePlaneSystemUpgradeType = ",W86,IF(P86="System and Space Capability",_xlfn.CONCAT(CHAR(10),"    spaceplaneUpgradeType = spaceCapable",CHAR(10),"    baseSkinTemp = ",CHAR(10),"    upgradeSkinTemp = "),"")),IF(P86="Fuel Tank",IF(X86="NA/Balloon","    KiwiFuelSwitchIgnore = true",IF(X86="standardLiquidFuel",_xlfn.CONCAT("    fuelTankUpgradeType = ",X86,CHAR(10),"    fuelTankSizeUpgrade = ",Y86),_xlfn.CONCAT("    fuelTankUpgradeType = ",X86))),"")))))))</f>
        <v/>
      </c>
      <c r="AN86" s="16" t="str">
        <f>IF(P86="Engine",VLOOKUP(V86,EngineUpgrades!$A$2:$C$15,2,FALSE),"")</f>
        <v/>
      </c>
      <c r="AO86" s="16" t="str">
        <f>IF(P86="Engine",VLOOKUP(V86,EngineUpgrades!$A$2:$C$15,3,FALSE),"")</f>
        <v/>
      </c>
      <c r="AP86" s="15" t="str">
        <f>IF(AN86=EngineUpgrades!$D$1,EngineUpgrades!$D$17,IF(AN86=EngineUpgrades!$E$1,EngineUpgrades!$E$17,IF(AN86=EngineUpgrades!$F$1,EngineUpgrades!$F$17,IF(AN86=EngineUpgrades!$G$1,EngineUpgrades!$G$17,IF(AN86=EngineUpgrades!$H$1,EngineUpgrades!$H$17,"")))))</f>
        <v/>
      </c>
      <c r="AQ86" s="16" t="str">
        <f>IF(P86="Engine",IF(N86&lt;&gt;"Specialty Engines",_xlfn.XLOOKUP(_xlfn.CONCAT(N86,O86+2),TechTree!$C$2:$C$501,TechTree!$D$2:$D$501,"Not Valid Combination",0,1),_xlfn.XLOOKUP(_xlfn.CONCAT(N86,O86+1),TechTree!$C$2:$C$501,TechTree!$D$2:$D$501,"Not Valid Combination",0,1)),"")</f>
        <v/>
      </c>
    </row>
    <row r="87" spans="1:43" ht="48.5" x14ac:dyDescent="0.35">
      <c r="A87" t="s">
        <v>372</v>
      </c>
      <c r="B87" t="s">
        <v>628</v>
      </c>
      <c r="C87" t="s">
        <v>629</v>
      </c>
      <c r="D87" t="s">
        <v>630</v>
      </c>
      <c r="E87" t="s">
        <v>22</v>
      </c>
      <c r="F87" t="s">
        <v>19</v>
      </c>
      <c r="G87">
        <v>4400</v>
      </c>
      <c r="H87">
        <v>980</v>
      </c>
      <c r="I87">
        <v>1.25</v>
      </c>
      <c r="J87" t="s">
        <v>33</v>
      </c>
      <c r="L87" s="12" t="str">
        <f t="shared" si="3"/>
        <v>@PART[bluedog_Thor_LR79]:AFTER[Bluedog_DB]
{
    @TechRequired = otherParts
}</v>
      </c>
      <c r="M87" s="9" t="str">
        <f>_xlfn.XLOOKUP(_xlfn.CONCAT(N87,O87),TechTree!$C$2:$C$501,TechTree!$D$2:$D$501,"Not Valid Combination",0,1)</f>
        <v>otherParts</v>
      </c>
      <c r="N87" s="8" t="s">
        <v>369</v>
      </c>
      <c r="O87" s="8">
        <v>1</v>
      </c>
      <c r="P87" s="8" t="s">
        <v>255</v>
      </c>
      <c r="U87" s="10" t="s">
        <v>256</v>
      </c>
      <c r="V87" s="10" t="s">
        <v>269</v>
      </c>
      <c r="X87" s="10" t="s">
        <v>307</v>
      </c>
      <c r="Y87" s="10" t="s">
        <v>3621</v>
      </c>
      <c r="Z87" s="10" t="s">
        <v>345</v>
      </c>
      <c r="AB87" s="12" t="str">
        <f t="shared" si="4"/>
        <v/>
      </c>
      <c r="AC87" s="14"/>
      <c r="AD87" s="18" t="s">
        <v>345</v>
      </c>
      <c r="AE87" s="18">
        <v>89</v>
      </c>
      <c r="AF87" s="18" t="s">
        <v>3622</v>
      </c>
      <c r="AG87" s="18" t="s">
        <v>3623</v>
      </c>
      <c r="AH87" s="18" t="s">
        <v>3624</v>
      </c>
      <c r="AI87" s="18"/>
      <c r="AJ87" s="18"/>
      <c r="AK87" s="19" t="str">
        <f t="shared" si="5"/>
        <v/>
      </c>
      <c r="AL87" s="14"/>
      <c r="AM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",U87),IF(P87="Engine",_xlfn.CONCAT("    engineUpgradeType = ",V87,CHAR(10),Parts!AP87,CHAR(10),"    enginePartUpgradeName = ",W87),IF(P87="Parachute","    parachuteUpgradeType = standard",IF(P87="Solar",_xlfn.CONCAT("    solarPanelUpgradeTier = ",O87),IF(OR(P87="System",P87="System and Space Capability")=TRUE,_xlfn.CONCAT("    spacePlaneSystemUpgradeType = ",W87,IF(P87="System and Space Capability",_xlfn.CONCAT(CHAR(10),"    spaceplaneUpgradeType = spaceCapable",CHAR(10),"    baseSkinTemp = ",CHAR(10),"    upgradeSkinTemp = "),"")),IF(P87="Fuel Tank",IF(X87="NA/Balloon","    KiwiFuelSwitchIgnore = true",IF(X87="standardLiquidFuel",_xlfn.CONCAT("    fuelTankUpgradeType = ",X87,CHAR(10),"    fuelTankSizeUpgrade = ",Y87),_xlfn.CONCAT("    fuelTankUpgradeType = ",X87))),"")))))))</f>
        <v/>
      </c>
      <c r="AN87" s="16" t="str">
        <f>IF(P87="Engine",VLOOKUP(V87,EngineUpgrades!$A$2:$C$15,2,FALSE),"")</f>
        <v/>
      </c>
      <c r="AO87" s="16" t="str">
        <f>IF(P87="Engine",VLOOKUP(V87,EngineUpgrades!$A$2:$C$15,3,FALSE),"")</f>
        <v/>
      </c>
      <c r="AP87" s="15" t="str">
        <f>IF(AN87=EngineUpgrades!$D$1,EngineUpgrades!$D$17,IF(AN87=EngineUpgrades!$E$1,EngineUpgrades!$E$17,IF(AN87=EngineUpgrades!$F$1,EngineUpgrades!$F$17,IF(AN87=EngineUpgrades!$G$1,EngineUpgrades!$G$17,IF(AN87=EngineUpgrades!$H$1,EngineUpgrades!$H$17,"")))))</f>
        <v/>
      </c>
      <c r="AQ87" s="16" t="str">
        <f>IF(P87="Engine",IF(N87&lt;&gt;"Specialty Engines",_xlfn.XLOOKUP(_xlfn.CONCAT(N87,O87+2),TechTree!$C$2:$C$501,TechTree!$D$2:$D$501,"Not Valid Combination",0,1),_xlfn.XLOOKUP(_xlfn.CONCAT(N87,O87+1),TechTree!$C$2:$C$501,TechTree!$D$2:$D$501,"Not Valid Combination",0,1)),"")</f>
        <v/>
      </c>
    </row>
    <row r="88" spans="1:43" ht="48.5" x14ac:dyDescent="0.35">
      <c r="A88" t="s">
        <v>372</v>
      </c>
      <c r="B88" t="s">
        <v>631</v>
      </c>
      <c r="C88" t="s">
        <v>632</v>
      </c>
      <c r="D88" t="s">
        <v>633</v>
      </c>
      <c r="E88" t="s">
        <v>22</v>
      </c>
      <c r="F88" t="s">
        <v>19</v>
      </c>
      <c r="G88">
        <v>600</v>
      </c>
      <c r="H88">
        <v>165</v>
      </c>
      <c r="I88">
        <v>6.8000000000000005E-2</v>
      </c>
      <c r="J88" t="s">
        <v>33</v>
      </c>
      <c r="L88" s="12" t="str">
        <f t="shared" si="3"/>
        <v>@PART[bluedog_Thor_LR101]:AFTER[Bluedog_DB]
{
    @TechRequired = otherParts
}</v>
      </c>
      <c r="M88" s="9" t="str">
        <f>_xlfn.XLOOKUP(_xlfn.CONCAT(N88,O88),TechTree!$C$2:$C$501,TechTree!$D$2:$D$501,"Not Valid Combination",0,1)</f>
        <v>otherParts</v>
      </c>
      <c r="N88" s="8" t="s">
        <v>369</v>
      </c>
      <c r="O88" s="8">
        <v>1</v>
      </c>
      <c r="P88" s="8" t="s">
        <v>255</v>
      </c>
      <c r="U88" s="10" t="s">
        <v>256</v>
      </c>
      <c r="V88" s="10" t="s">
        <v>269</v>
      </c>
      <c r="X88" s="10" t="s">
        <v>307</v>
      </c>
      <c r="Y88" s="10" t="s">
        <v>3625</v>
      </c>
      <c r="Z88" s="10" t="s">
        <v>345</v>
      </c>
      <c r="AB88" s="12" t="str">
        <f t="shared" si="4"/>
        <v/>
      </c>
      <c r="AC88" s="14"/>
      <c r="AD88" s="18" t="s">
        <v>345</v>
      </c>
      <c r="AE88" s="18">
        <v>90</v>
      </c>
      <c r="AF88" s="18" t="s">
        <v>3626</v>
      </c>
      <c r="AG88" s="18" t="s">
        <v>3627</v>
      </c>
      <c r="AH88" s="18" t="s">
        <v>3628</v>
      </c>
      <c r="AI88" s="18"/>
      <c r="AJ88" s="18"/>
      <c r="AK88" s="19" t="str">
        <f t="shared" si="5"/>
        <v/>
      </c>
      <c r="AL88" s="14"/>
      <c r="AM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",U88),IF(P88="Engine",_xlfn.CONCAT("    engineUpgradeType = ",V88,CHAR(10),Parts!AP88,CHAR(10),"    enginePartUpgradeName = ",W88),IF(P88="Parachute","    parachuteUpgradeType = standard",IF(P88="Solar",_xlfn.CONCAT("    solarPanelUpgradeTier = ",O88),IF(OR(P88="System",P88="System and Space Capability")=TRUE,_xlfn.CONCAT("    spacePlaneSystemUpgradeType = ",W88,IF(P88="System and Space Capability",_xlfn.CONCAT(CHAR(10),"    spaceplaneUpgradeType = spaceCapable",CHAR(10),"    baseSkinTemp = ",CHAR(10),"    upgradeSkinTemp = "),"")),IF(P88="Fuel Tank",IF(X88="NA/Balloon","    KiwiFuelSwitchIgnore = true",IF(X88="standardLiquidFuel",_xlfn.CONCAT("    fuelTankUpgradeType = ",X88,CHAR(10),"    fuelTankSizeUpgrade = ",Y88),_xlfn.CONCAT("    fuelTankUpgradeType = ",X88))),"")))))))</f>
        <v/>
      </c>
      <c r="AN88" s="16" t="str">
        <f>IF(P88="Engine",VLOOKUP(V88,EngineUpgrades!$A$2:$C$15,2,FALSE),"")</f>
        <v/>
      </c>
      <c r="AO88" s="16" t="str">
        <f>IF(P88="Engine",VLOOKUP(V88,EngineUpgrades!$A$2:$C$15,3,FALSE),"")</f>
        <v/>
      </c>
      <c r="AP88" s="15" t="str">
        <f>IF(AN88=EngineUpgrades!$D$1,EngineUpgrades!$D$17,IF(AN88=EngineUpgrades!$E$1,EngineUpgrades!$E$17,IF(AN88=EngineUpgrades!$F$1,EngineUpgrades!$F$17,IF(AN88=EngineUpgrades!$G$1,EngineUpgrades!$G$17,IF(AN88=EngineUpgrades!$H$1,EngineUpgrades!$H$17,"")))))</f>
        <v/>
      </c>
      <c r="AQ88" s="16" t="str">
        <f>IF(P88="Engine",IF(N88&lt;&gt;"Specialty Engines",_xlfn.XLOOKUP(_xlfn.CONCAT(N88,O88+2),TechTree!$C$2:$C$501,TechTree!$D$2:$D$501,"Not Valid Combination",0,1),_xlfn.XLOOKUP(_xlfn.CONCAT(N88,O88+1),TechTree!$C$2:$C$501,TechTree!$D$2:$D$501,"Not Valid Combination",0,1)),"")</f>
        <v/>
      </c>
    </row>
    <row r="89" spans="1:43" ht="48.5" x14ac:dyDescent="0.35">
      <c r="A89" t="s">
        <v>372</v>
      </c>
      <c r="B89" t="s">
        <v>634</v>
      </c>
      <c r="C89" t="s">
        <v>635</v>
      </c>
      <c r="D89" t="s">
        <v>636</v>
      </c>
      <c r="E89" t="s">
        <v>22</v>
      </c>
      <c r="F89" t="s">
        <v>15</v>
      </c>
      <c r="G89">
        <v>3480</v>
      </c>
      <c r="H89">
        <v>1630</v>
      </c>
      <c r="I89">
        <v>0.875</v>
      </c>
      <c r="J89" t="s">
        <v>33</v>
      </c>
      <c r="L89" s="12" t="str">
        <f t="shared" si="3"/>
        <v>@PART[bluedog_Thor_LowerTank_1]:AFTER[Bluedog_DB]
{
    @TechRequired = otherParts
}</v>
      </c>
      <c r="M89" s="9" t="str">
        <f>_xlfn.XLOOKUP(_xlfn.CONCAT(N89,O89),TechTree!$C$2:$C$501,TechTree!$D$2:$D$501,"Not Valid Combination",0,1)</f>
        <v>otherParts</v>
      </c>
      <c r="N89" s="8" t="s">
        <v>369</v>
      </c>
      <c r="O89" s="8">
        <v>1</v>
      </c>
      <c r="P89" s="8" t="s">
        <v>255</v>
      </c>
      <c r="U89" s="10" t="s">
        <v>256</v>
      </c>
      <c r="V89" s="10" t="s">
        <v>269</v>
      </c>
      <c r="X89" s="10" t="s">
        <v>307</v>
      </c>
      <c r="Y89" s="10" t="s">
        <v>3629</v>
      </c>
      <c r="Z89" s="10" t="s">
        <v>345</v>
      </c>
      <c r="AB89" s="12" t="str">
        <f t="shared" si="4"/>
        <v/>
      </c>
      <c r="AC89" s="14"/>
      <c r="AD89" s="18" t="s">
        <v>345</v>
      </c>
      <c r="AE89" s="18">
        <v>91</v>
      </c>
      <c r="AF89" s="18" t="s">
        <v>3630</v>
      </c>
      <c r="AG89" s="18" t="s">
        <v>3631</v>
      </c>
      <c r="AH89" s="18" t="s">
        <v>3632</v>
      </c>
      <c r="AI89" s="18"/>
      <c r="AJ89" s="18"/>
      <c r="AK89" s="19" t="str">
        <f t="shared" si="5"/>
        <v/>
      </c>
      <c r="AL89" s="14"/>
      <c r="AM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",U89),IF(P89="Engine",_xlfn.CONCAT("    engineUpgradeType = ",V89,CHAR(10),Parts!AP89,CHAR(10),"    enginePartUpgradeName = ",W89),IF(P89="Parachute","    parachuteUpgradeType = standard",IF(P89="Solar",_xlfn.CONCAT("    solarPanelUpgradeTier = ",O89),IF(OR(P89="System",P89="System and Space Capability")=TRUE,_xlfn.CONCAT("    spacePlaneSystemUpgradeType = ",W89,IF(P89="System and Space Capability",_xlfn.CONCAT(CHAR(10),"    spaceplaneUpgradeType = spaceCapable",CHAR(10),"    baseSkinTemp = ",CHAR(10),"    upgradeSkinTemp = "),"")),IF(P89="Fuel Tank",IF(X89="NA/Balloon","    KiwiFuelSwitchIgnore = true",IF(X89="standardLiquidFuel",_xlfn.CONCAT("    fuelTankUpgradeType = ",X89,CHAR(10),"    fuelTankSizeUpgrade = ",Y89),_xlfn.CONCAT("    fuelTankUpgradeType = ",X89))),"")))))))</f>
        <v/>
      </c>
      <c r="AN89" s="16" t="str">
        <f>IF(P89="Engine",VLOOKUP(V89,EngineUpgrades!$A$2:$C$15,2,FALSE),"")</f>
        <v/>
      </c>
      <c r="AO89" s="16" t="str">
        <f>IF(P89="Engine",VLOOKUP(V89,EngineUpgrades!$A$2:$C$15,3,FALSE),"")</f>
        <v/>
      </c>
      <c r="AP89" s="15" t="str">
        <f>IF(AN89=EngineUpgrades!$D$1,EngineUpgrades!$D$17,IF(AN89=EngineUpgrades!$E$1,EngineUpgrades!$E$17,IF(AN89=EngineUpgrades!$F$1,EngineUpgrades!$F$17,IF(AN89=EngineUpgrades!$G$1,EngineUpgrades!$G$17,IF(AN89=EngineUpgrades!$H$1,EngineUpgrades!$H$17,"")))))</f>
        <v/>
      </c>
      <c r="AQ89" s="16" t="str">
        <f>IF(P89="Engine",IF(N89&lt;&gt;"Specialty Engines",_xlfn.XLOOKUP(_xlfn.CONCAT(N89,O89+2),TechTree!$C$2:$C$501,TechTree!$D$2:$D$501,"Not Valid Combination",0,1),_xlfn.XLOOKUP(_xlfn.CONCAT(N89,O89+1),TechTree!$C$2:$C$501,TechTree!$D$2:$D$501,"Not Valid Combination",0,1)),"")</f>
        <v/>
      </c>
    </row>
    <row r="90" spans="1:43" ht="48.5" x14ac:dyDescent="0.35">
      <c r="A90" t="s">
        <v>372</v>
      </c>
      <c r="B90" t="s">
        <v>637</v>
      </c>
      <c r="C90" t="s">
        <v>638</v>
      </c>
      <c r="D90" t="s">
        <v>639</v>
      </c>
      <c r="E90" t="s">
        <v>22</v>
      </c>
      <c r="F90" t="s">
        <v>12</v>
      </c>
      <c r="G90">
        <v>1000</v>
      </c>
      <c r="H90">
        <v>320</v>
      </c>
      <c r="I90">
        <v>7.8E-2</v>
      </c>
      <c r="J90" t="s">
        <v>33</v>
      </c>
      <c r="L90" s="12" t="str">
        <f t="shared" si="3"/>
        <v>@PART[bluedog_Thor_EngineMount]:AFTER[Bluedog_DB]
{
    @TechRequired = otherParts
}</v>
      </c>
      <c r="M90" s="9" t="str">
        <f>_xlfn.XLOOKUP(_xlfn.CONCAT(N90,O90),TechTree!$C$2:$C$501,TechTree!$D$2:$D$501,"Not Valid Combination",0,1)</f>
        <v>otherParts</v>
      </c>
      <c r="N90" s="8" t="s">
        <v>369</v>
      </c>
      <c r="O90" s="8">
        <v>1</v>
      </c>
      <c r="P90" s="8" t="s">
        <v>255</v>
      </c>
      <c r="U90" s="10" t="s">
        <v>256</v>
      </c>
      <c r="V90" s="10" t="s">
        <v>269</v>
      </c>
      <c r="X90" s="10" t="s">
        <v>307</v>
      </c>
      <c r="Y90" s="10" t="s">
        <v>3633</v>
      </c>
      <c r="Z90" s="10" t="s">
        <v>345</v>
      </c>
      <c r="AB90" s="12" t="str">
        <f t="shared" si="4"/>
        <v/>
      </c>
      <c r="AC90" s="14"/>
      <c r="AD90" s="18" t="s">
        <v>345</v>
      </c>
      <c r="AE90" s="18">
        <v>92</v>
      </c>
      <c r="AF90" s="18" t="s">
        <v>3634</v>
      </c>
      <c r="AG90" s="18" t="s">
        <v>3635</v>
      </c>
      <c r="AH90" s="18" t="s">
        <v>3636</v>
      </c>
      <c r="AI90" s="18"/>
      <c r="AJ90" s="18"/>
      <c r="AK90" s="19" t="str">
        <f t="shared" si="5"/>
        <v/>
      </c>
      <c r="AL90" s="14"/>
      <c r="AM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",U90),IF(P90="Engine",_xlfn.CONCAT("    engineUpgradeType = ",V90,CHAR(10),Parts!AP90,CHAR(10),"    enginePartUpgradeName = ",W90),IF(P90="Parachute","    parachuteUpgradeType = standard",IF(P90="Solar",_xlfn.CONCAT("    solarPanelUpgradeTier = ",O90),IF(OR(P90="System",P90="System and Space Capability")=TRUE,_xlfn.CONCAT("    spacePlaneSystemUpgradeType = ",W90,IF(P90="System and Space Capability",_xlfn.CONCAT(CHAR(10),"    spaceplaneUpgradeType = spaceCapable",CHAR(10),"    baseSkinTemp = ",CHAR(10),"    upgradeSkinTemp = "),"")),IF(P90="Fuel Tank",IF(X90="NA/Balloon","    KiwiFuelSwitchIgnore = true",IF(X90="standardLiquidFuel",_xlfn.CONCAT("    fuelTankUpgradeType = ",X90,CHAR(10),"    fuelTankSizeUpgrade = ",Y90),_xlfn.CONCAT("    fuelTankUpgradeType = ",X90))),"")))))))</f>
        <v/>
      </c>
      <c r="AN90" s="16" t="str">
        <f>IF(P90="Engine",VLOOKUP(V90,EngineUpgrades!$A$2:$C$15,2,FALSE),"")</f>
        <v/>
      </c>
      <c r="AO90" s="16" t="str">
        <f>IF(P90="Engine",VLOOKUP(V90,EngineUpgrades!$A$2:$C$15,3,FALSE),"")</f>
        <v/>
      </c>
      <c r="AP90" s="15" t="str">
        <f>IF(AN90=EngineUpgrades!$D$1,EngineUpgrades!$D$17,IF(AN90=EngineUpgrades!$E$1,EngineUpgrades!$E$17,IF(AN90=EngineUpgrades!$F$1,EngineUpgrades!$F$17,IF(AN90=EngineUpgrades!$G$1,EngineUpgrades!$G$17,IF(AN90=EngineUpgrades!$H$1,EngineUpgrades!$H$17,"")))))</f>
        <v/>
      </c>
      <c r="AQ90" s="16" t="str">
        <f>IF(P90="Engine",IF(N90&lt;&gt;"Specialty Engines",_xlfn.XLOOKUP(_xlfn.CONCAT(N90,O90+2),TechTree!$C$2:$C$501,TechTree!$D$2:$D$501,"Not Valid Combination",0,1),_xlfn.XLOOKUP(_xlfn.CONCAT(N90,O90+1),TechTree!$C$2:$C$501,TechTree!$D$2:$D$501,"Not Valid Combination",0,1)),"")</f>
        <v/>
      </c>
    </row>
    <row r="91" spans="1:43" ht="48.5" x14ac:dyDescent="0.35">
      <c r="A91" t="s">
        <v>372</v>
      </c>
      <c r="B91" t="s">
        <v>640</v>
      </c>
      <c r="C91" t="s">
        <v>641</v>
      </c>
      <c r="D91" t="s">
        <v>642</v>
      </c>
      <c r="E91" t="s">
        <v>22</v>
      </c>
      <c r="F91" t="s">
        <v>6</v>
      </c>
      <c r="G91">
        <v>150</v>
      </c>
      <c r="H91">
        <v>25</v>
      </c>
      <c r="I91">
        <v>0.01</v>
      </c>
      <c r="J91" t="s">
        <v>33</v>
      </c>
      <c r="L91" s="12" t="str">
        <f t="shared" si="3"/>
        <v>@PART[bluedog_Thor_CZFin]:AFTER[Bluedog_DB]
{
    @TechRequired = otherParts
}</v>
      </c>
      <c r="M91" s="9" t="str">
        <f>_xlfn.XLOOKUP(_xlfn.CONCAT(N91,O91),TechTree!$C$2:$C$501,TechTree!$D$2:$D$501,"Not Valid Combination",0,1)</f>
        <v>otherParts</v>
      </c>
      <c r="N91" s="8" t="s">
        <v>369</v>
      </c>
      <c r="O91" s="8">
        <v>1</v>
      </c>
      <c r="P91" s="8" t="s">
        <v>255</v>
      </c>
      <c r="U91" s="10" t="s">
        <v>256</v>
      </c>
      <c r="V91" s="10" t="s">
        <v>269</v>
      </c>
      <c r="X91" s="10" t="s">
        <v>307</v>
      </c>
      <c r="Y91" s="10" t="s">
        <v>3637</v>
      </c>
      <c r="Z91" s="10" t="s">
        <v>345</v>
      </c>
      <c r="AB91" s="12" t="str">
        <f t="shared" si="4"/>
        <v/>
      </c>
      <c r="AC91" s="14"/>
      <c r="AD91" s="18" t="s">
        <v>345</v>
      </c>
      <c r="AE91" s="18">
        <v>93</v>
      </c>
      <c r="AF91" s="18" t="s">
        <v>3638</v>
      </c>
      <c r="AG91" s="18" t="s">
        <v>3639</v>
      </c>
      <c r="AH91" s="18" t="s">
        <v>3640</v>
      </c>
      <c r="AI91" s="18"/>
      <c r="AJ91" s="18"/>
      <c r="AK91" s="19" t="str">
        <f t="shared" si="5"/>
        <v/>
      </c>
      <c r="AL91" s="14"/>
      <c r="AM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",U91),IF(P91="Engine",_xlfn.CONCAT("    engineUpgradeType = ",V91,CHAR(10),Parts!AP91,CHAR(10),"    enginePartUpgradeName = ",W91),IF(P91="Parachute","    parachuteUpgradeType = standard",IF(P91="Solar",_xlfn.CONCAT("    solarPanelUpgradeTier = ",O91),IF(OR(P91="System",P91="System and Space Capability")=TRUE,_xlfn.CONCAT("    spacePlaneSystemUpgradeType = ",W91,IF(P91="System and Space Capability",_xlfn.CONCAT(CHAR(10),"    spaceplaneUpgradeType = spaceCapable",CHAR(10),"    baseSkinTemp = ",CHAR(10),"    upgradeSkinTemp = "),"")),IF(P91="Fuel Tank",IF(X91="NA/Balloon","    KiwiFuelSwitchIgnore = true",IF(X91="standardLiquidFuel",_xlfn.CONCAT("    fuelTankUpgradeType = ",X91,CHAR(10),"    fuelTankSizeUpgrade = ",Y91),_xlfn.CONCAT("    fuelTankUpgradeType = ",X91))),"")))))))</f>
        <v/>
      </c>
      <c r="AN91" s="16" t="str">
        <f>IF(P91="Engine",VLOOKUP(V91,EngineUpgrades!$A$2:$C$15,2,FALSE),"")</f>
        <v/>
      </c>
      <c r="AO91" s="16" t="str">
        <f>IF(P91="Engine",VLOOKUP(V91,EngineUpgrades!$A$2:$C$15,3,FALSE),"")</f>
        <v/>
      </c>
      <c r="AP91" s="15" t="str">
        <f>IF(AN91=EngineUpgrades!$D$1,EngineUpgrades!$D$17,IF(AN91=EngineUpgrades!$E$1,EngineUpgrades!$E$17,IF(AN91=EngineUpgrades!$F$1,EngineUpgrades!$F$17,IF(AN91=EngineUpgrades!$G$1,EngineUpgrades!$G$17,IF(AN91=EngineUpgrades!$H$1,EngineUpgrades!$H$17,"")))))</f>
        <v/>
      </c>
      <c r="AQ91" s="16" t="str">
        <f>IF(P91="Engine",IF(N91&lt;&gt;"Specialty Engines",_xlfn.XLOOKUP(_xlfn.CONCAT(N91,O91+2),TechTree!$C$2:$C$501,TechTree!$D$2:$D$501,"Not Valid Combination",0,1),_xlfn.XLOOKUP(_xlfn.CONCAT(N91,O91+1),TechTree!$C$2:$C$501,TechTree!$D$2:$D$501,"Not Valid Combination",0,1)),"")</f>
        <v/>
      </c>
    </row>
    <row r="92" spans="1:43" ht="48.5" x14ac:dyDescent="0.35">
      <c r="A92" t="s">
        <v>372</v>
      </c>
      <c r="B92" t="s">
        <v>643</v>
      </c>
      <c r="C92" t="s">
        <v>644</v>
      </c>
      <c r="D92" t="s">
        <v>645</v>
      </c>
      <c r="E92" t="s">
        <v>22</v>
      </c>
      <c r="F92" t="s">
        <v>12</v>
      </c>
      <c r="G92">
        <v>600</v>
      </c>
      <c r="H92">
        <v>210</v>
      </c>
      <c r="I92">
        <v>6.7000000000000004E-2</v>
      </c>
      <c r="J92" t="s">
        <v>129</v>
      </c>
      <c r="L92" s="12" t="str">
        <f t="shared" si="3"/>
        <v>@PART[bluedog_Thor_AbleAdapter]:AFTER[Bluedog_DB]
{
    @TechRequired = otherParts
}</v>
      </c>
      <c r="M92" s="9" t="str">
        <f>_xlfn.XLOOKUP(_xlfn.CONCAT(N92,O92),TechTree!$C$2:$C$501,TechTree!$D$2:$D$501,"Not Valid Combination",0,1)</f>
        <v>otherParts</v>
      </c>
      <c r="N92" s="8" t="s">
        <v>369</v>
      </c>
      <c r="O92" s="8">
        <v>1</v>
      </c>
      <c r="P92" s="8" t="s">
        <v>255</v>
      </c>
      <c r="U92" s="10" t="s">
        <v>256</v>
      </c>
      <c r="V92" s="10" t="s">
        <v>269</v>
      </c>
      <c r="X92" s="10" t="s">
        <v>307</v>
      </c>
      <c r="Y92" s="10" t="s">
        <v>3641</v>
      </c>
      <c r="Z92" s="10" t="s">
        <v>345</v>
      </c>
      <c r="AB92" s="12" t="str">
        <f t="shared" si="4"/>
        <v/>
      </c>
      <c r="AC92" s="14"/>
      <c r="AD92" s="18" t="s">
        <v>345</v>
      </c>
      <c r="AE92" s="18">
        <v>94</v>
      </c>
      <c r="AF92" s="18" t="s">
        <v>3642</v>
      </c>
      <c r="AG92" s="18" t="s">
        <v>3643</v>
      </c>
      <c r="AH92" s="18" t="s">
        <v>3644</v>
      </c>
      <c r="AI92" s="18"/>
      <c r="AJ92" s="18"/>
      <c r="AK92" s="19" t="str">
        <f t="shared" si="5"/>
        <v/>
      </c>
      <c r="AL92" s="14"/>
      <c r="AM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",U92),IF(P92="Engine",_xlfn.CONCAT("    engineUpgradeType = ",V92,CHAR(10),Parts!AP92,CHAR(10),"    enginePartUpgradeName = ",W92),IF(P92="Parachute","    parachuteUpgradeType = standard",IF(P92="Solar",_xlfn.CONCAT("    solarPanelUpgradeTier = ",O92),IF(OR(P92="System",P92="System and Space Capability")=TRUE,_xlfn.CONCAT("    spacePlaneSystemUpgradeType = ",W92,IF(P92="System and Space Capability",_xlfn.CONCAT(CHAR(10),"    spaceplaneUpgradeType = spaceCapable",CHAR(10),"    baseSkinTemp = ",CHAR(10),"    upgradeSkinTemp = "),"")),IF(P92="Fuel Tank",IF(X92="NA/Balloon","    KiwiFuelSwitchIgnore = true",IF(X92="standardLiquidFuel",_xlfn.CONCAT("    fuelTankUpgradeType = ",X92,CHAR(10),"    fuelTankSizeUpgrade = ",Y92),_xlfn.CONCAT("    fuelTankUpgradeType = ",X92))),"")))))))</f>
        <v/>
      </c>
      <c r="AN92" s="16" t="str">
        <f>IF(P92="Engine",VLOOKUP(V92,EngineUpgrades!$A$2:$C$15,2,FALSE),"")</f>
        <v/>
      </c>
      <c r="AO92" s="16" t="str">
        <f>IF(P92="Engine",VLOOKUP(V92,EngineUpgrades!$A$2:$C$15,3,FALSE),"")</f>
        <v/>
      </c>
      <c r="AP92" s="15" t="str">
        <f>IF(AN92=EngineUpgrades!$D$1,EngineUpgrades!$D$17,IF(AN92=EngineUpgrades!$E$1,EngineUpgrades!$E$17,IF(AN92=EngineUpgrades!$F$1,EngineUpgrades!$F$17,IF(AN92=EngineUpgrades!$G$1,EngineUpgrades!$G$17,IF(AN92=EngineUpgrades!$H$1,EngineUpgrades!$H$17,"")))))</f>
        <v/>
      </c>
      <c r="AQ92" s="16" t="str">
        <f>IF(P92="Engine",IF(N92&lt;&gt;"Specialty Engines",_xlfn.XLOOKUP(_xlfn.CONCAT(N92,O92+2),TechTree!$C$2:$C$501,TechTree!$D$2:$D$501,"Not Valid Combination",0,1),_xlfn.XLOOKUP(_xlfn.CONCAT(N92,O92+1),TechTree!$C$2:$C$501,TechTree!$D$2:$D$501,"Not Valid Combination",0,1)),"")</f>
        <v/>
      </c>
    </row>
    <row r="93" spans="1:43" ht="48.5" x14ac:dyDescent="0.35">
      <c r="A93" t="s">
        <v>372</v>
      </c>
      <c r="B93" t="s">
        <v>646</v>
      </c>
      <c r="C93" t="s">
        <v>647</v>
      </c>
      <c r="D93" t="s">
        <v>648</v>
      </c>
      <c r="E93" t="s">
        <v>22</v>
      </c>
      <c r="F93" t="s">
        <v>12</v>
      </c>
      <c r="G93">
        <v>600</v>
      </c>
      <c r="H93">
        <v>210</v>
      </c>
      <c r="I93">
        <v>6.7000000000000004E-2</v>
      </c>
      <c r="J93" t="s">
        <v>129</v>
      </c>
      <c r="L93" s="12" t="str">
        <f t="shared" si="3"/>
        <v>@PART[bluedog_Thor_1p25mAdapter_Short]:AFTER[Bluedog_DB]
{
    @TechRequired = otherParts
}</v>
      </c>
      <c r="M93" s="9" t="str">
        <f>_xlfn.XLOOKUP(_xlfn.CONCAT(N93,O93),TechTree!$C$2:$C$501,TechTree!$D$2:$D$501,"Not Valid Combination",0,1)</f>
        <v>otherParts</v>
      </c>
      <c r="N93" s="8" t="s">
        <v>369</v>
      </c>
      <c r="O93" s="8">
        <v>1</v>
      </c>
      <c r="P93" s="8" t="s">
        <v>255</v>
      </c>
      <c r="U93" s="10" t="s">
        <v>256</v>
      </c>
      <c r="V93" s="10" t="s">
        <v>269</v>
      </c>
      <c r="X93" s="10" t="s">
        <v>307</v>
      </c>
      <c r="Y93" s="10" t="s">
        <v>3645</v>
      </c>
      <c r="Z93" s="10" t="s">
        <v>345</v>
      </c>
      <c r="AB93" s="12" t="str">
        <f t="shared" si="4"/>
        <v/>
      </c>
      <c r="AC93" s="14"/>
      <c r="AD93" s="18" t="s">
        <v>345</v>
      </c>
      <c r="AE93" s="18">
        <v>95</v>
      </c>
      <c r="AF93" s="18" t="s">
        <v>3646</v>
      </c>
      <c r="AG93" s="18" t="s">
        <v>3647</v>
      </c>
      <c r="AH93" s="18" t="s">
        <v>3648</v>
      </c>
      <c r="AI93" s="18"/>
      <c r="AJ93" s="18"/>
      <c r="AK93" s="19" t="str">
        <f t="shared" si="5"/>
        <v/>
      </c>
      <c r="AL93" s="14"/>
      <c r="AM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",U93),IF(P93="Engine",_xlfn.CONCAT("    engineUpgradeType = ",V93,CHAR(10),Parts!AP93,CHAR(10),"    enginePartUpgradeName = ",W93),IF(P93="Parachute","    parachuteUpgradeType = standard",IF(P93="Solar",_xlfn.CONCAT("    solarPanelUpgradeTier = ",O93),IF(OR(P93="System",P93="System and Space Capability")=TRUE,_xlfn.CONCAT("    spacePlaneSystemUpgradeType = ",W93,IF(P93="System and Space Capability",_xlfn.CONCAT(CHAR(10),"    spaceplaneUpgradeType = spaceCapable",CHAR(10),"    baseSkinTemp = ",CHAR(10),"    upgradeSkinTemp = "),"")),IF(P93="Fuel Tank",IF(X93="NA/Balloon","    KiwiFuelSwitchIgnore = true",IF(X93="standardLiquidFuel",_xlfn.CONCAT("    fuelTankUpgradeType = ",X93,CHAR(10),"    fuelTankSizeUpgrade = ",Y93),_xlfn.CONCAT("    fuelTankUpgradeType = ",X93))),"")))))))</f>
        <v/>
      </c>
      <c r="AN93" s="16" t="str">
        <f>IF(P93="Engine",VLOOKUP(V93,EngineUpgrades!$A$2:$C$15,2,FALSE),"")</f>
        <v/>
      </c>
      <c r="AO93" s="16" t="str">
        <f>IF(P93="Engine",VLOOKUP(V93,EngineUpgrades!$A$2:$C$15,3,FALSE),"")</f>
        <v/>
      </c>
      <c r="AP93" s="15" t="str">
        <f>IF(AN93=EngineUpgrades!$D$1,EngineUpgrades!$D$17,IF(AN93=EngineUpgrades!$E$1,EngineUpgrades!$E$17,IF(AN93=EngineUpgrades!$F$1,EngineUpgrades!$F$17,IF(AN93=EngineUpgrades!$G$1,EngineUpgrades!$G$17,IF(AN93=EngineUpgrades!$H$1,EngineUpgrades!$H$17,"")))))</f>
        <v/>
      </c>
      <c r="AQ93" s="16" t="str">
        <f>IF(P93="Engine",IF(N93&lt;&gt;"Specialty Engines",_xlfn.XLOOKUP(_xlfn.CONCAT(N93,O93+2),TechTree!$C$2:$C$501,TechTree!$D$2:$D$501,"Not Valid Combination",0,1),_xlfn.XLOOKUP(_xlfn.CONCAT(N93,O93+1),TechTree!$C$2:$C$501,TechTree!$D$2:$D$501,"Not Valid Combination",0,1)),"")</f>
        <v/>
      </c>
    </row>
    <row r="94" spans="1:43" ht="48.5" x14ac:dyDescent="0.35">
      <c r="A94" t="s">
        <v>372</v>
      </c>
      <c r="B94" t="s">
        <v>649</v>
      </c>
      <c r="C94" t="s">
        <v>650</v>
      </c>
      <c r="D94" t="s">
        <v>651</v>
      </c>
      <c r="E94" t="s">
        <v>22</v>
      </c>
      <c r="F94" t="s">
        <v>15</v>
      </c>
      <c r="G94">
        <v>3100</v>
      </c>
      <c r="H94">
        <v>280</v>
      </c>
      <c r="I94">
        <v>0.22500000000000001</v>
      </c>
      <c r="J94" t="s">
        <v>33</v>
      </c>
      <c r="L94" s="12" t="str">
        <f t="shared" si="3"/>
        <v>@PART[bluedog_Thor_1p25mAdapter_Medium]:AFTER[Bluedog_DB]
{
    @TechRequired = otherParts
}</v>
      </c>
      <c r="M94" s="9" t="str">
        <f>_xlfn.XLOOKUP(_xlfn.CONCAT(N94,O94),TechTree!$C$2:$C$501,TechTree!$D$2:$D$501,"Not Valid Combination",0,1)</f>
        <v>otherParts</v>
      </c>
      <c r="N94" s="8" t="s">
        <v>369</v>
      </c>
      <c r="O94" s="8">
        <v>1</v>
      </c>
      <c r="P94" s="8" t="s">
        <v>255</v>
      </c>
      <c r="U94" s="10" t="s">
        <v>256</v>
      </c>
      <c r="V94" s="10" t="s">
        <v>269</v>
      </c>
      <c r="X94" s="10" t="s">
        <v>307</v>
      </c>
      <c r="Y94" s="10" t="s">
        <v>3649</v>
      </c>
      <c r="Z94" s="10" t="s">
        <v>345</v>
      </c>
      <c r="AB94" s="12" t="str">
        <f t="shared" si="4"/>
        <v/>
      </c>
      <c r="AC94" s="14"/>
      <c r="AD94" s="18" t="s">
        <v>345</v>
      </c>
      <c r="AE94" s="18">
        <v>96</v>
      </c>
      <c r="AF94" s="18" t="s">
        <v>3650</v>
      </c>
      <c r="AG94" s="18" t="s">
        <v>3651</v>
      </c>
      <c r="AH94" s="18" t="s">
        <v>3652</v>
      </c>
      <c r="AI94" s="18"/>
      <c r="AJ94" s="18"/>
      <c r="AK94" s="19" t="str">
        <f t="shared" si="5"/>
        <v/>
      </c>
      <c r="AL94" s="14"/>
      <c r="AM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",U94),IF(P94="Engine",_xlfn.CONCAT("    engineUpgradeType = ",V94,CHAR(10),Parts!AP94,CHAR(10),"    enginePartUpgradeName = ",W94),IF(P94="Parachute","    parachuteUpgradeType = standard",IF(P94="Solar",_xlfn.CONCAT("    solarPanelUpgradeTier = ",O94),IF(OR(P94="System",P94="System and Space Capability")=TRUE,_xlfn.CONCAT("    spacePlaneSystemUpgradeType = ",W94,IF(P94="System and Space Capability",_xlfn.CONCAT(CHAR(10),"    spaceplaneUpgradeType = spaceCapable",CHAR(10),"    baseSkinTemp = ",CHAR(10),"    upgradeSkinTemp = "),"")),IF(P94="Fuel Tank",IF(X94="NA/Balloon","    KiwiFuelSwitchIgnore = true",IF(X94="standardLiquidFuel",_xlfn.CONCAT("    fuelTankUpgradeType = ",X94,CHAR(10),"    fuelTankSizeUpgrade = ",Y94),_xlfn.CONCAT("    fuelTankUpgradeType = ",X94))),"")))))))</f>
        <v/>
      </c>
      <c r="AN94" s="16" t="str">
        <f>IF(P94="Engine",VLOOKUP(V94,EngineUpgrades!$A$2:$C$15,2,FALSE),"")</f>
        <v/>
      </c>
      <c r="AO94" s="16" t="str">
        <f>IF(P94="Engine",VLOOKUP(V94,EngineUpgrades!$A$2:$C$15,3,FALSE),"")</f>
        <v/>
      </c>
      <c r="AP94" s="15" t="str">
        <f>IF(AN94=EngineUpgrades!$D$1,EngineUpgrades!$D$17,IF(AN94=EngineUpgrades!$E$1,EngineUpgrades!$E$17,IF(AN94=EngineUpgrades!$F$1,EngineUpgrades!$F$17,IF(AN94=EngineUpgrades!$G$1,EngineUpgrades!$G$17,IF(AN94=EngineUpgrades!$H$1,EngineUpgrades!$H$17,"")))))</f>
        <v/>
      </c>
      <c r="AQ94" s="16" t="str">
        <f>IF(P94="Engine",IF(N94&lt;&gt;"Specialty Engines",_xlfn.XLOOKUP(_xlfn.CONCAT(N94,O94+2),TechTree!$C$2:$C$501,TechTree!$D$2:$D$501,"Not Valid Combination",0,1),_xlfn.XLOOKUP(_xlfn.CONCAT(N94,O94+1),TechTree!$C$2:$C$501,TechTree!$D$2:$D$501,"Not Valid Combination",0,1)),"")</f>
        <v/>
      </c>
    </row>
    <row r="95" spans="1:43" ht="48.5" x14ac:dyDescent="0.35">
      <c r="A95" t="s">
        <v>372</v>
      </c>
      <c r="B95" t="s">
        <v>652</v>
      </c>
      <c r="C95" t="s">
        <v>653</v>
      </c>
      <c r="D95" t="s">
        <v>654</v>
      </c>
      <c r="E95" t="s">
        <v>22</v>
      </c>
      <c r="F95" t="s">
        <v>15</v>
      </c>
      <c r="G95">
        <v>3100</v>
      </c>
      <c r="H95">
        <v>420</v>
      </c>
      <c r="I95">
        <v>0.375</v>
      </c>
      <c r="J95" t="s">
        <v>33</v>
      </c>
      <c r="L95" s="12" t="str">
        <f t="shared" si="3"/>
        <v>@PART[bluedog_Thor_1p25mAdapter_Long]:AFTER[Bluedog_DB]
{
    @TechRequired = otherParts
}</v>
      </c>
      <c r="M95" s="9" t="str">
        <f>_xlfn.XLOOKUP(_xlfn.CONCAT(N95,O95),TechTree!$C$2:$C$501,TechTree!$D$2:$D$501,"Not Valid Combination",0,1)</f>
        <v>otherParts</v>
      </c>
      <c r="N95" s="8" t="s">
        <v>369</v>
      </c>
      <c r="O95" s="8">
        <v>1</v>
      </c>
      <c r="P95" s="8" t="s">
        <v>255</v>
      </c>
      <c r="U95" s="10" t="s">
        <v>256</v>
      </c>
      <c r="V95" s="10" t="s">
        <v>269</v>
      </c>
      <c r="X95" s="10" t="s">
        <v>307</v>
      </c>
      <c r="Y95" s="10" t="s">
        <v>3653</v>
      </c>
      <c r="Z95" s="10" t="s">
        <v>345</v>
      </c>
      <c r="AB95" s="12" t="str">
        <f t="shared" si="4"/>
        <v/>
      </c>
      <c r="AC95" s="14"/>
      <c r="AD95" s="18" t="s">
        <v>345</v>
      </c>
      <c r="AE95" s="18">
        <v>97</v>
      </c>
      <c r="AF95" s="18" t="s">
        <v>3654</v>
      </c>
      <c r="AG95" s="18" t="s">
        <v>3655</v>
      </c>
      <c r="AH95" s="18" t="s">
        <v>3656</v>
      </c>
      <c r="AI95" s="18"/>
      <c r="AJ95" s="18"/>
      <c r="AK95" s="19" t="str">
        <f t="shared" si="5"/>
        <v/>
      </c>
      <c r="AL95" s="14"/>
      <c r="AM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",U95),IF(P95="Engine",_xlfn.CONCAT("    engineUpgradeType = ",V95,CHAR(10),Parts!AP95,CHAR(10),"    enginePartUpgradeName = ",W95),IF(P95="Parachute","    parachuteUpgradeType = standard",IF(P95="Solar",_xlfn.CONCAT("    solarPanelUpgradeTier = ",O95),IF(OR(P95="System",P95="System and Space Capability")=TRUE,_xlfn.CONCAT("    spacePlaneSystemUpgradeType = ",W95,IF(P95="System and Space Capability",_xlfn.CONCAT(CHAR(10),"    spaceplaneUpgradeType = spaceCapable",CHAR(10),"    baseSkinTemp = ",CHAR(10),"    upgradeSkinTemp = "),"")),IF(P95="Fuel Tank",IF(X95="NA/Balloon","    KiwiFuelSwitchIgnore = true",IF(X95="standardLiquidFuel",_xlfn.CONCAT("    fuelTankUpgradeType = ",X95,CHAR(10),"    fuelTankSizeUpgrade = ",Y95),_xlfn.CONCAT("    fuelTankUpgradeType = ",X95))),"")))))))</f>
        <v/>
      </c>
      <c r="AN95" s="16" t="str">
        <f>IF(P95="Engine",VLOOKUP(V95,EngineUpgrades!$A$2:$C$15,2,FALSE),"")</f>
        <v/>
      </c>
      <c r="AO95" s="16" t="str">
        <f>IF(P95="Engine",VLOOKUP(V95,EngineUpgrades!$A$2:$C$15,3,FALSE),"")</f>
        <v/>
      </c>
      <c r="AP95" s="15" t="str">
        <f>IF(AN95=EngineUpgrades!$D$1,EngineUpgrades!$D$17,IF(AN95=EngineUpgrades!$E$1,EngineUpgrades!$E$17,IF(AN95=EngineUpgrades!$F$1,EngineUpgrades!$F$17,IF(AN95=EngineUpgrades!$G$1,EngineUpgrades!$G$17,IF(AN95=EngineUpgrades!$H$1,EngineUpgrades!$H$17,"")))))</f>
        <v/>
      </c>
      <c r="AQ95" s="16" t="str">
        <f>IF(P95="Engine",IF(N95&lt;&gt;"Specialty Engines",_xlfn.XLOOKUP(_xlfn.CONCAT(N95,O95+2),TechTree!$C$2:$C$501,TechTree!$D$2:$D$501,"Not Valid Combination",0,1),_xlfn.XLOOKUP(_xlfn.CONCAT(N95,O95+1),TechTree!$C$2:$C$501,TechTree!$D$2:$D$501,"Not Valid Combination",0,1)),"")</f>
        <v/>
      </c>
    </row>
    <row r="96" spans="1:43" ht="48.5" x14ac:dyDescent="0.35">
      <c r="A96" t="s">
        <v>372</v>
      </c>
      <c r="B96" t="s">
        <v>655</v>
      </c>
      <c r="C96" t="s">
        <v>656</v>
      </c>
      <c r="D96" t="s">
        <v>657</v>
      </c>
      <c r="E96" t="s">
        <v>22</v>
      </c>
      <c r="F96" t="s">
        <v>14</v>
      </c>
      <c r="G96">
        <v>600</v>
      </c>
      <c r="H96">
        <v>210</v>
      </c>
      <c r="I96">
        <v>6.7000000000000004E-2</v>
      </c>
      <c r="J96" t="s">
        <v>129</v>
      </c>
      <c r="L96" s="12" t="str">
        <f t="shared" si="3"/>
        <v>@PART[bluedog_Thor_0p9375mInterstage]:AFTER[Bluedog_DB]
{
    @TechRequired = otherParts
}</v>
      </c>
      <c r="M96" s="9" t="str">
        <f>_xlfn.XLOOKUP(_xlfn.CONCAT(N96,O96),TechTree!$C$2:$C$501,TechTree!$D$2:$D$501,"Not Valid Combination",0,1)</f>
        <v>otherParts</v>
      </c>
      <c r="N96" s="8" t="s">
        <v>369</v>
      </c>
      <c r="O96" s="8">
        <v>1</v>
      </c>
      <c r="P96" s="8" t="s">
        <v>255</v>
      </c>
      <c r="U96" s="10" t="s">
        <v>256</v>
      </c>
      <c r="V96" s="10" t="s">
        <v>269</v>
      </c>
      <c r="X96" s="10" t="s">
        <v>307</v>
      </c>
      <c r="Y96" s="10" t="s">
        <v>3657</v>
      </c>
      <c r="Z96" s="10" t="s">
        <v>345</v>
      </c>
      <c r="AB96" s="12" t="str">
        <f t="shared" si="4"/>
        <v/>
      </c>
      <c r="AC96" s="14"/>
      <c r="AD96" s="18" t="s">
        <v>345</v>
      </c>
      <c r="AE96" s="18">
        <v>98</v>
      </c>
      <c r="AF96" s="18" t="s">
        <v>3658</v>
      </c>
      <c r="AG96" s="18" t="s">
        <v>3659</v>
      </c>
      <c r="AH96" s="18" t="s">
        <v>3660</v>
      </c>
      <c r="AI96" s="18"/>
      <c r="AJ96" s="18"/>
      <c r="AK96" s="19" t="str">
        <f t="shared" si="5"/>
        <v/>
      </c>
      <c r="AL96" s="14"/>
      <c r="AM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",U96),IF(P96="Engine",_xlfn.CONCAT("    engineUpgradeType = ",V96,CHAR(10),Parts!AP96,CHAR(10),"    enginePartUpgradeName = ",W96),IF(P96="Parachute","    parachuteUpgradeType = standard",IF(P96="Solar",_xlfn.CONCAT("    solarPanelUpgradeTier = ",O96),IF(OR(P96="System",P96="System and Space Capability")=TRUE,_xlfn.CONCAT("    spacePlaneSystemUpgradeType = ",W96,IF(P96="System and Space Capability",_xlfn.CONCAT(CHAR(10),"    spaceplaneUpgradeType = spaceCapable",CHAR(10),"    baseSkinTemp = ",CHAR(10),"    upgradeSkinTemp = "),"")),IF(P96="Fuel Tank",IF(X96="NA/Balloon","    KiwiFuelSwitchIgnore = true",IF(X96="standardLiquidFuel",_xlfn.CONCAT("    fuelTankUpgradeType = ",X96,CHAR(10),"    fuelTankSizeUpgrade = ",Y96),_xlfn.CONCAT("    fuelTankUpgradeType = ",X96))),"")))))))</f>
        <v/>
      </c>
      <c r="AN96" s="16" t="str">
        <f>IF(P96="Engine",VLOOKUP(V96,EngineUpgrades!$A$2:$C$15,2,FALSE),"")</f>
        <v/>
      </c>
      <c r="AO96" s="16" t="str">
        <f>IF(P96="Engine",VLOOKUP(V96,EngineUpgrades!$A$2:$C$15,3,FALSE),"")</f>
        <v/>
      </c>
      <c r="AP96" s="15" t="str">
        <f>IF(AN96=EngineUpgrades!$D$1,EngineUpgrades!$D$17,IF(AN96=EngineUpgrades!$E$1,EngineUpgrades!$E$17,IF(AN96=EngineUpgrades!$F$1,EngineUpgrades!$F$17,IF(AN96=EngineUpgrades!$G$1,EngineUpgrades!$G$17,IF(AN96=EngineUpgrades!$H$1,EngineUpgrades!$H$17,"")))))</f>
        <v/>
      </c>
      <c r="AQ96" s="16" t="str">
        <f>IF(P96="Engine",IF(N96&lt;&gt;"Specialty Engines",_xlfn.XLOOKUP(_xlfn.CONCAT(N96,O96+2),TechTree!$C$2:$C$501,TechTree!$D$2:$D$501,"Not Valid Combination",0,1),_xlfn.XLOOKUP(_xlfn.CONCAT(N96,O96+1),TechTree!$C$2:$C$501,TechTree!$D$2:$D$501,"Not Valid Combination",0,1)),"")</f>
        <v/>
      </c>
    </row>
    <row r="97" spans="1:43" ht="48.5" x14ac:dyDescent="0.35">
      <c r="A97" t="s">
        <v>372</v>
      </c>
      <c r="B97" t="s">
        <v>658</v>
      </c>
      <c r="C97" t="s">
        <v>659</v>
      </c>
      <c r="D97" t="s">
        <v>660</v>
      </c>
      <c r="E97" t="s">
        <v>22</v>
      </c>
      <c r="F97" t="s">
        <v>14</v>
      </c>
      <c r="G97">
        <v>600</v>
      </c>
      <c r="H97">
        <v>210</v>
      </c>
      <c r="I97">
        <v>6.7000000000000004E-2</v>
      </c>
      <c r="J97" t="s">
        <v>129</v>
      </c>
      <c r="L97" s="12" t="str">
        <f t="shared" si="3"/>
        <v>@PART[bluedog_Thor_0p9375mAdapter]:AFTER[Bluedog_DB]
{
    @TechRequired = otherParts
}</v>
      </c>
      <c r="M97" s="9" t="str">
        <f>_xlfn.XLOOKUP(_xlfn.CONCAT(N97,O97),TechTree!$C$2:$C$501,TechTree!$D$2:$D$501,"Not Valid Combination",0,1)</f>
        <v>otherParts</v>
      </c>
      <c r="N97" s="8" t="s">
        <v>369</v>
      </c>
      <c r="O97" s="8">
        <v>1</v>
      </c>
      <c r="P97" s="8" t="s">
        <v>255</v>
      </c>
      <c r="U97" s="10" t="s">
        <v>256</v>
      </c>
      <c r="V97" s="10" t="s">
        <v>269</v>
      </c>
      <c r="X97" s="10" t="s">
        <v>307</v>
      </c>
      <c r="Y97" s="10" t="s">
        <v>3661</v>
      </c>
      <c r="Z97" s="10" t="s">
        <v>345</v>
      </c>
      <c r="AB97" s="12" t="str">
        <f t="shared" si="4"/>
        <v/>
      </c>
      <c r="AC97" s="14"/>
      <c r="AD97" s="18" t="s">
        <v>345</v>
      </c>
      <c r="AE97" s="18">
        <v>99</v>
      </c>
      <c r="AF97" s="18" t="s">
        <v>3662</v>
      </c>
      <c r="AG97" s="18" t="s">
        <v>3663</v>
      </c>
      <c r="AH97" s="18" t="s">
        <v>3664</v>
      </c>
      <c r="AI97" s="18"/>
      <c r="AJ97" s="18"/>
      <c r="AK97" s="19" t="str">
        <f t="shared" si="5"/>
        <v/>
      </c>
      <c r="AL97" s="14"/>
      <c r="AM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",U97),IF(P97="Engine",_xlfn.CONCAT("    engineUpgradeType = ",V97,CHAR(10),Parts!AP97,CHAR(10),"    enginePartUpgradeName = ",W97),IF(P97="Parachute","    parachuteUpgradeType = standard",IF(P97="Solar",_xlfn.CONCAT("    solarPanelUpgradeTier = ",O97),IF(OR(P97="System",P97="System and Space Capability")=TRUE,_xlfn.CONCAT("    spacePlaneSystemUpgradeType = ",W97,IF(P97="System and Space Capability",_xlfn.CONCAT(CHAR(10),"    spaceplaneUpgradeType = spaceCapable",CHAR(10),"    baseSkinTemp = ",CHAR(10),"    upgradeSkinTemp = "),"")),IF(P97="Fuel Tank",IF(X97="NA/Balloon","    KiwiFuelSwitchIgnore = true",IF(X97="standardLiquidFuel",_xlfn.CONCAT("    fuelTankUpgradeType = ",X97,CHAR(10),"    fuelTankSizeUpgrade = ",Y97),_xlfn.CONCAT("    fuelTankUpgradeType = ",X97))),"")))))))</f>
        <v/>
      </c>
      <c r="AN97" s="16" t="str">
        <f>IF(P97="Engine",VLOOKUP(V97,EngineUpgrades!$A$2:$C$15,2,FALSE),"")</f>
        <v/>
      </c>
      <c r="AO97" s="16" t="str">
        <f>IF(P97="Engine",VLOOKUP(V97,EngineUpgrades!$A$2:$C$15,3,FALSE),"")</f>
        <v/>
      </c>
      <c r="AP97" s="15" t="str">
        <f>IF(AN97=EngineUpgrades!$D$1,EngineUpgrades!$D$17,IF(AN97=EngineUpgrades!$E$1,EngineUpgrades!$E$17,IF(AN97=EngineUpgrades!$F$1,EngineUpgrades!$F$17,IF(AN97=EngineUpgrades!$G$1,EngineUpgrades!$G$17,IF(AN97=EngineUpgrades!$H$1,EngineUpgrades!$H$17,"")))))</f>
        <v/>
      </c>
      <c r="AQ97" s="16" t="str">
        <f>IF(P97="Engine",IF(N97&lt;&gt;"Specialty Engines",_xlfn.XLOOKUP(_xlfn.CONCAT(N97,O97+2),TechTree!$C$2:$C$501,TechTree!$D$2:$D$501,"Not Valid Combination",0,1),_xlfn.XLOOKUP(_xlfn.CONCAT(N97,O97+1),TechTree!$C$2:$C$501,TechTree!$D$2:$D$501,"Not Valid Combination",0,1)),"")</f>
        <v/>
      </c>
    </row>
    <row r="98" spans="1:43" ht="48.5" x14ac:dyDescent="0.35">
      <c r="A98" t="s">
        <v>372</v>
      </c>
      <c r="B98" t="s">
        <v>661</v>
      </c>
      <c r="C98" t="s">
        <v>662</v>
      </c>
      <c r="D98" t="s">
        <v>663</v>
      </c>
      <c r="E98" t="s">
        <v>22</v>
      </c>
      <c r="F98" t="s">
        <v>15</v>
      </c>
      <c r="G98">
        <v>2500</v>
      </c>
      <c r="H98">
        <v>560</v>
      </c>
      <c r="I98">
        <v>0.6</v>
      </c>
      <c r="J98" t="s">
        <v>191</v>
      </c>
      <c r="L98" s="12" t="str">
        <f t="shared" si="3"/>
        <v>@PART[bluedog_HOSS_Tank]:AFTER[Bluedog_DB]
{
    @TechRequired = otherParts
}</v>
      </c>
      <c r="M98" s="9" t="str">
        <f>_xlfn.XLOOKUP(_xlfn.CONCAT(N98,O98),TechTree!$C$2:$C$501,TechTree!$D$2:$D$501,"Not Valid Combination",0,1)</f>
        <v>otherParts</v>
      </c>
      <c r="N98" s="8" t="s">
        <v>369</v>
      </c>
      <c r="O98" s="8">
        <v>1</v>
      </c>
      <c r="P98" s="8" t="s">
        <v>255</v>
      </c>
      <c r="U98" s="10" t="s">
        <v>256</v>
      </c>
      <c r="V98" s="10" t="s">
        <v>269</v>
      </c>
      <c r="X98" s="10" t="s">
        <v>307</v>
      </c>
      <c r="Y98" s="10" t="s">
        <v>3665</v>
      </c>
      <c r="Z98" s="10" t="s">
        <v>345</v>
      </c>
      <c r="AB98" s="12" t="str">
        <f t="shared" si="4"/>
        <v/>
      </c>
      <c r="AC98" s="14"/>
      <c r="AD98" s="18" t="s">
        <v>345</v>
      </c>
      <c r="AE98" s="18">
        <v>100</v>
      </c>
      <c r="AF98" s="18" t="s">
        <v>3666</v>
      </c>
      <c r="AG98" s="18" t="s">
        <v>3667</v>
      </c>
      <c r="AH98" s="18" t="s">
        <v>3668</v>
      </c>
      <c r="AI98" s="18"/>
      <c r="AJ98" s="18"/>
      <c r="AK98" s="19" t="str">
        <f t="shared" si="5"/>
        <v/>
      </c>
      <c r="AL98" s="14"/>
      <c r="AM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",U98),IF(P98="Engine",_xlfn.CONCAT("    engineUpgradeType = ",V98,CHAR(10),Parts!AP98,CHAR(10),"    enginePartUpgradeName = ",W98),IF(P98="Parachute","    parachuteUpgradeType = standard",IF(P98="Solar",_xlfn.CONCAT("    solarPanelUpgradeTier = ",O98),IF(OR(P98="System",P98="System and Space Capability")=TRUE,_xlfn.CONCAT("    spacePlaneSystemUpgradeType = ",W98,IF(P98="System and Space Capability",_xlfn.CONCAT(CHAR(10),"    spaceplaneUpgradeType = spaceCapable",CHAR(10),"    baseSkinTemp = ",CHAR(10),"    upgradeSkinTemp = "),"")),IF(P98="Fuel Tank",IF(X98="NA/Balloon","    KiwiFuelSwitchIgnore = true",IF(X98="standardLiquidFuel",_xlfn.CONCAT("    fuelTankUpgradeType = ",X98,CHAR(10),"    fuelTankSizeUpgrade = ",Y98),_xlfn.CONCAT("    fuelTankUpgradeType = ",X98))),"")))))))</f>
        <v/>
      </c>
      <c r="AN98" s="16" t="str">
        <f>IF(P98="Engine",VLOOKUP(V98,EngineUpgrades!$A$2:$C$15,2,FALSE),"")</f>
        <v/>
      </c>
      <c r="AO98" s="16" t="str">
        <f>IF(P98="Engine",VLOOKUP(V98,EngineUpgrades!$A$2:$C$15,3,FALSE),"")</f>
        <v/>
      </c>
      <c r="AP98" s="15" t="str">
        <f>IF(AN98=EngineUpgrades!$D$1,EngineUpgrades!$D$17,IF(AN98=EngineUpgrades!$E$1,EngineUpgrades!$E$17,IF(AN98=EngineUpgrades!$F$1,EngineUpgrades!$F$17,IF(AN98=EngineUpgrades!$G$1,EngineUpgrades!$G$17,IF(AN98=EngineUpgrades!$H$1,EngineUpgrades!$H$17,"")))))</f>
        <v/>
      </c>
      <c r="AQ98" s="16" t="str">
        <f>IF(P98="Engine",IF(N98&lt;&gt;"Specialty Engines",_xlfn.XLOOKUP(_xlfn.CONCAT(N98,O98+2),TechTree!$C$2:$C$501,TechTree!$D$2:$D$501,"Not Valid Combination",0,1),_xlfn.XLOOKUP(_xlfn.CONCAT(N98,O98+1),TechTree!$C$2:$C$501,TechTree!$D$2:$D$501,"Not Valid Combination",0,1)),"")</f>
        <v/>
      </c>
    </row>
    <row r="99" spans="1:43" ht="48.5" x14ac:dyDescent="0.35">
      <c r="A99" t="s">
        <v>372</v>
      </c>
      <c r="B99" t="s">
        <v>664</v>
      </c>
      <c r="C99" t="s">
        <v>665</v>
      </c>
      <c r="D99" t="s">
        <v>666</v>
      </c>
      <c r="E99" t="s">
        <v>667</v>
      </c>
      <c r="F99" t="s">
        <v>12</v>
      </c>
      <c r="G99">
        <v>2500</v>
      </c>
      <c r="H99">
        <v>275</v>
      </c>
      <c r="I99">
        <v>0.08</v>
      </c>
      <c r="J99" t="s">
        <v>191</v>
      </c>
      <c r="L99" s="12" t="str">
        <f t="shared" si="3"/>
        <v>@PART[bluedog_HOSS_EngineMount]:AFTER[Bluedog_DB]
{
    @TechRequired = otherParts
}</v>
      </c>
      <c r="M99" s="9" t="str">
        <f>_xlfn.XLOOKUP(_xlfn.CONCAT(N99,O99),TechTree!$C$2:$C$501,TechTree!$D$2:$D$501,"Not Valid Combination",0,1)</f>
        <v>otherParts</v>
      </c>
      <c r="N99" s="8" t="s">
        <v>369</v>
      </c>
      <c r="O99" s="8">
        <v>1</v>
      </c>
      <c r="P99" s="8" t="s">
        <v>255</v>
      </c>
      <c r="U99" s="10" t="s">
        <v>256</v>
      </c>
      <c r="V99" s="10" t="s">
        <v>269</v>
      </c>
      <c r="X99" s="10" t="s">
        <v>307</v>
      </c>
      <c r="Y99" s="10" t="s">
        <v>3669</v>
      </c>
      <c r="Z99" s="10" t="s">
        <v>345</v>
      </c>
      <c r="AB99" s="12" t="str">
        <f t="shared" si="4"/>
        <v/>
      </c>
      <c r="AC99" s="14"/>
      <c r="AD99" s="18" t="s">
        <v>345</v>
      </c>
      <c r="AE99" s="18">
        <v>101</v>
      </c>
      <c r="AF99" s="18" t="s">
        <v>3670</v>
      </c>
      <c r="AG99" s="18" t="s">
        <v>3671</v>
      </c>
      <c r="AH99" s="18" t="s">
        <v>3672</v>
      </c>
      <c r="AI99" s="18"/>
      <c r="AJ99" s="18"/>
      <c r="AK99" s="19" t="str">
        <f t="shared" si="5"/>
        <v/>
      </c>
      <c r="AL99" s="14"/>
      <c r="AM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",U99),IF(P99="Engine",_xlfn.CONCAT("    engineUpgradeType = ",V99,CHAR(10),Parts!AP99,CHAR(10),"    enginePartUpgradeName = ",W99),IF(P99="Parachute","    parachuteUpgradeType = standard",IF(P99="Solar",_xlfn.CONCAT("    solarPanelUpgradeTier = ",O99),IF(OR(P99="System",P99="System and Space Capability")=TRUE,_xlfn.CONCAT("    spacePlaneSystemUpgradeType = ",W99,IF(P99="System and Space Capability",_xlfn.CONCAT(CHAR(10),"    spaceplaneUpgradeType = spaceCapable",CHAR(10),"    baseSkinTemp = ",CHAR(10),"    upgradeSkinTemp = "),"")),IF(P99="Fuel Tank",IF(X99="NA/Balloon","    KiwiFuelSwitchIgnore = true",IF(X99="standardLiquidFuel",_xlfn.CONCAT("    fuelTankUpgradeType = ",X99,CHAR(10),"    fuelTankSizeUpgrade = ",Y99),_xlfn.CONCAT("    fuelTankUpgradeType = ",X99))),"")))))))</f>
        <v/>
      </c>
      <c r="AN99" s="16" t="str">
        <f>IF(P99="Engine",VLOOKUP(V99,EngineUpgrades!$A$2:$C$15,2,FALSE),"")</f>
        <v/>
      </c>
      <c r="AO99" s="16" t="str">
        <f>IF(P99="Engine",VLOOKUP(V99,EngineUpgrades!$A$2:$C$15,3,FALSE),"")</f>
        <v/>
      </c>
      <c r="AP99" s="15" t="str">
        <f>IF(AN99=EngineUpgrades!$D$1,EngineUpgrades!$D$17,IF(AN99=EngineUpgrades!$E$1,EngineUpgrades!$E$17,IF(AN99=EngineUpgrades!$F$1,EngineUpgrades!$F$17,IF(AN99=EngineUpgrades!$G$1,EngineUpgrades!$G$17,IF(AN99=EngineUpgrades!$H$1,EngineUpgrades!$H$17,"")))))</f>
        <v/>
      </c>
      <c r="AQ99" s="16" t="str">
        <f>IF(P99="Engine",IF(N99&lt;&gt;"Specialty Engines",_xlfn.XLOOKUP(_xlfn.CONCAT(N99,O99+2),TechTree!$C$2:$C$501,TechTree!$D$2:$D$501,"Not Valid Combination",0,1),_xlfn.XLOOKUP(_xlfn.CONCAT(N99,O99+1),TechTree!$C$2:$C$501,TechTree!$D$2:$D$501,"Not Valid Combination",0,1)),"")</f>
        <v/>
      </c>
    </row>
    <row r="100" spans="1:43" ht="48.5" x14ac:dyDescent="0.35">
      <c r="A100" t="s">
        <v>372</v>
      </c>
      <c r="B100" t="s">
        <v>668</v>
      </c>
      <c r="C100" t="s">
        <v>669</v>
      </c>
      <c r="D100" t="s">
        <v>670</v>
      </c>
      <c r="E100" t="s">
        <v>22</v>
      </c>
      <c r="F100" t="s">
        <v>10</v>
      </c>
      <c r="G100">
        <v>2800</v>
      </c>
      <c r="H100">
        <v>1000</v>
      </c>
      <c r="I100">
        <v>7.4999999999999997E-2</v>
      </c>
      <c r="J100" t="s">
        <v>191</v>
      </c>
      <c r="L100" s="12" t="str">
        <f t="shared" si="3"/>
        <v>@PART[bluedog_HOSS_Avionics]:AFTER[Bluedog_DB]
{
    @TechRequired = otherParts
}</v>
      </c>
      <c r="M100" s="9" t="str">
        <f>_xlfn.XLOOKUP(_xlfn.CONCAT(N100,O100),TechTree!$C$2:$C$501,TechTree!$D$2:$D$501,"Not Valid Combination",0,1)</f>
        <v>otherParts</v>
      </c>
      <c r="N100" s="8" t="s">
        <v>369</v>
      </c>
      <c r="O100" s="8">
        <v>1</v>
      </c>
      <c r="P100" s="8" t="s">
        <v>255</v>
      </c>
      <c r="U100" s="10" t="s">
        <v>256</v>
      </c>
      <c r="V100" s="10" t="s">
        <v>269</v>
      </c>
      <c r="X100" s="10" t="s">
        <v>307</v>
      </c>
      <c r="Y100" s="10" t="s">
        <v>3673</v>
      </c>
      <c r="Z100" s="10" t="s">
        <v>345</v>
      </c>
      <c r="AB100" s="12" t="str">
        <f t="shared" si="4"/>
        <v/>
      </c>
      <c r="AC100" s="14"/>
      <c r="AD100" s="18" t="s">
        <v>345</v>
      </c>
      <c r="AE100" s="18">
        <v>102</v>
      </c>
      <c r="AF100" s="18" t="s">
        <v>3674</v>
      </c>
      <c r="AG100" s="18" t="s">
        <v>3675</v>
      </c>
      <c r="AH100" s="18" t="s">
        <v>3676</v>
      </c>
      <c r="AI100" s="18"/>
      <c r="AJ100" s="18"/>
      <c r="AK100" s="19" t="str">
        <f t="shared" si="5"/>
        <v/>
      </c>
      <c r="AL100" s="14"/>
      <c r="AM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",U100),IF(P100="Engine",_xlfn.CONCAT("    engineUpgradeType = ",V100,CHAR(10),Parts!AP100,CHAR(10),"    enginePartUpgradeName = ",W100),IF(P100="Parachute","    parachuteUpgradeType = standard",IF(P100="Solar",_xlfn.CONCAT("    solarPanelUpgradeTier = ",O100),IF(OR(P100="System",P100="System and Space Capability")=TRUE,_xlfn.CONCAT("    spacePlaneSystemUpgradeType = ",W100,IF(P100="System and Space Capability",_xlfn.CONCAT(CHAR(10),"    spaceplaneUpgradeType = spaceCapable",CHAR(10),"    baseSkinTemp = ",CHAR(10),"    upgradeSkinTemp = "),"")),IF(P100="Fuel Tank",IF(X100="NA/Balloon","    KiwiFuelSwitchIgnore = true",IF(X100="standardLiquidFuel",_xlfn.CONCAT("    fuelTankUpgradeType = ",X100,CHAR(10),"    fuelTankSizeUpgrade = ",Y100),_xlfn.CONCAT("    fuelTankUpgradeType = ",X100))),"")))))))</f>
        <v/>
      </c>
      <c r="AN100" s="16" t="str">
        <f>IF(P100="Engine",VLOOKUP(V100,EngineUpgrades!$A$2:$C$15,2,FALSE),"")</f>
        <v/>
      </c>
      <c r="AO100" s="16" t="str">
        <f>IF(P100="Engine",VLOOKUP(V100,EngineUpgrades!$A$2:$C$15,3,FALSE),"")</f>
        <v/>
      </c>
      <c r="AP100" s="15" t="str">
        <f>IF(AN100=EngineUpgrades!$D$1,EngineUpgrades!$D$17,IF(AN100=EngineUpgrades!$E$1,EngineUpgrades!$E$17,IF(AN100=EngineUpgrades!$F$1,EngineUpgrades!$F$17,IF(AN100=EngineUpgrades!$G$1,EngineUpgrades!$G$17,IF(AN100=EngineUpgrades!$H$1,EngineUpgrades!$H$17,"")))))</f>
        <v/>
      </c>
      <c r="AQ100" s="16" t="str">
        <f>IF(P100="Engine",IF(N100&lt;&gt;"Specialty Engines",_xlfn.XLOOKUP(_xlfn.CONCAT(N100,O100+2),TechTree!$C$2:$C$501,TechTree!$D$2:$D$501,"Not Valid Combination",0,1),_xlfn.XLOOKUP(_xlfn.CONCAT(N100,O100+1),TechTree!$C$2:$C$501,TechTree!$D$2:$D$501,"Not Valid Combination",0,1)),"")</f>
        <v/>
      </c>
    </row>
    <row r="101" spans="1:43" ht="48.5" x14ac:dyDescent="0.35">
      <c r="A101" t="s">
        <v>372</v>
      </c>
      <c r="B101" t="s">
        <v>671</v>
      </c>
      <c r="C101" t="s">
        <v>672</v>
      </c>
      <c r="D101" t="s">
        <v>673</v>
      </c>
      <c r="E101" t="s">
        <v>22</v>
      </c>
      <c r="F101" t="s">
        <v>14</v>
      </c>
      <c r="G101">
        <v>2000</v>
      </c>
      <c r="H101">
        <v>1390</v>
      </c>
      <c r="I101">
        <v>0.29699999999999999</v>
      </c>
      <c r="J101" t="s">
        <v>91</v>
      </c>
      <c r="L101" s="12" t="str">
        <f t="shared" si="3"/>
        <v>@PART[bluedog_Delta_Interstage]:AFTER[Bluedog_DB]
{
    @TechRequired = otherParts
}</v>
      </c>
      <c r="M101" s="9" t="str">
        <f>_xlfn.XLOOKUP(_xlfn.CONCAT(N101,O101),TechTree!$C$2:$C$501,TechTree!$D$2:$D$501,"Not Valid Combination",0,1)</f>
        <v>otherParts</v>
      </c>
      <c r="N101" s="8" t="s">
        <v>369</v>
      </c>
      <c r="O101" s="8">
        <v>1</v>
      </c>
      <c r="P101" s="8" t="s">
        <v>255</v>
      </c>
      <c r="U101" s="10" t="s">
        <v>256</v>
      </c>
      <c r="V101" s="10" t="s">
        <v>269</v>
      </c>
      <c r="X101" s="10" t="s">
        <v>307</v>
      </c>
      <c r="Y101" s="10" t="s">
        <v>3677</v>
      </c>
      <c r="Z101" s="10" t="s">
        <v>345</v>
      </c>
      <c r="AB101" s="12" t="str">
        <f t="shared" si="4"/>
        <v/>
      </c>
      <c r="AC101" s="14"/>
      <c r="AD101" s="18" t="s">
        <v>345</v>
      </c>
      <c r="AE101" s="18">
        <v>103</v>
      </c>
      <c r="AF101" s="18" t="s">
        <v>3678</v>
      </c>
      <c r="AG101" s="18" t="s">
        <v>3679</v>
      </c>
      <c r="AH101" s="18" t="s">
        <v>3680</v>
      </c>
      <c r="AI101" s="18"/>
      <c r="AJ101" s="18"/>
      <c r="AK101" s="19" t="str">
        <f t="shared" si="5"/>
        <v/>
      </c>
      <c r="AL101" s="14"/>
      <c r="AM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",U101),IF(P101="Engine",_xlfn.CONCAT("    engineUpgradeType = ",V101,CHAR(10),Parts!AP101,CHAR(10),"    enginePartUpgradeName = ",W101),IF(P101="Parachute","    parachuteUpgradeType = standard",IF(P101="Solar",_xlfn.CONCAT("    solarPanelUpgradeTier = ",O101),IF(OR(P101="System",P101="System and Space Capability")=TRUE,_xlfn.CONCAT("    spacePlaneSystemUpgradeType = ",W101,IF(P101="System and Space Capability",_xlfn.CONCAT(CHAR(10),"    spaceplaneUpgradeType = spaceCapable",CHAR(10),"    baseSkinTemp = ",CHAR(10),"    upgradeSkinTemp = "),"")),IF(P101="Fuel Tank",IF(X101="NA/Balloon","    KiwiFuelSwitchIgnore = true",IF(X101="standardLiquidFuel",_xlfn.CONCAT("    fuelTankUpgradeType = ",X101,CHAR(10),"    fuelTankSizeUpgrade = ",Y101),_xlfn.CONCAT("    fuelTankUpgradeType = ",X101))),"")))))))</f>
        <v/>
      </c>
      <c r="AN101" s="16" t="str">
        <f>IF(P101="Engine",VLOOKUP(V101,EngineUpgrades!$A$2:$C$15,2,FALSE),"")</f>
        <v/>
      </c>
      <c r="AO101" s="16" t="str">
        <f>IF(P101="Engine",VLOOKUP(V101,EngineUpgrades!$A$2:$C$15,3,FALSE),"")</f>
        <v/>
      </c>
      <c r="AP101" s="15" t="str">
        <f>IF(AN101=EngineUpgrades!$D$1,EngineUpgrades!$D$17,IF(AN101=EngineUpgrades!$E$1,EngineUpgrades!$E$17,IF(AN101=EngineUpgrades!$F$1,EngineUpgrades!$F$17,IF(AN101=EngineUpgrades!$G$1,EngineUpgrades!$G$17,IF(AN101=EngineUpgrades!$H$1,EngineUpgrades!$H$17,"")))))</f>
        <v/>
      </c>
      <c r="AQ101" s="16" t="str">
        <f>IF(P101="Engine",IF(N101&lt;&gt;"Specialty Engines",_xlfn.XLOOKUP(_xlfn.CONCAT(N101,O101+2),TechTree!$C$2:$C$501,TechTree!$D$2:$D$501,"Not Valid Combination",0,1),_xlfn.XLOOKUP(_xlfn.CONCAT(N101,O101+1),TechTree!$C$2:$C$501,TechTree!$D$2:$D$501,"Not Valid Combination",0,1)),"")</f>
        <v/>
      </c>
    </row>
    <row r="102" spans="1:43" ht="48.5" x14ac:dyDescent="0.35">
      <c r="A102" t="s">
        <v>372</v>
      </c>
      <c r="B102" t="s">
        <v>674</v>
      </c>
      <c r="C102" t="s">
        <v>675</v>
      </c>
      <c r="D102" t="s">
        <v>676</v>
      </c>
      <c r="E102" t="s">
        <v>22</v>
      </c>
      <c r="F102" t="s">
        <v>6</v>
      </c>
      <c r="G102">
        <v>300</v>
      </c>
      <c r="H102">
        <v>25</v>
      </c>
      <c r="I102">
        <v>0.01</v>
      </c>
      <c r="J102" t="s">
        <v>33</v>
      </c>
      <c r="L102" s="12" t="str">
        <f t="shared" si="3"/>
        <v>@PART[bluedog_Delta_Fin]:AFTER[Bluedog_DB]
{
    @TechRequired = otherParts
}</v>
      </c>
      <c r="M102" s="9" t="str">
        <f>_xlfn.XLOOKUP(_xlfn.CONCAT(N102,O102),TechTree!$C$2:$C$501,TechTree!$D$2:$D$501,"Not Valid Combination",0,1)</f>
        <v>otherParts</v>
      </c>
      <c r="N102" s="8" t="s">
        <v>369</v>
      </c>
      <c r="O102" s="8">
        <v>1</v>
      </c>
      <c r="P102" s="8" t="s">
        <v>255</v>
      </c>
      <c r="U102" s="10" t="s">
        <v>256</v>
      </c>
      <c r="V102" s="10" t="s">
        <v>269</v>
      </c>
      <c r="X102" s="10" t="s">
        <v>307</v>
      </c>
      <c r="Y102" s="10" t="s">
        <v>3681</v>
      </c>
      <c r="Z102" s="10" t="s">
        <v>345</v>
      </c>
      <c r="AB102" s="12" t="str">
        <f t="shared" si="4"/>
        <v/>
      </c>
      <c r="AC102" s="14"/>
      <c r="AD102" s="18" t="s">
        <v>345</v>
      </c>
      <c r="AE102" s="18">
        <v>104</v>
      </c>
      <c r="AF102" s="18" t="s">
        <v>3682</v>
      </c>
      <c r="AG102" s="18" t="s">
        <v>3683</v>
      </c>
      <c r="AH102" s="18" t="s">
        <v>3684</v>
      </c>
      <c r="AI102" s="18"/>
      <c r="AJ102" s="18"/>
      <c r="AK102" s="19" t="str">
        <f t="shared" si="5"/>
        <v/>
      </c>
      <c r="AL102" s="14"/>
      <c r="AM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",U102),IF(P102="Engine",_xlfn.CONCAT("    engineUpgradeType = ",V102,CHAR(10),Parts!AP102,CHAR(10),"    enginePartUpgradeName = ",W102),IF(P102="Parachute","    parachuteUpgradeType = standard",IF(P102="Solar",_xlfn.CONCAT("    solarPanelUpgradeTier = ",O102),IF(OR(P102="System",P102="System and Space Capability")=TRUE,_xlfn.CONCAT("    spacePlaneSystemUpgradeType = ",W102,IF(P102="System and Space Capability",_xlfn.CONCAT(CHAR(10),"    spaceplaneUpgradeType = spaceCapable",CHAR(10),"    baseSkinTemp = ",CHAR(10),"    upgradeSkinTemp = "),"")),IF(P102="Fuel Tank",IF(X102="NA/Balloon","    KiwiFuelSwitchIgnore = true",IF(X102="standardLiquidFuel",_xlfn.CONCAT("    fuelTankUpgradeType = ",X102,CHAR(10),"    fuelTankSizeUpgrade = ",Y102),_xlfn.CONCAT("    fuelTankUpgradeType = ",X102))),"")))))))</f>
        <v/>
      </c>
      <c r="AN102" s="16" t="str">
        <f>IF(P102="Engine",VLOOKUP(V102,EngineUpgrades!$A$2:$C$15,2,FALSE),"")</f>
        <v/>
      </c>
      <c r="AO102" s="16" t="str">
        <f>IF(P102="Engine",VLOOKUP(V102,EngineUpgrades!$A$2:$C$15,3,FALSE),"")</f>
        <v/>
      </c>
      <c r="AP102" s="15" t="str">
        <f>IF(AN102=EngineUpgrades!$D$1,EngineUpgrades!$D$17,IF(AN102=EngineUpgrades!$E$1,EngineUpgrades!$E$17,IF(AN102=EngineUpgrades!$F$1,EngineUpgrades!$F$17,IF(AN102=EngineUpgrades!$G$1,EngineUpgrades!$G$17,IF(AN102=EngineUpgrades!$H$1,EngineUpgrades!$H$17,"")))))</f>
        <v/>
      </c>
      <c r="AQ102" s="16" t="str">
        <f>IF(P102="Engine",IF(N102&lt;&gt;"Specialty Engines",_xlfn.XLOOKUP(_xlfn.CONCAT(N102,O102+2),TechTree!$C$2:$C$501,TechTree!$D$2:$D$501,"Not Valid Combination",0,1),_xlfn.XLOOKUP(_xlfn.CONCAT(N102,O102+1),TechTree!$C$2:$C$501,TechTree!$D$2:$D$501,"Not Valid Combination",0,1)),"")</f>
        <v/>
      </c>
    </row>
    <row r="103" spans="1:43" ht="48.5" x14ac:dyDescent="0.35">
      <c r="A103" t="s">
        <v>372</v>
      </c>
      <c r="B103" t="s">
        <v>677</v>
      </c>
      <c r="C103" t="s">
        <v>678</v>
      </c>
      <c r="D103" t="s">
        <v>679</v>
      </c>
      <c r="E103" t="s">
        <v>22</v>
      </c>
      <c r="F103" t="s">
        <v>14</v>
      </c>
      <c r="G103">
        <v>2000</v>
      </c>
      <c r="H103">
        <v>1390</v>
      </c>
      <c r="I103">
        <v>0.29699999999999999</v>
      </c>
      <c r="J103" t="s">
        <v>91</v>
      </c>
      <c r="L103" s="12" t="str">
        <f t="shared" si="3"/>
        <v>@PART[bluedog_Delta_DoubleBarrelAdapter]:AFTER[Bluedog_DB]
{
    @TechRequired = otherParts
}</v>
      </c>
      <c r="M103" s="9" t="str">
        <f>_xlfn.XLOOKUP(_xlfn.CONCAT(N103,O103),TechTree!$C$2:$C$501,TechTree!$D$2:$D$501,"Not Valid Combination",0,1)</f>
        <v>otherParts</v>
      </c>
      <c r="N103" s="8" t="s">
        <v>369</v>
      </c>
      <c r="O103" s="8">
        <v>1</v>
      </c>
      <c r="P103" s="8" t="s">
        <v>255</v>
      </c>
      <c r="U103" s="10" t="s">
        <v>256</v>
      </c>
      <c r="V103" s="10" t="s">
        <v>269</v>
      </c>
      <c r="X103" s="10" t="s">
        <v>307</v>
      </c>
      <c r="Y103" s="10" t="s">
        <v>3685</v>
      </c>
      <c r="Z103" s="10" t="s">
        <v>345</v>
      </c>
      <c r="AB103" s="12" t="str">
        <f t="shared" si="4"/>
        <v/>
      </c>
      <c r="AC103" s="14"/>
      <c r="AD103" s="18" t="s">
        <v>345</v>
      </c>
      <c r="AE103" s="18">
        <v>105</v>
      </c>
      <c r="AF103" s="18" t="s">
        <v>3686</v>
      </c>
      <c r="AG103" s="18" t="s">
        <v>3687</v>
      </c>
      <c r="AH103" s="18" t="s">
        <v>3688</v>
      </c>
      <c r="AI103" s="18"/>
      <c r="AJ103" s="18"/>
      <c r="AK103" s="19" t="str">
        <f t="shared" si="5"/>
        <v/>
      </c>
      <c r="AL103" s="14"/>
      <c r="AM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",U103),IF(P103="Engine",_xlfn.CONCAT("    engineUpgradeType = ",V103,CHAR(10),Parts!AP103,CHAR(10),"    enginePartUpgradeName = ",W103),IF(P103="Parachute","    parachuteUpgradeType = standard",IF(P103="Solar",_xlfn.CONCAT("    solarPanelUpgradeTier = ",O103),IF(OR(P103="System",P103="System and Space Capability")=TRUE,_xlfn.CONCAT("    spacePlaneSystemUpgradeType = ",W103,IF(P103="System and Space Capability",_xlfn.CONCAT(CHAR(10),"    spaceplaneUpgradeType = spaceCapable",CHAR(10),"    baseSkinTemp = ",CHAR(10),"    upgradeSkinTemp = "),"")),IF(P103="Fuel Tank",IF(X103="NA/Balloon","    KiwiFuelSwitchIgnore = true",IF(X103="standardLiquidFuel",_xlfn.CONCAT("    fuelTankUpgradeType = ",X103,CHAR(10),"    fuelTankSizeUpgrade = ",Y103),_xlfn.CONCAT("    fuelTankUpgradeType = ",X103))),"")))))))</f>
        <v/>
      </c>
      <c r="AN103" s="16" t="str">
        <f>IF(P103="Engine",VLOOKUP(V103,EngineUpgrades!$A$2:$C$15,2,FALSE),"")</f>
        <v/>
      </c>
      <c r="AO103" s="16" t="str">
        <f>IF(P103="Engine",VLOOKUP(V103,EngineUpgrades!$A$2:$C$15,3,FALSE),"")</f>
        <v/>
      </c>
      <c r="AP103" s="15" t="str">
        <f>IF(AN103=EngineUpgrades!$D$1,EngineUpgrades!$D$17,IF(AN103=EngineUpgrades!$E$1,EngineUpgrades!$E$17,IF(AN103=EngineUpgrades!$F$1,EngineUpgrades!$F$17,IF(AN103=EngineUpgrades!$G$1,EngineUpgrades!$G$17,IF(AN103=EngineUpgrades!$H$1,EngineUpgrades!$H$17,"")))))</f>
        <v/>
      </c>
      <c r="AQ103" s="16" t="str">
        <f>IF(P103="Engine",IF(N103&lt;&gt;"Specialty Engines",_xlfn.XLOOKUP(_xlfn.CONCAT(N103,O103+2),TechTree!$C$2:$C$501,TechTree!$D$2:$D$501,"Not Valid Combination",0,1),_xlfn.XLOOKUP(_xlfn.CONCAT(N103,O103+1),TechTree!$C$2:$C$501,TechTree!$D$2:$D$501,"Not Valid Combination",0,1)),"")</f>
        <v/>
      </c>
    </row>
    <row r="104" spans="1:43" ht="48.5" x14ac:dyDescent="0.35">
      <c r="A104" t="s">
        <v>372</v>
      </c>
      <c r="B104" t="s">
        <v>680</v>
      </c>
      <c r="C104" t="s">
        <v>681</v>
      </c>
      <c r="D104" t="s">
        <v>682</v>
      </c>
      <c r="E104" t="s">
        <v>22</v>
      </c>
      <c r="F104" t="s">
        <v>15</v>
      </c>
      <c r="G104">
        <v>8000</v>
      </c>
      <c r="H104">
        <v>1980</v>
      </c>
      <c r="I104">
        <v>1.0625</v>
      </c>
      <c r="J104" t="s">
        <v>108</v>
      </c>
      <c r="L104" s="12" t="str">
        <f t="shared" si="3"/>
        <v>@PART[bluedog_DeltaIII_AdapterTank]:AFTER[Bluedog_DB]
{
    @TechRequired = otherParts
}</v>
      </c>
      <c r="M104" s="9" t="str">
        <f>_xlfn.XLOOKUP(_xlfn.CONCAT(N104,O104),TechTree!$C$2:$C$501,TechTree!$D$2:$D$501,"Not Valid Combination",0,1)</f>
        <v>otherParts</v>
      </c>
      <c r="N104" s="8" t="s">
        <v>369</v>
      </c>
      <c r="O104" s="8">
        <v>1</v>
      </c>
      <c r="P104" s="8" t="s">
        <v>255</v>
      </c>
      <c r="U104" s="10" t="s">
        <v>256</v>
      </c>
      <c r="V104" s="10" t="s">
        <v>269</v>
      </c>
      <c r="X104" s="10" t="s">
        <v>307</v>
      </c>
      <c r="Y104" s="10" t="s">
        <v>3689</v>
      </c>
      <c r="Z104" s="10" t="s">
        <v>345</v>
      </c>
      <c r="AB104" s="12" t="str">
        <f t="shared" si="4"/>
        <v/>
      </c>
      <c r="AC104" s="14"/>
      <c r="AD104" s="18" t="s">
        <v>345</v>
      </c>
      <c r="AE104" s="18">
        <v>106</v>
      </c>
      <c r="AF104" s="18" t="s">
        <v>3690</v>
      </c>
      <c r="AG104" s="18" t="s">
        <v>3691</v>
      </c>
      <c r="AH104" s="18" t="s">
        <v>3692</v>
      </c>
      <c r="AI104" s="18"/>
      <c r="AJ104" s="18"/>
      <c r="AK104" s="19" t="str">
        <f t="shared" si="5"/>
        <v/>
      </c>
      <c r="AL104" s="14"/>
      <c r="AM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",U104),IF(P104="Engine",_xlfn.CONCAT("    engineUpgradeType = ",V104,CHAR(10),Parts!AP104,CHAR(10),"    enginePartUpgradeName = ",W104),IF(P104="Parachute","    parachuteUpgradeType = standard",IF(P104="Solar",_xlfn.CONCAT("    solarPanelUpgradeTier = ",O104),IF(OR(P104="System",P104="System and Space Capability")=TRUE,_xlfn.CONCAT("    spacePlaneSystemUpgradeType = ",W104,IF(P104="System and Space Capability",_xlfn.CONCAT(CHAR(10),"    spaceplaneUpgradeType = spaceCapable",CHAR(10),"    baseSkinTemp = ",CHAR(10),"    upgradeSkinTemp = "),"")),IF(P104="Fuel Tank",IF(X104="NA/Balloon","    KiwiFuelSwitchIgnore = true",IF(X104="standardLiquidFuel",_xlfn.CONCAT("    fuelTankUpgradeType = ",X104,CHAR(10),"    fuelTankSizeUpgrade = ",Y104),_xlfn.CONCAT("    fuelTankUpgradeType = ",X104))),"")))))))</f>
        <v/>
      </c>
      <c r="AN104" s="16" t="str">
        <f>IF(P104="Engine",VLOOKUP(V104,EngineUpgrades!$A$2:$C$15,2,FALSE),"")</f>
        <v/>
      </c>
      <c r="AO104" s="16" t="str">
        <f>IF(P104="Engine",VLOOKUP(V104,EngineUpgrades!$A$2:$C$15,3,FALSE),"")</f>
        <v/>
      </c>
      <c r="AP104" s="15" t="str">
        <f>IF(AN104=EngineUpgrades!$D$1,EngineUpgrades!$D$17,IF(AN104=EngineUpgrades!$E$1,EngineUpgrades!$E$17,IF(AN104=EngineUpgrades!$F$1,EngineUpgrades!$F$17,IF(AN104=EngineUpgrades!$G$1,EngineUpgrades!$G$17,IF(AN104=EngineUpgrades!$H$1,EngineUpgrades!$H$17,"")))))</f>
        <v/>
      </c>
      <c r="AQ104" s="16" t="str">
        <f>IF(P104="Engine",IF(N104&lt;&gt;"Specialty Engines",_xlfn.XLOOKUP(_xlfn.CONCAT(N104,O104+2),TechTree!$C$2:$C$501,TechTree!$D$2:$D$501,"Not Valid Combination",0,1),_xlfn.XLOOKUP(_xlfn.CONCAT(N104,O104+1),TechTree!$C$2:$C$501,TechTree!$D$2:$D$501,"Not Valid Combination",0,1)),"")</f>
        <v/>
      </c>
    </row>
    <row r="105" spans="1:43" ht="48.5" x14ac:dyDescent="0.35">
      <c r="A105" t="s">
        <v>372</v>
      </c>
      <c r="B105" t="s">
        <v>683</v>
      </c>
      <c r="C105" t="s">
        <v>684</v>
      </c>
      <c r="D105" t="s">
        <v>685</v>
      </c>
      <c r="E105" t="s">
        <v>22</v>
      </c>
      <c r="F105" t="s">
        <v>15</v>
      </c>
      <c r="G105">
        <v>4000</v>
      </c>
      <c r="H105">
        <v>1570</v>
      </c>
      <c r="I105">
        <v>0.24</v>
      </c>
      <c r="J105" t="s">
        <v>191</v>
      </c>
      <c r="L105" s="12" t="str">
        <f t="shared" si="3"/>
        <v>@PART[bluedog_DeltaE_Tank]:AFTER[Bluedog_DB]
{
    @TechRequired = otherParts
}</v>
      </c>
      <c r="M105" s="9" t="str">
        <f>_xlfn.XLOOKUP(_xlfn.CONCAT(N105,O105),TechTree!$C$2:$C$501,TechTree!$D$2:$D$501,"Not Valid Combination",0,1)</f>
        <v>otherParts</v>
      </c>
      <c r="N105" s="8" t="s">
        <v>369</v>
      </c>
      <c r="O105" s="8">
        <v>1</v>
      </c>
      <c r="P105" s="8" t="s">
        <v>255</v>
      </c>
      <c r="U105" s="10" t="s">
        <v>256</v>
      </c>
      <c r="V105" s="10" t="s">
        <v>269</v>
      </c>
      <c r="X105" s="10" t="s">
        <v>307</v>
      </c>
      <c r="Y105" s="10" t="s">
        <v>3693</v>
      </c>
      <c r="Z105" s="10" t="s">
        <v>345</v>
      </c>
      <c r="AB105" s="12" t="str">
        <f t="shared" si="4"/>
        <v/>
      </c>
      <c r="AC105" s="14"/>
      <c r="AD105" s="18" t="s">
        <v>345</v>
      </c>
      <c r="AE105" s="18">
        <v>107</v>
      </c>
      <c r="AF105" s="18" t="s">
        <v>3694</v>
      </c>
      <c r="AG105" s="18" t="s">
        <v>3695</v>
      </c>
      <c r="AH105" s="18" t="s">
        <v>3696</v>
      </c>
      <c r="AI105" s="18"/>
      <c r="AJ105" s="18"/>
      <c r="AK105" s="19" t="str">
        <f t="shared" si="5"/>
        <v/>
      </c>
      <c r="AL105" s="14"/>
      <c r="AM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",U105),IF(P105="Engine",_xlfn.CONCAT("    engineUpgradeType = ",V105,CHAR(10),Parts!AP105,CHAR(10),"    enginePartUpgradeName = ",W105),IF(P105="Parachute","    parachuteUpgradeType = standard",IF(P105="Solar",_xlfn.CONCAT("    solarPanelUpgradeTier = ",O105),IF(OR(P105="System",P105="System and Space Capability")=TRUE,_xlfn.CONCAT("    spacePlaneSystemUpgradeType = ",W105,IF(P105="System and Space Capability",_xlfn.CONCAT(CHAR(10),"    spaceplaneUpgradeType = spaceCapable",CHAR(10),"    baseSkinTemp = ",CHAR(10),"    upgradeSkinTemp = "),"")),IF(P105="Fuel Tank",IF(X105="NA/Balloon","    KiwiFuelSwitchIgnore = true",IF(X105="standardLiquidFuel",_xlfn.CONCAT("    fuelTankUpgradeType = ",X105,CHAR(10),"    fuelTankSizeUpgrade = ",Y105),_xlfn.CONCAT("    fuelTankUpgradeType = ",X105))),"")))))))</f>
        <v/>
      </c>
      <c r="AN105" s="16" t="str">
        <f>IF(P105="Engine",VLOOKUP(V105,EngineUpgrades!$A$2:$C$15,2,FALSE),"")</f>
        <v/>
      </c>
      <c r="AO105" s="16" t="str">
        <f>IF(P105="Engine",VLOOKUP(V105,EngineUpgrades!$A$2:$C$15,3,FALSE),"")</f>
        <v/>
      </c>
      <c r="AP105" s="15" t="str">
        <f>IF(AN105=EngineUpgrades!$D$1,EngineUpgrades!$D$17,IF(AN105=EngineUpgrades!$E$1,EngineUpgrades!$E$17,IF(AN105=EngineUpgrades!$F$1,EngineUpgrades!$F$17,IF(AN105=EngineUpgrades!$G$1,EngineUpgrades!$G$17,IF(AN105=EngineUpgrades!$H$1,EngineUpgrades!$H$17,"")))))</f>
        <v/>
      </c>
      <c r="AQ105" s="16" t="str">
        <f>IF(P105="Engine",IF(N105&lt;&gt;"Specialty Engines",_xlfn.XLOOKUP(_xlfn.CONCAT(N105,O105+2),TechTree!$C$2:$C$501,TechTree!$D$2:$D$501,"Not Valid Combination",0,1),_xlfn.XLOOKUP(_xlfn.CONCAT(N105,O105+1),TechTree!$C$2:$C$501,TechTree!$D$2:$D$501,"Not Valid Combination",0,1)),"")</f>
        <v/>
      </c>
    </row>
    <row r="106" spans="1:43" ht="48.5" x14ac:dyDescent="0.35">
      <c r="A106" t="s">
        <v>372</v>
      </c>
      <c r="B106" t="s">
        <v>686</v>
      </c>
      <c r="C106" t="s">
        <v>687</v>
      </c>
      <c r="D106" t="s">
        <v>688</v>
      </c>
      <c r="E106" t="s">
        <v>22</v>
      </c>
      <c r="F106" t="s">
        <v>15</v>
      </c>
      <c r="G106">
        <v>4000</v>
      </c>
      <c r="H106">
        <v>1510</v>
      </c>
      <c r="I106">
        <v>0.2</v>
      </c>
      <c r="J106" t="s">
        <v>33</v>
      </c>
      <c r="L106" s="12" t="str">
        <f t="shared" si="3"/>
        <v>@PART[bluedog_Ablestar_Tank]:AFTER[Bluedog_DB]
{
    @TechRequired = otherParts
}</v>
      </c>
      <c r="M106" s="9" t="str">
        <f>_xlfn.XLOOKUP(_xlfn.CONCAT(N106,O106),TechTree!$C$2:$C$501,TechTree!$D$2:$D$501,"Not Valid Combination",0,1)</f>
        <v>otherParts</v>
      </c>
      <c r="N106" s="8" t="s">
        <v>369</v>
      </c>
      <c r="O106" s="8">
        <v>1</v>
      </c>
      <c r="P106" s="8" t="s">
        <v>255</v>
      </c>
      <c r="U106" s="10" t="s">
        <v>256</v>
      </c>
      <c r="V106" s="10" t="s">
        <v>269</v>
      </c>
      <c r="X106" s="10" t="s">
        <v>307</v>
      </c>
      <c r="Y106" s="10" t="s">
        <v>3697</v>
      </c>
      <c r="Z106" s="10" t="s">
        <v>345</v>
      </c>
      <c r="AB106" s="12" t="str">
        <f t="shared" si="4"/>
        <v/>
      </c>
      <c r="AC106" s="14"/>
      <c r="AD106" s="18" t="s">
        <v>345</v>
      </c>
      <c r="AE106" s="18">
        <v>108</v>
      </c>
      <c r="AF106" s="18" t="s">
        <v>3698</v>
      </c>
      <c r="AG106" s="18" t="s">
        <v>3699</v>
      </c>
      <c r="AH106" s="18" t="s">
        <v>3700</v>
      </c>
      <c r="AI106" s="18"/>
      <c r="AJ106" s="18"/>
      <c r="AK106" s="19" t="str">
        <f t="shared" si="5"/>
        <v/>
      </c>
      <c r="AL106" s="14"/>
      <c r="AM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",U106),IF(P106="Engine",_xlfn.CONCAT("    engineUpgradeType = ",V106,CHAR(10),Parts!AP106,CHAR(10),"    enginePartUpgradeName = ",W106),IF(P106="Parachute","    parachuteUpgradeType = standard",IF(P106="Solar",_xlfn.CONCAT("    solarPanelUpgradeTier = ",O106),IF(OR(P106="System",P106="System and Space Capability")=TRUE,_xlfn.CONCAT("    spacePlaneSystemUpgradeType = ",W106,IF(P106="System and Space Capability",_xlfn.CONCAT(CHAR(10),"    spaceplaneUpgradeType = spaceCapable",CHAR(10),"    baseSkinTemp = ",CHAR(10),"    upgradeSkinTemp = "),"")),IF(P106="Fuel Tank",IF(X106="NA/Balloon","    KiwiFuelSwitchIgnore = true",IF(X106="standardLiquidFuel",_xlfn.CONCAT("    fuelTankUpgradeType = ",X106,CHAR(10),"    fuelTankSizeUpgrade = ",Y106),_xlfn.CONCAT("    fuelTankUpgradeType = ",X106))),"")))))))</f>
        <v/>
      </c>
      <c r="AN106" s="16" t="str">
        <f>IF(P106="Engine",VLOOKUP(V106,EngineUpgrades!$A$2:$C$15,2,FALSE),"")</f>
        <v/>
      </c>
      <c r="AO106" s="16" t="str">
        <f>IF(P106="Engine",VLOOKUP(V106,EngineUpgrades!$A$2:$C$15,3,FALSE),"")</f>
        <v/>
      </c>
      <c r="AP106" s="15" t="str">
        <f>IF(AN106=EngineUpgrades!$D$1,EngineUpgrades!$D$17,IF(AN106=EngineUpgrades!$E$1,EngineUpgrades!$E$17,IF(AN106=EngineUpgrades!$F$1,EngineUpgrades!$F$17,IF(AN106=EngineUpgrades!$G$1,EngineUpgrades!$G$17,IF(AN106=EngineUpgrades!$H$1,EngineUpgrades!$H$17,"")))))</f>
        <v/>
      </c>
      <c r="AQ106" s="16" t="str">
        <f>IF(P106="Engine",IF(N106&lt;&gt;"Specialty Engines",_xlfn.XLOOKUP(_xlfn.CONCAT(N106,O106+2),TechTree!$C$2:$C$501,TechTree!$D$2:$D$501,"Not Valid Combination",0,1),_xlfn.XLOOKUP(_xlfn.CONCAT(N106,O106+1),TechTree!$C$2:$C$501,TechTree!$D$2:$D$501,"Not Valid Combination",0,1)),"")</f>
        <v/>
      </c>
    </row>
    <row r="107" spans="1:43" ht="48.5" x14ac:dyDescent="0.35">
      <c r="A107" t="s">
        <v>372</v>
      </c>
      <c r="B107" t="s">
        <v>689</v>
      </c>
      <c r="C107" t="s">
        <v>690</v>
      </c>
      <c r="D107" t="s">
        <v>691</v>
      </c>
      <c r="E107" t="s">
        <v>22</v>
      </c>
      <c r="F107" t="s">
        <v>19</v>
      </c>
      <c r="G107">
        <v>350</v>
      </c>
      <c r="H107">
        <v>104</v>
      </c>
      <c r="I107">
        <v>8.7900000000000006E-2</v>
      </c>
      <c r="J107" t="s">
        <v>162</v>
      </c>
      <c r="L107" s="12" t="str">
        <f t="shared" si="3"/>
        <v>@PART[bluedog_UpperSolids_Star48BV]:AFTER[Bluedog_DB]
{
    @TechRequired = otherParts
}</v>
      </c>
      <c r="M107" s="9" t="str">
        <f>_xlfn.XLOOKUP(_xlfn.CONCAT(N107,O107),TechTree!$C$2:$C$501,TechTree!$D$2:$D$501,"Not Valid Combination",0,1)</f>
        <v>otherParts</v>
      </c>
      <c r="N107" s="8" t="s">
        <v>369</v>
      </c>
      <c r="O107" s="8">
        <v>1</v>
      </c>
      <c r="P107" s="8" t="s">
        <v>255</v>
      </c>
      <c r="U107" s="10" t="s">
        <v>256</v>
      </c>
      <c r="V107" s="10" t="s">
        <v>269</v>
      </c>
      <c r="X107" s="10" t="s">
        <v>307</v>
      </c>
      <c r="Y107" s="10" t="s">
        <v>3701</v>
      </c>
      <c r="Z107" s="10" t="s">
        <v>345</v>
      </c>
      <c r="AB107" s="12" t="str">
        <f t="shared" si="4"/>
        <v/>
      </c>
      <c r="AC107" s="14"/>
      <c r="AD107" s="18" t="s">
        <v>345</v>
      </c>
      <c r="AE107" s="18">
        <v>109</v>
      </c>
      <c r="AF107" s="18" t="s">
        <v>3702</v>
      </c>
      <c r="AG107" s="18" t="s">
        <v>3703</v>
      </c>
      <c r="AH107" s="18" t="s">
        <v>3704</v>
      </c>
      <c r="AI107" s="18"/>
      <c r="AJ107" s="18"/>
      <c r="AK107" s="19" t="str">
        <f t="shared" si="5"/>
        <v/>
      </c>
      <c r="AL107" s="14"/>
      <c r="AM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",U107),IF(P107="Engine",_xlfn.CONCAT("    engineUpgradeType = ",V107,CHAR(10),Parts!AP107,CHAR(10),"    enginePartUpgradeName = ",W107),IF(P107="Parachute","    parachuteUpgradeType = standard",IF(P107="Solar",_xlfn.CONCAT("    solarPanelUpgradeTier = ",O107),IF(OR(P107="System",P107="System and Space Capability")=TRUE,_xlfn.CONCAT("    spacePlaneSystemUpgradeType = ",W107,IF(P107="System and Space Capability",_xlfn.CONCAT(CHAR(10),"    spaceplaneUpgradeType = spaceCapable",CHAR(10),"    baseSkinTemp = ",CHAR(10),"    upgradeSkinTemp = "),"")),IF(P107="Fuel Tank",IF(X107="NA/Balloon","    KiwiFuelSwitchIgnore = true",IF(X107="standardLiquidFuel",_xlfn.CONCAT("    fuelTankUpgradeType = ",X107,CHAR(10),"    fuelTankSizeUpgrade = ",Y107),_xlfn.CONCAT("    fuelTankUpgradeType = ",X107))),"")))))))</f>
        <v/>
      </c>
      <c r="AN107" s="16" t="str">
        <f>IF(P107="Engine",VLOOKUP(V107,EngineUpgrades!$A$2:$C$15,2,FALSE),"")</f>
        <v/>
      </c>
      <c r="AO107" s="16" t="str">
        <f>IF(P107="Engine",VLOOKUP(V107,EngineUpgrades!$A$2:$C$15,3,FALSE),"")</f>
        <v/>
      </c>
      <c r="AP107" s="15" t="str">
        <f>IF(AN107=EngineUpgrades!$D$1,EngineUpgrades!$D$17,IF(AN107=EngineUpgrades!$E$1,EngineUpgrades!$E$17,IF(AN107=EngineUpgrades!$F$1,EngineUpgrades!$F$17,IF(AN107=EngineUpgrades!$G$1,EngineUpgrades!$G$17,IF(AN107=EngineUpgrades!$H$1,EngineUpgrades!$H$17,"")))))</f>
        <v/>
      </c>
      <c r="AQ107" s="16" t="str">
        <f>IF(P107="Engine",IF(N107&lt;&gt;"Specialty Engines",_xlfn.XLOOKUP(_xlfn.CONCAT(N107,O107+2),TechTree!$C$2:$C$501,TechTree!$D$2:$D$501,"Not Valid Combination",0,1),_xlfn.XLOOKUP(_xlfn.CONCAT(N107,O107+1),TechTree!$C$2:$C$501,TechTree!$D$2:$D$501,"Not Valid Combination",0,1)),"")</f>
        <v/>
      </c>
    </row>
    <row r="108" spans="1:43" ht="48.5" x14ac:dyDescent="0.35">
      <c r="A108" t="s">
        <v>372</v>
      </c>
      <c r="B108" t="s">
        <v>692</v>
      </c>
      <c r="C108" t="s">
        <v>693</v>
      </c>
      <c r="D108" t="s">
        <v>694</v>
      </c>
      <c r="E108" t="s">
        <v>22</v>
      </c>
      <c r="F108" t="s">
        <v>19</v>
      </c>
      <c r="G108">
        <v>300</v>
      </c>
      <c r="H108">
        <v>78</v>
      </c>
      <c r="I108">
        <v>4.5199999999999997E-2</v>
      </c>
      <c r="J108" t="s">
        <v>191</v>
      </c>
      <c r="L108" s="12" t="str">
        <f t="shared" si="3"/>
        <v>@PART[bluedog_UpperSolids_Star37FMV]:AFTER[Bluedog_DB]
{
    @TechRequired = otherParts
}</v>
      </c>
      <c r="M108" s="9" t="str">
        <f>_xlfn.XLOOKUP(_xlfn.CONCAT(N108,O108),TechTree!$C$2:$C$501,TechTree!$D$2:$D$501,"Not Valid Combination",0,1)</f>
        <v>otherParts</v>
      </c>
      <c r="N108" s="8" t="s">
        <v>369</v>
      </c>
      <c r="O108" s="8">
        <v>1</v>
      </c>
      <c r="P108" s="8" t="s">
        <v>255</v>
      </c>
      <c r="U108" s="10" t="s">
        <v>256</v>
      </c>
      <c r="V108" s="10" t="s">
        <v>269</v>
      </c>
      <c r="X108" s="10" t="s">
        <v>307</v>
      </c>
      <c r="Y108" s="10" t="s">
        <v>3705</v>
      </c>
      <c r="Z108" s="10" t="s">
        <v>345</v>
      </c>
      <c r="AB108" s="12" t="str">
        <f t="shared" si="4"/>
        <v/>
      </c>
      <c r="AC108" s="14"/>
      <c r="AD108" s="18" t="s">
        <v>345</v>
      </c>
      <c r="AE108" s="18">
        <v>110</v>
      </c>
      <c r="AF108" s="18" t="s">
        <v>3706</v>
      </c>
      <c r="AG108" s="18" t="s">
        <v>3707</v>
      </c>
      <c r="AH108" s="18" t="s">
        <v>3708</v>
      </c>
      <c r="AI108" s="18"/>
      <c r="AJ108" s="18"/>
      <c r="AK108" s="19" t="str">
        <f t="shared" si="5"/>
        <v/>
      </c>
      <c r="AL108" s="14"/>
      <c r="AM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",U108),IF(P108="Engine",_xlfn.CONCAT("    engineUpgradeType = ",V108,CHAR(10),Parts!AP108,CHAR(10),"    enginePartUpgradeName = ",W108),IF(P108="Parachute","    parachuteUpgradeType = standard",IF(P108="Solar",_xlfn.CONCAT("    solarPanelUpgradeTier = ",O108),IF(OR(P108="System",P108="System and Space Capability")=TRUE,_xlfn.CONCAT("    spacePlaneSystemUpgradeType = ",W108,IF(P108="System and Space Capability",_xlfn.CONCAT(CHAR(10),"    spaceplaneUpgradeType = spaceCapable",CHAR(10),"    baseSkinTemp = ",CHAR(10),"    upgradeSkinTemp = "),"")),IF(P108="Fuel Tank",IF(X108="NA/Balloon","    KiwiFuelSwitchIgnore = true",IF(X108="standardLiquidFuel",_xlfn.CONCAT("    fuelTankUpgradeType = ",X108,CHAR(10),"    fuelTankSizeUpgrade = ",Y108),_xlfn.CONCAT("    fuelTankUpgradeType = ",X108))),"")))))))</f>
        <v/>
      </c>
      <c r="AN108" s="16" t="str">
        <f>IF(P108="Engine",VLOOKUP(V108,EngineUpgrades!$A$2:$C$15,2,FALSE),"")</f>
        <v/>
      </c>
      <c r="AO108" s="16" t="str">
        <f>IF(P108="Engine",VLOOKUP(V108,EngineUpgrades!$A$2:$C$15,3,FALSE),"")</f>
        <v/>
      </c>
      <c r="AP108" s="15" t="str">
        <f>IF(AN108=EngineUpgrades!$D$1,EngineUpgrades!$D$17,IF(AN108=EngineUpgrades!$E$1,EngineUpgrades!$E$17,IF(AN108=EngineUpgrades!$F$1,EngineUpgrades!$F$17,IF(AN108=EngineUpgrades!$G$1,EngineUpgrades!$G$17,IF(AN108=EngineUpgrades!$H$1,EngineUpgrades!$H$17,"")))))</f>
        <v/>
      </c>
      <c r="AQ108" s="16" t="str">
        <f>IF(P108="Engine",IF(N108&lt;&gt;"Specialty Engines",_xlfn.XLOOKUP(_xlfn.CONCAT(N108,O108+2),TechTree!$C$2:$C$501,TechTree!$D$2:$D$501,"Not Valid Combination",0,1),_xlfn.XLOOKUP(_xlfn.CONCAT(N108,O108+1),TechTree!$C$2:$C$501,TechTree!$D$2:$D$501,"Not Valid Combination",0,1)),"")</f>
        <v/>
      </c>
    </row>
    <row r="109" spans="1:43" ht="48.5" x14ac:dyDescent="0.35">
      <c r="A109" t="s">
        <v>372</v>
      </c>
      <c r="B109" t="s">
        <v>695</v>
      </c>
      <c r="C109" t="s">
        <v>696</v>
      </c>
      <c r="D109" t="s">
        <v>697</v>
      </c>
      <c r="E109" t="s">
        <v>22</v>
      </c>
      <c r="F109" t="s">
        <v>19</v>
      </c>
      <c r="G109">
        <v>300</v>
      </c>
      <c r="H109">
        <v>68</v>
      </c>
      <c r="I109">
        <v>2.86E-2</v>
      </c>
      <c r="J109" t="s">
        <v>33</v>
      </c>
      <c r="L109" s="12" t="str">
        <f t="shared" si="3"/>
        <v>@PART[bluedog_UpperSolids_Star37BV]:AFTER[Bluedog_DB]
{
    @TechRequired = otherParts
}</v>
      </c>
      <c r="M109" s="9" t="str">
        <f>_xlfn.XLOOKUP(_xlfn.CONCAT(N109,O109),TechTree!$C$2:$C$501,TechTree!$D$2:$D$501,"Not Valid Combination",0,1)</f>
        <v>otherParts</v>
      </c>
      <c r="N109" s="8" t="s">
        <v>369</v>
      </c>
      <c r="O109" s="8">
        <v>1</v>
      </c>
      <c r="P109" s="8" t="s">
        <v>255</v>
      </c>
      <c r="U109" s="10" t="s">
        <v>256</v>
      </c>
      <c r="V109" s="10" t="s">
        <v>269</v>
      </c>
      <c r="X109" s="10" t="s">
        <v>307</v>
      </c>
      <c r="Y109" s="10" t="s">
        <v>3709</v>
      </c>
      <c r="Z109" s="10" t="s">
        <v>345</v>
      </c>
      <c r="AB109" s="12" t="str">
        <f t="shared" si="4"/>
        <v/>
      </c>
      <c r="AC109" s="14"/>
      <c r="AD109" s="18" t="s">
        <v>345</v>
      </c>
      <c r="AE109" s="18">
        <v>111</v>
      </c>
      <c r="AF109" s="18" t="s">
        <v>3710</v>
      </c>
      <c r="AG109" s="18" t="s">
        <v>3711</v>
      </c>
      <c r="AH109" s="18" t="s">
        <v>3712</v>
      </c>
      <c r="AI109" s="18"/>
      <c r="AJ109" s="18"/>
      <c r="AK109" s="19" t="str">
        <f t="shared" si="5"/>
        <v/>
      </c>
      <c r="AL109" s="14"/>
      <c r="AM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",U109),IF(P109="Engine",_xlfn.CONCAT("    engineUpgradeType = ",V109,CHAR(10),Parts!AP109,CHAR(10),"    enginePartUpgradeName = ",W109),IF(P109="Parachute","    parachuteUpgradeType = standard",IF(P109="Solar",_xlfn.CONCAT("    solarPanelUpgradeTier = ",O109),IF(OR(P109="System",P109="System and Space Capability")=TRUE,_xlfn.CONCAT("    spacePlaneSystemUpgradeType = ",W109,IF(P109="System and Space Capability",_xlfn.CONCAT(CHAR(10),"    spaceplaneUpgradeType = spaceCapable",CHAR(10),"    baseSkinTemp = ",CHAR(10),"    upgradeSkinTemp = "),"")),IF(P109="Fuel Tank",IF(X109="NA/Balloon","    KiwiFuelSwitchIgnore = true",IF(X109="standardLiquidFuel",_xlfn.CONCAT("    fuelTankUpgradeType = ",X109,CHAR(10),"    fuelTankSizeUpgrade = ",Y109),_xlfn.CONCAT("    fuelTankUpgradeType = ",X109))),"")))))))</f>
        <v/>
      </c>
      <c r="AN109" s="16" t="str">
        <f>IF(P109="Engine",VLOOKUP(V109,EngineUpgrades!$A$2:$C$15,2,FALSE),"")</f>
        <v/>
      </c>
      <c r="AO109" s="16" t="str">
        <f>IF(P109="Engine",VLOOKUP(V109,EngineUpgrades!$A$2:$C$15,3,FALSE),"")</f>
        <v/>
      </c>
      <c r="AP109" s="15" t="str">
        <f>IF(AN109=EngineUpgrades!$D$1,EngineUpgrades!$D$17,IF(AN109=EngineUpgrades!$E$1,EngineUpgrades!$E$17,IF(AN109=EngineUpgrades!$F$1,EngineUpgrades!$F$17,IF(AN109=EngineUpgrades!$G$1,EngineUpgrades!$G$17,IF(AN109=EngineUpgrades!$H$1,EngineUpgrades!$H$17,"")))))</f>
        <v/>
      </c>
      <c r="AQ109" s="16" t="str">
        <f>IF(P109="Engine",IF(N109&lt;&gt;"Specialty Engines",_xlfn.XLOOKUP(_xlfn.CONCAT(N109,O109+2),TechTree!$C$2:$C$501,TechTree!$D$2:$D$501,"Not Valid Combination",0,1),_xlfn.XLOOKUP(_xlfn.CONCAT(N109,O109+1),TechTree!$C$2:$C$501,TechTree!$D$2:$D$501,"Not Valid Combination",0,1)),"")</f>
        <v/>
      </c>
    </row>
    <row r="110" spans="1:43" ht="48.5" x14ac:dyDescent="0.35">
      <c r="A110" t="s">
        <v>372</v>
      </c>
      <c r="B110" t="s">
        <v>698</v>
      </c>
      <c r="C110" t="s">
        <v>699</v>
      </c>
      <c r="D110" t="s">
        <v>700</v>
      </c>
      <c r="E110" t="s">
        <v>22</v>
      </c>
      <c r="F110" t="s">
        <v>19</v>
      </c>
      <c r="G110">
        <v>0</v>
      </c>
      <c r="H110">
        <v>52</v>
      </c>
      <c r="I110">
        <v>3.0999999999999999E-3</v>
      </c>
      <c r="J110" t="s">
        <v>89</v>
      </c>
      <c r="L110" s="12" t="str">
        <f t="shared" si="3"/>
        <v>@PART[bluedog_UpperSolids_BE3]:AFTER[Bluedog_DB]
{
    @TechRequired = otherParts
}</v>
      </c>
      <c r="M110" s="9" t="str">
        <f>_xlfn.XLOOKUP(_xlfn.CONCAT(N110,O110),TechTree!$C$2:$C$501,TechTree!$D$2:$D$501,"Not Valid Combination",0,1)</f>
        <v>otherParts</v>
      </c>
      <c r="N110" s="8" t="s">
        <v>369</v>
      </c>
      <c r="O110" s="8">
        <v>1</v>
      </c>
      <c r="P110" s="8" t="s">
        <v>255</v>
      </c>
      <c r="U110" s="10" t="s">
        <v>256</v>
      </c>
      <c r="V110" s="10" t="s">
        <v>269</v>
      </c>
      <c r="X110" s="10" t="s">
        <v>307</v>
      </c>
      <c r="Y110" s="10" t="s">
        <v>3713</v>
      </c>
      <c r="Z110" s="10" t="s">
        <v>345</v>
      </c>
      <c r="AB110" s="12" t="str">
        <f t="shared" si="4"/>
        <v/>
      </c>
      <c r="AC110" s="14"/>
      <c r="AD110" s="18" t="s">
        <v>345</v>
      </c>
      <c r="AE110" s="18">
        <v>112</v>
      </c>
      <c r="AF110" s="18" t="s">
        <v>3714</v>
      </c>
      <c r="AG110" s="18" t="s">
        <v>3715</v>
      </c>
      <c r="AH110" s="18" t="s">
        <v>3716</v>
      </c>
      <c r="AI110" s="18"/>
      <c r="AJ110" s="18"/>
      <c r="AK110" s="19" t="str">
        <f t="shared" si="5"/>
        <v/>
      </c>
      <c r="AL110" s="14"/>
      <c r="AM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",U110),IF(P110="Engine",_xlfn.CONCAT("    engineUpgradeType = ",V110,CHAR(10),Parts!AP110,CHAR(10),"    enginePartUpgradeName = ",W110),IF(P110="Parachute","    parachuteUpgradeType = standard",IF(P110="Solar",_xlfn.CONCAT("    solarPanelUpgradeTier = ",O110),IF(OR(P110="System",P110="System and Space Capability")=TRUE,_xlfn.CONCAT("    spacePlaneSystemUpgradeType = ",W110,IF(P110="System and Space Capability",_xlfn.CONCAT(CHAR(10),"    spaceplaneUpgradeType = spaceCapable",CHAR(10),"    baseSkinTemp = ",CHAR(10),"    upgradeSkinTemp = "),"")),IF(P110="Fuel Tank",IF(X110="NA/Balloon","    KiwiFuelSwitchIgnore = true",IF(X110="standardLiquidFuel",_xlfn.CONCAT("    fuelTankUpgradeType = ",X110,CHAR(10),"    fuelTankSizeUpgrade = ",Y110),_xlfn.CONCAT("    fuelTankUpgradeType = ",X110))),"")))))))</f>
        <v/>
      </c>
      <c r="AN110" s="16" t="str">
        <f>IF(P110="Engine",VLOOKUP(V110,EngineUpgrades!$A$2:$C$15,2,FALSE),"")</f>
        <v/>
      </c>
      <c r="AO110" s="16" t="str">
        <f>IF(P110="Engine",VLOOKUP(V110,EngineUpgrades!$A$2:$C$15,3,FALSE),"")</f>
        <v/>
      </c>
      <c r="AP110" s="15" t="str">
        <f>IF(AN110=EngineUpgrades!$D$1,EngineUpgrades!$D$17,IF(AN110=EngineUpgrades!$E$1,EngineUpgrades!$E$17,IF(AN110=EngineUpgrades!$F$1,EngineUpgrades!$F$17,IF(AN110=EngineUpgrades!$G$1,EngineUpgrades!$G$17,IF(AN110=EngineUpgrades!$H$1,EngineUpgrades!$H$17,"")))))</f>
        <v/>
      </c>
      <c r="AQ110" s="16" t="str">
        <f>IF(P110="Engine",IF(N110&lt;&gt;"Specialty Engines",_xlfn.XLOOKUP(_xlfn.CONCAT(N110,O110+2),TechTree!$C$2:$C$501,TechTree!$D$2:$D$501,"Not Valid Combination",0,1),_xlfn.XLOOKUP(_xlfn.CONCAT(N110,O110+1),TechTree!$C$2:$C$501,TechTree!$D$2:$D$501,"Not Valid Combination",0,1)),"")</f>
        <v/>
      </c>
    </row>
    <row r="111" spans="1:43" ht="48.5" x14ac:dyDescent="0.35">
      <c r="A111" t="s">
        <v>372</v>
      </c>
      <c r="B111" t="s">
        <v>701</v>
      </c>
      <c r="C111" t="s">
        <v>702</v>
      </c>
      <c r="D111" t="s">
        <v>703</v>
      </c>
      <c r="E111" t="s">
        <v>22</v>
      </c>
      <c r="F111" t="s">
        <v>19</v>
      </c>
      <c r="G111">
        <v>200</v>
      </c>
      <c r="H111">
        <v>55</v>
      </c>
      <c r="I111">
        <v>8.9999999999999993E-3</v>
      </c>
      <c r="J111" t="s">
        <v>89</v>
      </c>
      <c r="L111" s="12" t="str">
        <f t="shared" si="3"/>
        <v>@PART[bluedog_UpperSolids_Altair]:AFTER[Bluedog_DB]
{
    @TechRequired = otherParts
}</v>
      </c>
      <c r="M111" s="9" t="str">
        <f>_xlfn.XLOOKUP(_xlfn.CONCAT(N111,O111),TechTree!$C$2:$C$501,TechTree!$D$2:$D$501,"Not Valid Combination",0,1)</f>
        <v>otherParts</v>
      </c>
      <c r="N111" s="8" t="s">
        <v>369</v>
      </c>
      <c r="O111" s="8">
        <v>1</v>
      </c>
      <c r="P111" s="8" t="s">
        <v>255</v>
      </c>
      <c r="U111" s="10" t="s">
        <v>256</v>
      </c>
      <c r="V111" s="10" t="s">
        <v>269</v>
      </c>
      <c r="X111" s="10" t="s">
        <v>307</v>
      </c>
      <c r="Y111" s="10" t="s">
        <v>3717</v>
      </c>
      <c r="Z111" s="10" t="s">
        <v>345</v>
      </c>
      <c r="AB111" s="12" t="str">
        <f t="shared" si="4"/>
        <v/>
      </c>
      <c r="AC111" s="14"/>
      <c r="AD111" s="18" t="s">
        <v>345</v>
      </c>
      <c r="AE111" s="18">
        <v>113</v>
      </c>
      <c r="AF111" s="18" t="s">
        <v>3718</v>
      </c>
      <c r="AG111" s="18" t="s">
        <v>3719</v>
      </c>
      <c r="AH111" s="18" t="s">
        <v>3720</v>
      </c>
      <c r="AI111" s="18"/>
      <c r="AJ111" s="18"/>
      <c r="AK111" s="19" t="str">
        <f t="shared" si="5"/>
        <v/>
      </c>
      <c r="AL111" s="14"/>
      <c r="AM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",U111),IF(P111="Engine",_xlfn.CONCAT("    engineUpgradeType = ",V111,CHAR(10),Parts!AP111,CHAR(10),"    enginePartUpgradeName = ",W111),IF(P111="Parachute","    parachuteUpgradeType = standard",IF(P111="Solar",_xlfn.CONCAT("    solarPanelUpgradeTier = ",O111),IF(OR(P111="System",P111="System and Space Capability")=TRUE,_xlfn.CONCAT("    spacePlaneSystemUpgradeType = ",W111,IF(P111="System and Space Capability",_xlfn.CONCAT(CHAR(10),"    spaceplaneUpgradeType = spaceCapable",CHAR(10),"    baseSkinTemp = ",CHAR(10),"    upgradeSkinTemp = "),"")),IF(P111="Fuel Tank",IF(X111="NA/Balloon","    KiwiFuelSwitchIgnore = true",IF(X111="standardLiquidFuel",_xlfn.CONCAT("    fuelTankUpgradeType = ",X111,CHAR(10),"    fuelTankSizeUpgrade = ",Y111),_xlfn.CONCAT("    fuelTankUpgradeType = ",X111))),"")))))))</f>
        <v/>
      </c>
      <c r="AN111" s="16" t="str">
        <f>IF(P111="Engine",VLOOKUP(V111,EngineUpgrades!$A$2:$C$15,2,FALSE),"")</f>
        <v/>
      </c>
      <c r="AO111" s="16" t="str">
        <f>IF(P111="Engine",VLOOKUP(V111,EngineUpgrades!$A$2:$C$15,3,FALSE),"")</f>
        <v/>
      </c>
      <c r="AP111" s="15" t="str">
        <f>IF(AN111=EngineUpgrades!$D$1,EngineUpgrades!$D$17,IF(AN111=EngineUpgrades!$E$1,EngineUpgrades!$E$17,IF(AN111=EngineUpgrades!$F$1,EngineUpgrades!$F$17,IF(AN111=EngineUpgrades!$G$1,EngineUpgrades!$G$17,IF(AN111=EngineUpgrades!$H$1,EngineUpgrades!$H$17,"")))))</f>
        <v/>
      </c>
      <c r="AQ111" s="16" t="str">
        <f>IF(P111="Engine",IF(N111&lt;&gt;"Specialty Engines",_xlfn.XLOOKUP(_xlfn.CONCAT(N111,O111+2),TechTree!$C$2:$C$501,TechTree!$D$2:$D$501,"Not Valid Combination",0,1),_xlfn.XLOOKUP(_xlfn.CONCAT(N111,O111+1),TechTree!$C$2:$C$501,TechTree!$D$2:$D$501,"Not Valid Combination",0,1)),"")</f>
        <v/>
      </c>
    </row>
    <row r="112" spans="1:43" ht="48.5" x14ac:dyDescent="0.35">
      <c r="A112" t="s">
        <v>372</v>
      </c>
      <c r="B112" t="s">
        <v>704</v>
      </c>
      <c r="C112" t="s">
        <v>705</v>
      </c>
      <c r="D112" t="s">
        <v>706</v>
      </c>
      <c r="E112" t="s">
        <v>22</v>
      </c>
      <c r="F112" t="s">
        <v>20</v>
      </c>
      <c r="G112">
        <v>900</v>
      </c>
      <c r="H112">
        <v>297</v>
      </c>
      <c r="I112">
        <v>0.40539999999999998</v>
      </c>
      <c r="J112" t="s">
        <v>33</v>
      </c>
      <c r="L112" s="12" t="str">
        <f t="shared" si="3"/>
        <v>@PART[bluedog_Scout_Castor_Radial]:AFTER[Bluedog_DB]
{
    @TechRequired = otherParts
}</v>
      </c>
      <c r="M112" s="9" t="str">
        <f>_xlfn.XLOOKUP(_xlfn.CONCAT(N112,O112),TechTree!$C$2:$C$501,TechTree!$D$2:$D$501,"Not Valid Combination",0,1)</f>
        <v>otherParts</v>
      </c>
      <c r="N112" s="8" t="s">
        <v>369</v>
      </c>
      <c r="O112" s="8">
        <v>1</v>
      </c>
      <c r="P112" s="8" t="s">
        <v>255</v>
      </c>
      <c r="U112" s="10" t="s">
        <v>256</v>
      </c>
      <c r="V112" s="10" t="s">
        <v>269</v>
      </c>
      <c r="X112" s="10" t="s">
        <v>307</v>
      </c>
      <c r="Y112" s="10" t="s">
        <v>3721</v>
      </c>
      <c r="Z112" s="10" t="s">
        <v>345</v>
      </c>
      <c r="AB112" s="12" t="str">
        <f t="shared" si="4"/>
        <v/>
      </c>
      <c r="AC112" s="14"/>
      <c r="AD112" s="18" t="s">
        <v>345</v>
      </c>
      <c r="AE112" s="18">
        <v>114</v>
      </c>
      <c r="AF112" s="18" t="s">
        <v>3722</v>
      </c>
      <c r="AG112" s="18" t="s">
        <v>3723</v>
      </c>
      <c r="AH112" s="18" t="s">
        <v>3724</v>
      </c>
      <c r="AI112" s="18"/>
      <c r="AJ112" s="18"/>
      <c r="AK112" s="19" t="str">
        <f t="shared" si="5"/>
        <v/>
      </c>
      <c r="AL112" s="14"/>
      <c r="AM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",U112),IF(P112="Engine",_xlfn.CONCAT("    engineUpgradeType = ",V112,CHAR(10),Parts!AP112,CHAR(10),"    enginePartUpgradeName = ",W112),IF(P112="Parachute","    parachuteUpgradeType = standard",IF(P112="Solar",_xlfn.CONCAT("    solarPanelUpgradeTier = ",O112),IF(OR(P112="System",P112="System and Space Capability")=TRUE,_xlfn.CONCAT("    spacePlaneSystemUpgradeType = ",W112,IF(P112="System and Space Capability",_xlfn.CONCAT(CHAR(10),"    spaceplaneUpgradeType = spaceCapable",CHAR(10),"    baseSkinTemp = ",CHAR(10),"    upgradeSkinTemp = "),"")),IF(P112="Fuel Tank",IF(X112="NA/Balloon","    KiwiFuelSwitchIgnore = true",IF(X112="standardLiquidFuel",_xlfn.CONCAT("    fuelTankUpgradeType = ",X112,CHAR(10),"    fuelTankSizeUpgrade = ",Y112),_xlfn.CONCAT("    fuelTankUpgradeType = ",X112))),"")))))))</f>
        <v/>
      </c>
      <c r="AN112" s="16" t="str">
        <f>IF(P112="Engine",VLOOKUP(V112,EngineUpgrades!$A$2:$C$15,2,FALSE),"")</f>
        <v/>
      </c>
      <c r="AO112" s="16" t="str">
        <f>IF(P112="Engine",VLOOKUP(V112,EngineUpgrades!$A$2:$C$15,3,FALSE),"")</f>
        <v/>
      </c>
      <c r="AP112" s="15" t="str">
        <f>IF(AN112=EngineUpgrades!$D$1,EngineUpgrades!$D$17,IF(AN112=EngineUpgrades!$E$1,EngineUpgrades!$E$17,IF(AN112=EngineUpgrades!$F$1,EngineUpgrades!$F$17,IF(AN112=EngineUpgrades!$G$1,EngineUpgrades!$G$17,IF(AN112=EngineUpgrades!$H$1,EngineUpgrades!$H$17,"")))))</f>
        <v/>
      </c>
      <c r="AQ112" s="16" t="str">
        <f>IF(P112="Engine",IF(N112&lt;&gt;"Specialty Engines",_xlfn.XLOOKUP(_xlfn.CONCAT(N112,O112+2),TechTree!$C$2:$C$501,TechTree!$D$2:$D$501,"Not Valid Combination",0,1),_xlfn.XLOOKUP(_xlfn.CONCAT(N112,O112+1),TechTree!$C$2:$C$501,TechTree!$D$2:$D$501,"Not Valid Combination",0,1)),"")</f>
        <v/>
      </c>
    </row>
    <row r="113" spans="1:43" ht="48.5" x14ac:dyDescent="0.35">
      <c r="A113" t="s">
        <v>372</v>
      </c>
      <c r="B113" t="s">
        <v>707</v>
      </c>
      <c r="C113" t="s">
        <v>708</v>
      </c>
      <c r="D113" t="s">
        <v>709</v>
      </c>
      <c r="E113" t="s">
        <v>22</v>
      </c>
      <c r="F113" t="s">
        <v>19</v>
      </c>
      <c r="G113">
        <v>900</v>
      </c>
      <c r="H113">
        <v>297</v>
      </c>
      <c r="I113">
        <v>0.42</v>
      </c>
      <c r="J113" t="s">
        <v>33</v>
      </c>
      <c r="L113" s="12" t="str">
        <f t="shared" si="3"/>
        <v>@PART[bluedog_Scout_Castor_Inline]:AFTER[Bluedog_DB]
{
    @TechRequired = otherParts
}</v>
      </c>
      <c r="M113" s="9" t="str">
        <f>_xlfn.XLOOKUP(_xlfn.CONCAT(N113,O113),TechTree!$C$2:$C$501,TechTree!$D$2:$D$501,"Not Valid Combination",0,1)</f>
        <v>otherParts</v>
      </c>
      <c r="N113" s="8" t="s">
        <v>369</v>
      </c>
      <c r="O113" s="8">
        <v>1</v>
      </c>
      <c r="P113" s="8" t="s">
        <v>255</v>
      </c>
      <c r="U113" s="10" t="s">
        <v>256</v>
      </c>
      <c r="V113" s="10" t="s">
        <v>269</v>
      </c>
      <c r="X113" s="10" t="s">
        <v>307</v>
      </c>
      <c r="Y113" s="10" t="s">
        <v>3725</v>
      </c>
      <c r="Z113" s="10" t="s">
        <v>345</v>
      </c>
      <c r="AB113" s="12" t="str">
        <f t="shared" si="4"/>
        <v/>
      </c>
      <c r="AC113" s="14"/>
      <c r="AD113" s="18" t="s">
        <v>345</v>
      </c>
      <c r="AE113" s="18">
        <v>115</v>
      </c>
      <c r="AF113" s="18" t="s">
        <v>3726</v>
      </c>
      <c r="AG113" s="18" t="s">
        <v>3727</v>
      </c>
      <c r="AH113" s="18" t="s">
        <v>3728</v>
      </c>
      <c r="AI113" s="18"/>
      <c r="AJ113" s="18"/>
      <c r="AK113" s="19" t="str">
        <f t="shared" si="5"/>
        <v/>
      </c>
      <c r="AL113" s="14"/>
      <c r="AM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",U113),IF(P113="Engine",_xlfn.CONCAT("    engineUpgradeType = ",V113,CHAR(10),Parts!AP113,CHAR(10),"    enginePartUpgradeName = ",W113),IF(P113="Parachute","    parachuteUpgradeType = standard",IF(P113="Solar",_xlfn.CONCAT("    solarPanelUpgradeTier = ",O113),IF(OR(P113="System",P113="System and Space Capability")=TRUE,_xlfn.CONCAT("    spacePlaneSystemUpgradeType = ",W113,IF(P113="System and Space Capability",_xlfn.CONCAT(CHAR(10),"    spaceplaneUpgradeType = spaceCapable",CHAR(10),"    baseSkinTemp = ",CHAR(10),"    upgradeSkinTemp = "),"")),IF(P113="Fuel Tank",IF(X113="NA/Balloon","    KiwiFuelSwitchIgnore = true",IF(X113="standardLiquidFuel",_xlfn.CONCAT("    fuelTankUpgradeType = ",X113,CHAR(10),"    fuelTankSizeUpgrade = ",Y113),_xlfn.CONCAT("    fuelTankUpgradeType = ",X113))),"")))))))</f>
        <v/>
      </c>
      <c r="AN113" s="16" t="str">
        <f>IF(P113="Engine",VLOOKUP(V113,EngineUpgrades!$A$2:$C$15,2,FALSE),"")</f>
        <v/>
      </c>
      <c r="AO113" s="16" t="str">
        <f>IF(P113="Engine",VLOOKUP(V113,EngineUpgrades!$A$2:$C$15,3,FALSE),"")</f>
        <v/>
      </c>
      <c r="AP113" s="15" t="str">
        <f>IF(AN113=EngineUpgrades!$D$1,EngineUpgrades!$D$17,IF(AN113=EngineUpgrades!$E$1,EngineUpgrades!$E$17,IF(AN113=EngineUpgrades!$F$1,EngineUpgrades!$F$17,IF(AN113=EngineUpgrades!$G$1,EngineUpgrades!$G$17,IF(AN113=EngineUpgrades!$H$1,EngineUpgrades!$H$17,"")))))</f>
        <v/>
      </c>
      <c r="AQ113" s="16" t="str">
        <f>IF(P113="Engine",IF(N113&lt;&gt;"Specialty Engines",_xlfn.XLOOKUP(_xlfn.CONCAT(N113,O113+2),TechTree!$C$2:$C$501,TechTree!$D$2:$D$501,"Not Valid Combination",0,1),_xlfn.XLOOKUP(_xlfn.CONCAT(N113,O113+1),TechTree!$C$2:$C$501,TechTree!$D$2:$D$501,"Not Valid Combination",0,1)),"")</f>
        <v/>
      </c>
    </row>
    <row r="114" spans="1:43" ht="48.5" x14ac:dyDescent="0.35">
      <c r="A114" t="s">
        <v>372</v>
      </c>
      <c r="B114" t="s">
        <v>710</v>
      </c>
      <c r="C114" t="s">
        <v>711</v>
      </c>
      <c r="D114" t="s">
        <v>712</v>
      </c>
      <c r="E114" t="s">
        <v>22</v>
      </c>
      <c r="F114" t="s">
        <v>19</v>
      </c>
      <c r="G114">
        <v>400</v>
      </c>
      <c r="H114">
        <v>130</v>
      </c>
      <c r="I114">
        <v>7.0000000000000007E-2</v>
      </c>
      <c r="J114" t="s">
        <v>33</v>
      </c>
      <c r="L114" s="12" t="str">
        <f t="shared" si="3"/>
        <v>@PART[bluedog_Scout_Antares_Inline]:AFTER[Bluedog_DB]
{
    @TechRequired = otherParts
}</v>
      </c>
      <c r="M114" s="9" t="str">
        <f>_xlfn.XLOOKUP(_xlfn.CONCAT(N114,O114),TechTree!$C$2:$C$501,TechTree!$D$2:$D$501,"Not Valid Combination",0,1)</f>
        <v>otherParts</v>
      </c>
      <c r="N114" s="8" t="s">
        <v>369</v>
      </c>
      <c r="O114" s="8">
        <v>1</v>
      </c>
      <c r="P114" s="8" t="s">
        <v>255</v>
      </c>
      <c r="U114" s="10" t="s">
        <v>256</v>
      </c>
      <c r="V114" s="10" t="s">
        <v>269</v>
      </c>
      <c r="X114" s="10" t="s">
        <v>307</v>
      </c>
      <c r="Y114" s="10" t="s">
        <v>3729</v>
      </c>
      <c r="Z114" s="10" t="s">
        <v>345</v>
      </c>
      <c r="AB114" s="12" t="str">
        <f t="shared" si="4"/>
        <v/>
      </c>
      <c r="AC114" s="14"/>
      <c r="AD114" s="18" t="s">
        <v>345</v>
      </c>
      <c r="AE114" s="18">
        <v>116</v>
      </c>
      <c r="AF114" s="18" t="s">
        <v>3730</v>
      </c>
      <c r="AG114" s="18" t="s">
        <v>3731</v>
      </c>
      <c r="AH114" s="18" t="s">
        <v>3732</v>
      </c>
      <c r="AI114" s="18"/>
      <c r="AJ114" s="18"/>
      <c r="AK114" s="19" t="str">
        <f t="shared" si="5"/>
        <v/>
      </c>
      <c r="AL114" s="14"/>
      <c r="AM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",U114),IF(P114="Engine",_xlfn.CONCAT("    engineUpgradeType = ",V114,CHAR(10),Parts!AP114,CHAR(10),"    enginePartUpgradeName = ",W114),IF(P114="Parachute","    parachuteUpgradeType = standard",IF(P114="Solar",_xlfn.CONCAT("    solarPanelUpgradeTier = ",O114),IF(OR(P114="System",P114="System and Space Capability")=TRUE,_xlfn.CONCAT("    spacePlaneSystemUpgradeType = ",W114,IF(P114="System and Space Capability",_xlfn.CONCAT(CHAR(10),"    spaceplaneUpgradeType = spaceCapable",CHAR(10),"    baseSkinTemp = ",CHAR(10),"    upgradeSkinTemp = "),"")),IF(P114="Fuel Tank",IF(X114="NA/Balloon","    KiwiFuelSwitchIgnore = true",IF(X114="standardLiquidFuel",_xlfn.CONCAT("    fuelTankUpgradeType = ",X114,CHAR(10),"    fuelTankSizeUpgrade = ",Y114),_xlfn.CONCAT("    fuelTankUpgradeType = ",X114))),"")))))))</f>
        <v/>
      </c>
      <c r="AN114" s="16" t="str">
        <f>IF(P114="Engine",VLOOKUP(V114,EngineUpgrades!$A$2:$C$15,2,FALSE),"")</f>
        <v/>
      </c>
      <c r="AO114" s="16" t="str">
        <f>IF(P114="Engine",VLOOKUP(V114,EngineUpgrades!$A$2:$C$15,3,FALSE),"")</f>
        <v/>
      </c>
      <c r="AP114" s="15" t="str">
        <f>IF(AN114=EngineUpgrades!$D$1,EngineUpgrades!$D$17,IF(AN114=EngineUpgrades!$E$1,EngineUpgrades!$E$17,IF(AN114=EngineUpgrades!$F$1,EngineUpgrades!$F$17,IF(AN114=EngineUpgrades!$G$1,EngineUpgrades!$G$17,IF(AN114=EngineUpgrades!$H$1,EngineUpgrades!$H$17,"")))))</f>
        <v/>
      </c>
      <c r="AQ114" s="16" t="str">
        <f>IF(P114="Engine",IF(N114&lt;&gt;"Specialty Engines",_xlfn.XLOOKUP(_xlfn.CONCAT(N114,O114+2),TechTree!$C$2:$C$501,TechTree!$D$2:$D$501,"Not Valid Combination",0,1),_xlfn.XLOOKUP(_xlfn.CONCAT(N114,O114+1),TechTree!$C$2:$C$501,TechTree!$D$2:$D$501,"Not Valid Combination",0,1)),"")</f>
        <v/>
      </c>
    </row>
    <row r="115" spans="1:43" ht="48.5" x14ac:dyDescent="0.35">
      <c r="A115" t="s">
        <v>372</v>
      </c>
      <c r="B115" t="s">
        <v>713</v>
      </c>
      <c r="C115" t="s">
        <v>714</v>
      </c>
      <c r="D115" t="s">
        <v>715</v>
      </c>
      <c r="E115" t="s">
        <v>22</v>
      </c>
      <c r="F115" t="s">
        <v>19</v>
      </c>
      <c r="G115">
        <v>300</v>
      </c>
      <c r="H115">
        <v>85</v>
      </c>
      <c r="I115">
        <v>5.62E-2</v>
      </c>
      <c r="J115" t="s">
        <v>33</v>
      </c>
      <c r="L115" s="12" t="str">
        <f t="shared" si="3"/>
        <v>@PART[bluedog_Scout_Antares_Basic]:AFTER[Bluedog_DB]
{
    @TechRequired = otherParts
}</v>
      </c>
      <c r="M115" s="9" t="str">
        <f>_xlfn.XLOOKUP(_xlfn.CONCAT(N115,O115),TechTree!$C$2:$C$501,TechTree!$D$2:$D$501,"Not Valid Combination",0,1)</f>
        <v>otherParts</v>
      </c>
      <c r="N115" s="8" t="s">
        <v>369</v>
      </c>
      <c r="O115" s="8">
        <v>1</v>
      </c>
      <c r="P115" s="8" t="s">
        <v>255</v>
      </c>
      <c r="U115" s="10" t="s">
        <v>256</v>
      </c>
      <c r="V115" s="10" t="s">
        <v>269</v>
      </c>
      <c r="X115" s="10" t="s">
        <v>307</v>
      </c>
      <c r="Y115" s="10" t="s">
        <v>3733</v>
      </c>
      <c r="Z115" s="10" t="s">
        <v>345</v>
      </c>
      <c r="AB115" s="12" t="str">
        <f t="shared" si="4"/>
        <v/>
      </c>
      <c r="AC115" s="14"/>
      <c r="AD115" s="18" t="s">
        <v>345</v>
      </c>
      <c r="AE115" s="18">
        <v>117</v>
      </c>
      <c r="AF115" s="18" t="s">
        <v>3734</v>
      </c>
      <c r="AG115" s="18" t="s">
        <v>3735</v>
      </c>
      <c r="AH115" s="18" t="s">
        <v>3736</v>
      </c>
      <c r="AI115" s="18"/>
      <c r="AJ115" s="18"/>
      <c r="AK115" s="19" t="str">
        <f t="shared" si="5"/>
        <v/>
      </c>
      <c r="AL115" s="14"/>
      <c r="AM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",U115),IF(P115="Engine",_xlfn.CONCAT("    engineUpgradeType = ",V115,CHAR(10),Parts!AP115,CHAR(10),"    enginePartUpgradeName = ",W115),IF(P115="Parachute","    parachuteUpgradeType = standard",IF(P115="Solar",_xlfn.CONCAT("    solarPanelUpgradeTier = ",O115),IF(OR(P115="System",P115="System and Space Capability")=TRUE,_xlfn.CONCAT("    spacePlaneSystemUpgradeType = ",W115,IF(P115="System and Space Capability",_xlfn.CONCAT(CHAR(10),"    spaceplaneUpgradeType = spaceCapable",CHAR(10),"    baseSkinTemp = ",CHAR(10),"    upgradeSkinTemp = "),"")),IF(P115="Fuel Tank",IF(X115="NA/Balloon","    KiwiFuelSwitchIgnore = true",IF(X115="standardLiquidFuel",_xlfn.CONCAT("    fuelTankUpgradeType = ",X115,CHAR(10),"    fuelTankSizeUpgrade = ",Y115),_xlfn.CONCAT("    fuelTankUpgradeType = ",X115))),"")))))))</f>
        <v/>
      </c>
      <c r="AN115" s="16" t="str">
        <f>IF(P115="Engine",VLOOKUP(V115,EngineUpgrades!$A$2:$C$15,2,FALSE),"")</f>
        <v/>
      </c>
      <c r="AO115" s="16" t="str">
        <f>IF(P115="Engine",VLOOKUP(V115,EngineUpgrades!$A$2:$C$15,3,FALSE),"")</f>
        <v/>
      </c>
      <c r="AP115" s="15" t="str">
        <f>IF(AN115=EngineUpgrades!$D$1,EngineUpgrades!$D$17,IF(AN115=EngineUpgrades!$E$1,EngineUpgrades!$E$17,IF(AN115=EngineUpgrades!$F$1,EngineUpgrades!$F$17,IF(AN115=EngineUpgrades!$G$1,EngineUpgrades!$G$17,IF(AN115=EngineUpgrades!$H$1,EngineUpgrades!$H$17,"")))))</f>
        <v/>
      </c>
      <c r="AQ115" s="16" t="str">
        <f>IF(P115="Engine",IF(N115&lt;&gt;"Specialty Engines",_xlfn.XLOOKUP(_xlfn.CONCAT(N115,O115+2),TechTree!$C$2:$C$501,TechTree!$D$2:$D$501,"Not Valid Combination",0,1),_xlfn.XLOOKUP(_xlfn.CONCAT(N115,O115+1),TechTree!$C$2:$C$501,TechTree!$D$2:$D$501,"Not Valid Combination",0,1)),"")</f>
        <v/>
      </c>
    </row>
    <row r="116" spans="1:43" ht="48.5" x14ac:dyDescent="0.35">
      <c r="A116" t="s">
        <v>372</v>
      </c>
      <c r="B116" t="s">
        <v>716</v>
      </c>
      <c r="C116" t="s">
        <v>717</v>
      </c>
      <c r="D116" t="s">
        <v>718</v>
      </c>
      <c r="F116" t="s">
        <v>19</v>
      </c>
      <c r="G116">
        <v>1600</v>
      </c>
      <c r="H116">
        <v>523</v>
      </c>
      <c r="I116">
        <v>0.77629999999999999</v>
      </c>
      <c r="J116" t="s">
        <v>33</v>
      </c>
      <c r="L116" s="12" t="str">
        <f t="shared" si="3"/>
        <v>@PART[bluedog_Scout_Algol_Short]:AFTER[Bluedog_DB]
{
    @TechRequired = otherParts
}</v>
      </c>
      <c r="M116" s="9" t="str">
        <f>_xlfn.XLOOKUP(_xlfn.CONCAT(N116,O116),TechTree!$C$2:$C$501,TechTree!$D$2:$D$501,"Not Valid Combination",0,1)</f>
        <v>otherParts</v>
      </c>
      <c r="N116" s="8" t="s">
        <v>369</v>
      </c>
      <c r="O116" s="8">
        <v>1</v>
      </c>
      <c r="P116" s="8" t="s">
        <v>255</v>
      </c>
      <c r="U116" s="10" t="s">
        <v>256</v>
      </c>
      <c r="V116" s="10" t="s">
        <v>269</v>
      </c>
      <c r="X116" s="10" t="s">
        <v>307</v>
      </c>
      <c r="Y116" s="10" t="s">
        <v>3737</v>
      </c>
      <c r="Z116" s="10" t="s">
        <v>345</v>
      </c>
      <c r="AB116" s="12" t="str">
        <f t="shared" si="4"/>
        <v/>
      </c>
      <c r="AC116" s="14"/>
      <c r="AD116" s="18" t="s">
        <v>345</v>
      </c>
      <c r="AE116" s="18">
        <v>118</v>
      </c>
      <c r="AF116" s="18" t="s">
        <v>3738</v>
      </c>
      <c r="AG116" s="18" t="s">
        <v>3739</v>
      </c>
      <c r="AH116" s="18" t="s">
        <v>3740</v>
      </c>
      <c r="AI116" s="18"/>
      <c r="AJ116" s="18"/>
      <c r="AK116" s="19" t="str">
        <f t="shared" si="5"/>
        <v/>
      </c>
      <c r="AL116" s="14"/>
      <c r="AM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",U116),IF(P116="Engine",_xlfn.CONCAT("    engineUpgradeType = ",V116,CHAR(10),Parts!AP116,CHAR(10),"    enginePartUpgradeName = ",W116),IF(P116="Parachute","    parachuteUpgradeType = standard",IF(P116="Solar",_xlfn.CONCAT("    solarPanelUpgradeTier = ",O116),IF(OR(P116="System",P116="System and Space Capability")=TRUE,_xlfn.CONCAT("    spacePlaneSystemUpgradeType = ",W116,IF(P116="System and Space Capability",_xlfn.CONCAT(CHAR(10),"    spaceplaneUpgradeType = spaceCapable",CHAR(10),"    baseSkinTemp = ",CHAR(10),"    upgradeSkinTemp = "),"")),IF(P116="Fuel Tank",IF(X116="NA/Balloon","    KiwiFuelSwitchIgnore = true",IF(X116="standardLiquidFuel",_xlfn.CONCAT("    fuelTankUpgradeType = ",X116,CHAR(10),"    fuelTankSizeUpgrade = ",Y116),_xlfn.CONCAT("    fuelTankUpgradeType = ",X116))),"")))))))</f>
        <v/>
      </c>
      <c r="AN116" s="16" t="str">
        <f>IF(P116="Engine",VLOOKUP(V116,EngineUpgrades!$A$2:$C$15,2,FALSE),"")</f>
        <v/>
      </c>
      <c r="AO116" s="16" t="str">
        <f>IF(P116="Engine",VLOOKUP(V116,EngineUpgrades!$A$2:$C$15,3,FALSE),"")</f>
        <v/>
      </c>
      <c r="AP116" s="15" t="str">
        <f>IF(AN116=EngineUpgrades!$D$1,EngineUpgrades!$D$17,IF(AN116=EngineUpgrades!$E$1,EngineUpgrades!$E$17,IF(AN116=EngineUpgrades!$F$1,EngineUpgrades!$F$17,IF(AN116=EngineUpgrades!$G$1,EngineUpgrades!$G$17,IF(AN116=EngineUpgrades!$H$1,EngineUpgrades!$H$17,"")))))</f>
        <v/>
      </c>
      <c r="AQ116" s="16" t="str">
        <f>IF(P116="Engine",IF(N116&lt;&gt;"Specialty Engines",_xlfn.XLOOKUP(_xlfn.CONCAT(N116,O116+2),TechTree!$C$2:$C$501,TechTree!$D$2:$D$501,"Not Valid Combination",0,1),_xlfn.XLOOKUP(_xlfn.CONCAT(N116,O116+1),TechTree!$C$2:$C$501,TechTree!$D$2:$D$501,"Not Valid Combination",0,1)),"")</f>
        <v/>
      </c>
    </row>
    <row r="117" spans="1:43" ht="48.5" x14ac:dyDescent="0.35">
      <c r="A117" t="s">
        <v>372</v>
      </c>
      <c r="B117" t="s">
        <v>719</v>
      </c>
      <c r="C117" t="s">
        <v>720</v>
      </c>
      <c r="D117" t="s">
        <v>721</v>
      </c>
      <c r="F117" t="s">
        <v>19</v>
      </c>
      <c r="G117">
        <v>2200</v>
      </c>
      <c r="H117">
        <v>733</v>
      </c>
      <c r="I117">
        <v>1.1213</v>
      </c>
      <c r="J117" t="s">
        <v>191</v>
      </c>
      <c r="L117" s="12" t="str">
        <f t="shared" si="3"/>
        <v>@PART[bluedog_Scout_Algol_Radial]:AFTER[Bluedog_DB]
{
    @TechRequired = otherParts
}</v>
      </c>
      <c r="M117" s="9" t="str">
        <f>_xlfn.XLOOKUP(_xlfn.CONCAT(N117,O117),TechTree!$C$2:$C$501,TechTree!$D$2:$D$501,"Not Valid Combination",0,1)</f>
        <v>otherParts</v>
      </c>
      <c r="N117" s="8" t="s">
        <v>369</v>
      </c>
      <c r="O117" s="8">
        <v>1</v>
      </c>
      <c r="P117" s="8" t="s">
        <v>255</v>
      </c>
      <c r="U117" s="10" t="s">
        <v>256</v>
      </c>
      <c r="V117" s="10" t="s">
        <v>269</v>
      </c>
      <c r="X117" s="10" t="s">
        <v>307</v>
      </c>
      <c r="Y117" s="10" t="s">
        <v>3741</v>
      </c>
      <c r="Z117" s="10" t="s">
        <v>345</v>
      </c>
      <c r="AB117" s="12" t="str">
        <f t="shared" si="4"/>
        <v/>
      </c>
      <c r="AC117" s="14"/>
      <c r="AD117" s="18" t="s">
        <v>345</v>
      </c>
      <c r="AE117" s="18">
        <v>119</v>
      </c>
      <c r="AF117" s="18" t="s">
        <v>3742</v>
      </c>
      <c r="AG117" s="18" t="s">
        <v>3743</v>
      </c>
      <c r="AH117" s="18" t="s">
        <v>3744</v>
      </c>
      <c r="AI117" s="18"/>
      <c r="AJ117" s="18"/>
      <c r="AK117" s="19" t="str">
        <f t="shared" si="5"/>
        <v/>
      </c>
      <c r="AL117" s="14"/>
      <c r="AM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",U117),IF(P117="Engine",_xlfn.CONCAT("    engineUpgradeType = ",V117,CHAR(10),Parts!AP117,CHAR(10),"    enginePartUpgradeName = ",W117),IF(P117="Parachute","    parachuteUpgradeType = standard",IF(P117="Solar",_xlfn.CONCAT("    solarPanelUpgradeTier = ",O117),IF(OR(P117="System",P117="System and Space Capability")=TRUE,_xlfn.CONCAT("    spacePlaneSystemUpgradeType = ",W117,IF(P117="System and Space Capability",_xlfn.CONCAT(CHAR(10),"    spaceplaneUpgradeType = spaceCapable",CHAR(10),"    baseSkinTemp = ",CHAR(10),"    upgradeSkinTemp = "),"")),IF(P117="Fuel Tank",IF(X117="NA/Balloon","    KiwiFuelSwitchIgnore = true",IF(X117="standardLiquidFuel",_xlfn.CONCAT("    fuelTankUpgradeType = ",X117,CHAR(10),"    fuelTankSizeUpgrade = ",Y117),_xlfn.CONCAT("    fuelTankUpgradeType = ",X117))),"")))))))</f>
        <v/>
      </c>
      <c r="AN117" s="16" t="str">
        <f>IF(P117="Engine",VLOOKUP(V117,EngineUpgrades!$A$2:$C$15,2,FALSE),"")</f>
        <v/>
      </c>
      <c r="AO117" s="16" t="str">
        <f>IF(P117="Engine",VLOOKUP(V117,EngineUpgrades!$A$2:$C$15,3,FALSE),"")</f>
        <v/>
      </c>
      <c r="AP117" s="15" t="str">
        <f>IF(AN117=EngineUpgrades!$D$1,EngineUpgrades!$D$17,IF(AN117=EngineUpgrades!$E$1,EngineUpgrades!$E$17,IF(AN117=EngineUpgrades!$F$1,EngineUpgrades!$F$17,IF(AN117=EngineUpgrades!$G$1,EngineUpgrades!$G$17,IF(AN117=EngineUpgrades!$H$1,EngineUpgrades!$H$17,"")))))</f>
        <v/>
      </c>
      <c r="AQ117" s="16" t="str">
        <f>IF(P117="Engine",IF(N117&lt;&gt;"Specialty Engines",_xlfn.XLOOKUP(_xlfn.CONCAT(N117,O117+2),TechTree!$C$2:$C$501,TechTree!$D$2:$D$501,"Not Valid Combination",0,1),_xlfn.XLOOKUP(_xlfn.CONCAT(N117,O117+1),TechTree!$C$2:$C$501,TechTree!$D$2:$D$501,"Not Valid Combination",0,1)),"")</f>
        <v/>
      </c>
    </row>
    <row r="118" spans="1:43" ht="48.5" x14ac:dyDescent="0.35">
      <c r="A118" t="s">
        <v>372</v>
      </c>
      <c r="B118" t="s">
        <v>722</v>
      </c>
      <c r="C118" t="s">
        <v>723</v>
      </c>
      <c r="D118" t="s">
        <v>724</v>
      </c>
      <c r="F118" t="s">
        <v>19</v>
      </c>
      <c r="G118">
        <v>2200</v>
      </c>
      <c r="H118">
        <v>733</v>
      </c>
      <c r="I118">
        <v>1.1213</v>
      </c>
      <c r="J118" t="s">
        <v>33</v>
      </c>
      <c r="L118" s="12" t="str">
        <f t="shared" si="3"/>
        <v>@PART[bluedog_Scout_Algol_Inline]:AFTER[Bluedog_DB]
{
    @TechRequired = otherParts
}</v>
      </c>
      <c r="M118" s="9" t="str">
        <f>_xlfn.XLOOKUP(_xlfn.CONCAT(N118,O118),TechTree!$C$2:$C$501,TechTree!$D$2:$D$501,"Not Valid Combination",0,1)</f>
        <v>otherParts</v>
      </c>
      <c r="N118" s="8" t="s">
        <v>369</v>
      </c>
      <c r="O118" s="8">
        <v>1</v>
      </c>
      <c r="P118" s="8" t="s">
        <v>255</v>
      </c>
      <c r="U118" s="10" t="s">
        <v>256</v>
      </c>
      <c r="V118" s="10" t="s">
        <v>269</v>
      </c>
      <c r="X118" s="10" t="s">
        <v>307</v>
      </c>
      <c r="Y118" s="10" t="s">
        <v>3745</v>
      </c>
      <c r="Z118" s="10" t="s">
        <v>345</v>
      </c>
      <c r="AB118" s="12" t="str">
        <f t="shared" si="4"/>
        <v/>
      </c>
      <c r="AC118" s="14"/>
      <c r="AD118" s="18" t="s">
        <v>345</v>
      </c>
      <c r="AE118" s="18">
        <v>120</v>
      </c>
      <c r="AF118" s="18" t="s">
        <v>3746</v>
      </c>
      <c r="AG118" s="18" t="s">
        <v>3747</v>
      </c>
      <c r="AH118" s="18" t="s">
        <v>3748</v>
      </c>
      <c r="AI118" s="18"/>
      <c r="AJ118" s="18"/>
      <c r="AK118" s="19" t="str">
        <f t="shared" si="5"/>
        <v/>
      </c>
      <c r="AL118" s="14"/>
      <c r="AM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",U118),IF(P118="Engine",_xlfn.CONCAT("    engineUpgradeType = ",V118,CHAR(10),Parts!AP118,CHAR(10),"    enginePartUpgradeName = ",W118),IF(P118="Parachute","    parachuteUpgradeType = standard",IF(P118="Solar",_xlfn.CONCAT("    solarPanelUpgradeTier = ",O118),IF(OR(P118="System",P118="System and Space Capability")=TRUE,_xlfn.CONCAT("    spacePlaneSystemUpgradeType = ",W118,IF(P118="System and Space Capability",_xlfn.CONCAT(CHAR(10),"    spaceplaneUpgradeType = spaceCapable",CHAR(10),"    baseSkinTemp = ",CHAR(10),"    upgradeSkinTemp = "),"")),IF(P118="Fuel Tank",IF(X118="NA/Balloon","    KiwiFuelSwitchIgnore = true",IF(X118="standardLiquidFuel",_xlfn.CONCAT("    fuelTankUpgradeType = ",X118,CHAR(10),"    fuelTankSizeUpgrade = ",Y118),_xlfn.CONCAT("    fuelTankUpgradeType = ",X118))),"")))))))</f>
        <v/>
      </c>
      <c r="AN118" s="16" t="str">
        <f>IF(P118="Engine",VLOOKUP(V118,EngineUpgrades!$A$2:$C$15,2,FALSE),"")</f>
        <v/>
      </c>
      <c r="AO118" s="16" t="str">
        <f>IF(P118="Engine",VLOOKUP(V118,EngineUpgrades!$A$2:$C$15,3,FALSE),"")</f>
        <v/>
      </c>
      <c r="AP118" s="15" t="str">
        <f>IF(AN118=EngineUpgrades!$D$1,EngineUpgrades!$D$17,IF(AN118=EngineUpgrades!$E$1,EngineUpgrades!$E$17,IF(AN118=EngineUpgrades!$F$1,EngineUpgrades!$F$17,IF(AN118=EngineUpgrades!$G$1,EngineUpgrades!$G$17,IF(AN118=EngineUpgrades!$H$1,EngineUpgrades!$H$17,"")))))</f>
        <v/>
      </c>
      <c r="AQ118" s="16" t="str">
        <f>IF(P118="Engine",IF(N118&lt;&gt;"Specialty Engines",_xlfn.XLOOKUP(_xlfn.CONCAT(N118,O118+2),TechTree!$C$2:$C$501,TechTree!$D$2:$D$501,"Not Valid Combination",0,1),_xlfn.XLOOKUP(_xlfn.CONCAT(N118,O118+1),TechTree!$C$2:$C$501,TechTree!$D$2:$D$501,"Not Valid Combination",0,1)),"")</f>
        <v/>
      </c>
    </row>
    <row r="119" spans="1:43" ht="48.5" x14ac:dyDescent="0.35">
      <c r="A119" t="s">
        <v>372</v>
      </c>
      <c r="B119" t="s">
        <v>725</v>
      </c>
      <c r="C119" t="s">
        <v>726</v>
      </c>
      <c r="D119" t="s">
        <v>727</v>
      </c>
      <c r="E119" t="s">
        <v>22</v>
      </c>
      <c r="F119" t="s">
        <v>6</v>
      </c>
      <c r="G119">
        <v>0</v>
      </c>
      <c r="H119">
        <v>80</v>
      </c>
      <c r="I119">
        <v>1.6E-2</v>
      </c>
      <c r="J119" t="s">
        <v>89</v>
      </c>
      <c r="L119" s="12" t="str">
        <f t="shared" si="3"/>
        <v>@PART[bluedog_Scout_Algol_Fin]:AFTER[Bluedog_DB]
{
    @TechRequired = otherParts
}</v>
      </c>
      <c r="M119" s="9" t="str">
        <f>_xlfn.XLOOKUP(_xlfn.CONCAT(N119,O119),TechTree!$C$2:$C$501,TechTree!$D$2:$D$501,"Not Valid Combination",0,1)</f>
        <v>otherParts</v>
      </c>
      <c r="N119" s="8" t="s">
        <v>369</v>
      </c>
      <c r="O119" s="8">
        <v>1</v>
      </c>
      <c r="P119" s="8" t="s">
        <v>255</v>
      </c>
      <c r="U119" s="10" t="s">
        <v>256</v>
      </c>
      <c r="V119" s="10" t="s">
        <v>269</v>
      </c>
      <c r="X119" s="10" t="s">
        <v>307</v>
      </c>
      <c r="Y119" s="10" t="s">
        <v>3749</v>
      </c>
      <c r="Z119" s="10" t="s">
        <v>345</v>
      </c>
      <c r="AB119" s="12" t="str">
        <f t="shared" si="4"/>
        <v/>
      </c>
      <c r="AC119" s="14"/>
      <c r="AD119" s="18" t="s">
        <v>345</v>
      </c>
      <c r="AE119" s="18">
        <v>121</v>
      </c>
      <c r="AF119" s="18" t="s">
        <v>3750</v>
      </c>
      <c r="AG119" s="18" t="s">
        <v>3751</v>
      </c>
      <c r="AH119" s="18" t="s">
        <v>3752</v>
      </c>
      <c r="AI119" s="18"/>
      <c r="AJ119" s="18"/>
      <c r="AK119" s="19" t="str">
        <f t="shared" si="5"/>
        <v/>
      </c>
      <c r="AL119" s="14"/>
      <c r="AM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",U119),IF(P119="Engine",_xlfn.CONCAT("    engineUpgradeType = ",V119,CHAR(10),Parts!AP119,CHAR(10),"    enginePartUpgradeName = ",W119),IF(P119="Parachute","    parachuteUpgradeType = standard",IF(P119="Solar",_xlfn.CONCAT("    solarPanelUpgradeTier = ",O119),IF(OR(P119="System",P119="System and Space Capability")=TRUE,_xlfn.CONCAT("    spacePlaneSystemUpgradeType = ",W119,IF(P119="System and Space Capability",_xlfn.CONCAT(CHAR(10),"    spaceplaneUpgradeType = spaceCapable",CHAR(10),"    baseSkinTemp = ",CHAR(10),"    upgradeSkinTemp = "),"")),IF(P119="Fuel Tank",IF(X119="NA/Balloon","    KiwiFuelSwitchIgnore = true",IF(X119="standardLiquidFuel",_xlfn.CONCAT("    fuelTankUpgradeType = ",X119,CHAR(10),"    fuelTankSizeUpgrade = ",Y119),_xlfn.CONCAT("    fuelTankUpgradeType = ",X119))),"")))))))</f>
        <v/>
      </c>
      <c r="AN119" s="16" t="str">
        <f>IF(P119="Engine",VLOOKUP(V119,EngineUpgrades!$A$2:$C$15,2,FALSE),"")</f>
        <v/>
      </c>
      <c r="AO119" s="16" t="str">
        <f>IF(P119="Engine",VLOOKUP(V119,EngineUpgrades!$A$2:$C$15,3,FALSE),"")</f>
        <v/>
      </c>
      <c r="AP119" s="15" t="str">
        <f>IF(AN119=EngineUpgrades!$D$1,EngineUpgrades!$D$17,IF(AN119=EngineUpgrades!$E$1,EngineUpgrades!$E$17,IF(AN119=EngineUpgrades!$F$1,EngineUpgrades!$F$17,IF(AN119=EngineUpgrades!$G$1,EngineUpgrades!$G$17,IF(AN119=EngineUpgrades!$H$1,EngineUpgrades!$H$17,"")))))</f>
        <v/>
      </c>
      <c r="AQ119" s="16" t="str">
        <f>IF(P119="Engine",IF(N119&lt;&gt;"Specialty Engines",_xlfn.XLOOKUP(_xlfn.CONCAT(N119,O119+2),TechTree!$C$2:$C$501,TechTree!$D$2:$D$501,"Not Valid Combination",0,1),_xlfn.XLOOKUP(_xlfn.CONCAT(N119,O119+1),TechTree!$C$2:$C$501,TechTree!$D$2:$D$501,"Not Valid Combination",0,1)),"")</f>
        <v/>
      </c>
    </row>
    <row r="120" spans="1:43" ht="48.5" x14ac:dyDescent="0.35">
      <c r="A120" t="s">
        <v>372</v>
      </c>
      <c r="B120" t="s">
        <v>728</v>
      </c>
      <c r="C120" t="s">
        <v>729</v>
      </c>
      <c r="D120" t="s">
        <v>730</v>
      </c>
      <c r="F120" t="s">
        <v>19</v>
      </c>
      <c r="G120">
        <v>2000</v>
      </c>
      <c r="H120">
        <v>238</v>
      </c>
      <c r="I120">
        <v>0.30880000000000002</v>
      </c>
      <c r="J120" t="s">
        <v>162</v>
      </c>
      <c r="L120" s="12" t="str">
        <f t="shared" si="3"/>
        <v>@PART[bluedog_Peacekeeper_SR120]:AFTER[Bluedog_DB]
{
    @TechRequired = otherParts
}</v>
      </c>
      <c r="M120" s="9" t="str">
        <f>_xlfn.XLOOKUP(_xlfn.CONCAT(N120,O120),TechTree!$C$2:$C$501,TechTree!$D$2:$D$501,"Not Valid Combination",0,1)</f>
        <v>otherParts</v>
      </c>
      <c r="N120" s="8" t="s">
        <v>369</v>
      </c>
      <c r="O120" s="8">
        <v>1</v>
      </c>
      <c r="P120" s="8" t="s">
        <v>255</v>
      </c>
      <c r="U120" s="10" t="s">
        <v>256</v>
      </c>
      <c r="V120" s="10" t="s">
        <v>269</v>
      </c>
      <c r="X120" s="10" t="s">
        <v>307</v>
      </c>
      <c r="Y120" s="10" t="s">
        <v>3753</v>
      </c>
      <c r="Z120" s="10" t="s">
        <v>345</v>
      </c>
      <c r="AB120" s="12" t="str">
        <f t="shared" si="4"/>
        <v/>
      </c>
      <c r="AC120" s="14"/>
      <c r="AD120" s="18" t="s">
        <v>345</v>
      </c>
      <c r="AE120" s="18">
        <v>122</v>
      </c>
      <c r="AF120" s="18" t="s">
        <v>3754</v>
      </c>
      <c r="AG120" s="18" t="s">
        <v>3755</v>
      </c>
      <c r="AH120" s="18" t="s">
        <v>3756</v>
      </c>
      <c r="AI120" s="18"/>
      <c r="AJ120" s="18"/>
      <c r="AK120" s="19" t="str">
        <f t="shared" si="5"/>
        <v/>
      </c>
      <c r="AL120" s="14"/>
      <c r="AM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",U120),IF(P120="Engine",_xlfn.CONCAT("    engineUpgradeType = ",V120,CHAR(10),Parts!AP120,CHAR(10),"    enginePartUpgradeName = ",W120),IF(P120="Parachute","    parachuteUpgradeType = standard",IF(P120="Solar",_xlfn.CONCAT("    solarPanelUpgradeTier = ",O120),IF(OR(P120="System",P120="System and Space Capability")=TRUE,_xlfn.CONCAT("    spacePlaneSystemUpgradeType = ",W120,IF(P120="System and Space Capability",_xlfn.CONCAT(CHAR(10),"    spaceplaneUpgradeType = spaceCapable",CHAR(10),"    baseSkinTemp = ",CHAR(10),"    upgradeSkinTemp = "),"")),IF(P120="Fuel Tank",IF(X120="NA/Balloon","    KiwiFuelSwitchIgnore = true",IF(X120="standardLiquidFuel",_xlfn.CONCAT("    fuelTankUpgradeType = ",X120,CHAR(10),"    fuelTankSizeUpgrade = ",Y120),_xlfn.CONCAT("    fuelTankUpgradeType = ",X120))),"")))))))</f>
        <v/>
      </c>
      <c r="AN120" s="16" t="str">
        <f>IF(P120="Engine",VLOOKUP(V120,EngineUpgrades!$A$2:$C$15,2,FALSE),"")</f>
        <v/>
      </c>
      <c r="AO120" s="16" t="str">
        <f>IF(P120="Engine",VLOOKUP(V120,EngineUpgrades!$A$2:$C$15,3,FALSE),"")</f>
        <v/>
      </c>
      <c r="AP120" s="15" t="str">
        <f>IF(AN120=EngineUpgrades!$D$1,EngineUpgrades!$D$17,IF(AN120=EngineUpgrades!$E$1,EngineUpgrades!$E$17,IF(AN120=EngineUpgrades!$F$1,EngineUpgrades!$F$17,IF(AN120=EngineUpgrades!$G$1,EngineUpgrades!$G$17,IF(AN120=EngineUpgrades!$H$1,EngineUpgrades!$H$17,"")))))</f>
        <v/>
      </c>
      <c r="AQ120" s="16" t="str">
        <f>IF(P120="Engine",IF(N120&lt;&gt;"Specialty Engines",_xlfn.XLOOKUP(_xlfn.CONCAT(N120,O120+2),TechTree!$C$2:$C$501,TechTree!$D$2:$D$501,"Not Valid Combination",0,1),_xlfn.XLOOKUP(_xlfn.CONCAT(N120,O120+1),TechTree!$C$2:$C$501,TechTree!$D$2:$D$501,"Not Valid Combination",0,1)),"")</f>
        <v/>
      </c>
    </row>
    <row r="121" spans="1:43" ht="48.5" x14ac:dyDescent="0.35">
      <c r="A121" t="s">
        <v>372</v>
      </c>
      <c r="B121" t="s">
        <v>731</v>
      </c>
      <c r="C121" t="s">
        <v>732</v>
      </c>
      <c r="D121" t="s">
        <v>733</v>
      </c>
      <c r="F121" t="s">
        <v>19</v>
      </c>
      <c r="G121">
        <v>3000</v>
      </c>
      <c r="H121">
        <v>701</v>
      </c>
      <c r="I121">
        <v>1.0694999999999999</v>
      </c>
      <c r="J121" t="s">
        <v>162</v>
      </c>
      <c r="L121" s="12" t="str">
        <f t="shared" si="3"/>
        <v>@PART[bluedog_Peacekeeper_SR119]:AFTER[Bluedog_DB]
{
    @TechRequired = otherParts
}</v>
      </c>
      <c r="M121" s="9" t="str">
        <f>_xlfn.XLOOKUP(_xlfn.CONCAT(N121,O121),TechTree!$C$2:$C$501,TechTree!$D$2:$D$501,"Not Valid Combination",0,1)</f>
        <v>otherParts</v>
      </c>
      <c r="N121" s="8" t="s">
        <v>369</v>
      </c>
      <c r="O121" s="8">
        <v>1</v>
      </c>
      <c r="P121" s="8" t="s">
        <v>255</v>
      </c>
      <c r="U121" s="10" t="s">
        <v>256</v>
      </c>
      <c r="V121" s="10" t="s">
        <v>269</v>
      </c>
      <c r="X121" s="10" t="s">
        <v>307</v>
      </c>
      <c r="Y121" s="10" t="s">
        <v>3757</v>
      </c>
      <c r="Z121" s="10" t="s">
        <v>345</v>
      </c>
      <c r="AB121" s="12" t="str">
        <f t="shared" si="4"/>
        <v/>
      </c>
      <c r="AC121" s="14"/>
      <c r="AD121" s="18" t="s">
        <v>345</v>
      </c>
      <c r="AE121" s="18">
        <v>123</v>
      </c>
      <c r="AF121" s="18" t="s">
        <v>3758</v>
      </c>
      <c r="AG121" s="18" t="s">
        <v>3759</v>
      </c>
      <c r="AH121" s="18" t="s">
        <v>3760</v>
      </c>
      <c r="AI121" s="18"/>
      <c r="AJ121" s="18"/>
      <c r="AK121" s="19" t="str">
        <f t="shared" si="5"/>
        <v/>
      </c>
      <c r="AL121" s="14"/>
      <c r="AM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",U121),IF(P121="Engine",_xlfn.CONCAT("    engineUpgradeType = ",V121,CHAR(10),Parts!AP121,CHAR(10),"    enginePartUpgradeName = ",W121),IF(P121="Parachute","    parachuteUpgradeType = standard",IF(P121="Solar",_xlfn.CONCAT("    solarPanelUpgradeTier = ",O121),IF(OR(P121="System",P121="System and Space Capability")=TRUE,_xlfn.CONCAT("    spacePlaneSystemUpgradeType = ",W121,IF(P121="System and Space Capability",_xlfn.CONCAT(CHAR(10),"    spaceplaneUpgradeType = spaceCapable",CHAR(10),"    baseSkinTemp = ",CHAR(10),"    upgradeSkinTemp = "),"")),IF(P121="Fuel Tank",IF(X121="NA/Balloon","    KiwiFuelSwitchIgnore = true",IF(X121="standardLiquidFuel",_xlfn.CONCAT("    fuelTankUpgradeType = ",X121,CHAR(10),"    fuelTankSizeUpgrade = ",Y121),_xlfn.CONCAT("    fuelTankUpgradeType = ",X121))),"")))))))</f>
        <v/>
      </c>
      <c r="AN121" s="16" t="str">
        <f>IF(P121="Engine",VLOOKUP(V121,EngineUpgrades!$A$2:$C$15,2,FALSE),"")</f>
        <v/>
      </c>
      <c r="AO121" s="16" t="str">
        <f>IF(P121="Engine",VLOOKUP(V121,EngineUpgrades!$A$2:$C$15,3,FALSE),"")</f>
        <v/>
      </c>
      <c r="AP121" s="15" t="str">
        <f>IF(AN121=EngineUpgrades!$D$1,EngineUpgrades!$D$17,IF(AN121=EngineUpgrades!$E$1,EngineUpgrades!$E$17,IF(AN121=EngineUpgrades!$F$1,EngineUpgrades!$F$17,IF(AN121=EngineUpgrades!$G$1,EngineUpgrades!$G$17,IF(AN121=EngineUpgrades!$H$1,EngineUpgrades!$H$17,"")))))</f>
        <v/>
      </c>
      <c r="AQ121" s="16" t="str">
        <f>IF(P121="Engine",IF(N121&lt;&gt;"Specialty Engines",_xlfn.XLOOKUP(_xlfn.CONCAT(N121,O121+2),TechTree!$C$2:$C$501,TechTree!$D$2:$D$501,"Not Valid Combination",0,1),_xlfn.XLOOKUP(_xlfn.CONCAT(N121,O121+1),TechTree!$C$2:$C$501,TechTree!$D$2:$D$501,"Not Valid Combination",0,1)),"")</f>
        <v/>
      </c>
    </row>
    <row r="122" spans="1:43" ht="48.5" x14ac:dyDescent="0.35">
      <c r="A122" t="s">
        <v>372</v>
      </c>
      <c r="B122" t="s">
        <v>734</v>
      </c>
      <c r="C122" t="s">
        <v>735</v>
      </c>
      <c r="D122" t="s">
        <v>736</v>
      </c>
      <c r="E122" t="s">
        <v>22</v>
      </c>
      <c r="F122" t="s">
        <v>16</v>
      </c>
      <c r="G122">
        <v>4500</v>
      </c>
      <c r="H122">
        <v>1430</v>
      </c>
      <c r="I122">
        <v>0.16675000000000001</v>
      </c>
      <c r="J122" t="s">
        <v>199</v>
      </c>
      <c r="L122" s="12" t="str">
        <f t="shared" si="3"/>
        <v>@PART[bluedog_Peacekeeper_PostBoostVehicle]:AFTER[Bluedog_DB]
{
    @TechRequired = otherParts
}</v>
      </c>
      <c r="M122" s="9" t="str">
        <f>_xlfn.XLOOKUP(_xlfn.CONCAT(N122,O122),TechTree!$C$2:$C$501,TechTree!$D$2:$D$501,"Not Valid Combination",0,1)</f>
        <v>otherParts</v>
      </c>
      <c r="N122" s="8" t="s">
        <v>369</v>
      </c>
      <c r="O122" s="8">
        <v>1</v>
      </c>
      <c r="P122" s="8" t="s">
        <v>255</v>
      </c>
      <c r="U122" s="10" t="s">
        <v>256</v>
      </c>
      <c r="V122" s="10" t="s">
        <v>269</v>
      </c>
      <c r="X122" s="10" t="s">
        <v>307</v>
      </c>
      <c r="Y122" s="10" t="s">
        <v>3761</v>
      </c>
      <c r="Z122" s="10" t="s">
        <v>345</v>
      </c>
      <c r="AB122" s="12" t="str">
        <f t="shared" si="4"/>
        <v/>
      </c>
      <c r="AC122" s="14"/>
      <c r="AD122" s="18" t="s">
        <v>345</v>
      </c>
      <c r="AE122" s="18">
        <v>124</v>
      </c>
      <c r="AF122" s="18" t="s">
        <v>3762</v>
      </c>
      <c r="AG122" s="18" t="s">
        <v>3763</v>
      </c>
      <c r="AH122" s="18" t="s">
        <v>3764</v>
      </c>
      <c r="AI122" s="18"/>
      <c r="AJ122" s="18"/>
      <c r="AK122" s="19" t="str">
        <f t="shared" si="5"/>
        <v/>
      </c>
      <c r="AL122" s="14"/>
      <c r="AM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",U122),IF(P122="Engine",_xlfn.CONCAT("    engineUpgradeType = ",V122,CHAR(10),Parts!AP122,CHAR(10),"    enginePartUpgradeName = ",W122),IF(P122="Parachute","    parachuteUpgradeType = standard",IF(P122="Solar",_xlfn.CONCAT("    solarPanelUpgradeTier = ",O122),IF(OR(P122="System",P122="System and Space Capability")=TRUE,_xlfn.CONCAT("    spacePlaneSystemUpgradeType = ",W122,IF(P122="System and Space Capability",_xlfn.CONCAT(CHAR(10),"    spaceplaneUpgradeType = spaceCapable",CHAR(10),"    baseSkinTemp = ",CHAR(10),"    upgradeSkinTemp = "),"")),IF(P122="Fuel Tank",IF(X122="NA/Balloon","    KiwiFuelSwitchIgnore = true",IF(X122="standardLiquidFuel",_xlfn.CONCAT("    fuelTankUpgradeType = ",X122,CHAR(10),"    fuelTankSizeUpgrade = ",Y122),_xlfn.CONCAT("    fuelTankUpgradeType = ",X122))),"")))))))</f>
        <v/>
      </c>
      <c r="AN122" s="16" t="str">
        <f>IF(P122="Engine",VLOOKUP(V122,EngineUpgrades!$A$2:$C$15,2,FALSE),"")</f>
        <v/>
      </c>
      <c r="AO122" s="16" t="str">
        <f>IF(P122="Engine",VLOOKUP(V122,EngineUpgrades!$A$2:$C$15,3,FALSE),"")</f>
        <v/>
      </c>
      <c r="AP122" s="15" t="str">
        <f>IF(AN122=EngineUpgrades!$D$1,EngineUpgrades!$D$17,IF(AN122=EngineUpgrades!$E$1,EngineUpgrades!$E$17,IF(AN122=EngineUpgrades!$F$1,EngineUpgrades!$F$17,IF(AN122=EngineUpgrades!$G$1,EngineUpgrades!$G$17,IF(AN122=EngineUpgrades!$H$1,EngineUpgrades!$H$17,"")))))</f>
        <v/>
      </c>
      <c r="AQ122" s="16" t="str">
        <f>IF(P122="Engine",IF(N122&lt;&gt;"Specialty Engines",_xlfn.XLOOKUP(_xlfn.CONCAT(N122,O122+2),TechTree!$C$2:$C$501,TechTree!$D$2:$D$501,"Not Valid Combination",0,1),_xlfn.XLOOKUP(_xlfn.CONCAT(N122,O122+1),TechTree!$C$2:$C$501,TechTree!$D$2:$D$501,"Not Valid Combination",0,1)),"")</f>
        <v/>
      </c>
    </row>
    <row r="123" spans="1:43" ht="48.5" x14ac:dyDescent="0.35">
      <c r="A123" t="s">
        <v>372</v>
      </c>
      <c r="B123" t="s">
        <v>737</v>
      </c>
      <c r="C123" t="s">
        <v>738</v>
      </c>
      <c r="D123" t="s">
        <v>739</v>
      </c>
      <c r="F123" t="s">
        <v>19</v>
      </c>
      <c r="G123">
        <v>4000</v>
      </c>
      <c r="H123">
        <v>1360</v>
      </c>
      <c r="I123">
        <v>2.1368999999999998</v>
      </c>
      <c r="J123" t="s">
        <v>162</v>
      </c>
      <c r="L123" s="12" t="str">
        <f t="shared" si="3"/>
        <v>@PART[bluedog_Peacekeeper_Castor120]:AFTER[Bluedog_DB]
{
    @TechRequired = otherParts
}</v>
      </c>
      <c r="M123" s="9" t="str">
        <f>_xlfn.XLOOKUP(_xlfn.CONCAT(N123,O123),TechTree!$C$2:$C$501,TechTree!$D$2:$D$501,"Not Valid Combination",0,1)</f>
        <v>otherParts</v>
      </c>
      <c r="N123" s="8" t="s">
        <v>369</v>
      </c>
      <c r="O123" s="8">
        <v>1</v>
      </c>
      <c r="P123" s="8" t="s">
        <v>255</v>
      </c>
      <c r="U123" s="10" t="s">
        <v>256</v>
      </c>
      <c r="V123" s="10" t="s">
        <v>269</v>
      </c>
      <c r="X123" s="10" t="s">
        <v>307</v>
      </c>
      <c r="Y123" s="10" t="s">
        <v>3765</v>
      </c>
      <c r="Z123" s="10" t="s">
        <v>345</v>
      </c>
      <c r="AB123" s="12" t="str">
        <f t="shared" si="4"/>
        <v/>
      </c>
      <c r="AC123" s="14"/>
      <c r="AD123" s="18" t="s">
        <v>345</v>
      </c>
      <c r="AE123" s="18">
        <v>125</v>
      </c>
      <c r="AF123" s="18" t="s">
        <v>3766</v>
      </c>
      <c r="AG123" s="18" t="s">
        <v>3767</v>
      </c>
      <c r="AH123" s="18" t="s">
        <v>3768</v>
      </c>
      <c r="AI123" s="18"/>
      <c r="AJ123" s="18"/>
      <c r="AK123" s="19" t="str">
        <f t="shared" si="5"/>
        <v/>
      </c>
      <c r="AL123" s="14"/>
      <c r="AM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",U123),IF(P123="Engine",_xlfn.CONCAT("    engineUpgradeType = ",V123,CHAR(10),Parts!AP123,CHAR(10),"    enginePartUpgradeName = ",W123),IF(P123="Parachute","    parachuteUpgradeType = standard",IF(P123="Solar",_xlfn.CONCAT("    solarPanelUpgradeTier = ",O123),IF(OR(P123="System",P123="System and Space Capability")=TRUE,_xlfn.CONCAT("    spacePlaneSystemUpgradeType = ",W123,IF(P123="System and Space Capability",_xlfn.CONCAT(CHAR(10),"    spaceplaneUpgradeType = spaceCapable",CHAR(10),"    baseSkinTemp = ",CHAR(10),"    upgradeSkinTemp = "),"")),IF(P123="Fuel Tank",IF(X123="NA/Balloon","    KiwiFuelSwitchIgnore = true",IF(X123="standardLiquidFuel",_xlfn.CONCAT("    fuelTankUpgradeType = ",X123,CHAR(10),"    fuelTankSizeUpgrade = ",Y123),_xlfn.CONCAT("    fuelTankUpgradeType = ",X123))),"")))))))</f>
        <v/>
      </c>
      <c r="AN123" s="16" t="str">
        <f>IF(P123="Engine",VLOOKUP(V123,EngineUpgrades!$A$2:$C$15,2,FALSE),"")</f>
        <v/>
      </c>
      <c r="AO123" s="16" t="str">
        <f>IF(P123="Engine",VLOOKUP(V123,EngineUpgrades!$A$2:$C$15,3,FALSE),"")</f>
        <v/>
      </c>
      <c r="AP123" s="15" t="str">
        <f>IF(AN123=EngineUpgrades!$D$1,EngineUpgrades!$D$17,IF(AN123=EngineUpgrades!$E$1,EngineUpgrades!$E$17,IF(AN123=EngineUpgrades!$F$1,EngineUpgrades!$F$17,IF(AN123=EngineUpgrades!$G$1,EngineUpgrades!$G$17,IF(AN123=EngineUpgrades!$H$1,EngineUpgrades!$H$17,"")))))</f>
        <v/>
      </c>
      <c r="AQ123" s="16" t="str">
        <f>IF(P123="Engine",IF(N123&lt;&gt;"Specialty Engines",_xlfn.XLOOKUP(_xlfn.CONCAT(N123,O123+2),TechTree!$C$2:$C$501,TechTree!$D$2:$D$501,"Not Valid Combination",0,1),_xlfn.XLOOKUP(_xlfn.CONCAT(N123,O123+1),TechTree!$C$2:$C$501,TechTree!$D$2:$D$501,"Not Valid Combination",0,1)),"")</f>
        <v/>
      </c>
    </row>
    <row r="124" spans="1:43" ht="48.5" x14ac:dyDescent="0.35">
      <c r="A124" t="s">
        <v>372</v>
      </c>
      <c r="B124" t="s">
        <v>740</v>
      </c>
      <c r="C124" t="s">
        <v>741</v>
      </c>
      <c r="D124" t="s">
        <v>742</v>
      </c>
      <c r="E124" t="s">
        <v>22</v>
      </c>
      <c r="F124" t="s">
        <v>14</v>
      </c>
      <c r="G124">
        <v>2000</v>
      </c>
      <c r="H124">
        <v>1190</v>
      </c>
      <c r="I124">
        <v>0.1</v>
      </c>
      <c r="J124" t="s">
        <v>100</v>
      </c>
      <c r="L124" s="12" t="str">
        <f t="shared" si="3"/>
        <v>@PART[bluedog_Minotaur_Interstage]:AFTER[Bluedog_DB]
{
    @TechRequired = otherParts
}</v>
      </c>
      <c r="M124" s="9" t="str">
        <f>_xlfn.XLOOKUP(_xlfn.CONCAT(N124,O124),TechTree!$C$2:$C$501,TechTree!$D$2:$D$501,"Not Valid Combination",0,1)</f>
        <v>otherParts</v>
      </c>
      <c r="N124" s="8" t="s">
        <v>369</v>
      </c>
      <c r="O124" s="8">
        <v>1</v>
      </c>
      <c r="P124" s="8" t="s">
        <v>255</v>
      </c>
      <c r="U124" s="10" t="s">
        <v>256</v>
      </c>
      <c r="V124" s="10" t="s">
        <v>269</v>
      </c>
      <c r="X124" s="10" t="s">
        <v>307</v>
      </c>
      <c r="Y124" s="10" t="s">
        <v>3769</v>
      </c>
      <c r="Z124" s="10" t="s">
        <v>345</v>
      </c>
      <c r="AB124" s="12" t="str">
        <f t="shared" si="4"/>
        <v/>
      </c>
      <c r="AC124" s="14"/>
      <c r="AD124" s="18" t="s">
        <v>345</v>
      </c>
      <c r="AE124" s="18">
        <v>126</v>
      </c>
      <c r="AF124" s="18" t="s">
        <v>3770</v>
      </c>
      <c r="AG124" s="18" t="s">
        <v>3771</v>
      </c>
      <c r="AH124" s="18" t="s">
        <v>3772</v>
      </c>
      <c r="AI124" s="18"/>
      <c r="AJ124" s="18"/>
      <c r="AK124" s="19" t="str">
        <f t="shared" si="5"/>
        <v/>
      </c>
      <c r="AL124" s="14"/>
      <c r="AM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",U124),IF(P124="Engine",_xlfn.CONCAT("    engineUpgradeType = ",V124,CHAR(10),Parts!AP124,CHAR(10),"    enginePartUpgradeName = ",W124),IF(P124="Parachute","    parachuteUpgradeType = standard",IF(P124="Solar",_xlfn.CONCAT("    solarPanelUpgradeTier = ",O124),IF(OR(P124="System",P124="System and Space Capability")=TRUE,_xlfn.CONCAT("    spacePlaneSystemUpgradeType = ",W124,IF(P124="System and Space Capability",_xlfn.CONCAT(CHAR(10),"    spaceplaneUpgradeType = spaceCapable",CHAR(10),"    baseSkinTemp = ",CHAR(10),"    upgradeSkinTemp = "),"")),IF(P124="Fuel Tank",IF(X124="NA/Balloon","    KiwiFuelSwitchIgnore = true",IF(X124="standardLiquidFuel",_xlfn.CONCAT("    fuelTankUpgradeType = ",X124,CHAR(10),"    fuelTankSizeUpgrade = ",Y124),_xlfn.CONCAT("    fuelTankUpgradeType = ",X124))),"")))))))</f>
        <v/>
      </c>
      <c r="AN124" s="16" t="str">
        <f>IF(P124="Engine",VLOOKUP(V124,EngineUpgrades!$A$2:$C$15,2,FALSE),"")</f>
        <v/>
      </c>
      <c r="AO124" s="16" t="str">
        <f>IF(P124="Engine",VLOOKUP(V124,EngineUpgrades!$A$2:$C$15,3,FALSE),"")</f>
        <v/>
      </c>
      <c r="AP124" s="15" t="str">
        <f>IF(AN124=EngineUpgrades!$D$1,EngineUpgrades!$D$17,IF(AN124=EngineUpgrades!$E$1,EngineUpgrades!$E$17,IF(AN124=EngineUpgrades!$F$1,EngineUpgrades!$F$17,IF(AN124=EngineUpgrades!$G$1,EngineUpgrades!$G$17,IF(AN124=EngineUpgrades!$H$1,EngineUpgrades!$H$17,"")))))</f>
        <v/>
      </c>
      <c r="AQ124" s="16" t="str">
        <f>IF(P124="Engine",IF(N124&lt;&gt;"Specialty Engines",_xlfn.XLOOKUP(_xlfn.CONCAT(N124,O124+2),TechTree!$C$2:$C$501,TechTree!$D$2:$D$501,"Not Valid Combination",0,1),_xlfn.XLOOKUP(_xlfn.CONCAT(N124,O124+1),TechTree!$C$2:$C$501,TechTree!$D$2:$D$501,"Not Valid Combination",0,1)),"")</f>
        <v/>
      </c>
    </row>
    <row r="125" spans="1:43" ht="48.5" x14ac:dyDescent="0.35">
      <c r="A125" t="s">
        <v>372</v>
      </c>
      <c r="B125" t="s">
        <v>743</v>
      </c>
      <c r="C125" t="s">
        <v>744</v>
      </c>
      <c r="D125" t="s">
        <v>745</v>
      </c>
      <c r="E125" t="s">
        <v>22</v>
      </c>
      <c r="F125" t="s">
        <v>13</v>
      </c>
      <c r="G125">
        <v>3000</v>
      </c>
      <c r="H125">
        <v>920</v>
      </c>
      <c r="I125">
        <v>8.1250000000000003E-2</v>
      </c>
      <c r="J125" t="s">
        <v>197</v>
      </c>
      <c r="L125" s="12" t="str">
        <f t="shared" si="3"/>
        <v>@PART[bluedog_Minotaur_GCA]:AFTER[Bluedog_DB]
{
    @TechRequired = otherParts
}</v>
      </c>
      <c r="M125" s="9" t="str">
        <f>_xlfn.XLOOKUP(_xlfn.CONCAT(N125,O125),TechTree!$C$2:$C$501,TechTree!$D$2:$D$501,"Not Valid Combination",0,1)</f>
        <v>otherParts</v>
      </c>
      <c r="N125" s="8" t="s">
        <v>369</v>
      </c>
      <c r="O125" s="8">
        <v>1</v>
      </c>
      <c r="P125" s="8" t="s">
        <v>255</v>
      </c>
      <c r="U125" s="10" t="s">
        <v>256</v>
      </c>
      <c r="V125" s="10" t="s">
        <v>269</v>
      </c>
      <c r="X125" s="10" t="s">
        <v>307</v>
      </c>
      <c r="Y125" s="10" t="s">
        <v>3773</v>
      </c>
      <c r="Z125" s="10" t="s">
        <v>345</v>
      </c>
      <c r="AB125" s="12" t="str">
        <f t="shared" si="4"/>
        <v/>
      </c>
      <c r="AC125" s="14"/>
      <c r="AD125" s="18" t="s">
        <v>345</v>
      </c>
      <c r="AE125" s="18">
        <v>127</v>
      </c>
      <c r="AF125" s="18" t="s">
        <v>3774</v>
      </c>
      <c r="AG125" s="18" t="s">
        <v>3775</v>
      </c>
      <c r="AH125" s="18" t="s">
        <v>3776</v>
      </c>
      <c r="AI125" s="18"/>
      <c r="AJ125" s="18"/>
      <c r="AK125" s="19" t="str">
        <f t="shared" si="5"/>
        <v/>
      </c>
      <c r="AL125" s="14"/>
      <c r="AM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",U125),IF(P125="Engine",_xlfn.CONCAT("    engineUpgradeType = ",V125,CHAR(10),Parts!AP125,CHAR(10),"    enginePartUpgradeName = ",W125),IF(P125="Parachute","    parachuteUpgradeType = standard",IF(P125="Solar",_xlfn.CONCAT("    solarPanelUpgradeTier = ",O125),IF(OR(P125="System",P125="System and Space Capability")=TRUE,_xlfn.CONCAT("    spacePlaneSystemUpgradeType = ",W125,IF(P125="System and Space Capability",_xlfn.CONCAT(CHAR(10),"    spaceplaneUpgradeType = spaceCapable",CHAR(10),"    baseSkinTemp = ",CHAR(10),"    upgradeSkinTemp = "),"")),IF(P125="Fuel Tank",IF(X125="NA/Balloon","    KiwiFuelSwitchIgnore = true",IF(X125="standardLiquidFuel",_xlfn.CONCAT("    fuelTankUpgradeType = ",X125,CHAR(10),"    fuelTankSizeUpgrade = ",Y125),_xlfn.CONCAT("    fuelTankUpgradeType = ",X125))),"")))))))</f>
        <v/>
      </c>
      <c r="AN125" s="16" t="str">
        <f>IF(P125="Engine",VLOOKUP(V125,EngineUpgrades!$A$2:$C$15,2,FALSE),"")</f>
        <v/>
      </c>
      <c r="AO125" s="16" t="str">
        <f>IF(P125="Engine",VLOOKUP(V125,EngineUpgrades!$A$2:$C$15,3,FALSE),"")</f>
        <v/>
      </c>
      <c r="AP125" s="15" t="str">
        <f>IF(AN125=EngineUpgrades!$D$1,EngineUpgrades!$D$17,IF(AN125=EngineUpgrades!$E$1,EngineUpgrades!$E$17,IF(AN125=EngineUpgrades!$F$1,EngineUpgrades!$F$17,IF(AN125=EngineUpgrades!$G$1,EngineUpgrades!$G$17,IF(AN125=EngineUpgrades!$H$1,EngineUpgrades!$H$17,"")))))</f>
        <v/>
      </c>
      <c r="AQ125" s="16" t="str">
        <f>IF(P125="Engine",IF(N125&lt;&gt;"Specialty Engines",_xlfn.XLOOKUP(_xlfn.CONCAT(N125,O125+2),TechTree!$C$2:$C$501,TechTree!$D$2:$D$501,"Not Valid Combination",0,1),_xlfn.XLOOKUP(_xlfn.CONCAT(N125,O125+1),TechTree!$C$2:$C$501,TechTree!$D$2:$D$501,"Not Valid Combination",0,1)),"")</f>
        <v/>
      </c>
    </row>
    <row r="126" spans="1:43" ht="48.5" x14ac:dyDescent="0.35">
      <c r="A126" t="s">
        <v>372</v>
      </c>
      <c r="B126" t="s">
        <v>746</v>
      </c>
      <c r="C126" t="s">
        <v>747</v>
      </c>
      <c r="D126" t="s">
        <v>748</v>
      </c>
      <c r="E126" t="s">
        <v>22</v>
      </c>
      <c r="F126" t="s">
        <v>16</v>
      </c>
      <c r="G126">
        <v>3000</v>
      </c>
      <c r="H126">
        <v>1085</v>
      </c>
      <c r="I126">
        <v>0.11562500000000001</v>
      </c>
      <c r="J126" t="s">
        <v>199</v>
      </c>
      <c r="L126" s="12" t="str">
        <f t="shared" si="3"/>
        <v>@PART[bluedog_Athena_OAM]:AFTER[Bluedog_DB]
{
    @TechRequired = otherParts
}</v>
      </c>
      <c r="M126" s="9" t="str">
        <f>_xlfn.XLOOKUP(_xlfn.CONCAT(N126,O126),TechTree!$C$2:$C$501,TechTree!$D$2:$D$501,"Not Valid Combination",0,1)</f>
        <v>otherParts</v>
      </c>
      <c r="N126" s="8" t="s">
        <v>369</v>
      </c>
      <c r="O126" s="8">
        <v>1</v>
      </c>
      <c r="P126" s="8" t="s">
        <v>255</v>
      </c>
      <c r="U126" s="10" t="s">
        <v>256</v>
      </c>
      <c r="V126" s="10" t="s">
        <v>269</v>
      </c>
      <c r="X126" s="10" t="s">
        <v>307</v>
      </c>
      <c r="Y126" s="10" t="s">
        <v>3777</v>
      </c>
      <c r="Z126" s="10" t="s">
        <v>345</v>
      </c>
      <c r="AB126" s="12" t="str">
        <f t="shared" si="4"/>
        <v/>
      </c>
      <c r="AC126" s="14"/>
      <c r="AD126" s="18" t="s">
        <v>345</v>
      </c>
      <c r="AE126" s="18">
        <v>128</v>
      </c>
      <c r="AF126" s="18" t="s">
        <v>3778</v>
      </c>
      <c r="AG126" s="18" t="s">
        <v>3779</v>
      </c>
      <c r="AH126" s="18" t="s">
        <v>3780</v>
      </c>
      <c r="AI126" s="18"/>
      <c r="AJ126" s="18"/>
      <c r="AK126" s="19" t="str">
        <f t="shared" si="5"/>
        <v/>
      </c>
      <c r="AL126" s="14"/>
      <c r="AM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",U126),IF(P126="Engine",_xlfn.CONCAT("    engineUpgradeType = ",V126,CHAR(10),Parts!AP126,CHAR(10),"    enginePartUpgradeName = ",W126),IF(P126="Parachute","    parachuteUpgradeType = standard",IF(P126="Solar",_xlfn.CONCAT("    solarPanelUpgradeTier = ",O126),IF(OR(P126="System",P126="System and Space Capability")=TRUE,_xlfn.CONCAT("    spacePlaneSystemUpgradeType = ",W126,IF(P126="System and Space Capability",_xlfn.CONCAT(CHAR(10),"    spaceplaneUpgradeType = spaceCapable",CHAR(10),"    baseSkinTemp = ",CHAR(10),"    upgradeSkinTemp = "),"")),IF(P126="Fuel Tank",IF(X126="NA/Balloon","    KiwiFuelSwitchIgnore = true",IF(X126="standardLiquidFuel",_xlfn.CONCAT("    fuelTankUpgradeType = ",X126,CHAR(10),"    fuelTankSizeUpgrade = ",Y126),_xlfn.CONCAT("    fuelTankUpgradeType = ",X126))),"")))))))</f>
        <v/>
      </c>
      <c r="AN126" s="16" t="str">
        <f>IF(P126="Engine",VLOOKUP(V126,EngineUpgrades!$A$2:$C$15,2,FALSE),"")</f>
        <v/>
      </c>
      <c r="AO126" s="16" t="str">
        <f>IF(P126="Engine",VLOOKUP(V126,EngineUpgrades!$A$2:$C$15,3,FALSE),"")</f>
        <v/>
      </c>
      <c r="AP126" s="15" t="str">
        <f>IF(AN126=EngineUpgrades!$D$1,EngineUpgrades!$D$17,IF(AN126=EngineUpgrades!$E$1,EngineUpgrades!$E$17,IF(AN126=EngineUpgrades!$F$1,EngineUpgrades!$F$17,IF(AN126=EngineUpgrades!$G$1,EngineUpgrades!$G$17,IF(AN126=EngineUpgrades!$H$1,EngineUpgrades!$H$17,"")))))</f>
        <v/>
      </c>
      <c r="AQ126" s="16" t="str">
        <f>IF(P126="Engine",IF(N126&lt;&gt;"Specialty Engines",_xlfn.XLOOKUP(_xlfn.CONCAT(N126,O126+2),TechTree!$C$2:$C$501,TechTree!$D$2:$D$501,"Not Valid Combination",0,1),_xlfn.XLOOKUP(_xlfn.CONCAT(N126,O126+1),TechTree!$C$2:$C$501,TechTree!$D$2:$D$501,"Not Valid Combination",0,1)),"")</f>
        <v/>
      </c>
    </row>
    <row r="127" spans="1:43" ht="48.5" x14ac:dyDescent="0.35">
      <c r="A127" t="s">
        <v>372</v>
      </c>
      <c r="B127" t="s">
        <v>749</v>
      </c>
      <c r="C127" t="s">
        <v>750</v>
      </c>
      <c r="D127" t="s">
        <v>751</v>
      </c>
      <c r="F127" t="s">
        <v>19</v>
      </c>
      <c r="G127">
        <v>1800</v>
      </c>
      <c r="H127">
        <v>694</v>
      </c>
      <c r="I127">
        <v>1.0573999999999999</v>
      </c>
      <c r="J127" t="s">
        <v>162</v>
      </c>
      <c r="L127" s="12" t="str">
        <f t="shared" si="3"/>
        <v>@PART[bluedog_Athena_Castor30XL]:AFTER[Bluedog_DB]
{
    @TechRequired = otherParts
}</v>
      </c>
      <c r="M127" s="9" t="str">
        <f>_xlfn.XLOOKUP(_xlfn.CONCAT(N127,O127),TechTree!$C$2:$C$501,TechTree!$D$2:$D$501,"Not Valid Combination",0,1)</f>
        <v>otherParts</v>
      </c>
      <c r="N127" s="8" t="s">
        <v>369</v>
      </c>
      <c r="O127" s="8">
        <v>1</v>
      </c>
      <c r="P127" s="8" t="s">
        <v>255</v>
      </c>
      <c r="U127" s="10" t="s">
        <v>256</v>
      </c>
      <c r="V127" s="10" t="s">
        <v>269</v>
      </c>
      <c r="X127" s="10" t="s">
        <v>307</v>
      </c>
      <c r="Y127" s="10" t="s">
        <v>3781</v>
      </c>
      <c r="Z127" s="10" t="s">
        <v>345</v>
      </c>
      <c r="AB127" s="12" t="str">
        <f t="shared" si="4"/>
        <v/>
      </c>
      <c r="AC127" s="14"/>
      <c r="AD127" s="18" t="s">
        <v>345</v>
      </c>
      <c r="AE127" s="18">
        <v>129</v>
      </c>
      <c r="AF127" s="18" t="s">
        <v>3782</v>
      </c>
      <c r="AG127" s="18" t="s">
        <v>3783</v>
      </c>
      <c r="AH127" s="18" t="s">
        <v>3784</v>
      </c>
      <c r="AI127" s="18"/>
      <c r="AJ127" s="18"/>
      <c r="AK127" s="19" t="str">
        <f t="shared" si="5"/>
        <v/>
      </c>
      <c r="AL127" s="14"/>
      <c r="AM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",U127),IF(P127="Engine",_xlfn.CONCAT("    engineUpgradeType = ",V127,CHAR(10),Parts!AP127,CHAR(10),"    enginePartUpgradeName = ",W127),IF(P127="Parachute","    parachuteUpgradeType = standard",IF(P127="Solar",_xlfn.CONCAT("    solarPanelUpgradeTier = ",O127),IF(OR(P127="System",P127="System and Space Capability")=TRUE,_xlfn.CONCAT("    spacePlaneSystemUpgradeType = ",W127,IF(P127="System and Space Capability",_xlfn.CONCAT(CHAR(10),"    spaceplaneUpgradeType = spaceCapable",CHAR(10),"    baseSkinTemp = ",CHAR(10),"    upgradeSkinTemp = "),"")),IF(P127="Fuel Tank",IF(X127="NA/Balloon","    KiwiFuelSwitchIgnore = true",IF(X127="standardLiquidFuel",_xlfn.CONCAT("    fuelTankUpgradeType = ",X127,CHAR(10),"    fuelTankSizeUpgrade = ",Y127),_xlfn.CONCAT("    fuelTankUpgradeType = ",X127))),"")))))))</f>
        <v/>
      </c>
      <c r="AN127" s="16" t="str">
        <f>IF(P127="Engine",VLOOKUP(V127,EngineUpgrades!$A$2:$C$15,2,FALSE),"")</f>
        <v/>
      </c>
      <c r="AO127" s="16" t="str">
        <f>IF(P127="Engine",VLOOKUP(V127,EngineUpgrades!$A$2:$C$15,3,FALSE),"")</f>
        <v/>
      </c>
      <c r="AP127" s="15" t="str">
        <f>IF(AN127=EngineUpgrades!$D$1,EngineUpgrades!$D$17,IF(AN127=EngineUpgrades!$E$1,EngineUpgrades!$E$17,IF(AN127=EngineUpgrades!$F$1,EngineUpgrades!$F$17,IF(AN127=EngineUpgrades!$G$1,EngineUpgrades!$G$17,IF(AN127=EngineUpgrades!$H$1,EngineUpgrades!$H$17,"")))))</f>
        <v/>
      </c>
      <c r="AQ127" s="16" t="str">
        <f>IF(P127="Engine",IF(N127&lt;&gt;"Specialty Engines",_xlfn.XLOOKUP(_xlfn.CONCAT(N127,O127+2),TechTree!$C$2:$C$501,TechTree!$D$2:$D$501,"Not Valid Combination",0,1),_xlfn.XLOOKUP(_xlfn.CONCAT(N127,O127+1),TechTree!$C$2:$C$501,TechTree!$D$2:$D$501,"Not Valid Combination",0,1)),"")</f>
        <v/>
      </c>
    </row>
    <row r="128" spans="1:43" ht="48.5" x14ac:dyDescent="0.35">
      <c r="A128" t="s">
        <v>372</v>
      </c>
      <c r="B128" t="s">
        <v>752</v>
      </c>
      <c r="C128" t="s">
        <v>753</v>
      </c>
      <c r="D128" t="s">
        <v>754</v>
      </c>
      <c r="F128" t="s">
        <v>19</v>
      </c>
      <c r="G128">
        <v>1000</v>
      </c>
      <c r="H128">
        <v>309</v>
      </c>
      <c r="I128">
        <v>0.4244</v>
      </c>
      <c r="J128" t="s">
        <v>162</v>
      </c>
      <c r="L128" s="12" t="str">
        <f t="shared" si="3"/>
        <v>@PART[bluedog_Athena_Castor30]:AFTER[Bluedog_DB]
{
    @TechRequired = otherParts
}</v>
      </c>
      <c r="M128" s="9" t="str">
        <f>_xlfn.XLOOKUP(_xlfn.CONCAT(N128,O128),TechTree!$C$2:$C$501,TechTree!$D$2:$D$501,"Not Valid Combination",0,1)</f>
        <v>otherParts</v>
      </c>
      <c r="N128" s="8" t="s">
        <v>369</v>
      </c>
      <c r="O128" s="8">
        <v>1</v>
      </c>
      <c r="P128" s="8" t="s">
        <v>255</v>
      </c>
      <c r="U128" s="10" t="s">
        <v>256</v>
      </c>
      <c r="V128" s="10" t="s">
        <v>269</v>
      </c>
      <c r="X128" s="10" t="s">
        <v>307</v>
      </c>
      <c r="Y128" s="10" t="s">
        <v>3785</v>
      </c>
      <c r="Z128" s="10" t="s">
        <v>345</v>
      </c>
      <c r="AB128" s="12" t="str">
        <f t="shared" si="4"/>
        <v/>
      </c>
      <c r="AC128" s="14"/>
      <c r="AD128" s="18" t="s">
        <v>345</v>
      </c>
      <c r="AE128" s="18">
        <v>130</v>
      </c>
      <c r="AF128" s="18" t="s">
        <v>3786</v>
      </c>
      <c r="AG128" s="18" t="s">
        <v>3787</v>
      </c>
      <c r="AH128" s="18" t="s">
        <v>3788</v>
      </c>
      <c r="AI128" s="18"/>
      <c r="AJ128" s="18"/>
      <c r="AK128" s="19" t="str">
        <f t="shared" si="5"/>
        <v/>
      </c>
      <c r="AL128" s="14"/>
      <c r="AM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",U128),IF(P128="Engine",_xlfn.CONCAT("    engineUpgradeType = ",V128,CHAR(10),Parts!AP128,CHAR(10),"    enginePartUpgradeName = ",W128),IF(P128="Parachute","    parachuteUpgradeType = standard",IF(P128="Solar",_xlfn.CONCAT("    solarPanelUpgradeTier = ",O128),IF(OR(P128="System",P128="System and Space Capability")=TRUE,_xlfn.CONCAT("    spacePlaneSystemUpgradeType = ",W128,IF(P128="System and Space Capability",_xlfn.CONCAT(CHAR(10),"    spaceplaneUpgradeType = spaceCapable",CHAR(10),"    baseSkinTemp = ",CHAR(10),"    upgradeSkinTemp = "),"")),IF(P128="Fuel Tank",IF(X128="NA/Balloon","    KiwiFuelSwitchIgnore = true",IF(X128="standardLiquidFuel",_xlfn.CONCAT("    fuelTankUpgradeType = ",X128,CHAR(10),"    fuelTankSizeUpgrade = ",Y128),_xlfn.CONCAT("    fuelTankUpgradeType = ",X128))),"")))))))</f>
        <v/>
      </c>
      <c r="AN128" s="16" t="str">
        <f>IF(P128="Engine",VLOOKUP(V128,EngineUpgrades!$A$2:$C$15,2,FALSE),"")</f>
        <v/>
      </c>
      <c r="AO128" s="16" t="str">
        <f>IF(P128="Engine",VLOOKUP(V128,EngineUpgrades!$A$2:$C$15,3,FALSE),"")</f>
        <v/>
      </c>
      <c r="AP128" s="15" t="str">
        <f>IF(AN128=EngineUpgrades!$D$1,EngineUpgrades!$D$17,IF(AN128=EngineUpgrades!$E$1,EngineUpgrades!$E$17,IF(AN128=EngineUpgrades!$F$1,EngineUpgrades!$F$17,IF(AN128=EngineUpgrades!$G$1,EngineUpgrades!$G$17,IF(AN128=EngineUpgrades!$H$1,EngineUpgrades!$H$17,"")))))</f>
        <v/>
      </c>
      <c r="AQ128" s="16" t="str">
        <f>IF(P128="Engine",IF(N128&lt;&gt;"Specialty Engines",_xlfn.XLOOKUP(_xlfn.CONCAT(N128,O128+2),TechTree!$C$2:$C$501,TechTree!$D$2:$D$501,"Not Valid Combination",0,1),_xlfn.XLOOKUP(_xlfn.CONCAT(N128,O128+1),TechTree!$C$2:$C$501,TechTree!$D$2:$D$501,"Not Valid Combination",0,1)),"")</f>
        <v/>
      </c>
    </row>
    <row r="129" spans="1:43" ht="48.5" x14ac:dyDescent="0.35">
      <c r="A129" t="s">
        <v>372</v>
      </c>
      <c r="B129" t="s">
        <v>755</v>
      </c>
      <c r="C129" t="s">
        <v>756</v>
      </c>
      <c r="D129" t="s">
        <v>757</v>
      </c>
      <c r="E129" t="s">
        <v>22</v>
      </c>
      <c r="F129" t="s">
        <v>13</v>
      </c>
      <c r="G129">
        <v>3000</v>
      </c>
      <c r="H129">
        <v>920</v>
      </c>
      <c r="I129">
        <v>8.1250000000000003E-2</v>
      </c>
      <c r="J129" t="s">
        <v>199</v>
      </c>
      <c r="L129" s="12" t="str">
        <f t="shared" si="3"/>
        <v>@PART[bluedog_TOS_Avionics]:AFTER[Bluedog_DB]
{
    @TechRequired = otherParts
}</v>
      </c>
      <c r="M129" s="9" t="str">
        <f>_xlfn.XLOOKUP(_xlfn.CONCAT(N129,O129),TechTree!$C$2:$C$501,TechTree!$D$2:$D$501,"Not Valid Combination",0,1)</f>
        <v>otherParts</v>
      </c>
      <c r="N129" s="8" t="s">
        <v>369</v>
      </c>
      <c r="O129" s="8">
        <v>1</v>
      </c>
      <c r="P129" s="8" t="s">
        <v>255</v>
      </c>
      <c r="U129" s="10" t="s">
        <v>256</v>
      </c>
      <c r="V129" s="10" t="s">
        <v>269</v>
      </c>
      <c r="X129" s="10" t="s">
        <v>307</v>
      </c>
      <c r="Y129" s="10" t="s">
        <v>3789</v>
      </c>
      <c r="Z129" s="10" t="s">
        <v>345</v>
      </c>
      <c r="AB129" s="12" t="str">
        <f t="shared" si="4"/>
        <v/>
      </c>
      <c r="AC129" s="14"/>
      <c r="AD129" s="18" t="s">
        <v>345</v>
      </c>
      <c r="AE129" s="18">
        <v>131</v>
      </c>
      <c r="AF129" s="18" t="s">
        <v>3790</v>
      </c>
      <c r="AG129" s="18" t="s">
        <v>3791</v>
      </c>
      <c r="AH129" s="18" t="s">
        <v>3792</v>
      </c>
      <c r="AI129" s="18"/>
      <c r="AJ129" s="18"/>
      <c r="AK129" s="19" t="str">
        <f t="shared" si="5"/>
        <v/>
      </c>
      <c r="AL129" s="14"/>
      <c r="AM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",U129),IF(P129="Engine",_xlfn.CONCAT("    engineUpgradeType = ",V129,CHAR(10),Parts!AP129,CHAR(10),"    enginePartUpgradeName = ",W129),IF(P129="Parachute","    parachuteUpgradeType = standard",IF(P129="Solar",_xlfn.CONCAT("    solarPanelUpgradeTier = ",O129),IF(OR(P129="System",P129="System and Space Capability")=TRUE,_xlfn.CONCAT("    spacePlaneSystemUpgradeType = ",W129,IF(P129="System and Space Capability",_xlfn.CONCAT(CHAR(10),"    spaceplaneUpgradeType = spaceCapable",CHAR(10),"    baseSkinTemp = ",CHAR(10),"    upgradeSkinTemp = "),"")),IF(P129="Fuel Tank",IF(X129="NA/Balloon","    KiwiFuelSwitchIgnore = true",IF(X129="standardLiquidFuel",_xlfn.CONCAT("    fuelTankUpgradeType = ",X129,CHAR(10),"    fuelTankSizeUpgrade = ",Y129),_xlfn.CONCAT("    fuelTankUpgradeType = ",X129))),"")))))))</f>
        <v/>
      </c>
      <c r="AN129" s="16" t="str">
        <f>IF(P129="Engine",VLOOKUP(V129,EngineUpgrades!$A$2:$C$15,2,FALSE),"")</f>
        <v/>
      </c>
      <c r="AO129" s="16" t="str">
        <f>IF(P129="Engine",VLOOKUP(V129,EngineUpgrades!$A$2:$C$15,3,FALSE),"")</f>
        <v/>
      </c>
      <c r="AP129" s="15" t="str">
        <f>IF(AN129=EngineUpgrades!$D$1,EngineUpgrades!$D$17,IF(AN129=EngineUpgrades!$E$1,EngineUpgrades!$E$17,IF(AN129=EngineUpgrades!$F$1,EngineUpgrades!$F$17,IF(AN129=EngineUpgrades!$G$1,EngineUpgrades!$G$17,IF(AN129=EngineUpgrades!$H$1,EngineUpgrades!$H$17,"")))))</f>
        <v/>
      </c>
      <c r="AQ129" s="16" t="str">
        <f>IF(P129="Engine",IF(N129&lt;&gt;"Specialty Engines",_xlfn.XLOOKUP(_xlfn.CONCAT(N129,O129+2),TechTree!$C$2:$C$501,TechTree!$D$2:$D$501,"Not Valid Combination",0,1),_xlfn.XLOOKUP(_xlfn.CONCAT(N129,O129+1),TechTree!$C$2:$C$501,TechTree!$D$2:$D$501,"Not Valid Combination",0,1)),"")</f>
        <v/>
      </c>
    </row>
    <row r="130" spans="1:43" ht="48.5" x14ac:dyDescent="0.35">
      <c r="A130" t="s">
        <v>372</v>
      </c>
      <c r="B130" t="s">
        <v>758</v>
      </c>
      <c r="C130" t="s">
        <v>759</v>
      </c>
      <c r="D130" t="s">
        <v>760</v>
      </c>
      <c r="E130" t="s">
        <v>22</v>
      </c>
      <c r="F130" t="s">
        <v>19</v>
      </c>
      <c r="G130">
        <v>350</v>
      </c>
      <c r="H130">
        <v>122</v>
      </c>
      <c r="I130">
        <v>0.1173</v>
      </c>
      <c r="J130" t="s">
        <v>199</v>
      </c>
      <c r="L130" s="12" t="str">
        <f t="shared" si="3"/>
        <v>@PART[bluedog_IUS_Orbus6]:AFTER[Bluedog_DB]
{
    @TechRequired = otherParts
}</v>
      </c>
      <c r="M130" s="9" t="str">
        <f>_xlfn.XLOOKUP(_xlfn.CONCAT(N130,O130),TechTree!$C$2:$C$501,TechTree!$D$2:$D$501,"Not Valid Combination",0,1)</f>
        <v>otherParts</v>
      </c>
      <c r="N130" s="8" t="s">
        <v>369</v>
      </c>
      <c r="O130" s="8">
        <v>1</v>
      </c>
      <c r="P130" s="8" t="s">
        <v>255</v>
      </c>
      <c r="U130" s="10" t="s">
        <v>256</v>
      </c>
      <c r="V130" s="10" t="s">
        <v>269</v>
      </c>
      <c r="X130" s="10" t="s">
        <v>307</v>
      </c>
      <c r="Y130" s="10" t="s">
        <v>3793</v>
      </c>
      <c r="Z130" s="10" t="s">
        <v>345</v>
      </c>
      <c r="AB130" s="12" t="str">
        <f t="shared" si="4"/>
        <v/>
      </c>
      <c r="AC130" s="14"/>
      <c r="AD130" s="18" t="s">
        <v>345</v>
      </c>
      <c r="AE130" s="18">
        <v>132</v>
      </c>
      <c r="AF130" s="18" t="s">
        <v>3794</v>
      </c>
      <c r="AG130" s="18" t="s">
        <v>3795</v>
      </c>
      <c r="AH130" s="18" t="s">
        <v>3796</v>
      </c>
      <c r="AI130" s="18"/>
      <c r="AJ130" s="18"/>
      <c r="AK130" s="19" t="str">
        <f t="shared" si="5"/>
        <v/>
      </c>
      <c r="AL130" s="14"/>
      <c r="AM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",U130),IF(P130="Engine",_xlfn.CONCAT("    engineUpgradeType = ",V130,CHAR(10),Parts!AP130,CHAR(10),"    enginePartUpgradeName = ",W130),IF(P130="Parachute","    parachuteUpgradeType = standard",IF(P130="Solar",_xlfn.CONCAT("    solarPanelUpgradeTier = ",O130),IF(OR(P130="System",P130="System and Space Capability")=TRUE,_xlfn.CONCAT("    spacePlaneSystemUpgradeType = ",W130,IF(P130="System and Space Capability",_xlfn.CONCAT(CHAR(10),"    spaceplaneUpgradeType = spaceCapable",CHAR(10),"    baseSkinTemp = ",CHAR(10),"    upgradeSkinTemp = "),"")),IF(P130="Fuel Tank",IF(X130="NA/Balloon","    KiwiFuelSwitchIgnore = true",IF(X130="standardLiquidFuel",_xlfn.CONCAT("    fuelTankUpgradeType = ",X130,CHAR(10),"    fuelTankSizeUpgrade = ",Y130),_xlfn.CONCAT("    fuelTankUpgradeType = ",X130))),"")))))))</f>
        <v/>
      </c>
      <c r="AN130" s="16" t="str">
        <f>IF(P130="Engine",VLOOKUP(V130,EngineUpgrades!$A$2:$C$15,2,FALSE),"")</f>
        <v/>
      </c>
      <c r="AO130" s="16" t="str">
        <f>IF(P130="Engine",VLOOKUP(V130,EngineUpgrades!$A$2:$C$15,3,FALSE),"")</f>
        <v/>
      </c>
      <c r="AP130" s="15" t="str">
        <f>IF(AN130=EngineUpgrades!$D$1,EngineUpgrades!$D$17,IF(AN130=EngineUpgrades!$E$1,EngineUpgrades!$E$17,IF(AN130=EngineUpgrades!$F$1,EngineUpgrades!$F$17,IF(AN130=EngineUpgrades!$G$1,EngineUpgrades!$G$17,IF(AN130=EngineUpgrades!$H$1,EngineUpgrades!$H$17,"")))))</f>
        <v/>
      </c>
      <c r="AQ130" s="16" t="str">
        <f>IF(P130="Engine",IF(N130&lt;&gt;"Specialty Engines",_xlfn.XLOOKUP(_xlfn.CONCAT(N130,O130+2),TechTree!$C$2:$C$501,TechTree!$D$2:$D$501,"Not Valid Combination",0,1),_xlfn.XLOOKUP(_xlfn.CONCAT(N130,O130+1),TechTree!$C$2:$C$501,TechTree!$D$2:$D$501,"Not Valid Combination",0,1)),"")</f>
        <v/>
      </c>
    </row>
    <row r="131" spans="1:43" ht="48.5" x14ac:dyDescent="0.35">
      <c r="A131" t="s">
        <v>372</v>
      </c>
      <c r="B131" t="s">
        <v>761</v>
      </c>
      <c r="C131" t="s">
        <v>762</v>
      </c>
      <c r="D131" t="s">
        <v>763</v>
      </c>
      <c r="E131" t="s">
        <v>22</v>
      </c>
      <c r="F131" t="s">
        <v>19</v>
      </c>
      <c r="G131">
        <v>1000</v>
      </c>
      <c r="H131">
        <v>309</v>
      </c>
      <c r="I131">
        <v>0.4244</v>
      </c>
      <c r="J131" t="s">
        <v>199</v>
      </c>
      <c r="L131" s="12" t="str">
        <f t="shared" si="3"/>
        <v>@PART[bluedog_IUS_Orbus21]:AFTER[Bluedog_DB]
{
    @TechRequired = otherParts
}</v>
      </c>
      <c r="M131" s="9" t="str">
        <f>_xlfn.XLOOKUP(_xlfn.CONCAT(N131,O131),TechTree!$C$2:$C$501,TechTree!$D$2:$D$501,"Not Valid Combination",0,1)</f>
        <v>otherParts</v>
      </c>
      <c r="N131" s="8" t="s">
        <v>369</v>
      </c>
      <c r="O131" s="8">
        <v>1</v>
      </c>
      <c r="P131" s="8" t="s">
        <v>255</v>
      </c>
      <c r="U131" s="10" t="s">
        <v>256</v>
      </c>
      <c r="V131" s="10" t="s">
        <v>269</v>
      </c>
      <c r="X131" s="10" t="s">
        <v>307</v>
      </c>
      <c r="Y131" s="10" t="s">
        <v>3797</v>
      </c>
      <c r="Z131" s="10" t="s">
        <v>345</v>
      </c>
      <c r="AB131" s="12" t="str">
        <f t="shared" si="4"/>
        <v/>
      </c>
      <c r="AC131" s="14"/>
      <c r="AD131" s="18" t="s">
        <v>345</v>
      </c>
      <c r="AE131" s="18">
        <v>133</v>
      </c>
      <c r="AF131" s="18" t="s">
        <v>3798</v>
      </c>
      <c r="AG131" s="18" t="s">
        <v>3799</v>
      </c>
      <c r="AH131" s="18" t="s">
        <v>3800</v>
      </c>
      <c r="AI131" s="18"/>
      <c r="AJ131" s="18"/>
      <c r="AK131" s="19" t="str">
        <f t="shared" si="5"/>
        <v/>
      </c>
      <c r="AL131" s="14"/>
      <c r="AM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",U131),IF(P131="Engine",_xlfn.CONCAT("    engineUpgradeType = ",V131,CHAR(10),Parts!AP131,CHAR(10),"    enginePartUpgradeName = ",W131),IF(P131="Parachute","    parachuteUpgradeType = standard",IF(P131="Solar",_xlfn.CONCAT("    solarPanelUpgradeTier = ",O131),IF(OR(P131="System",P131="System and Space Capability")=TRUE,_xlfn.CONCAT("    spacePlaneSystemUpgradeType = ",W131,IF(P131="System and Space Capability",_xlfn.CONCAT(CHAR(10),"    spaceplaneUpgradeType = spaceCapable",CHAR(10),"    baseSkinTemp = ",CHAR(10),"    upgradeSkinTemp = "),"")),IF(P131="Fuel Tank",IF(X131="NA/Balloon","    KiwiFuelSwitchIgnore = true",IF(X131="standardLiquidFuel",_xlfn.CONCAT("    fuelTankUpgradeType = ",X131,CHAR(10),"    fuelTankSizeUpgrade = ",Y131),_xlfn.CONCAT("    fuelTankUpgradeType = ",X131))),"")))))))</f>
        <v/>
      </c>
      <c r="AN131" s="16" t="str">
        <f>IF(P131="Engine",VLOOKUP(V131,EngineUpgrades!$A$2:$C$15,2,FALSE),"")</f>
        <v/>
      </c>
      <c r="AO131" s="16" t="str">
        <f>IF(P131="Engine",VLOOKUP(V131,EngineUpgrades!$A$2:$C$15,3,FALSE),"")</f>
        <v/>
      </c>
      <c r="AP131" s="15" t="str">
        <f>IF(AN131=EngineUpgrades!$D$1,EngineUpgrades!$D$17,IF(AN131=EngineUpgrades!$E$1,EngineUpgrades!$E$17,IF(AN131=EngineUpgrades!$F$1,EngineUpgrades!$F$17,IF(AN131=EngineUpgrades!$G$1,EngineUpgrades!$G$17,IF(AN131=EngineUpgrades!$H$1,EngineUpgrades!$H$17,"")))))</f>
        <v/>
      </c>
      <c r="AQ131" s="16" t="str">
        <f>IF(P131="Engine",IF(N131&lt;&gt;"Specialty Engines",_xlfn.XLOOKUP(_xlfn.CONCAT(N131,O131+2),TechTree!$C$2:$C$501,TechTree!$D$2:$D$501,"Not Valid Combination",0,1),_xlfn.XLOOKUP(_xlfn.CONCAT(N131,O131+1),TechTree!$C$2:$C$501,TechTree!$D$2:$D$501,"Not Valid Combination",0,1)),"")</f>
        <v/>
      </c>
    </row>
    <row r="132" spans="1:43" ht="48.5" x14ac:dyDescent="0.35">
      <c r="A132" t="s">
        <v>372</v>
      </c>
      <c r="B132" t="s">
        <v>764</v>
      </c>
      <c r="C132" t="s">
        <v>765</v>
      </c>
      <c r="D132" t="s">
        <v>766</v>
      </c>
      <c r="E132" t="s">
        <v>22</v>
      </c>
      <c r="F132" t="s">
        <v>14</v>
      </c>
      <c r="G132">
        <v>2000</v>
      </c>
      <c r="H132">
        <v>1190</v>
      </c>
      <c r="I132">
        <v>0.248</v>
      </c>
      <c r="J132" t="s">
        <v>199</v>
      </c>
      <c r="L132" s="12" t="str">
        <f t="shared" ref="L132:L195" si="6">_xlfn.CONCAT("@PART[",C132,"]:AFTER[",A132,"]",CHAR(10),"{",CHAR(10),"    @TechRequired = ",M132,IF($Q132&lt;&gt;"",_xlfn.CONCAT(CHAR(10),"    @",$Q$1," = ",$Q132),""),IF($R132&lt;&gt;"",_xlfn.CONCAT(CHAR(10),"    @",$R$1," = ",$R132),""),IF($S132&lt;&gt;"",_xlfn.CONCAT(CHAR(10),"    @",$S$1," = ",$S132),""),IF($T132&lt;&gt;"",_xlfn.CONCAT(CHAR(10),"    @",$T$1," = ",$T132),""),IF($AM132&lt;&gt;"",_xlfn.CONCAT(CHAR(10),$AM132),""),IF(AK132&lt;&gt;"",_xlfn.CONCAT(CHAR(10),AK132),""),CHAR(10),"}",IF(Z132="Yes",_xlfn.CONCAT(CHAR(10),"@PART[",C132,"]:NEEDS[KiwiDeprecate]:AFTER[",A132,"]",CHAR(10),"{",CHAR(10),"    kiwiDeprecate = true",CHAR(10),"}"),""))</f>
        <v>@PART[bluedog_IUS_Interstage]:AFTER[Bluedog_DB]
{
    @TechRequired = otherParts
}</v>
      </c>
      <c r="M132" s="9" t="str">
        <f>_xlfn.XLOOKUP(_xlfn.CONCAT(N132,O132),TechTree!$C$2:$C$501,TechTree!$D$2:$D$501,"Not Valid Combination",0,1)</f>
        <v>otherParts</v>
      </c>
      <c r="N132" s="8" t="s">
        <v>369</v>
      </c>
      <c r="O132" s="8">
        <v>1</v>
      </c>
      <c r="P132" s="8" t="s">
        <v>255</v>
      </c>
      <c r="U132" s="10" t="s">
        <v>256</v>
      </c>
      <c r="V132" s="10" t="s">
        <v>269</v>
      </c>
      <c r="X132" s="10" t="s">
        <v>307</v>
      </c>
      <c r="Y132" s="10" t="s">
        <v>3801</v>
      </c>
      <c r="Z132" s="10" t="s">
        <v>345</v>
      </c>
      <c r="AB132" s="12" t="str">
        <f t="shared" ref="AB132:AB195" si="7">IF(P132="Engine",_xlfn.CONCAT("PARTUPGRADE:NEEDS[",A132,"]",CHAR(10),"{",CHAR(10),"    name = ",W132,CHAR(10),"    partIcon = ",C132,CHAR(10),"    techRequired = ",AQ132,CHAR(10),"    title = ",CHAR(10),"    basicInfo = Increased Thrust, Increased Specific Impulse",CHAR(10),"    manufacturer = Kiwi Imagineers",CHAR(10),"    description = ",CHAR(10),"}",CHAR(10),"@PARTUPGRADE[",W132,"]:NEEDS[",A132,"]:FOR[zKiwiTechTree]",CHAR(10),"{",CHAR(10),"    @entryCost = #$@PART[",C132,"]/entryCost$",CHAR(10),"    @entryCost *= #$@KIWI_ENGINE_MULTIPLIERS/",AO132,"/UPGRADE_ENTRYCOST_MULTIPLIER$",CHAR(10),"    @title = #$@PART[",C132,"]/title$ Upgrade",CHAR(10),"    @description = #Our imagineers dreamt about making the $@PART[",C132,"]/engineName$ thrustier and efficientier and have 'made it so'.",CHAR(10),"}",CHAR(10),"@PART[",C132,"]:NEEDS[",A132,"]:AFTER[zzKiwiTechTree]",CHAR(10),"{",CHAR(10),"    @description = #$description$ \n\n&lt;color=#ff0000&gt;This engine has an upgrade in $@PARTUPGRADE[",W132,"]/techRequired$!&lt;/color&gt; ",CHAR(10),"}"),IF(OR(P132="System",P132="System and Space Capability")=TRUE,_xlfn.CONCAT("// Choose the one with the part that you want to represent the system",CHAR(10),"PARTUPGRADE:NEEDS[",A132,"]",CHAR(10),"{",CHAR(10),"    name = ",W132,"Upgrade",CHAR(10),"    partIcon = ",C132,CHAR(10),"    techRequired = ",AQ132,CHAR(10),"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System",CHAR(10),"}",CHAR(10),"@PART[*]:HAS[#spacePlaneSystemUpgradeType[",W132,"]]:FOR[zzzKiwiTechTree]",CHAR(10),"{",CHAR(10),"    @description = #$description$ \n\n&lt;color=#ff0000&gt;The INSERT HERE System has upgrades in $@PARTUPGRADE[",W132,"Upgrade]/techRequired$!&lt;/color&gt; ",CHAR(10),"}"),""))</f>
        <v/>
      </c>
      <c r="AC132" s="14"/>
      <c r="AD132" s="18" t="s">
        <v>345</v>
      </c>
      <c r="AE132" s="18">
        <v>134</v>
      </c>
      <c r="AF132" s="18" t="s">
        <v>3802</v>
      </c>
      <c r="AG132" s="18" t="s">
        <v>3803</v>
      </c>
      <c r="AH132" s="18" t="s">
        <v>3804</v>
      </c>
      <c r="AI132" s="18"/>
      <c r="AJ132" s="18"/>
      <c r="AK132" s="19" t="str">
        <f t="shared" ref="AK132:AK195" si="8">IF(AD132="Yes",_xlfn.CONCAT("    @MODULE[ModuleEngines*]",CHAR(10),"    {",IF(AE132&lt;&gt;"",_xlfn.CONCAT(CHAR(10),"        @maxThrust = ",AE132),""),IF(AF132&lt;&gt;"",_xlfn.CONCAT(CHAR(10),"        !atmosphereCurve {}",CHAR(10),"        atmosphereCurve",CHAR(10),"        {",IF(AF132&lt;&gt;"",_xlfn.CONCAT(CHAR(10),"            key = ",AF132),""),IF(AG132&lt;&gt;"",_xlfn.CONCAT(CHAR(10),"            key = ",AG132),""),IF(AH132&lt;&gt;"",_xlfn.CONCAT(CHAR(10),"            key = ",AH132),""),IF(AI132&lt;&gt;"",_xlfn.CONCAT(CHAR(10),"            key = ",AI132),""),IF(AJ132&lt;&gt;"",_xlfn.CONCAT(CHAR(10),"            key = ",AJ132),""),CHAR(10),"        }"),""),CHAR(10),"    }"),"")</f>
        <v/>
      </c>
      <c r="AL132" s="14"/>
      <c r="AM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",U132),IF(P132="Engine",_xlfn.CONCAT("    engineUpgradeType = ",V132,CHAR(10),Parts!AP132,CHAR(10),"    enginePartUpgradeName = ",W132),IF(P132="Parachute","    parachuteUpgradeType = standard",IF(P132="Solar",_xlfn.CONCAT("    solarPanelUpgradeTier = ",O132),IF(OR(P132="System",P132="System and Space Capability")=TRUE,_xlfn.CONCAT("    spacePlaneSystemUpgradeType = ",W132,IF(P132="System and Space Capability",_xlfn.CONCAT(CHAR(10),"    spaceplaneUpgradeType = spaceCapable",CHAR(10),"    baseSkinTemp = ",CHAR(10),"    upgradeSkinTemp = "),"")),IF(P132="Fuel Tank",IF(X132="NA/Balloon","    KiwiFuelSwitchIgnore = true",IF(X132="standardLiquidFuel",_xlfn.CONCAT("    fuelTankUpgradeType = ",X132,CHAR(10),"    fuelTankSizeUpgrade = ",Y132),_xlfn.CONCAT("    fuelTankUpgradeType = ",X132))),"")))))))</f>
        <v/>
      </c>
      <c r="AN132" s="16" t="str">
        <f>IF(P132="Engine",VLOOKUP(V132,EngineUpgrades!$A$2:$C$15,2,FALSE),"")</f>
        <v/>
      </c>
      <c r="AO132" s="16" t="str">
        <f>IF(P132="Engine",VLOOKUP(V132,EngineUpgrades!$A$2:$C$15,3,FALSE),"")</f>
        <v/>
      </c>
      <c r="AP132" s="15" t="str">
        <f>IF(AN132=EngineUpgrades!$D$1,EngineUpgrades!$D$17,IF(AN132=EngineUpgrades!$E$1,EngineUpgrades!$E$17,IF(AN132=EngineUpgrades!$F$1,EngineUpgrades!$F$17,IF(AN132=EngineUpgrades!$G$1,EngineUpgrades!$G$17,IF(AN132=EngineUpgrades!$H$1,EngineUpgrades!$H$17,"")))))</f>
        <v/>
      </c>
      <c r="AQ132" s="16" t="str">
        <f>IF(P132="Engine",IF(N132&lt;&gt;"Specialty Engines",_xlfn.XLOOKUP(_xlfn.CONCAT(N132,O132+2),TechTree!$C$2:$C$501,TechTree!$D$2:$D$501,"Not Valid Combination",0,1),_xlfn.XLOOKUP(_xlfn.CONCAT(N132,O132+1),TechTree!$C$2:$C$501,TechTree!$D$2:$D$501,"Not Valid Combination",0,1)),"")</f>
        <v/>
      </c>
    </row>
    <row r="133" spans="1:43" ht="48.5" x14ac:dyDescent="0.35">
      <c r="A133" t="s">
        <v>372</v>
      </c>
      <c r="B133" t="s">
        <v>767</v>
      </c>
      <c r="C133" t="s">
        <v>768</v>
      </c>
      <c r="D133" t="s">
        <v>769</v>
      </c>
      <c r="E133" t="s">
        <v>22</v>
      </c>
      <c r="F133" t="s">
        <v>13</v>
      </c>
      <c r="G133">
        <v>3000</v>
      </c>
      <c r="H133">
        <v>920</v>
      </c>
      <c r="I133">
        <v>8.1250000000000003E-2</v>
      </c>
      <c r="J133" t="s">
        <v>199</v>
      </c>
      <c r="L133" s="12" t="str">
        <f t="shared" si="6"/>
        <v>@PART[bluedog_IUS_Avionics]:AFTER[Bluedog_DB]
{
    @TechRequired = otherParts
}</v>
      </c>
      <c r="M133" s="9" t="str">
        <f>_xlfn.XLOOKUP(_xlfn.CONCAT(N133,O133),TechTree!$C$2:$C$501,TechTree!$D$2:$D$501,"Not Valid Combination",0,1)</f>
        <v>otherParts</v>
      </c>
      <c r="N133" s="8" t="s">
        <v>369</v>
      </c>
      <c r="O133" s="8">
        <v>1</v>
      </c>
      <c r="P133" s="8" t="s">
        <v>255</v>
      </c>
      <c r="U133" s="10" t="s">
        <v>256</v>
      </c>
      <c r="V133" s="10" t="s">
        <v>269</v>
      </c>
      <c r="X133" s="10" t="s">
        <v>307</v>
      </c>
      <c r="Y133" s="10" t="s">
        <v>3805</v>
      </c>
      <c r="Z133" s="10" t="s">
        <v>345</v>
      </c>
      <c r="AB133" s="12" t="str">
        <f t="shared" si="7"/>
        <v/>
      </c>
      <c r="AC133" s="14"/>
      <c r="AD133" s="18" t="s">
        <v>345</v>
      </c>
      <c r="AE133" s="18">
        <v>135</v>
      </c>
      <c r="AF133" s="18" t="s">
        <v>3806</v>
      </c>
      <c r="AG133" s="18" t="s">
        <v>3807</v>
      </c>
      <c r="AH133" s="18" t="s">
        <v>3808</v>
      </c>
      <c r="AI133" s="18"/>
      <c r="AJ133" s="18"/>
      <c r="AK133" s="19" t="str">
        <f t="shared" si="8"/>
        <v/>
      </c>
      <c r="AL133" s="14"/>
      <c r="AM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",U133),IF(P133="Engine",_xlfn.CONCAT("    engineUpgradeType = ",V133,CHAR(10),Parts!AP133,CHAR(10),"    enginePartUpgradeName = ",W133),IF(P133="Parachute","    parachuteUpgradeType = standard",IF(P133="Solar",_xlfn.CONCAT("    solarPanelUpgradeTier = ",O133),IF(OR(P133="System",P133="System and Space Capability")=TRUE,_xlfn.CONCAT("    spacePlaneSystemUpgradeType = ",W133,IF(P133="System and Space Capability",_xlfn.CONCAT(CHAR(10),"    spaceplaneUpgradeType = spaceCapable",CHAR(10),"    baseSkinTemp = ",CHAR(10),"    upgradeSkinTemp = "),"")),IF(P133="Fuel Tank",IF(X133="NA/Balloon","    KiwiFuelSwitchIgnore = true",IF(X133="standardLiquidFuel",_xlfn.CONCAT("    fuelTankUpgradeType = ",X133,CHAR(10),"    fuelTankSizeUpgrade = ",Y133),_xlfn.CONCAT("    fuelTankUpgradeType = ",X133))),"")))))))</f>
        <v/>
      </c>
      <c r="AN133" s="16" t="str">
        <f>IF(P133="Engine",VLOOKUP(V133,EngineUpgrades!$A$2:$C$15,2,FALSE),"")</f>
        <v/>
      </c>
      <c r="AO133" s="16" t="str">
        <f>IF(P133="Engine",VLOOKUP(V133,EngineUpgrades!$A$2:$C$15,3,FALSE),"")</f>
        <v/>
      </c>
      <c r="AP133" s="15" t="str">
        <f>IF(AN133=EngineUpgrades!$D$1,EngineUpgrades!$D$17,IF(AN133=EngineUpgrades!$E$1,EngineUpgrades!$E$17,IF(AN133=EngineUpgrades!$F$1,EngineUpgrades!$F$17,IF(AN133=EngineUpgrades!$G$1,EngineUpgrades!$G$17,IF(AN133=EngineUpgrades!$H$1,EngineUpgrades!$H$17,"")))))</f>
        <v/>
      </c>
      <c r="AQ133" s="16" t="str">
        <f>IF(P133="Engine",IF(N133&lt;&gt;"Specialty Engines",_xlfn.XLOOKUP(_xlfn.CONCAT(N133,O133+2),TechTree!$C$2:$C$501,TechTree!$D$2:$D$501,"Not Valid Combination",0,1),_xlfn.XLOOKUP(_xlfn.CONCAT(N133,O133+1),TechTree!$C$2:$C$501,TechTree!$D$2:$D$501,"Not Valid Combination",0,1)),"")</f>
        <v/>
      </c>
    </row>
    <row r="134" spans="1:43" ht="48.5" x14ac:dyDescent="0.35">
      <c r="A134" t="s">
        <v>372</v>
      </c>
      <c r="B134" t="s">
        <v>770</v>
      </c>
      <c r="C134" t="s">
        <v>771</v>
      </c>
      <c r="D134" t="s">
        <v>772</v>
      </c>
      <c r="E134" t="s">
        <v>22</v>
      </c>
      <c r="F134" t="s">
        <v>16</v>
      </c>
      <c r="G134">
        <v>1000</v>
      </c>
      <c r="H134">
        <v>175</v>
      </c>
      <c r="I134">
        <v>4.7E-2</v>
      </c>
      <c r="J134" t="s">
        <v>197</v>
      </c>
      <c r="L134" s="12" t="str">
        <f t="shared" si="6"/>
        <v>@PART[bluedog_HAPS_SuperHAPS]:AFTER[Bluedog_DB]
{
    @TechRequired = otherParts
}</v>
      </c>
      <c r="M134" s="9" t="str">
        <f>_xlfn.XLOOKUP(_xlfn.CONCAT(N134,O134),TechTree!$C$2:$C$501,TechTree!$D$2:$D$501,"Not Valid Combination",0,1)</f>
        <v>otherParts</v>
      </c>
      <c r="N134" s="8" t="s">
        <v>369</v>
      </c>
      <c r="O134" s="8">
        <v>1</v>
      </c>
      <c r="P134" s="8" t="s">
        <v>255</v>
      </c>
      <c r="U134" s="10" t="s">
        <v>256</v>
      </c>
      <c r="V134" s="10" t="s">
        <v>269</v>
      </c>
      <c r="X134" s="10" t="s">
        <v>307</v>
      </c>
      <c r="Y134" s="10" t="s">
        <v>3809</v>
      </c>
      <c r="Z134" s="10" t="s">
        <v>345</v>
      </c>
      <c r="AB134" s="12" t="str">
        <f t="shared" si="7"/>
        <v/>
      </c>
      <c r="AC134" s="14"/>
      <c r="AD134" s="18" t="s">
        <v>345</v>
      </c>
      <c r="AE134" s="18">
        <v>136</v>
      </c>
      <c r="AF134" s="18" t="s">
        <v>3810</v>
      </c>
      <c r="AG134" s="18" t="s">
        <v>3811</v>
      </c>
      <c r="AH134" s="18" t="s">
        <v>3812</v>
      </c>
      <c r="AI134" s="18"/>
      <c r="AJ134" s="18"/>
      <c r="AK134" s="19" t="str">
        <f t="shared" si="8"/>
        <v/>
      </c>
      <c r="AL134" s="14"/>
      <c r="AM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",U134),IF(P134="Engine",_xlfn.CONCAT("    engineUpgradeType = ",V134,CHAR(10),Parts!AP134,CHAR(10),"    enginePartUpgradeName = ",W134),IF(P134="Parachute","    parachuteUpgradeType = standard",IF(P134="Solar",_xlfn.CONCAT("    solarPanelUpgradeTier = ",O134),IF(OR(P134="System",P134="System and Space Capability")=TRUE,_xlfn.CONCAT("    spacePlaneSystemUpgradeType = ",W134,IF(P134="System and Space Capability",_xlfn.CONCAT(CHAR(10),"    spaceplaneUpgradeType = spaceCapable",CHAR(10),"    baseSkinTemp = ",CHAR(10),"    upgradeSkinTemp = "),"")),IF(P134="Fuel Tank",IF(X134="NA/Balloon","    KiwiFuelSwitchIgnore = true",IF(X134="standardLiquidFuel",_xlfn.CONCAT("    fuelTankUpgradeType = ",X134,CHAR(10),"    fuelTankSizeUpgrade = ",Y134),_xlfn.CONCAT("    fuelTankUpgradeType = ",X134))),"")))))))</f>
        <v/>
      </c>
      <c r="AN134" s="16" t="str">
        <f>IF(P134="Engine",VLOOKUP(V134,EngineUpgrades!$A$2:$C$15,2,FALSE),"")</f>
        <v/>
      </c>
      <c r="AO134" s="16" t="str">
        <f>IF(P134="Engine",VLOOKUP(V134,EngineUpgrades!$A$2:$C$15,3,FALSE),"")</f>
        <v/>
      </c>
      <c r="AP134" s="15" t="str">
        <f>IF(AN134=EngineUpgrades!$D$1,EngineUpgrades!$D$17,IF(AN134=EngineUpgrades!$E$1,EngineUpgrades!$E$17,IF(AN134=EngineUpgrades!$F$1,EngineUpgrades!$F$17,IF(AN134=EngineUpgrades!$G$1,EngineUpgrades!$G$17,IF(AN134=EngineUpgrades!$H$1,EngineUpgrades!$H$17,"")))))</f>
        <v/>
      </c>
      <c r="AQ134" s="16" t="str">
        <f>IF(P134="Engine",IF(N134&lt;&gt;"Specialty Engines",_xlfn.XLOOKUP(_xlfn.CONCAT(N134,O134+2),TechTree!$C$2:$C$501,TechTree!$D$2:$D$501,"Not Valid Combination",0,1),_xlfn.XLOOKUP(_xlfn.CONCAT(N134,O134+1),TechTree!$C$2:$C$501,TechTree!$D$2:$D$501,"Not Valid Combination",0,1)),"")</f>
        <v/>
      </c>
    </row>
    <row r="135" spans="1:43" ht="48.5" x14ac:dyDescent="0.35">
      <c r="A135" t="s">
        <v>372</v>
      </c>
      <c r="B135" t="s">
        <v>773</v>
      </c>
      <c r="C135" t="s">
        <v>774</v>
      </c>
      <c r="D135" t="s">
        <v>775</v>
      </c>
      <c r="E135" t="s">
        <v>22</v>
      </c>
      <c r="F135" t="s">
        <v>16</v>
      </c>
      <c r="G135">
        <v>600</v>
      </c>
      <c r="H135">
        <v>145</v>
      </c>
      <c r="I135">
        <v>1.4999999999999999E-2</v>
      </c>
      <c r="J135" t="s">
        <v>197</v>
      </c>
      <c r="L135" s="12" t="str">
        <f t="shared" si="6"/>
        <v>@PART[bluedog_HAPS_HAPS]:AFTER[Bluedog_DB]
{
    @TechRequired = otherParts
}</v>
      </c>
      <c r="M135" s="9" t="str">
        <f>_xlfn.XLOOKUP(_xlfn.CONCAT(N135,O135),TechTree!$C$2:$C$501,TechTree!$D$2:$D$501,"Not Valid Combination",0,1)</f>
        <v>otherParts</v>
      </c>
      <c r="N135" s="8" t="s">
        <v>369</v>
      </c>
      <c r="O135" s="8">
        <v>1</v>
      </c>
      <c r="P135" s="8" t="s">
        <v>255</v>
      </c>
      <c r="U135" s="10" t="s">
        <v>256</v>
      </c>
      <c r="V135" s="10" t="s">
        <v>269</v>
      </c>
      <c r="X135" s="10" t="s">
        <v>307</v>
      </c>
      <c r="Y135" s="10" t="s">
        <v>3813</v>
      </c>
      <c r="Z135" s="10" t="s">
        <v>345</v>
      </c>
      <c r="AB135" s="12" t="str">
        <f t="shared" si="7"/>
        <v/>
      </c>
      <c r="AC135" s="14"/>
      <c r="AD135" s="18" t="s">
        <v>345</v>
      </c>
      <c r="AE135" s="18">
        <v>137</v>
      </c>
      <c r="AF135" s="18" t="s">
        <v>3814</v>
      </c>
      <c r="AG135" s="18" t="s">
        <v>3815</v>
      </c>
      <c r="AH135" s="18" t="s">
        <v>3816</v>
      </c>
      <c r="AI135" s="18"/>
      <c r="AJ135" s="18"/>
      <c r="AK135" s="19" t="str">
        <f t="shared" si="8"/>
        <v/>
      </c>
      <c r="AL135" s="14"/>
      <c r="AM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",U135),IF(P135="Engine",_xlfn.CONCAT("    engineUpgradeType = ",V135,CHAR(10),Parts!AP135,CHAR(10),"    enginePartUpgradeName = ",W135),IF(P135="Parachute","    parachuteUpgradeType = standard",IF(P135="Solar",_xlfn.CONCAT("    solarPanelUpgradeTier = ",O135),IF(OR(P135="System",P135="System and Space Capability")=TRUE,_xlfn.CONCAT("    spacePlaneSystemUpgradeType = ",W135,IF(P135="System and Space Capability",_xlfn.CONCAT(CHAR(10),"    spaceplaneUpgradeType = spaceCapable",CHAR(10),"    baseSkinTemp = ",CHAR(10),"    upgradeSkinTemp = "),"")),IF(P135="Fuel Tank",IF(X135="NA/Balloon","    KiwiFuelSwitchIgnore = true",IF(X135="standardLiquidFuel",_xlfn.CONCAT("    fuelTankUpgradeType = ",X135,CHAR(10),"    fuelTankSizeUpgrade = ",Y135),_xlfn.CONCAT("    fuelTankUpgradeType = ",X135))),"")))))))</f>
        <v/>
      </c>
      <c r="AN135" s="16" t="str">
        <f>IF(P135="Engine",VLOOKUP(V135,EngineUpgrades!$A$2:$C$15,2,FALSE),"")</f>
        <v/>
      </c>
      <c r="AO135" s="16" t="str">
        <f>IF(P135="Engine",VLOOKUP(V135,EngineUpgrades!$A$2:$C$15,3,FALSE),"")</f>
        <v/>
      </c>
      <c r="AP135" s="15" t="str">
        <f>IF(AN135=EngineUpgrades!$D$1,EngineUpgrades!$D$17,IF(AN135=EngineUpgrades!$E$1,EngineUpgrades!$E$17,IF(AN135=EngineUpgrades!$F$1,EngineUpgrades!$F$17,IF(AN135=EngineUpgrades!$G$1,EngineUpgrades!$G$17,IF(AN135=EngineUpgrades!$H$1,EngineUpgrades!$H$17,"")))))</f>
        <v/>
      </c>
      <c r="AQ135" s="16" t="str">
        <f>IF(P135="Engine",IF(N135&lt;&gt;"Specialty Engines",_xlfn.XLOOKUP(_xlfn.CONCAT(N135,O135+2),TechTree!$C$2:$C$501,TechTree!$D$2:$D$501,"Not Valid Combination",0,1),_xlfn.XLOOKUP(_xlfn.CONCAT(N135,O135+1),TechTree!$C$2:$C$501,TechTree!$D$2:$D$501,"Not Valid Combination",0,1)),"")</f>
        <v/>
      </c>
    </row>
    <row r="136" spans="1:43" ht="48.5" x14ac:dyDescent="0.35">
      <c r="A136" t="s">
        <v>372</v>
      </c>
      <c r="B136" t="s">
        <v>776</v>
      </c>
      <c r="C136" t="s">
        <v>777</v>
      </c>
      <c r="D136" t="s">
        <v>778</v>
      </c>
      <c r="E136" t="s">
        <v>22</v>
      </c>
      <c r="F136" t="s">
        <v>14</v>
      </c>
      <c r="G136">
        <v>800</v>
      </c>
      <c r="H136">
        <v>150</v>
      </c>
      <c r="I136">
        <v>0.01</v>
      </c>
      <c r="J136" t="s">
        <v>191</v>
      </c>
      <c r="L136" s="12" t="str">
        <f t="shared" si="6"/>
        <v>@PART[bluedog_Castor_RadialDecoupler]:AFTER[Bluedog_DB]
{
    @TechRequired = otherParts
}</v>
      </c>
      <c r="M136" s="9" t="str">
        <f>_xlfn.XLOOKUP(_xlfn.CONCAT(N136,O136),TechTree!$C$2:$C$501,TechTree!$D$2:$D$501,"Not Valid Combination",0,1)</f>
        <v>otherParts</v>
      </c>
      <c r="N136" s="8" t="s">
        <v>369</v>
      </c>
      <c r="O136" s="8">
        <v>1</v>
      </c>
      <c r="P136" s="8" t="s">
        <v>255</v>
      </c>
      <c r="U136" s="10" t="s">
        <v>256</v>
      </c>
      <c r="V136" s="10" t="s">
        <v>269</v>
      </c>
      <c r="X136" s="10" t="s">
        <v>307</v>
      </c>
      <c r="Y136" s="10" t="s">
        <v>3817</v>
      </c>
      <c r="Z136" s="10" t="s">
        <v>345</v>
      </c>
      <c r="AB136" s="12" t="str">
        <f t="shared" si="7"/>
        <v/>
      </c>
      <c r="AC136" s="14"/>
      <c r="AD136" s="18" t="s">
        <v>345</v>
      </c>
      <c r="AE136" s="18">
        <v>138</v>
      </c>
      <c r="AF136" s="18" t="s">
        <v>3818</v>
      </c>
      <c r="AG136" s="18" t="s">
        <v>3819</v>
      </c>
      <c r="AH136" s="18" t="s">
        <v>3820</v>
      </c>
      <c r="AI136" s="18"/>
      <c r="AJ136" s="18"/>
      <c r="AK136" s="19" t="str">
        <f t="shared" si="8"/>
        <v/>
      </c>
      <c r="AL136" s="14"/>
      <c r="AM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",U136),IF(P136="Engine",_xlfn.CONCAT("    engineUpgradeType = ",V136,CHAR(10),Parts!AP136,CHAR(10),"    enginePartUpgradeName = ",W136),IF(P136="Parachute","    parachuteUpgradeType = standard",IF(P136="Solar",_xlfn.CONCAT("    solarPanelUpgradeTier = ",O136),IF(OR(P136="System",P136="System and Space Capability")=TRUE,_xlfn.CONCAT("    spacePlaneSystemUpgradeType = ",W136,IF(P136="System and Space Capability",_xlfn.CONCAT(CHAR(10),"    spaceplaneUpgradeType = spaceCapable",CHAR(10),"    baseSkinTemp = ",CHAR(10),"    upgradeSkinTemp = "),"")),IF(P136="Fuel Tank",IF(X136="NA/Balloon","    KiwiFuelSwitchIgnore = true",IF(X136="standardLiquidFuel",_xlfn.CONCAT("    fuelTankUpgradeType = ",X136,CHAR(10),"    fuelTankSizeUpgrade = ",Y136),_xlfn.CONCAT("    fuelTankUpgradeType = ",X136))),"")))))))</f>
        <v/>
      </c>
      <c r="AN136" s="16" t="str">
        <f>IF(P136="Engine",VLOOKUP(V136,EngineUpgrades!$A$2:$C$15,2,FALSE),"")</f>
        <v/>
      </c>
      <c r="AO136" s="16" t="str">
        <f>IF(P136="Engine",VLOOKUP(V136,EngineUpgrades!$A$2:$C$15,3,FALSE),"")</f>
        <v/>
      </c>
      <c r="AP136" s="15" t="str">
        <f>IF(AN136=EngineUpgrades!$D$1,EngineUpgrades!$D$17,IF(AN136=EngineUpgrades!$E$1,EngineUpgrades!$E$17,IF(AN136=EngineUpgrades!$F$1,EngineUpgrades!$F$17,IF(AN136=EngineUpgrades!$G$1,EngineUpgrades!$G$17,IF(AN136=EngineUpgrades!$H$1,EngineUpgrades!$H$17,"")))))</f>
        <v/>
      </c>
      <c r="AQ136" s="16" t="str">
        <f>IF(P136="Engine",IF(N136&lt;&gt;"Specialty Engines",_xlfn.XLOOKUP(_xlfn.CONCAT(N136,O136+2),TechTree!$C$2:$C$501,TechTree!$D$2:$D$501,"Not Valid Combination",0,1),_xlfn.XLOOKUP(_xlfn.CONCAT(N136,O136+1),TechTree!$C$2:$C$501,TechTree!$D$2:$D$501,"Not Valid Combination",0,1)),"")</f>
        <v/>
      </c>
    </row>
    <row r="137" spans="1:43" ht="48.5" x14ac:dyDescent="0.35">
      <c r="A137" t="s">
        <v>372</v>
      </c>
      <c r="B137" t="s">
        <v>779</v>
      </c>
      <c r="C137" t="s">
        <v>780</v>
      </c>
      <c r="D137" t="s">
        <v>781</v>
      </c>
      <c r="E137" t="s">
        <v>22</v>
      </c>
      <c r="F137" t="s">
        <v>19</v>
      </c>
      <c r="G137">
        <v>3000</v>
      </c>
      <c r="H137">
        <v>399</v>
      </c>
      <c r="I137">
        <v>0.57299999999999995</v>
      </c>
      <c r="J137" t="s">
        <v>152</v>
      </c>
      <c r="L137" s="12" t="str">
        <f t="shared" si="6"/>
        <v>@PART[bluedog_Castor4XL]:AFTER[Bluedog_DB]
{
    @TechRequired = otherParts
}</v>
      </c>
      <c r="M137" s="9" t="str">
        <f>_xlfn.XLOOKUP(_xlfn.CONCAT(N137,O137),TechTree!$C$2:$C$501,TechTree!$D$2:$D$501,"Not Valid Combination",0,1)</f>
        <v>otherParts</v>
      </c>
      <c r="N137" s="8" t="s">
        <v>369</v>
      </c>
      <c r="O137" s="8">
        <v>1</v>
      </c>
      <c r="P137" s="8" t="s">
        <v>255</v>
      </c>
      <c r="U137" s="10" t="s">
        <v>256</v>
      </c>
      <c r="V137" s="10" t="s">
        <v>269</v>
      </c>
      <c r="X137" s="10" t="s">
        <v>307</v>
      </c>
      <c r="Y137" s="10" t="s">
        <v>3821</v>
      </c>
      <c r="Z137" s="10" t="s">
        <v>345</v>
      </c>
      <c r="AB137" s="12" t="str">
        <f t="shared" si="7"/>
        <v/>
      </c>
      <c r="AC137" s="14"/>
      <c r="AD137" s="18" t="s">
        <v>345</v>
      </c>
      <c r="AE137" s="18">
        <v>139</v>
      </c>
      <c r="AF137" s="18" t="s">
        <v>3822</v>
      </c>
      <c r="AG137" s="18" t="s">
        <v>3823</v>
      </c>
      <c r="AH137" s="18" t="s">
        <v>3824</v>
      </c>
      <c r="AI137" s="18"/>
      <c r="AJ137" s="18"/>
      <c r="AK137" s="19" t="str">
        <f t="shared" si="8"/>
        <v/>
      </c>
      <c r="AL137" s="14"/>
      <c r="AM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",U137),IF(P137="Engine",_xlfn.CONCAT("    engineUpgradeType = ",V137,CHAR(10),Parts!AP137,CHAR(10),"    enginePartUpgradeName = ",W137),IF(P137="Parachute","    parachuteUpgradeType = standard",IF(P137="Solar",_xlfn.CONCAT("    solarPanelUpgradeTier = ",O137),IF(OR(P137="System",P137="System and Space Capability")=TRUE,_xlfn.CONCAT("    spacePlaneSystemUpgradeType = ",W137,IF(P137="System and Space Capability",_xlfn.CONCAT(CHAR(10),"    spaceplaneUpgradeType = spaceCapable",CHAR(10),"    baseSkinTemp = ",CHAR(10),"    upgradeSkinTemp = "),"")),IF(P137="Fuel Tank",IF(X137="NA/Balloon","    KiwiFuelSwitchIgnore = true",IF(X137="standardLiquidFuel",_xlfn.CONCAT("    fuelTankUpgradeType = ",X137,CHAR(10),"    fuelTankSizeUpgrade = ",Y137),_xlfn.CONCAT("    fuelTankUpgradeType = ",X137))),"")))))))</f>
        <v/>
      </c>
      <c r="AN137" s="16" t="str">
        <f>IF(P137="Engine",VLOOKUP(V137,EngineUpgrades!$A$2:$C$15,2,FALSE),"")</f>
        <v/>
      </c>
      <c r="AO137" s="16" t="str">
        <f>IF(P137="Engine",VLOOKUP(V137,EngineUpgrades!$A$2:$C$15,3,FALSE),"")</f>
        <v/>
      </c>
      <c r="AP137" s="15" t="str">
        <f>IF(AN137=EngineUpgrades!$D$1,EngineUpgrades!$D$17,IF(AN137=EngineUpgrades!$E$1,EngineUpgrades!$E$17,IF(AN137=EngineUpgrades!$F$1,EngineUpgrades!$F$17,IF(AN137=EngineUpgrades!$G$1,EngineUpgrades!$G$17,IF(AN137=EngineUpgrades!$H$1,EngineUpgrades!$H$17,"")))))</f>
        <v/>
      </c>
      <c r="AQ137" s="16" t="str">
        <f>IF(P137="Engine",IF(N137&lt;&gt;"Specialty Engines",_xlfn.XLOOKUP(_xlfn.CONCAT(N137,O137+2),TechTree!$C$2:$C$501,TechTree!$D$2:$D$501,"Not Valid Combination",0,1),_xlfn.XLOOKUP(_xlfn.CONCAT(N137,O137+1),TechTree!$C$2:$C$501,TechTree!$D$2:$D$501,"Not Valid Combination",0,1)),"")</f>
        <v/>
      </c>
    </row>
    <row r="138" spans="1:43" ht="48.5" x14ac:dyDescent="0.35">
      <c r="A138" t="s">
        <v>372</v>
      </c>
      <c r="B138" t="s">
        <v>782</v>
      </c>
      <c r="C138" t="s">
        <v>783</v>
      </c>
      <c r="D138" t="s">
        <v>706</v>
      </c>
      <c r="E138" t="s">
        <v>22</v>
      </c>
      <c r="F138" t="s">
        <v>19</v>
      </c>
      <c r="G138">
        <v>2000</v>
      </c>
      <c r="H138">
        <v>297</v>
      </c>
      <c r="I138">
        <v>0.40539999999999998</v>
      </c>
      <c r="J138" t="s">
        <v>162</v>
      </c>
      <c r="L138" s="12" t="str">
        <f t="shared" si="6"/>
        <v>@PART[bluedog_Castor4]:AFTER[Bluedog_DB]
{
    @TechRequired = otherParts
}</v>
      </c>
      <c r="M138" s="9" t="str">
        <f>_xlfn.XLOOKUP(_xlfn.CONCAT(N138,O138),TechTree!$C$2:$C$501,TechTree!$D$2:$D$501,"Not Valid Combination",0,1)</f>
        <v>otherParts</v>
      </c>
      <c r="N138" s="8" t="s">
        <v>369</v>
      </c>
      <c r="O138" s="8">
        <v>1</v>
      </c>
      <c r="P138" s="8" t="s">
        <v>255</v>
      </c>
      <c r="U138" s="10" t="s">
        <v>256</v>
      </c>
      <c r="V138" s="10" t="s">
        <v>269</v>
      </c>
      <c r="X138" s="10" t="s">
        <v>307</v>
      </c>
      <c r="Y138" s="10" t="s">
        <v>3825</v>
      </c>
      <c r="Z138" s="10" t="s">
        <v>345</v>
      </c>
      <c r="AB138" s="12" t="str">
        <f t="shared" si="7"/>
        <v/>
      </c>
      <c r="AC138" s="14"/>
      <c r="AD138" s="18" t="s">
        <v>345</v>
      </c>
      <c r="AE138" s="18">
        <v>140</v>
      </c>
      <c r="AF138" s="18" t="s">
        <v>3826</v>
      </c>
      <c r="AG138" s="18" t="s">
        <v>3827</v>
      </c>
      <c r="AH138" s="18" t="s">
        <v>3828</v>
      </c>
      <c r="AI138" s="18"/>
      <c r="AJ138" s="18"/>
      <c r="AK138" s="19" t="str">
        <f t="shared" si="8"/>
        <v/>
      </c>
      <c r="AL138" s="14"/>
      <c r="AM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",U138),IF(P138="Engine",_xlfn.CONCAT("    engineUpgradeType = ",V138,CHAR(10),Parts!AP138,CHAR(10),"    enginePartUpgradeName = ",W138),IF(P138="Parachute","    parachuteUpgradeType = standard",IF(P138="Solar",_xlfn.CONCAT("    solarPanelUpgradeTier = ",O138),IF(OR(P138="System",P138="System and Space Capability")=TRUE,_xlfn.CONCAT("    spacePlaneSystemUpgradeType = ",W138,IF(P138="System and Space Capability",_xlfn.CONCAT(CHAR(10),"    spaceplaneUpgradeType = spaceCapable",CHAR(10),"    baseSkinTemp = ",CHAR(10),"    upgradeSkinTemp = "),"")),IF(P138="Fuel Tank",IF(X138="NA/Balloon","    KiwiFuelSwitchIgnore = true",IF(X138="standardLiquidFuel",_xlfn.CONCAT("    fuelTankUpgradeType = ",X138,CHAR(10),"    fuelTankSizeUpgrade = ",Y138),_xlfn.CONCAT("    fuelTankUpgradeType = ",X138))),"")))))))</f>
        <v/>
      </c>
      <c r="AN138" s="16" t="str">
        <f>IF(P138="Engine",VLOOKUP(V138,EngineUpgrades!$A$2:$C$15,2,FALSE),"")</f>
        <v/>
      </c>
      <c r="AO138" s="16" t="str">
        <f>IF(P138="Engine",VLOOKUP(V138,EngineUpgrades!$A$2:$C$15,3,FALSE),"")</f>
        <v/>
      </c>
      <c r="AP138" s="15" t="str">
        <f>IF(AN138=EngineUpgrades!$D$1,EngineUpgrades!$D$17,IF(AN138=EngineUpgrades!$E$1,EngineUpgrades!$E$17,IF(AN138=EngineUpgrades!$F$1,EngineUpgrades!$F$17,IF(AN138=EngineUpgrades!$G$1,EngineUpgrades!$G$17,IF(AN138=EngineUpgrades!$H$1,EngineUpgrades!$H$17,"")))))</f>
        <v/>
      </c>
      <c r="AQ138" s="16" t="str">
        <f>IF(P138="Engine",IF(N138&lt;&gt;"Specialty Engines",_xlfn.XLOOKUP(_xlfn.CONCAT(N138,O138+2),TechTree!$C$2:$C$501,TechTree!$D$2:$D$501,"Not Valid Combination",0,1),_xlfn.XLOOKUP(_xlfn.CONCAT(N138,O138+1),TechTree!$C$2:$C$501,TechTree!$D$2:$D$501,"Not Valid Combination",0,1)),"")</f>
        <v/>
      </c>
    </row>
    <row r="139" spans="1:43" ht="48.5" x14ac:dyDescent="0.35">
      <c r="A139" t="s">
        <v>372</v>
      </c>
      <c r="B139" t="s">
        <v>784</v>
      </c>
      <c r="C139" t="s">
        <v>785</v>
      </c>
      <c r="D139" t="s">
        <v>786</v>
      </c>
      <c r="E139" t="s">
        <v>22</v>
      </c>
      <c r="F139" t="s">
        <v>19</v>
      </c>
      <c r="G139">
        <v>900</v>
      </c>
      <c r="H139">
        <v>139</v>
      </c>
      <c r="I139">
        <v>0.16220000000000001</v>
      </c>
      <c r="J139" t="s">
        <v>191</v>
      </c>
      <c r="L139" s="12" t="str">
        <f t="shared" si="6"/>
        <v>@PART[bluedog_Castor2]:AFTER[Bluedog_DB]
{
    @TechRequired = otherParts
}</v>
      </c>
      <c r="M139" s="9" t="str">
        <f>_xlfn.XLOOKUP(_xlfn.CONCAT(N139,O139),TechTree!$C$2:$C$501,TechTree!$D$2:$D$501,"Not Valid Combination",0,1)</f>
        <v>otherParts</v>
      </c>
      <c r="N139" s="8" t="s">
        <v>369</v>
      </c>
      <c r="O139" s="8">
        <v>1</v>
      </c>
      <c r="P139" s="8" t="s">
        <v>255</v>
      </c>
      <c r="U139" s="10" t="s">
        <v>256</v>
      </c>
      <c r="V139" s="10" t="s">
        <v>269</v>
      </c>
      <c r="X139" s="10" t="s">
        <v>307</v>
      </c>
      <c r="Y139" s="10" t="s">
        <v>3829</v>
      </c>
      <c r="Z139" s="10" t="s">
        <v>345</v>
      </c>
      <c r="AB139" s="12" t="str">
        <f t="shared" si="7"/>
        <v/>
      </c>
      <c r="AC139" s="14"/>
      <c r="AD139" s="18" t="s">
        <v>345</v>
      </c>
      <c r="AE139" s="18">
        <v>141</v>
      </c>
      <c r="AF139" s="18" t="s">
        <v>3830</v>
      </c>
      <c r="AG139" s="18" t="s">
        <v>3831</v>
      </c>
      <c r="AH139" s="18" t="s">
        <v>3832</v>
      </c>
      <c r="AI139" s="18"/>
      <c r="AJ139" s="18"/>
      <c r="AK139" s="19" t="str">
        <f t="shared" si="8"/>
        <v/>
      </c>
      <c r="AL139" s="14"/>
      <c r="AM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",U139),IF(P139="Engine",_xlfn.CONCAT("    engineUpgradeType = ",V139,CHAR(10),Parts!AP139,CHAR(10),"    enginePartUpgradeName = ",W139),IF(P139="Parachute","    parachuteUpgradeType = standard",IF(P139="Solar",_xlfn.CONCAT("    solarPanelUpgradeTier = ",O139),IF(OR(P139="System",P139="System and Space Capability")=TRUE,_xlfn.CONCAT("    spacePlaneSystemUpgradeType = ",W139,IF(P139="System and Space Capability",_xlfn.CONCAT(CHAR(10),"    spaceplaneUpgradeType = spaceCapable",CHAR(10),"    baseSkinTemp = ",CHAR(10),"    upgradeSkinTemp = "),"")),IF(P139="Fuel Tank",IF(X139="NA/Balloon","    KiwiFuelSwitchIgnore = true",IF(X139="standardLiquidFuel",_xlfn.CONCAT("    fuelTankUpgradeType = ",X139,CHAR(10),"    fuelTankSizeUpgrade = ",Y139),_xlfn.CONCAT("    fuelTankUpgradeType = ",X139))),"")))))))</f>
        <v/>
      </c>
      <c r="AN139" s="16" t="str">
        <f>IF(P139="Engine",VLOOKUP(V139,EngineUpgrades!$A$2:$C$15,2,FALSE),"")</f>
        <v/>
      </c>
      <c r="AO139" s="16" t="str">
        <f>IF(P139="Engine",VLOOKUP(V139,EngineUpgrades!$A$2:$C$15,3,FALSE),"")</f>
        <v/>
      </c>
      <c r="AP139" s="15" t="str">
        <f>IF(AN139=EngineUpgrades!$D$1,EngineUpgrades!$D$17,IF(AN139=EngineUpgrades!$E$1,EngineUpgrades!$E$17,IF(AN139=EngineUpgrades!$F$1,EngineUpgrades!$F$17,IF(AN139=EngineUpgrades!$G$1,EngineUpgrades!$G$17,IF(AN139=EngineUpgrades!$H$1,EngineUpgrades!$H$17,"")))))</f>
        <v/>
      </c>
      <c r="AQ139" s="16" t="str">
        <f>IF(P139="Engine",IF(N139&lt;&gt;"Specialty Engines",_xlfn.XLOOKUP(_xlfn.CONCAT(N139,O139+2),TechTree!$C$2:$C$501,TechTree!$D$2:$D$501,"Not Valid Combination",0,1),_xlfn.XLOOKUP(_xlfn.CONCAT(N139,O139+1),TechTree!$C$2:$C$501,TechTree!$D$2:$D$501,"Not Valid Combination",0,1)),"")</f>
        <v/>
      </c>
    </row>
    <row r="140" spans="1:43" ht="48.5" x14ac:dyDescent="0.35">
      <c r="A140" t="s">
        <v>372</v>
      </c>
      <c r="B140" t="s">
        <v>787</v>
      </c>
      <c r="C140" t="s">
        <v>788</v>
      </c>
      <c r="D140" t="s">
        <v>789</v>
      </c>
      <c r="E140" t="s">
        <v>22</v>
      </c>
      <c r="F140" t="s">
        <v>16</v>
      </c>
      <c r="G140">
        <v>3000</v>
      </c>
      <c r="H140">
        <v>460</v>
      </c>
      <c r="I140">
        <v>4.5999999999999999E-2</v>
      </c>
      <c r="J140" t="s">
        <v>191</v>
      </c>
      <c r="L140" s="12" t="str">
        <f t="shared" si="6"/>
        <v>@PART[bluedog_Burner2]:AFTER[Bluedog_DB]
{
    @TechRequired = otherParts
}</v>
      </c>
      <c r="M140" s="9" t="str">
        <f>_xlfn.XLOOKUP(_xlfn.CONCAT(N140,O140),TechTree!$C$2:$C$501,TechTree!$D$2:$D$501,"Not Valid Combination",0,1)</f>
        <v>otherParts</v>
      </c>
      <c r="N140" s="8" t="s">
        <v>369</v>
      </c>
      <c r="O140" s="8">
        <v>1</v>
      </c>
      <c r="P140" s="8" t="s">
        <v>255</v>
      </c>
      <c r="U140" s="10" t="s">
        <v>256</v>
      </c>
      <c r="V140" s="10" t="s">
        <v>269</v>
      </c>
      <c r="X140" s="10" t="s">
        <v>307</v>
      </c>
      <c r="Y140" s="10" t="s">
        <v>3833</v>
      </c>
      <c r="Z140" s="10" t="s">
        <v>345</v>
      </c>
      <c r="AB140" s="12" t="str">
        <f t="shared" si="7"/>
        <v/>
      </c>
      <c r="AC140" s="14"/>
      <c r="AD140" s="18" t="s">
        <v>345</v>
      </c>
      <c r="AE140" s="18">
        <v>142</v>
      </c>
      <c r="AF140" s="18" t="s">
        <v>3834</v>
      </c>
      <c r="AG140" s="18" t="s">
        <v>3835</v>
      </c>
      <c r="AH140" s="18" t="s">
        <v>3836</v>
      </c>
      <c r="AI140" s="18"/>
      <c r="AJ140" s="18"/>
      <c r="AK140" s="19" t="str">
        <f t="shared" si="8"/>
        <v/>
      </c>
      <c r="AL140" s="14"/>
      <c r="AM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",U140),IF(P140="Engine",_xlfn.CONCAT("    engineUpgradeType = ",V140,CHAR(10),Parts!AP140,CHAR(10),"    enginePartUpgradeName = ",W140),IF(P140="Parachute","    parachuteUpgradeType = standard",IF(P140="Solar",_xlfn.CONCAT("    solarPanelUpgradeTier = ",O140),IF(OR(P140="System",P140="System and Space Capability")=TRUE,_xlfn.CONCAT("    spacePlaneSystemUpgradeType = ",W140,IF(P140="System and Space Capability",_xlfn.CONCAT(CHAR(10),"    spaceplaneUpgradeType = spaceCapable",CHAR(10),"    baseSkinTemp = ",CHAR(10),"    upgradeSkinTemp = "),"")),IF(P140="Fuel Tank",IF(X140="NA/Balloon","    KiwiFuelSwitchIgnore = true",IF(X140="standardLiquidFuel",_xlfn.CONCAT("    fuelTankUpgradeType = ",X140,CHAR(10),"    fuelTankSizeUpgrade = ",Y140),_xlfn.CONCAT("    fuelTankUpgradeType = ",X140))),"")))))))</f>
        <v/>
      </c>
      <c r="AN140" s="16" t="str">
        <f>IF(P140="Engine",VLOOKUP(V140,EngineUpgrades!$A$2:$C$15,2,FALSE),"")</f>
        <v/>
      </c>
      <c r="AO140" s="16" t="str">
        <f>IF(P140="Engine",VLOOKUP(V140,EngineUpgrades!$A$2:$C$15,3,FALSE),"")</f>
        <v/>
      </c>
      <c r="AP140" s="15" t="str">
        <f>IF(AN140=EngineUpgrades!$D$1,EngineUpgrades!$D$17,IF(AN140=EngineUpgrades!$E$1,EngineUpgrades!$E$17,IF(AN140=EngineUpgrades!$F$1,EngineUpgrades!$F$17,IF(AN140=EngineUpgrades!$G$1,EngineUpgrades!$G$17,IF(AN140=EngineUpgrades!$H$1,EngineUpgrades!$H$17,"")))))</f>
        <v/>
      </c>
      <c r="AQ140" s="16" t="str">
        <f>IF(P140="Engine",IF(N140&lt;&gt;"Specialty Engines",_xlfn.XLOOKUP(_xlfn.CONCAT(N140,O140+2),TechTree!$C$2:$C$501,TechTree!$D$2:$D$501,"Not Valid Combination",0,1),_xlfn.XLOOKUP(_xlfn.CONCAT(N140,O140+1),TechTree!$C$2:$C$501,TechTree!$D$2:$D$501,"Not Valid Combination",0,1)),"")</f>
        <v/>
      </c>
    </row>
    <row r="141" spans="1:43" ht="48.5" x14ac:dyDescent="0.35">
      <c r="A141" t="s">
        <v>372</v>
      </c>
      <c r="B141" t="s">
        <v>790</v>
      </c>
      <c r="C141" t="s">
        <v>791</v>
      </c>
      <c r="D141" t="s">
        <v>792</v>
      </c>
      <c r="E141" t="s">
        <v>22</v>
      </c>
      <c r="F141" t="s">
        <v>18</v>
      </c>
      <c r="G141">
        <v>12000</v>
      </c>
      <c r="H141">
        <v>5000</v>
      </c>
      <c r="I141">
        <v>0.8</v>
      </c>
      <c r="J141" t="s">
        <v>72</v>
      </c>
      <c r="L141" s="12" t="str">
        <f t="shared" si="6"/>
        <v>@PART[bluedog_Spacelab_SolarPanel]:AFTER[Bluedog_DB]
{
    @TechRequired = otherParts
}</v>
      </c>
      <c r="M141" s="9" t="str">
        <f>_xlfn.XLOOKUP(_xlfn.CONCAT(N141,O141),TechTree!$C$2:$C$501,TechTree!$D$2:$D$501,"Not Valid Combination",0,1)</f>
        <v>otherParts</v>
      </c>
      <c r="N141" s="8" t="s">
        <v>369</v>
      </c>
      <c r="O141" s="8">
        <v>1</v>
      </c>
      <c r="P141" s="8" t="s">
        <v>255</v>
      </c>
      <c r="U141" s="10" t="s">
        <v>256</v>
      </c>
      <c r="V141" s="10" t="s">
        <v>269</v>
      </c>
      <c r="X141" s="10" t="s">
        <v>307</v>
      </c>
      <c r="Y141" s="10" t="s">
        <v>3837</v>
      </c>
      <c r="Z141" s="10" t="s">
        <v>345</v>
      </c>
      <c r="AB141" s="12" t="str">
        <f t="shared" si="7"/>
        <v/>
      </c>
      <c r="AC141" s="14"/>
      <c r="AD141" s="18" t="s">
        <v>345</v>
      </c>
      <c r="AE141" s="18">
        <v>143</v>
      </c>
      <c r="AF141" s="18" t="s">
        <v>3838</v>
      </c>
      <c r="AG141" s="18" t="s">
        <v>3839</v>
      </c>
      <c r="AH141" s="18" t="s">
        <v>3840</v>
      </c>
      <c r="AI141" s="18"/>
      <c r="AJ141" s="18"/>
      <c r="AK141" s="19" t="str">
        <f t="shared" si="8"/>
        <v/>
      </c>
      <c r="AL141" s="14"/>
      <c r="AM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",U141),IF(P141="Engine",_xlfn.CONCAT("    engineUpgradeType = ",V141,CHAR(10),Parts!AP141,CHAR(10),"    enginePartUpgradeName = ",W141),IF(P141="Parachute","    parachuteUpgradeType = standard",IF(P141="Solar",_xlfn.CONCAT("    solarPanelUpgradeTier = ",O141),IF(OR(P141="System",P141="System and Space Capability")=TRUE,_xlfn.CONCAT("    spacePlaneSystemUpgradeType = ",W141,IF(P141="System and Space Capability",_xlfn.CONCAT(CHAR(10),"    spaceplaneUpgradeType = spaceCapable",CHAR(10),"    baseSkinTemp = ",CHAR(10),"    upgradeSkinTemp = "),"")),IF(P141="Fuel Tank",IF(X141="NA/Balloon","    KiwiFuelSwitchIgnore = true",IF(X141="standardLiquidFuel",_xlfn.CONCAT("    fuelTankUpgradeType = ",X141,CHAR(10),"    fuelTankSizeUpgrade = ",Y141),_xlfn.CONCAT("    fuelTankUpgradeType = ",X141))),"")))))))</f>
        <v/>
      </c>
      <c r="AN141" s="16" t="str">
        <f>IF(P141="Engine",VLOOKUP(V141,EngineUpgrades!$A$2:$C$15,2,FALSE),"")</f>
        <v/>
      </c>
      <c r="AO141" s="16" t="str">
        <f>IF(P141="Engine",VLOOKUP(V141,EngineUpgrades!$A$2:$C$15,3,FALSE),"")</f>
        <v/>
      </c>
      <c r="AP141" s="15" t="str">
        <f>IF(AN141=EngineUpgrades!$D$1,EngineUpgrades!$D$17,IF(AN141=EngineUpgrades!$E$1,EngineUpgrades!$E$17,IF(AN141=EngineUpgrades!$F$1,EngineUpgrades!$F$17,IF(AN141=EngineUpgrades!$G$1,EngineUpgrades!$G$17,IF(AN141=EngineUpgrades!$H$1,EngineUpgrades!$H$17,"")))))</f>
        <v/>
      </c>
      <c r="AQ141" s="16" t="str">
        <f>IF(P141="Engine",IF(N141&lt;&gt;"Specialty Engines",_xlfn.XLOOKUP(_xlfn.CONCAT(N141,O141+2),TechTree!$C$2:$C$501,TechTree!$D$2:$D$501,"Not Valid Combination",0,1),_xlfn.XLOOKUP(_xlfn.CONCAT(N141,O141+1),TechTree!$C$2:$C$501,TechTree!$D$2:$D$501,"Not Valid Combination",0,1)),"")</f>
        <v/>
      </c>
    </row>
    <row r="142" spans="1:43" ht="48.5" x14ac:dyDescent="0.35">
      <c r="A142" t="s">
        <v>372</v>
      </c>
      <c r="B142" t="s">
        <v>793</v>
      </c>
      <c r="C142" t="s">
        <v>794</v>
      </c>
      <c r="D142" t="s">
        <v>795</v>
      </c>
      <c r="E142" t="s">
        <v>22</v>
      </c>
      <c r="F142" t="s">
        <v>17</v>
      </c>
      <c r="G142">
        <v>8500</v>
      </c>
      <c r="H142">
        <v>5000</v>
      </c>
      <c r="I142">
        <v>4</v>
      </c>
      <c r="J142" t="s">
        <v>81</v>
      </c>
      <c r="L142" s="12" t="str">
        <f t="shared" si="6"/>
        <v>@PART[bluedog_Spacelab_ERM]:AFTER[Bluedog_DB]
{
    @TechRequired = otherParts
}</v>
      </c>
      <c r="M142" s="9" t="str">
        <f>_xlfn.XLOOKUP(_xlfn.CONCAT(N142,O142),TechTree!$C$2:$C$501,TechTree!$D$2:$D$501,"Not Valid Combination",0,1)</f>
        <v>otherParts</v>
      </c>
      <c r="N142" s="8" t="s">
        <v>369</v>
      </c>
      <c r="O142" s="8">
        <v>1</v>
      </c>
      <c r="P142" s="8" t="s">
        <v>255</v>
      </c>
      <c r="U142" s="10" t="s">
        <v>256</v>
      </c>
      <c r="V142" s="10" t="s">
        <v>269</v>
      </c>
      <c r="X142" s="10" t="s">
        <v>307</v>
      </c>
      <c r="Y142" s="10" t="s">
        <v>3841</v>
      </c>
      <c r="Z142" s="10" t="s">
        <v>345</v>
      </c>
      <c r="AB142" s="12" t="str">
        <f t="shared" si="7"/>
        <v/>
      </c>
      <c r="AC142" s="14"/>
      <c r="AD142" s="18" t="s">
        <v>345</v>
      </c>
      <c r="AE142" s="18">
        <v>144</v>
      </c>
      <c r="AF142" s="18" t="s">
        <v>3842</v>
      </c>
      <c r="AG142" s="18" t="s">
        <v>3843</v>
      </c>
      <c r="AH142" s="18" t="s">
        <v>3844</v>
      </c>
      <c r="AI142" s="18"/>
      <c r="AJ142" s="18"/>
      <c r="AK142" s="19" t="str">
        <f t="shared" si="8"/>
        <v/>
      </c>
      <c r="AL142" s="14"/>
      <c r="AM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",U142),IF(P142="Engine",_xlfn.CONCAT("    engineUpgradeType = ",V142,CHAR(10),Parts!AP142,CHAR(10),"    enginePartUpgradeName = ",W142),IF(P142="Parachute","    parachuteUpgradeType = standard",IF(P142="Solar",_xlfn.CONCAT("    solarPanelUpgradeTier = ",O142),IF(OR(P142="System",P142="System and Space Capability")=TRUE,_xlfn.CONCAT("    spacePlaneSystemUpgradeType = ",W142,IF(P142="System and Space Capability",_xlfn.CONCAT(CHAR(10),"    spaceplaneUpgradeType = spaceCapable",CHAR(10),"    baseSkinTemp = ",CHAR(10),"    upgradeSkinTemp = "),"")),IF(P142="Fuel Tank",IF(X142="NA/Balloon","    KiwiFuelSwitchIgnore = true",IF(X142="standardLiquidFuel",_xlfn.CONCAT("    fuelTankUpgradeType = ",X142,CHAR(10),"    fuelTankSizeUpgrade = ",Y142),_xlfn.CONCAT("    fuelTankUpgradeType = ",X142))),"")))))))</f>
        <v/>
      </c>
      <c r="AN142" s="16" t="str">
        <f>IF(P142="Engine",VLOOKUP(V142,EngineUpgrades!$A$2:$C$15,2,FALSE),"")</f>
        <v/>
      </c>
      <c r="AO142" s="16" t="str">
        <f>IF(P142="Engine",VLOOKUP(V142,EngineUpgrades!$A$2:$C$15,3,FALSE),"")</f>
        <v/>
      </c>
      <c r="AP142" s="15" t="str">
        <f>IF(AN142=EngineUpgrades!$D$1,EngineUpgrades!$D$17,IF(AN142=EngineUpgrades!$E$1,EngineUpgrades!$E$17,IF(AN142=EngineUpgrades!$F$1,EngineUpgrades!$F$17,IF(AN142=EngineUpgrades!$G$1,EngineUpgrades!$G$17,IF(AN142=EngineUpgrades!$H$1,EngineUpgrades!$H$17,"")))))</f>
        <v/>
      </c>
      <c r="AQ142" s="16" t="str">
        <f>IF(P142="Engine",IF(N142&lt;&gt;"Specialty Engines",_xlfn.XLOOKUP(_xlfn.CONCAT(N142,O142+2),TechTree!$C$2:$C$501,TechTree!$D$2:$D$501,"Not Valid Combination",0,1),_xlfn.XLOOKUP(_xlfn.CONCAT(N142,O142+1),TechTree!$C$2:$C$501,TechTree!$D$2:$D$501,"Not Valid Combination",0,1)),"")</f>
        <v/>
      </c>
    </row>
    <row r="143" spans="1:43" ht="48.5" x14ac:dyDescent="0.35">
      <c r="A143" t="s">
        <v>372</v>
      </c>
      <c r="B143" t="s">
        <v>796</v>
      </c>
      <c r="C143" t="s">
        <v>797</v>
      </c>
      <c r="D143" t="s">
        <v>798</v>
      </c>
      <c r="E143" t="s">
        <v>22</v>
      </c>
      <c r="F143" t="s">
        <v>9</v>
      </c>
      <c r="G143">
        <v>8500</v>
      </c>
      <c r="H143">
        <v>3400</v>
      </c>
      <c r="I143">
        <v>2.5</v>
      </c>
      <c r="J143" t="s">
        <v>81</v>
      </c>
      <c r="L143" s="12" t="str">
        <f t="shared" si="6"/>
        <v>@PART[bluedog_Spacelab_Airlock]:AFTER[Bluedog_DB]
{
    @TechRequired = otherParts
}</v>
      </c>
      <c r="M143" s="9" t="str">
        <f>_xlfn.XLOOKUP(_xlfn.CONCAT(N143,O143),TechTree!$C$2:$C$501,TechTree!$D$2:$D$501,"Not Valid Combination",0,1)</f>
        <v>otherParts</v>
      </c>
      <c r="N143" s="8" t="s">
        <v>369</v>
      </c>
      <c r="O143" s="8">
        <v>1</v>
      </c>
      <c r="P143" s="8" t="s">
        <v>255</v>
      </c>
      <c r="U143" s="10" t="s">
        <v>256</v>
      </c>
      <c r="V143" s="10" t="s">
        <v>269</v>
      </c>
      <c r="X143" s="10" t="s">
        <v>307</v>
      </c>
      <c r="Y143" s="10" t="s">
        <v>3845</v>
      </c>
      <c r="Z143" s="10" t="s">
        <v>345</v>
      </c>
      <c r="AB143" s="12" t="str">
        <f t="shared" si="7"/>
        <v/>
      </c>
      <c r="AC143" s="14"/>
      <c r="AD143" s="18" t="s">
        <v>345</v>
      </c>
      <c r="AE143" s="18">
        <v>145</v>
      </c>
      <c r="AF143" s="18" t="s">
        <v>3846</v>
      </c>
      <c r="AG143" s="18" t="s">
        <v>3847</v>
      </c>
      <c r="AH143" s="18" t="s">
        <v>3848</v>
      </c>
      <c r="AI143" s="18"/>
      <c r="AJ143" s="18"/>
      <c r="AK143" s="19" t="str">
        <f t="shared" si="8"/>
        <v/>
      </c>
      <c r="AL143" s="14"/>
      <c r="AM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",U143),IF(P143="Engine",_xlfn.CONCAT("    engineUpgradeType = ",V143,CHAR(10),Parts!AP143,CHAR(10),"    enginePartUpgradeName = ",W143),IF(P143="Parachute","    parachuteUpgradeType = standard",IF(P143="Solar",_xlfn.CONCAT("    solarPanelUpgradeTier = ",O143),IF(OR(P143="System",P143="System and Space Capability")=TRUE,_xlfn.CONCAT("    spacePlaneSystemUpgradeType = ",W143,IF(P143="System and Space Capability",_xlfn.CONCAT(CHAR(10),"    spaceplaneUpgradeType = spaceCapable",CHAR(10),"    baseSkinTemp = ",CHAR(10),"    upgradeSkinTemp = "),"")),IF(P143="Fuel Tank",IF(X143="NA/Balloon","    KiwiFuelSwitchIgnore = true",IF(X143="standardLiquidFuel",_xlfn.CONCAT("    fuelTankUpgradeType = ",X143,CHAR(10),"    fuelTankSizeUpgrade = ",Y143),_xlfn.CONCAT("    fuelTankUpgradeType = ",X143))),"")))))))</f>
        <v/>
      </c>
      <c r="AN143" s="16" t="str">
        <f>IF(P143="Engine",VLOOKUP(V143,EngineUpgrades!$A$2:$C$15,2,FALSE),"")</f>
        <v/>
      </c>
      <c r="AO143" s="16" t="str">
        <f>IF(P143="Engine",VLOOKUP(V143,EngineUpgrades!$A$2:$C$15,3,FALSE),"")</f>
        <v/>
      </c>
      <c r="AP143" s="15" t="str">
        <f>IF(AN143=EngineUpgrades!$D$1,EngineUpgrades!$D$17,IF(AN143=EngineUpgrades!$E$1,EngineUpgrades!$E$17,IF(AN143=EngineUpgrades!$F$1,EngineUpgrades!$F$17,IF(AN143=EngineUpgrades!$G$1,EngineUpgrades!$G$17,IF(AN143=EngineUpgrades!$H$1,EngineUpgrades!$H$17,"")))))</f>
        <v/>
      </c>
      <c r="AQ143" s="16" t="str">
        <f>IF(P143="Engine",IF(N143&lt;&gt;"Specialty Engines",_xlfn.XLOOKUP(_xlfn.CONCAT(N143,O143+2),TechTree!$C$2:$C$501,TechTree!$D$2:$D$501,"Not Valid Combination",0,1),_xlfn.XLOOKUP(_xlfn.CONCAT(N143,O143+1),TechTree!$C$2:$C$501,TechTree!$D$2:$D$501,"Not Valid Combination",0,1)),"")</f>
        <v/>
      </c>
    </row>
    <row r="144" spans="1:43" ht="48.5" x14ac:dyDescent="0.35">
      <c r="A144" t="s">
        <v>372</v>
      </c>
      <c r="B144" t="s">
        <v>799</v>
      </c>
      <c r="C144" t="s">
        <v>800</v>
      </c>
      <c r="D144" t="s">
        <v>801</v>
      </c>
      <c r="E144" t="s">
        <v>22</v>
      </c>
      <c r="F144" t="s">
        <v>9</v>
      </c>
      <c r="G144">
        <v>7500</v>
      </c>
      <c r="H144">
        <v>2000</v>
      </c>
      <c r="I144">
        <v>1</v>
      </c>
      <c r="J144" t="s">
        <v>81</v>
      </c>
      <c r="L144" s="12" t="str">
        <f t="shared" si="6"/>
        <v>@PART[bluedog_Spacelab_Adapter]:AFTER[Bluedog_DB]
{
    @TechRequired = otherParts
}</v>
      </c>
      <c r="M144" s="9" t="str">
        <f>_xlfn.XLOOKUP(_xlfn.CONCAT(N144,O144),TechTree!$C$2:$C$501,TechTree!$D$2:$D$501,"Not Valid Combination",0,1)</f>
        <v>otherParts</v>
      </c>
      <c r="N144" s="8" t="s">
        <v>369</v>
      </c>
      <c r="O144" s="8">
        <v>1</v>
      </c>
      <c r="P144" s="8" t="s">
        <v>255</v>
      </c>
      <c r="U144" s="10" t="s">
        <v>256</v>
      </c>
      <c r="V144" s="10" t="s">
        <v>269</v>
      </c>
      <c r="X144" s="10" t="s">
        <v>307</v>
      </c>
      <c r="Y144" s="10" t="s">
        <v>3849</v>
      </c>
      <c r="Z144" s="10" t="s">
        <v>345</v>
      </c>
      <c r="AB144" s="12" t="str">
        <f t="shared" si="7"/>
        <v/>
      </c>
      <c r="AC144" s="14"/>
      <c r="AD144" s="18" t="s">
        <v>345</v>
      </c>
      <c r="AE144" s="18">
        <v>146</v>
      </c>
      <c r="AF144" s="18" t="s">
        <v>3850</v>
      </c>
      <c r="AG144" s="18" t="s">
        <v>3851</v>
      </c>
      <c r="AH144" s="18" t="s">
        <v>3852</v>
      </c>
      <c r="AI144" s="18"/>
      <c r="AJ144" s="18"/>
      <c r="AK144" s="19" t="str">
        <f t="shared" si="8"/>
        <v/>
      </c>
      <c r="AL144" s="14"/>
      <c r="AM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",U144),IF(P144="Engine",_xlfn.CONCAT("    engineUpgradeType = ",V144,CHAR(10),Parts!AP144,CHAR(10),"    enginePartUpgradeName = ",W144),IF(P144="Parachute","    parachuteUpgradeType = standard",IF(P144="Solar",_xlfn.CONCAT("    solarPanelUpgradeTier = ",O144),IF(OR(P144="System",P144="System and Space Capability")=TRUE,_xlfn.CONCAT("    spacePlaneSystemUpgradeType = ",W144,IF(P144="System and Space Capability",_xlfn.CONCAT(CHAR(10),"    spaceplaneUpgradeType = spaceCapable",CHAR(10),"    baseSkinTemp = ",CHAR(10),"    upgradeSkinTemp = "),"")),IF(P144="Fuel Tank",IF(X144="NA/Balloon","    KiwiFuelSwitchIgnore = true",IF(X144="standardLiquidFuel",_xlfn.CONCAT("    fuelTankUpgradeType = ",X144,CHAR(10),"    fuelTankSizeUpgrade = ",Y144),_xlfn.CONCAT("    fuelTankUpgradeType = ",X144))),"")))))))</f>
        <v/>
      </c>
      <c r="AN144" s="16" t="str">
        <f>IF(P144="Engine",VLOOKUP(V144,EngineUpgrades!$A$2:$C$15,2,FALSE),"")</f>
        <v/>
      </c>
      <c r="AO144" s="16" t="str">
        <f>IF(P144="Engine",VLOOKUP(V144,EngineUpgrades!$A$2:$C$15,3,FALSE),"")</f>
        <v/>
      </c>
      <c r="AP144" s="15" t="str">
        <f>IF(AN144=EngineUpgrades!$D$1,EngineUpgrades!$D$17,IF(AN144=EngineUpgrades!$E$1,EngineUpgrades!$E$17,IF(AN144=EngineUpgrades!$F$1,EngineUpgrades!$F$17,IF(AN144=EngineUpgrades!$G$1,EngineUpgrades!$G$17,IF(AN144=EngineUpgrades!$H$1,EngineUpgrades!$H$17,"")))))</f>
        <v/>
      </c>
      <c r="AQ144" s="16" t="str">
        <f>IF(P144="Engine",IF(N144&lt;&gt;"Specialty Engines",_xlfn.XLOOKUP(_xlfn.CONCAT(N144,O144+2),TechTree!$C$2:$C$501,TechTree!$D$2:$D$501,"Not Valid Combination",0,1),_xlfn.XLOOKUP(_xlfn.CONCAT(N144,O144+1),TechTree!$C$2:$C$501,TechTree!$D$2:$D$501,"Not Valid Combination",0,1)),"")</f>
        <v/>
      </c>
    </row>
    <row r="145" spans="1:43" ht="48.5" x14ac:dyDescent="0.35">
      <c r="A145" t="s">
        <v>372</v>
      </c>
      <c r="B145" t="s">
        <v>802</v>
      </c>
      <c r="C145" t="s">
        <v>803</v>
      </c>
      <c r="D145" t="s">
        <v>804</v>
      </c>
      <c r="E145" t="s">
        <v>22</v>
      </c>
      <c r="F145" t="s">
        <v>18</v>
      </c>
      <c r="G145">
        <v>9000</v>
      </c>
      <c r="H145">
        <v>3000</v>
      </c>
      <c r="I145">
        <v>0.45</v>
      </c>
      <c r="J145" t="s">
        <v>58</v>
      </c>
      <c r="L145" s="12" t="str">
        <f t="shared" si="6"/>
        <v>@PART[bluedog_Skylab_SolarPanel]:AFTER[Bluedog_DB]
{
    @TechRequired = otherParts
}</v>
      </c>
      <c r="M145" s="9" t="str">
        <f>_xlfn.XLOOKUP(_xlfn.CONCAT(N145,O145),TechTree!$C$2:$C$501,TechTree!$D$2:$D$501,"Not Valid Combination",0,1)</f>
        <v>otherParts</v>
      </c>
      <c r="N145" s="8" t="s">
        <v>369</v>
      </c>
      <c r="O145" s="8">
        <v>1</v>
      </c>
      <c r="P145" s="8" t="s">
        <v>255</v>
      </c>
      <c r="U145" s="10" t="s">
        <v>256</v>
      </c>
      <c r="V145" s="10" t="s">
        <v>269</v>
      </c>
      <c r="X145" s="10" t="s">
        <v>307</v>
      </c>
      <c r="Y145" s="10" t="s">
        <v>3853</v>
      </c>
      <c r="Z145" s="10" t="s">
        <v>345</v>
      </c>
      <c r="AB145" s="12" t="str">
        <f t="shared" si="7"/>
        <v/>
      </c>
      <c r="AC145" s="14"/>
      <c r="AD145" s="18" t="s">
        <v>345</v>
      </c>
      <c r="AE145" s="18">
        <v>147</v>
      </c>
      <c r="AF145" s="18" t="s">
        <v>3854</v>
      </c>
      <c r="AG145" s="18" t="s">
        <v>3855</v>
      </c>
      <c r="AH145" s="18" t="s">
        <v>3856</v>
      </c>
      <c r="AI145" s="18"/>
      <c r="AJ145" s="18"/>
      <c r="AK145" s="19" t="str">
        <f t="shared" si="8"/>
        <v/>
      </c>
      <c r="AL145" s="14"/>
      <c r="AM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",U145),IF(P145="Engine",_xlfn.CONCAT("    engineUpgradeType = ",V145,CHAR(10),Parts!AP145,CHAR(10),"    enginePartUpgradeName = ",W145),IF(P145="Parachute","    parachuteUpgradeType = standard",IF(P145="Solar",_xlfn.CONCAT("    solarPanelUpgradeTier = ",O145),IF(OR(P145="System",P145="System and Space Capability")=TRUE,_xlfn.CONCAT("    spacePlaneSystemUpgradeType = ",W145,IF(P145="System and Space Capability",_xlfn.CONCAT(CHAR(10),"    spaceplaneUpgradeType = spaceCapable",CHAR(10),"    baseSkinTemp = ",CHAR(10),"    upgradeSkinTemp = "),"")),IF(P145="Fuel Tank",IF(X145="NA/Balloon","    KiwiFuelSwitchIgnore = true",IF(X145="standardLiquidFuel",_xlfn.CONCAT("    fuelTankUpgradeType = ",X145,CHAR(10),"    fuelTankSizeUpgrade = ",Y145),_xlfn.CONCAT("    fuelTankUpgradeType = ",X145))),"")))))))</f>
        <v/>
      </c>
      <c r="AN145" s="16" t="str">
        <f>IF(P145="Engine",VLOOKUP(V145,EngineUpgrades!$A$2:$C$15,2,FALSE),"")</f>
        <v/>
      </c>
      <c r="AO145" s="16" t="str">
        <f>IF(P145="Engine",VLOOKUP(V145,EngineUpgrades!$A$2:$C$15,3,FALSE),"")</f>
        <v/>
      </c>
      <c r="AP145" s="15" t="str">
        <f>IF(AN145=EngineUpgrades!$D$1,EngineUpgrades!$D$17,IF(AN145=EngineUpgrades!$E$1,EngineUpgrades!$E$17,IF(AN145=EngineUpgrades!$F$1,EngineUpgrades!$F$17,IF(AN145=EngineUpgrades!$G$1,EngineUpgrades!$G$17,IF(AN145=EngineUpgrades!$H$1,EngineUpgrades!$H$17,"")))))</f>
        <v/>
      </c>
      <c r="AQ145" s="16" t="str">
        <f>IF(P145="Engine",IF(N145&lt;&gt;"Specialty Engines",_xlfn.XLOOKUP(_xlfn.CONCAT(N145,O145+2),TechTree!$C$2:$C$501,TechTree!$D$2:$D$501,"Not Valid Combination",0,1),_xlfn.XLOOKUP(_xlfn.CONCAT(N145,O145+1),TechTree!$C$2:$C$501,TechTree!$D$2:$D$501,"Not Valid Combination",0,1)),"")</f>
        <v/>
      </c>
    </row>
    <row r="146" spans="1:43" ht="48.5" x14ac:dyDescent="0.35">
      <c r="A146" t="s">
        <v>372</v>
      </c>
      <c r="B146" t="s">
        <v>805</v>
      </c>
      <c r="C146" t="s">
        <v>806</v>
      </c>
      <c r="D146" t="s">
        <v>807</v>
      </c>
      <c r="E146" t="s">
        <v>22</v>
      </c>
      <c r="F146" t="s">
        <v>13</v>
      </c>
      <c r="G146">
        <v>2000</v>
      </c>
      <c r="H146">
        <v>563</v>
      </c>
      <c r="I146">
        <v>4.6875E-2</v>
      </c>
      <c r="J146" t="s">
        <v>111</v>
      </c>
      <c r="L146" s="12" t="str">
        <f t="shared" si="6"/>
        <v>@PART[bluedog_Skylab_RCS]:AFTER[Bluedog_DB]
{
    @TechRequired = otherParts
}</v>
      </c>
      <c r="M146" s="9" t="str">
        <f>_xlfn.XLOOKUP(_xlfn.CONCAT(N146,O146),TechTree!$C$2:$C$501,TechTree!$D$2:$D$501,"Not Valid Combination",0,1)</f>
        <v>otherParts</v>
      </c>
      <c r="N146" s="8" t="s">
        <v>369</v>
      </c>
      <c r="O146" s="8">
        <v>1</v>
      </c>
      <c r="P146" s="8" t="s">
        <v>255</v>
      </c>
      <c r="U146" s="10" t="s">
        <v>256</v>
      </c>
      <c r="V146" s="10" t="s">
        <v>269</v>
      </c>
      <c r="X146" s="10" t="s">
        <v>307</v>
      </c>
      <c r="Y146" s="10" t="s">
        <v>3857</v>
      </c>
      <c r="Z146" s="10" t="s">
        <v>345</v>
      </c>
      <c r="AB146" s="12" t="str">
        <f t="shared" si="7"/>
        <v/>
      </c>
      <c r="AC146" s="14"/>
      <c r="AD146" s="18" t="s">
        <v>345</v>
      </c>
      <c r="AE146" s="18">
        <v>148</v>
      </c>
      <c r="AF146" s="18" t="s">
        <v>3858</v>
      </c>
      <c r="AG146" s="18" t="s">
        <v>3859</v>
      </c>
      <c r="AH146" s="18" t="s">
        <v>3860</v>
      </c>
      <c r="AI146" s="18"/>
      <c r="AJ146" s="18"/>
      <c r="AK146" s="19" t="str">
        <f t="shared" si="8"/>
        <v/>
      </c>
      <c r="AL146" s="14"/>
      <c r="AM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",U146),IF(P146="Engine",_xlfn.CONCAT("    engineUpgradeType = ",V146,CHAR(10),Parts!AP146,CHAR(10),"    enginePartUpgradeName = ",W146),IF(P146="Parachute","    parachuteUpgradeType = standard",IF(P146="Solar",_xlfn.CONCAT("    solarPanelUpgradeTier = ",O146),IF(OR(P146="System",P146="System and Space Capability")=TRUE,_xlfn.CONCAT("    spacePlaneSystemUpgradeType = ",W146,IF(P146="System and Space Capability",_xlfn.CONCAT(CHAR(10),"    spaceplaneUpgradeType = spaceCapable",CHAR(10),"    baseSkinTemp = ",CHAR(10),"    upgradeSkinTemp = "),"")),IF(P146="Fuel Tank",IF(X146="NA/Balloon","    KiwiFuelSwitchIgnore = true",IF(X146="standardLiquidFuel",_xlfn.CONCAT("    fuelTankUpgradeType = ",X146,CHAR(10),"    fuelTankSizeUpgrade = ",Y146),_xlfn.CONCAT("    fuelTankUpgradeType = ",X146))),"")))))))</f>
        <v/>
      </c>
      <c r="AN146" s="16" t="str">
        <f>IF(P146="Engine",VLOOKUP(V146,EngineUpgrades!$A$2:$C$15,2,FALSE),"")</f>
        <v/>
      </c>
      <c r="AO146" s="16" t="str">
        <f>IF(P146="Engine",VLOOKUP(V146,EngineUpgrades!$A$2:$C$15,3,FALSE),"")</f>
        <v/>
      </c>
      <c r="AP146" s="15" t="str">
        <f>IF(AN146=EngineUpgrades!$D$1,EngineUpgrades!$D$17,IF(AN146=EngineUpgrades!$E$1,EngineUpgrades!$E$17,IF(AN146=EngineUpgrades!$F$1,EngineUpgrades!$F$17,IF(AN146=EngineUpgrades!$G$1,EngineUpgrades!$G$17,IF(AN146=EngineUpgrades!$H$1,EngineUpgrades!$H$17,"")))))</f>
        <v/>
      </c>
      <c r="AQ146" s="16" t="str">
        <f>IF(P146="Engine",IF(N146&lt;&gt;"Specialty Engines",_xlfn.XLOOKUP(_xlfn.CONCAT(N146,O146+2),TechTree!$C$2:$C$501,TechTree!$D$2:$D$501,"Not Valid Combination",0,1),_xlfn.XLOOKUP(_xlfn.CONCAT(N146,O146+1),TechTree!$C$2:$C$501,TechTree!$D$2:$D$501,"Not Valid Combination",0,1)),"")</f>
        <v/>
      </c>
    </row>
    <row r="147" spans="1:43" ht="48.5" x14ac:dyDescent="0.35">
      <c r="A147" t="s">
        <v>372</v>
      </c>
      <c r="B147" t="s">
        <v>808</v>
      </c>
      <c r="C147" t="s">
        <v>809</v>
      </c>
      <c r="D147" t="s">
        <v>810</v>
      </c>
      <c r="E147" t="s">
        <v>22</v>
      </c>
      <c r="F147" t="s">
        <v>8</v>
      </c>
      <c r="G147">
        <v>2400</v>
      </c>
      <c r="H147">
        <v>450</v>
      </c>
      <c r="I147">
        <v>0.5</v>
      </c>
      <c r="J147" t="s">
        <v>58</v>
      </c>
      <c r="L147" s="12" t="str">
        <f t="shared" si="6"/>
        <v>@PART[bluedog_Skylab_Radiator]:AFTER[Bluedog_DB]
{
    @TechRequired = otherParts
}</v>
      </c>
      <c r="M147" s="9" t="str">
        <f>_xlfn.XLOOKUP(_xlfn.CONCAT(N147,O147),TechTree!$C$2:$C$501,TechTree!$D$2:$D$501,"Not Valid Combination",0,1)</f>
        <v>otherParts</v>
      </c>
      <c r="N147" s="8" t="s">
        <v>369</v>
      </c>
      <c r="O147" s="8">
        <v>1</v>
      </c>
      <c r="P147" s="8" t="s">
        <v>255</v>
      </c>
      <c r="U147" s="10" t="s">
        <v>256</v>
      </c>
      <c r="V147" s="10" t="s">
        <v>269</v>
      </c>
      <c r="X147" s="10" t="s">
        <v>307</v>
      </c>
      <c r="Y147" s="10" t="s">
        <v>3861</v>
      </c>
      <c r="Z147" s="10" t="s">
        <v>345</v>
      </c>
      <c r="AB147" s="12" t="str">
        <f t="shared" si="7"/>
        <v/>
      </c>
      <c r="AC147" s="14"/>
      <c r="AD147" s="18" t="s">
        <v>345</v>
      </c>
      <c r="AE147" s="18">
        <v>149</v>
      </c>
      <c r="AF147" s="18" t="s">
        <v>3862</v>
      </c>
      <c r="AG147" s="18" t="s">
        <v>3863</v>
      </c>
      <c r="AH147" s="18" t="s">
        <v>3864</v>
      </c>
      <c r="AI147" s="18"/>
      <c r="AJ147" s="18"/>
      <c r="AK147" s="19" t="str">
        <f t="shared" si="8"/>
        <v/>
      </c>
      <c r="AL147" s="14"/>
      <c r="AM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",U147),IF(P147="Engine",_xlfn.CONCAT("    engineUpgradeType = ",V147,CHAR(10),Parts!AP147,CHAR(10),"    enginePartUpgradeName = ",W147),IF(P147="Parachute","    parachuteUpgradeType = standard",IF(P147="Solar",_xlfn.CONCAT("    solarPanelUpgradeTier = ",O147),IF(OR(P147="System",P147="System and Space Capability")=TRUE,_xlfn.CONCAT("    spacePlaneSystemUpgradeType = ",W147,IF(P147="System and Space Capability",_xlfn.CONCAT(CHAR(10),"    spaceplaneUpgradeType = spaceCapable",CHAR(10),"    baseSkinTemp = ",CHAR(10),"    upgradeSkinTemp = "),"")),IF(P147="Fuel Tank",IF(X147="NA/Balloon","    KiwiFuelSwitchIgnore = true",IF(X147="standardLiquidFuel",_xlfn.CONCAT("    fuelTankUpgradeType = ",X147,CHAR(10),"    fuelTankSizeUpgrade = ",Y147),_xlfn.CONCAT("    fuelTankUpgradeType = ",X147))),"")))))))</f>
        <v/>
      </c>
      <c r="AN147" s="16" t="str">
        <f>IF(P147="Engine",VLOOKUP(V147,EngineUpgrades!$A$2:$C$15,2,FALSE),"")</f>
        <v/>
      </c>
      <c r="AO147" s="16" t="str">
        <f>IF(P147="Engine",VLOOKUP(V147,EngineUpgrades!$A$2:$C$15,3,FALSE),"")</f>
        <v/>
      </c>
      <c r="AP147" s="15" t="str">
        <f>IF(AN147=EngineUpgrades!$D$1,EngineUpgrades!$D$17,IF(AN147=EngineUpgrades!$E$1,EngineUpgrades!$E$17,IF(AN147=EngineUpgrades!$F$1,EngineUpgrades!$F$17,IF(AN147=EngineUpgrades!$G$1,EngineUpgrades!$G$17,IF(AN147=EngineUpgrades!$H$1,EngineUpgrades!$H$17,"")))))</f>
        <v/>
      </c>
      <c r="AQ147" s="16" t="str">
        <f>IF(P147="Engine",IF(N147&lt;&gt;"Specialty Engines",_xlfn.XLOOKUP(_xlfn.CONCAT(N147,O147+2),TechTree!$C$2:$C$501,TechTree!$D$2:$D$501,"Not Valid Combination",0,1),_xlfn.XLOOKUP(_xlfn.CONCAT(N147,O147+1),TechTree!$C$2:$C$501,TechTree!$D$2:$D$501,"Not Valid Combination",0,1)),"")</f>
        <v/>
      </c>
    </row>
    <row r="148" spans="1:43" ht="48.5" x14ac:dyDescent="0.35">
      <c r="A148" t="s">
        <v>372</v>
      </c>
      <c r="B148" t="s">
        <v>811</v>
      </c>
      <c r="C148" t="s">
        <v>812</v>
      </c>
      <c r="D148" t="s">
        <v>813</v>
      </c>
      <c r="E148" t="s">
        <v>22</v>
      </c>
      <c r="F148" t="s">
        <v>12</v>
      </c>
      <c r="G148">
        <v>1200</v>
      </c>
      <c r="H148">
        <v>250</v>
      </c>
      <c r="I148">
        <v>0.04</v>
      </c>
      <c r="J148" t="s">
        <v>83</v>
      </c>
      <c r="L148" s="12" t="str">
        <f t="shared" si="6"/>
        <v>@PART[bluedog_Skylab_RadialAttachmentPort]:AFTER[Bluedog_DB]
{
    @TechRequired = otherParts
}</v>
      </c>
      <c r="M148" s="9" t="str">
        <f>_xlfn.XLOOKUP(_xlfn.CONCAT(N148,O148),TechTree!$C$2:$C$501,TechTree!$D$2:$D$501,"Not Valid Combination",0,1)</f>
        <v>otherParts</v>
      </c>
      <c r="N148" s="8" t="s">
        <v>369</v>
      </c>
      <c r="O148" s="8">
        <v>1</v>
      </c>
      <c r="P148" s="8" t="s">
        <v>255</v>
      </c>
      <c r="U148" s="10" t="s">
        <v>256</v>
      </c>
      <c r="V148" s="10" t="s">
        <v>269</v>
      </c>
      <c r="X148" s="10" t="s">
        <v>307</v>
      </c>
      <c r="Y148" s="10" t="s">
        <v>3865</v>
      </c>
      <c r="Z148" s="10" t="s">
        <v>345</v>
      </c>
      <c r="AB148" s="12" t="str">
        <f t="shared" si="7"/>
        <v/>
      </c>
      <c r="AC148" s="14"/>
      <c r="AD148" s="18" t="s">
        <v>345</v>
      </c>
      <c r="AE148" s="18">
        <v>150</v>
      </c>
      <c r="AF148" s="18" t="s">
        <v>3866</v>
      </c>
      <c r="AG148" s="18" t="s">
        <v>3867</v>
      </c>
      <c r="AH148" s="18" t="s">
        <v>3868</v>
      </c>
      <c r="AI148" s="18"/>
      <c r="AJ148" s="18"/>
      <c r="AK148" s="19" t="str">
        <f t="shared" si="8"/>
        <v/>
      </c>
      <c r="AL148" s="14"/>
      <c r="AM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",U148),IF(P148="Engine",_xlfn.CONCAT("    engineUpgradeType = ",V148,CHAR(10),Parts!AP148,CHAR(10),"    enginePartUpgradeName = ",W148),IF(P148="Parachute","    parachuteUpgradeType = standard",IF(P148="Solar",_xlfn.CONCAT("    solarPanelUpgradeTier = ",O148),IF(OR(P148="System",P148="System and Space Capability")=TRUE,_xlfn.CONCAT("    spacePlaneSystemUpgradeType = ",W148,IF(P148="System and Space Capability",_xlfn.CONCAT(CHAR(10),"    spaceplaneUpgradeType = spaceCapable",CHAR(10),"    baseSkinTemp = ",CHAR(10),"    upgradeSkinTemp = "),"")),IF(P148="Fuel Tank",IF(X148="NA/Balloon","    KiwiFuelSwitchIgnore = true",IF(X148="standardLiquidFuel",_xlfn.CONCAT("    fuelTankUpgradeType = ",X148,CHAR(10),"    fuelTankSizeUpgrade = ",Y148),_xlfn.CONCAT("    fuelTankUpgradeType = ",X148))),"")))))))</f>
        <v/>
      </c>
      <c r="AN148" s="16" t="str">
        <f>IF(P148="Engine",VLOOKUP(V148,EngineUpgrades!$A$2:$C$15,2,FALSE),"")</f>
        <v/>
      </c>
      <c r="AO148" s="16" t="str">
        <f>IF(P148="Engine",VLOOKUP(V148,EngineUpgrades!$A$2:$C$15,3,FALSE),"")</f>
        <v/>
      </c>
      <c r="AP148" s="15" t="str">
        <f>IF(AN148=EngineUpgrades!$D$1,EngineUpgrades!$D$17,IF(AN148=EngineUpgrades!$E$1,EngineUpgrades!$E$17,IF(AN148=EngineUpgrades!$F$1,EngineUpgrades!$F$17,IF(AN148=EngineUpgrades!$G$1,EngineUpgrades!$G$17,IF(AN148=EngineUpgrades!$H$1,EngineUpgrades!$H$17,"")))))</f>
        <v/>
      </c>
      <c r="AQ148" s="16" t="str">
        <f>IF(P148="Engine",IF(N148&lt;&gt;"Specialty Engines",_xlfn.XLOOKUP(_xlfn.CONCAT(N148,O148+2),TechTree!$C$2:$C$501,TechTree!$D$2:$D$501,"Not Valid Combination",0,1),_xlfn.XLOOKUP(_xlfn.CONCAT(N148,O148+1),TechTree!$C$2:$C$501,TechTree!$D$2:$D$501,"Not Valid Combination",0,1)),"")</f>
        <v/>
      </c>
    </row>
    <row r="149" spans="1:43" ht="48.5" x14ac:dyDescent="0.35">
      <c r="A149" t="s">
        <v>372</v>
      </c>
      <c r="B149" t="s">
        <v>814</v>
      </c>
      <c r="C149" t="s">
        <v>815</v>
      </c>
      <c r="D149" t="s">
        <v>816</v>
      </c>
      <c r="E149" t="s">
        <v>22</v>
      </c>
      <c r="F149" t="s">
        <v>17</v>
      </c>
      <c r="G149">
        <v>58000</v>
      </c>
      <c r="H149">
        <v>20000</v>
      </c>
      <c r="I149">
        <v>8.4</v>
      </c>
      <c r="J149" t="s">
        <v>83</v>
      </c>
      <c r="L149" s="12" t="str">
        <f t="shared" si="6"/>
        <v>@PART[bluedog_Skylab_OWS_Wet]:AFTER[Bluedog_DB]
{
    @TechRequired = otherParts
}</v>
      </c>
      <c r="M149" s="9" t="str">
        <f>_xlfn.XLOOKUP(_xlfn.CONCAT(N149,O149),TechTree!$C$2:$C$501,TechTree!$D$2:$D$501,"Not Valid Combination",0,1)</f>
        <v>otherParts</v>
      </c>
      <c r="N149" s="8" t="s">
        <v>369</v>
      </c>
      <c r="O149" s="8">
        <v>1</v>
      </c>
      <c r="P149" s="8" t="s">
        <v>255</v>
      </c>
      <c r="U149" s="10" t="s">
        <v>256</v>
      </c>
      <c r="V149" s="10" t="s">
        <v>269</v>
      </c>
      <c r="X149" s="10" t="s">
        <v>307</v>
      </c>
      <c r="Y149" s="10" t="s">
        <v>3869</v>
      </c>
      <c r="Z149" s="10" t="s">
        <v>345</v>
      </c>
      <c r="AB149" s="12" t="str">
        <f t="shared" si="7"/>
        <v/>
      </c>
      <c r="AC149" s="14"/>
      <c r="AD149" s="18" t="s">
        <v>345</v>
      </c>
      <c r="AE149" s="18">
        <v>151</v>
      </c>
      <c r="AF149" s="18" t="s">
        <v>3870</v>
      </c>
      <c r="AG149" s="18" t="s">
        <v>3871</v>
      </c>
      <c r="AH149" s="18" t="s">
        <v>3872</v>
      </c>
      <c r="AI149" s="18"/>
      <c r="AJ149" s="18"/>
      <c r="AK149" s="19" t="str">
        <f t="shared" si="8"/>
        <v/>
      </c>
      <c r="AL149" s="14"/>
      <c r="AM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",U149),IF(P149="Engine",_xlfn.CONCAT("    engineUpgradeType = ",V149,CHAR(10),Parts!AP149,CHAR(10),"    enginePartUpgradeName = ",W149),IF(P149="Parachute","    parachuteUpgradeType = standard",IF(P149="Solar",_xlfn.CONCAT("    solarPanelUpgradeTier = ",O149),IF(OR(P149="System",P149="System and Space Capability")=TRUE,_xlfn.CONCAT("    spacePlaneSystemUpgradeType = ",W149,IF(P149="System and Space Capability",_xlfn.CONCAT(CHAR(10),"    spaceplaneUpgradeType = spaceCapable",CHAR(10),"    baseSkinTemp = ",CHAR(10),"    upgradeSkinTemp = "),"")),IF(P149="Fuel Tank",IF(X149="NA/Balloon","    KiwiFuelSwitchIgnore = true",IF(X149="standardLiquidFuel",_xlfn.CONCAT("    fuelTankUpgradeType = ",X149,CHAR(10),"    fuelTankSizeUpgrade = ",Y149),_xlfn.CONCAT("    fuelTankUpgradeType = ",X149))),"")))))))</f>
        <v/>
      </c>
      <c r="AN149" s="16" t="str">
        <f>IF(P149="Engine",VLOOKUP(V149,EngineUpgrades!$A$2:$C$15,2,FALSE),"")</f>
        <v/>
      </c>
      <c r="AO149" s="16" t="str">
        <f>IF(P149="Engine",VLOOKUP(V149,EngineUpgrades!$A$2:$C$15,3,FALSE),"")</f>
        <v/>
      </c>
      <c r="AP149" s="15" t="str">
        <f>IF(AN149=EngineUpgrades!$D$1,EngineUpgrades!$D$17,IF(AN149=EngineUpgrades!$E$1,EngineUpgrades!$E$17,IF(AN149=EngineUpgrades!$F$1,EngineUpgrades!$F$17,IF(AN149=EngineUpgrades!$G$1,EngineUpgrades!$G$17,IF(AN149=EngineUpgrades!$H$1,EngineUpgrades!$H$17,"")))))</f>
        <v/>
      </c>
      <c r="AQ149" s="16" t="str">
        <f>IF(P149="Engine",IF(N149&lt;&gt;"Specialty Engines",_xlfn.XLOOKUP(_xlfn.CONCAT(N149,O149+2),TechTree!$C$2:$C$501,TechTree!$D$2:$D$501,"Not Valid Combination",0,1),_xlfn.XLOOKUP(_xlfn.CONCAT(N149,O149+1),TechTree!$C$2:$C$501,TechTree!$D$2:$D$501,"Not Valid Combination",0,1)),"")</f>
        <v/>
      </c>
    </row>
    <row r="150" spans="1:43" ht="48.5" x14ac:dyDescent="0.35">
      <c r="A150" t="s">
        <v>372</v>
      </c>
      <c r="B150" t="s">
        <v>817</v>
      </c>
      <c r="C150" t="s">
        <v>818</v>
      </c>
      <c r="D150" t="s">
        <v>819</v>
      </c>
      <c r="E150" t="s">
        <v>22</v>
      </c>
      <c r="F150" t="s">
        <v>17</v>
      </c>
      <c r="G150">
        <v>58000</v>
      </c>
      <c r="H150">
        <v>28800</v>
      </c>
      <c r="I150">
        <v>10.199999999999999</v>
      </c>
      <c r="J150" t="s">
        <v>83</v>
      </c>
      <c r="L150" s="12" t="str">
        <f t="shared" si="6"/>
        <v>@PART[bluedog_Skylab_OWS]:AFTER[Bluedog_DB]
{
    @TechRequired = otherParts
}</v>
      </c>
      <c r="M150" s="9" t="str">
        <f>_xlfn.XLOOKUP(_xlfn.CONCAT(N150,O150),TechTree!$C$2:$C$501,TechTree!$D$2:$D$501,"Not Valid Combination",0,1)</f>
        <v>otherParts</v>
      </c>
      <c r="N150" s="8" t="s">
        <v>369</v>
      </c>
      <c r="O150" s="8">
        <v>1</v>
      </c>
      <c r="P150" s="8" t="s">
        <v>255</v>
      </c>
      <c r="U150" s="10" t="s">
        <v>256</v>
      </c>
      <c r="V150" s="10" t="s">
        <v>269</v>
      </c>
      <c r="X150" s="10" t="s">
        <v>307</v>
      </c>
      <c r="Y150" s="10" t="s">
        <v>3873</v>
      </c>
      <c r="Z150" s="10" t="s">
        <v>345</v>
      </c>
      <c r="AB150" s="12" t="str">
        <f t="shared" si="7"/>
        <v/>
      </c>
      <c r="AC150" s="14"/>
      <c r="AD150" s="18" t="s">
        <v>345</v>
      </c>
      <c r="AE150" s="18">
        <v>152</v>
      </c>
      <c r="AF150" s="18" t="s">
        <v>3874</v>
      </c>
      <c r="AG150" s="18" t="s">
        <v>3875</v>
      </c>
      <c r="AH150" s="18" t="s">
        <v>3876</v>
      </c>
      <c r="AI150" s="18"/>
      <c r="AJ150" s="18"/>
      <c r="AK150" s="19" t="str">
        <f t="shared" si="8"/>
        <v/>
      </c>
      <c r="AL150" s="14"/>
      <c r="AM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",U150),IF(P150="Engine",_xlfn.CONCAT("    engineUpgradeType = ",V150,CHAR(10),Parts!AP150,CHAR(10),"    enginePartUpgradeName = ",W150),IF(P150="Parachute","    parachuteUpgradeType = standard",IF(P150="Solar",_xlfn.CONCAT("    solarPanelUpgradeTier = ",O150),IF(OR(P150="System",P150="System and Space Capability")=TRUE,_xlfn.CONCAT("    spacePlaneSystemUpgradeType = ",W150,IF(P150="System and Space Capability",_xlfn.CONCAT(CHAR(10),"    spaceplaneUpgradeType = spaceCapable",CHAR(10),"    baseSkinTemp = ",CHAR(10),"    upgradeSkinTemp = "),"")),IF(P150="Fuel Tank",IF(X150="NA/Balloon","    KiwiFuelSwitchIgnore = true",IF(X150="standardLiquidFuel",_xlfn.CONCAT("    fuelTankUpgradeType = ",X150,CHAR(10),"    fuelTankSizeUpgrade = ",Y150),_xlfn.CONCAT("    fuelTankUpgradeType = ",X150))),"")))))))</f>
        <v/>
      </c>
      <c r="AN150" s="16" t="str">
        <f>IF(P150="Engine",VLOOKUP(V150,EngineUpgrades!$A$2:$C$15,2,FALSE),"")</f>
        <v/>
      </c>
      <c r="AO150" s="16" t="str">
        <f>IF(P150="Engine",VLOOKUP(V150,EngineUpgrades!$A$2:$C$15,3,FALSE),"")</f>
        <v/>
      </c>
      <c r="AP150" s="15" t="str">
        <f>IF(AN150=EngineUpgrades!$D$1,EngineUpgrades!$D$17,IF(AN150=EngineUpgrades!$E$1,EngineUpgrades!$E$17,IF(AN150=EngineUpgrades!$F$1,EngineUpgrades!$F$17,IF(AN150=EngineUpgrades!$G$1,EngineUpgrades!$G$17,IF(AN150=EngineUpgrades!$H$1,EngineUpgrades!$H$17,"")))))</f>
        <v/>
      </c>
      <c r="AQ150" s="16" t="str">
        <f>IF(P150="Engine",IF(N150&lt;&gt;"Specialty Engines",_xlfn.XLOOKUP(_xlfn.CONCAT(N150,O150+2),TechTree!$C$2:$C$501,TechTree!$D$2:$D$501,"Not Valid Combination",0,1),_xlfn.XLOOKUP(_xlfn.CONCAT(N150,O150+1),TechTree!$C$2:$C$501,TechTree!$D$2:$D$501,"Not Valid Combination",0,1)),"")</f>
        <v/>
      </c>
    </row>
    <row r="151" spans="1:43" ht="48.5" x14ac:dyDescent="0.35">
      <c r="A151" t="s">
        <v>372</v>
      </c>
      <c r="B151" t="s">
        <v>820</v>
      </c>
      <c r="C151" t="s">
        <v>821</v>
      </c>
      <c r="D151" t="s">
        <v>822</v>
      </c>
      <c r="E151" t="s">
        <v>22</v>
      </c>
      <c r="F151" t="s">
        <v>9</v>
      </c>
      <c r="G151">
        <v>8500</v>
      </c>
      <c r="H151">
        <v>3400</v>
      </c>
      <c r="I151">
        <v>2.5</v>
      </c>
      <c r="J151" t="s">
        <v>100</v>
      </c>
      <c r="L151" s="12" t="str">
        <f t="shared" si="6"/>
        <v>@PART[bluedog_Skylab_MDA]:AFTER[Bluedog_DB]
{
    @TechRequired = otherParts
}</v>
      </c>
      <c r="M151" s="9" t="str">
        <f>_xlfn.XLOOKUP(_xlfn.CONCAT(N151,O151),TechTree!$C$2:$C$501,TechTree!$D$2:$D$501,"Not Valid Combination",0,1)</f>
        <v>otherParts</v>
      </c>
      <c r="N151" s="8" t="s">
        <v>369</v>
      </c>
      <c r="O151" s="8">
        <v>1</v>
      </c>
      <c r="P151" s="8" t="s">
        <v>255</v>
      </c>
      <c r="U151" s="10" t="s">
        <v>256</v>
      </c>
      <c r="V151" s="10" t="s">
        <v>269</v>
      </c>
      <c r="X151" s="10" t="s">
        <v>307</v>
      </c>
      <c r="Y151" s="10" t="s">
        <v>3877</v>
      </c>
      <c r="Z151" s="10" t="s">
        <v>345</v>
      </c>
      <c r="AB151" s="12" t="str">
        <f t="shared" si="7"/>
        <v/>
      </c>
      <c r="AC151" s="14"/>
      <c r="AD151" s="18" t="s">
        <v>345</v>
      </c>
      <c r="AE151" s="18">
        <v>153</v>
      </c>
      <c r="AF151" s="18" t="s">
        <v>3878</v>
      </c>
      <c r="AG151" s="18" t="s">
        <v>3879</v>
      </c>
      <c r="AH151" s="18" t="s">
        <v>3880</v>
      </c>
      <c r="AI151" s="18"/>
      <c r="AJ151" s="18"/>
      <c r="AK151" s="19" t="str">
        <f t="shared" si="8"/>
        <v/>
      </c>
      <c r="AL151" s="14"/>
      <c r="AM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",U151),IF(P151="Engine",_xlfn.CONCAT("    engineUpgradeType = ",V151,CHAR(10),Parts!AP151,CHAR(10),"    enginePartUpgradeName = ",W151),IF(P151="Parachute","    parachuteUpgradeType = standard",IF(P151="Solar",_xlfn.CONCAT("    solarPanelUpgradeTier = ",O151),IF(OR(P151="System",P151="System and Space Capability")=TRUE,_xlfn.CONCAT("    spacePlaneSystemUpgradeType = ",W151,IF(P151="System and Space Capability",_xlfn.CONCAT(CHAR(10),"    spaceplaneUpgradeType = spaceCapable",CHAR(10),"    baseSkinTemp = ",CHAR(10),"    upgradeSkinTemp = "),"")),IF(P151="Fuel Tank",IF(X151="NA/Balloon","    KiwiFuelSwitchIgnore = true",IF(X151="standardLiquidFuel",_xlfn.CONCAT("    fuelTankUpgradeType = ",X151,CHAR(10),"    fuelTankSizeUpgrade = ",Y151),_xlfn.CONCAT("    fuelTankUpgradeType = ",X151))),"")))))))</f>
        <v/>
      </c>
      <c r="AN151" s="16" t="str">
        <f>IF(P151="Engine",VLOOKUP(V151,EngineUpgrades!$A$2:$C$15,2,FALSE),"")</f>
        <v/>
      </c>
      <c r="AO151" s="16" t="str">
        <f>IF(P151="Engine",VLOOKUP(V151,EngineUpgrades!$A$2:$C$15,3,FALSE),"")</f>
        <v/>
      </c>
      <c r="AP151" s="15" t="str">
        <f>IF(AN151=EngineUpgrades!$D$1,EngineUpgrades!$D$17,IF(AN151=EngineUpgrades!$E$1,EngineUpgrades!$E$17,IF(AN151=EngineUpgrades!$F$1,EngineUpgrades!$F$17,IF(AN151=EngineUpgrades!$G$1,EngineUpgrades!$G$17,IF(AN151=EngineUpgrades!$H$1,EngineUpgrades!$H$17,"")))))</f>
        <v/>
      </c>
      <c r="AQ151" s="16" t="str">
        <f>IF(P151="Engine",IF(N151&lt;&gt;"Specialty Engines",_xlfn.XLOOKUP(_xlfn.CONCAT(N151,O151+2),TechTree!$C$2:$C$501,TechTree!$D$2:$D$501,"Not Valid Combination",0,1),_xlfn.XLOOKUP(_xlfn.CONCAT(N151,O151+1),TechTree!$C$2:$C$501,TechTree!$D$2:$D$501,"Not Valid Combination",0,1)),"")</f>
        <v/>
      </c>
    </row>
    <row r="152" spans="1:43" ht="48.5" x14ac:dyDescent="0.35">
      <c r="A152" t="s">
        <v>372</v>
      </c>
      <c r="B152" t="s">
        <v>823</v>
      </c>
      <c r="C152" t="s">
        <v>824</v>
      </c>
      <c r="D152" t="s">
        <v>825</v>
      </c>
      <c r="E152" t="s">
        <v>22</v>
      </c>
      <c r="F152" t="s">
        <v>21</v>
      </c>
      <c r="G152">
        <v>1500</v>
      </c>
      <c r="H152">
        <v>600</v>
      </c>
      <c r="I152">
        <v>0.03</v>
      </c>
      <c r="J152" t="s">
        <v>826</v>
      </c>
      <c r="L152" s="12" t="str">
        <f t="shared" si="6"/>
        <v>@PART[bluedog_Skylab_DisconeAntenna]:AFTER[Bluedog_DB]
{
    @TechRequired = otherParts
}</v>
      </c>
      <c r="M152" s="9" t="str">
        <f>_xlfn.XLOOKUP(_xlfn.CONCAT(N152,O152),TechTree!$C$2:$C$501,TechTree!$D$2:$D$501,"Not Valid Combination",0,1)</f>
        <v>otherParts</v>
      </c>
      <c r="N152" s="8" t="s">
        <v>369</v>
      </c>
      <c r="O152" s="8">
        <v>1</v>
      </c>
      <c r="P152" s="8" t="s">
        <v>255</v>
      </c>
      <c r="U152" s="10" t="s">
        <v>256</v>
      </c>
      <c r="V152" s="10" t="s">
        <v>269</v>
      </c>
      <c r="X152" s="10" t="s">
        <v>307</v>
      </c>
      <c r="Y152" s="10" t="s">
        <v>3881</v>
      </c>
      <c r="Z152" s="10" t="s">
        <v>345</v>
      </c>
      <c r="AB152" s="12" t="str">
        <f t="shared" si="7"/>
        <v/>
      </c>
      <c r="AC152" s="14"/>
      <c r="AD152" s="18" t="s">
        <v>345</v>
      </c>
      <c r="AE152" s="18">
        <v>154</v>
      </c>
      <c r="AF152" s="18" t="s">
        <v>3882</v>
      </c>
      <c r="AG152" s="18" t="s">
        <v>3883</v>
      </c>
      <c r="AH152" s="18" t="s">
        <v>3884</v>
      </c>
      <c r="AI152" s="18"/>
      <c r="AJ152" s="18"/>
      <c r="AK152" s="19" t="str">
        <f t="shared" si="8"/>
        <v/>
      </c>
      <c r="AL152" s="14"/>
      <c r="AM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",U152),IF(P152="Engine",_xlfn.CONCAT("    engineUpgradeType = ",V152,CHAR(10),Parts!AP152,CHAR(10),"    enginePartUpgradeName = ",W152),IF(P152="Parachute","    parachuteUpgradeType = standard",IF(P152="Solar",_xlfn.CONCAT("    solarPanelUpgradeTier = ",O152),IF(OR(P152="System",P152="System and Space Capability")=TRUE,_xlfn.CONCAT("    spacePlaneSystemUpgradeType = ",W152,IF(P152="System and Space Capability",_xlfn.CONCAT(CHAR(10),"    spaceplaneUpgradeType = spaceCapable",CHAR(10),"    baseSkinTemp = ",CHAR(10),"    upgradeSkinTemp = "),"")),IF(P152="Fuel Tank",IF(X152="NA/Balloon","    KiwiFuelSwitchIgnore = true",IF(X152="standardLiquidFuel",_xlfn.CONCAT("    fuelTankUpgradeType = ",X152,CHAR(10),"    fuelTankSizeUpgrade = ",Y152),_xlfn.CONCAT("    fuelTankUpgradeType = ",X152))),"")))))))</f>
        <v/>
      </c>
      <c r="AN152" s="16" t="str">
        <f>IF(P152="Engine",VLOOKUP(V152,EngineUpgrades!$A$2:$C$15,2,FALSE),"")</f>
        <v/>
      </c>
      <c r="AO152" s="16" t="str">
        <f>IF(P152="Engine",VLOOKUP(V152,EngineUpgrades!$A$2:$C$15,3,FALSE),"")</f>
        <v/>
      </c>
      <c r="AP152" s="15" t="str">
        <f>IF(AN152=EngineUpgrades!$D$1,EngineUpgrades!$D$17,IF(AN152=EngineUpgrades!$E$1,EngineUpgrades!$E$17,IF(AN152=EngineUpgrades!$F$1,EngineUpgrades!$F$17,IF(AN152=EngineUpgrades!$G$1,EngineUpgrades!$G$17,IF(AN152=EngineUpgrades!$H$1,EngineUpgrades!$H$17,"")))))</f>
        <v/>
      </c>
      <c r="AQ152" s="16" t="str">
        <f>IF(P152="Engine",IF(N152&lt;&gt;"Specialty Engines",_xlfn.XLOOKUP(_xlfn.CONCAT(N152,O152+2),TechTree!$C$2:$C$501,TechTree!$D$2:$D$501,"Not Valid Combination",0,1),_xlfn.XLOOKUP(_xlfn.CONCAT(N152,O152+1),TechTree!$C$2:$C$501,TechTree!$D$2:$D$501,"Not Valid Combination",0,1)),"")</f>
        <v/>
      </c>
    </row>
    <row r="153" spans="1:43" ht="48.5" x14ac:dyDescent="0.35">
      <c r="A153" t="s">
        <v>372</v>
      </c>
      <c r="B153" t="s">
        <v>827</v>
      </c>
      <c r="C153" t="s">
        <v>828</v>
      </c>
      <c r="D153" t="s">
        <v>829</v>
      </c>
      <c r="E153" t="s">
        <v>22</v>
      </c>
      <c r="F153" t="s">
        <v>18</v>
      </c>
      <c r="G153">
        <v>3000</v>
      </c>
      <c r="H153">
        <v>1000</v>
      </c>
      <c r="I153">
        <v>0.12</v>
      </c>
      <c r="J153" t="s">
        <v>59</v>
      </c>
      <c r="L153" s="12" t="str">
        <f t="shared" si="6"/>
        <v>@PART[bluedog_Skylab_ATMsolar]:AFTER[Bluedog_DB]
{
    @TechRequired = otherParts
}</v>
      </c>
      <c r="M153" s="9" t="str">
        <f>_xlfn.XLOOKUP(_xlfn.CONCAT(N153,O153),TechTree!$C$2:$C$501,TechTree!$D$2:$D$501,"Not Valid Combination",0,1)</f>
        <v>otherParts</v>
      </c>
      <c r="N153" s="8" t="s">
        <v>369</v>
      </c>
      <c r="O153" s="8">
        <v>1</v>
      </c>
      <c r="P153" s="8" t="s">
        <v>255</v>
      </c>
      <c r="U153" s="10" t="s">
        <v>256</v>
      </c>
      <c r="V153" s="10" t="s">
        <v>269</v>
      </c>
      <c r="X153" s="10" t="s">
        <v>307</v>
      </c>
      <c r="Y153" s="10" t="s">
        <v>3885</v>
      </c>
      <c r="Z153" s="10" t="s">
        <v>345</v>
      </c>
      <c r="AB153" s="12" t="str">
        <f t="shared" si="7"/>
        <v/>
      </c>
      <c r="AC153" s="14"/>
      <c r="AD153" s="18" t="s">
        <v>345</v>
      </c>
      <c r="AE153" s="18">
        <v>155</v>
      </c>
      <c r="AF153" s="18" t="s">
        <v>3886</v>
      </c>
      <c r="AG153" s="18" t="s">
        <v>3887</v>
      </c>
      <c r="AH153" s="18" t="s">
        <v>3888</v>
      </c>
      <c r="AI153" s="18"/>
      <c r="AJ153" s="18"/>
      <c r="AK153" s="19" t="str">
        <f t="shared" si="8"/>
        <v/>
      </c>
      <c r="AL153" s="14"/>
      <c r="AM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",U153),IF(P153="Engine",_xlfn.CONCAT("    engineUpgradeType = ",V153,CHAR(10),Parts!AP153,CHAR(10),"    enginePartUpgradeName = ",W153),IF(P153="Parachute","    parachuteUpgradeType = standard",IF(P153="Solar",_xlfn.CONCAT("    solarPanelUpgradeTier = ",O153),IF(OR(P153="System",P153="System and Space Capability")=TRUE,_xlfn.CONCAT("    spacePlaneSystemUpgradeType = ",W153,IF(P153="System and Space Capability",_xlfn.CONCAT(CHAR(10),"    spaceplaneUpgradeType = spaceCapable",CHAR(10),"    baseSkinTemp = ",CHAR(10),"    upgradeSkinTemp = "),"")),IF(P153="Fuel Tank",IF(X153="NA/Balloon","    KiwiFuelSwitchIgnore = true",IF(X153="standardLiquidFuel",_xlfn.CONCAT("    fuelTankUpgradeType = ",X153,CHAR(10),"    fuelTankSizeUpgrade = ",Y153),_xlfn.CONCAT("    fuelTankUpgradeType = ",X153))),"")))))))</f>
        <v/>
      </c>
      <c r="AN153" s="16" t="str">
        <f>IF(P153="Engine",VLOOKUP(V153,EngineUpgrades!$A$2:$C$15,2,FALSE),"")</f>
        <v/>
      </c>
      <c r="AO153" s="16" t="str">
        <f>IF(P153="Engine",VLOOKUP(V153,EngineUpgrades!$A$2:$C$15,3,FALSE),"")</f>
        <v/>
      </c>
      <c r="AP153" s="15" t="str">
        <f>IF(AN153=EngineUpgrades!$D$1,EngineUpgrades!$D$17,IF(AN153=EngineUpgrades!$E$1,EngineUpgrades!$E$17,IF(AN153=EngineUpgrades!$F$1,EngineUpgrades!$F$17,IF(AN153=EngineUpgrades!$G$1,EngineUpgrades!$G$17,IF(AN153=EngineUpgrades!$H$1,EngineUpgrades!$H$17,"")))))</f>
        <v/>
      </c>
      <c r="AQ153" s="16" t="str">
        <f>IF(P153="Engine",IF(N153&lt;&gt;"Specialty Engines",_xlfn.XLOOKUP(_xlfn.CONCAT(N153,O153+2),TechTree!$C$2:$C$501,TechTree!$D$2:$D$501,"Not Valid Combination",0,1),_xlfn.XLOOKUP(_xlfn.CONCAT(N153,O153+1),TechTree!$C$2:$C$501,TechTree!$D$2:$D$501,"Not Valid Combination",0,1)),"")</f>
        <v/>
      </c>
    </row>
    <row r="154" spans="1:43" ht="48.5" x14ac:dyDescent="0.35">
      <c r="A154" t="s">
        <v>372</v>
      </c>
      <c r="B154" t="s">
        <v>830</v>
      </c>
      <c r="C154" t="s">
        <v>831</v>
      </c>
      <c r="D154" t="s">
        <v>832</v>
      </c>
      <c r="E154" t="s">
        <v>22</v>
      </c>
      <c r="F154" t="s">
        <v>17</v>
      </c>
      <c r="G154">
        <v>52400</v>
      </c>
      <c r="H154">
        <v>13100</v>
      </c>
      <c r="I154">
        <v>2.52</v>
      </c>
      <c r="J154" t="s">
        <v>52</v>
      </c>
      <c r="L154" s="12" t="str">
        <f t="shared" si="6"/>
        <v>@PART[bluedog_Skylab_ATM]:AFTER[Bluedog_DB]
{
    @TechRequired = otherParts
}</v>
      </c>
      <c r="M154" s="9" t="str">
        <f>_xlfn.XLOOKUP(_xlfn.CONCAT(N154,O154),TechTree!$C$2:$C$501,TechTree!$D$2:$D$501,"Not Valid Combination",0,1)</f>
        <v>otherParts</v>
      </c>
      <c r="N154" s="8" t="s">
        <v>369</v>
      </c>
      <c r="O154" s="8">
        <v>1</v>
      </c>
      <c r="P154" s="8" t="s">
        <v>255</v>
      </c>
      <c r="U154" s="10" t="s">
        <v>256</v>
      </c>
      <c r="V154" s="10" t="s">
        <v>269</v>
      </c>
      <c r="X154" s="10" t="s">
        <v>307</v>
      </c>
      <c r="Y154" s="10" t="s">
        <v>3889</v>
      </c>
      <c r="Z154" s="10" t="s">
        <v>345</v>
      </c>
      <c r="AB154" s="12" t="str">
        <f t="shared" si="7"/>
        <v/>
      </c>
      <c r="AC154" s="14"/>
      <c r="AD154" s="18" t="s">
        <v>345</v>
      </c>
      <c r="AE154" s="18">
        <v>156</v>
      </c>
      <c r="AF154" s="18" t="s">
        <v>3890</v>
      </c>
      <c r="AG154" s="18" t="s">
        <v>3891</v>
      </c>
      <c r="AH154" s="18" t="s">
        <v>3892</v>
      </c>
      <c r="AI154" s="18"/>
      <c r="AJ154" s="18"/>
      <c r="AK154" s="19" t="str">
        <f t="shared" si="8"/>
        <v/>
      </c>
      <c r="AL154" s="14"/>
      <c r="AM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",U154),IF(P154="Engine",_xlfn.CONCAT("    engineUpgradeType = ",V154,CHAR(10),Parts!AP154,CHAR(10),"    enginePartUpgradeName = ",W154),IF(P154="Parachute","    parachuteUpgradeType = standard",IF(P154="Solar",_xlfn.CONCAT("    solarPanelUpgradeTier = ",O154),IF(OR(P154="System",P154="System and Space Capability")=TRUE,_xlfn.CONCAT("    spacePlaneSystemUpgradeType = ",W154,IF(P154="System and Space Capability",_xlfn.CONCAT(CHAR(10),"    spaceplaneUpgradeType = spaceCapable",CHAR(10),"    baseSkinTemp = ",CHAR(10),"    upgradeSkinTemp = "),"")),IF(P154="Fuel Tank",IF(X154="NA/Balloon","    KiwiFuelSwitchIgnore = true",IF(X154="standardLiquidFuel",_xlfn.CONCAT("    fuelTankUpgradeType = ",X154,CHAR(10),"    fuelTankSizeUpgrade = ",Y154),_xlfn.CONCAT("    fuelTankUpgradeType = ",X154))),"")))))))</f>
        <v/>
      </c>
      <c r="AN154" s="16" t="str">
        <f>IF(P154="Engine",VLOOKUP(V154,EngineUpgrades!$A$2:$C$15,2,FALSE),"")</f>
        <v/>
      </c>
      <c r="AO154" s="16" t="str">
        <f>IF(P154="Engine",VLOOKUP(V154,EngineUpgrades!$A$2:$C$15,3,FALSE),"")</f>
        <v/>
      </c>
      <c r="AP154" s="15" t="str">
        <f>IF(AN154=EngineUpgrades!$D$1,EngineUpgrades!$D$17,IF(AN154=EngineUpgrades!$E$1,EngineUpgrades!$E$17,IF(AN154=EngineUpgrades!$F$1,EngineUpgrades!$F$17,IF(AN154=EngineUpgrades!$G$1,EngineUpgrades!$G$17,IF(AN154=EngineUpgrades!$H$1,EngineUpgrades!$H$17,"")))))</f>
        <v/>
      </c>
      <c r="AQ154" s="16" t="str">
        <f>IF(P154="Engine",IF(N154&lt;&gt;"Specialty Engines",_xlfn.XLOOKUP(_xlfn.CONCAT(N154,O154+2),TechTree!$C$2:$C$501,TechTree!$D$2:$D$501,"Not Valid Combination",0,1),_xlfn.XLOOKUP(_xlfn.CONCAT(N154,O154+1),TechTree!$C$2:$C$501,TechTree!$D$2:$D$501,"Not Valid Combination",0,1)),"")</f>
        <v/>
      </c>
    </row>
    <row r="155" spans="1:43" ht="48.5" x14ac:dyDescent="0.35">
      <c r="A155" t="s">
        <v>372</v>
      </c>
      <c r="B155" t="s">
        <v>833</v>
      </c>
      <c r="C155" t="s">
        <v>834</v>
      </c>
      <c r="D155" t="s">
        <v>835</v>
      </c>
      <c r="E155" t="s">
        <v>22</v>
      </c>
      <c r="F155" t="s">
        <v>9</v>
      </c>
      <c r="G155">
        <v>7500</v>
      </c>
      <c r="H155">
        <v>4200</v>
      </c>
      <c r="I155">
        <v>3.5</v>
      </c>
      <c r="J155" t="s">
        <v>83</v>
      </c>
      <c r="L155" s="12" t="str">
        <f t="shared" si="6"/>
        <v>@PART[bluedog_Skylab_Airlock]:AFTER[Bluedog_DB]
{
    @TechRequired = otherParts
}</v>
      </c>
      <c r="M155" s="9" t="str">
        <f>_xlfn.XLOOKUP(_xlfn.CONCAT(N155,O155),TechTree!$C$2:$C$501,TechTree!$D$2:$D$501,"Not Valid Combination",0,1)</f>
        <v>otherParts</v>
      </c>
      <c r="N155" s="8" t="s">
        <v>369</v>
      </c>
      <c r="O155" s="8">
        <v>1</v>
      </c>
      <c r="P155" s="8" t="s">
        <v>255</v>
      </c>
      <c r="U155" s="10" t="s">
        <v>256</v>
      </c>
      <c r="V155" s="10" t="s">
        <v>269</v>
      </c>
      <c r="X155" s="10" t="s">
        <v>307</v>
      </c>
      <c r="Y155" s="10" t="s">
        <v>3893</v>
      </c>
      <c r="Z155" s="10" t="s">
        <v>345</v>
      </c>
      <c r="AB155" s="12" t="str">
        <f t="shared" si="7"/>
        <v/>
      </c>
      <c r="AC155" s="14"/>
      <c r="AD155" s="18" t="s">
        <v>345</v>
      </c>
      <c r="AE155" s="18">
        <v>157</v>
      </c>
      <c r="AF155" s="18" t="s">
        <v>3894</v>
      </c>
      <c r="AG155" s="18" t="s">
        <v>3895</v>
      </c>
      <c r="AH155" s="18" t="s">
        <v>3896</v>
      </c>
      <c r="AI155" s="18"/>
      <c r="AJ155" s="18"/>
      <c r="AK155" s="19" t="str">
        <f t="shared" si="8"/>
        <v/>
      </c>
      <c r="AL155" s="14"/>
      <c r="AM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",U155),IF(P155="Engine",_xlfn.CONCAT("    engineUpgradeType = ",V155,CHAR(10),Parts!AP155,CHAR(10),"    enginePartUpgradeName = ",W155),IF(P155="Parachute","    parachuteUpgradeType = standard",IF(P155="Solar",_xlfn.CONCAT("    solarPanelUpgradeTier = ",O155),IF(OR(P155="System",P155="System and Space Capability")=TRUE,_xlfn.CONCAT("    spacePlaneSystemUpgradeType = ",W155,IF(P155="System and Space Capability",_xlfn.CONCAT(CHAR(10),"    spaceplaneUpgradeType = spaceCapable",CHAR(10),"    baseSkinTemp = ",CHAR(10),"    upgradeSkinTemp = "),"")),IF(P155="Fuel Tank",IF(X155="NA/Balloon","    KiwiFuelSwitchIgnore = true",IF(X155="standardLiquidFuel",_xlfn.CONCAT("    fuelTankUpgradeType = ",X155,CHAR(10),"    fuelTankSizeUpgrade = ",Y155),_xlfn.CONCAT("    fuelTankUpgradeType = ",X155))),"")))))))</f>
        <v/>
      </c>
      <c r="AN155" s="16" t="str">
        <f>IF(P155="Engine",VLOOKUP(V155,EngineUpgrades!$A$2:$C$15,2,FALSE),"")</f>
        <v/>
      </c>
      <c r="AO155" s="16" t="str">
        <f>IF(P155="Engine",VLOOKUP(V155,EngineUpgrades!$A$2:$C$15,3,FALSE),"")</f>
        <v/>
      </c>
      <c r="AP155" s="15" t="str">
        <f>IF(AN155=EngineUpgrades!$D$1,EngineUpgrades!$D$17,IF(AN155=EngineUpgrades!$E$1,EngineUpgrades!$E$17,IF(AN155=EngineUpgrades!$F$1,EngineUpgrades!$F$17,IF(AN155=EngineUpgrades!$G$1,EngineUpgrades!$G$17,IF(AN155=EngineUpgrades!$H$1,EngineUpgrades!$H$17,"")))))</f>
        <v/>
      </c>
      <c r="AQ155" s="16" t="str">
        <f>IF(P155="Engine",IF(N155&lt;&gt;"Specialty Engines",_xlfn.XLOOKUP(_xlfn.CONCAT(N155,O155+2),TechTree!$C$2:$C$501,TechTree!$D$2:$D$501,"Not Valid Combination",0,1),_xlfn.XLOOKUP(_xlfn.CONCAT(N155,O155+1),TechTree!$C$2:$C$501,TechTree!$D$2:$D$501,"Not Valid Combination",0,1)),"")</f>
        <v/>
      </c>
    </row>
    <row r="156" spans="1:43" ht="48.5" x14ac:dyDescent="0.35">
      <c r="A156" t="s">
        <v>372</v>
      </c>
      <c r="B156" t="s">
        <v>836</v>
      </c>
      <c r="C156" t="s">
        <v>837</v>
      </c>
      <c r="D156" t="s">
        <v>838</v>
      </c>
      <c r="E156" t="s">
        <v>22</v>
      </c>
      <c r="F156" t="s">
        <v>17</v>
      </c>
      <c r="G156">
        <v>800</v>
      </c>
      <c r="H156">
        <v>1100</v>
      </c>
      <c r="I156">
        <v>5.0000000000000001E-3</v>
      </c>
      <c r="J156" t="s">
        <v>50</v>
      </c>
      <c r="L156" s="12" t="str">
        <f t="shared" si="6"/>
        <v>@PART[bluedog_MiniGoo]:AFTER[Bluedog_DB]
{
    @TechRequired = otherParts
}</v>
      </c>
      <c r="M156" s="9" t="str">
        <f>_xlfn.XLOOKUP(_xlfn.CONCAT(N156,O156),TechTree!$C$2:$C$501,TechTree!$D$2:$D$501,"Not Valid Combination",0,1)</f>
        <v>otherParts</v>
      </c>
      <c r="N156" s="8" t="s">
        <v>369</v>
      </c>
      <c r="O156" s="8">
        <v>1</v>
      </c>
      <c r="P156" s="8" t="s">
        <v>255</v>
      </c>
      <c r="U156" s="10" t="s">
        <v>256</v>
      </c>
      <c r="V156" s="10" t="s">
        <v>269</v>
      </c>
      <c r="X156" s="10" t="s">
        <v>307</v>
      </c>
      <c r="Y156" s="10" t="s">
        <v>3897</v>
      </c>
      <c r="Z156" s="10" t="s">
        <v>345</v>
      </c>
      <c r="AB156" s="12" t="str">
        <f t="shared" si="7"/>
        <v/>
      </c>
      <c r="AC156" s="14"/>
      <c r="AD156" s="18" t="s">
        <v>345</v>
      </c>
      <c r="AE156" s="18">
        <v>158</v>
      </c>
      <c r="AF156" s="18" t="s">
        <v>3898</v>
      </c>
      <c r="AG156" s="18" t="s">
        <v>3899</v>
      </c>
      <c r="AH156" s="18" t="s">
        <v>3900</v>
      </c>
      <c r="AI156" s="18"/>
      <c r="AJ156" s="18"/>
      <c r="AK156" s="19" t="str">
        <f t="shared" si="8"/>
        <v/>
      </c>
      <c r="AL156" s="14"/>
      <c r="AM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",U156),IF(P156="Engine",_xlfn.CONCAT("    engineUpgradeType = ",V156,CHAR(10),Parts!AP156,CHAR(10),"    enginePartUpgradeName = ",W156),IF(P156="Parachute","    parachuteUpgradeType = standard",IF(P156="Solar",_xlfn.CONCAT("    solarPanelUpgradeTier = ",O156),IF(OR(P156="System",P156="System and Space Capability")=TRUE,_xlfn.CONCAT("    spacePlaneSystemUpgradeType = ",W156,IF(P156="System and Space Capability",_xlfn.CONCAT(CHAR(10),"    spaceplaneUpgradeType = spaceCapable",CHAR(10),"    baseSkinTemp = ",CHAR(10),"    upgradeSkinTemp = "),"")),IF(P156="Fuel Tank",IF(X156="NA/Balloon","    KiwiFuelSwitchIgnore = true",IF(X156="standardLiquidFuel",_xlfn.CONCAT("    fuelTankUpgradeType = ",X156,CHAR(10),"    fuelTankSizeUpgrade = ",Y156),_xlfn.CONCAT("    fuelTankUpgradeType = ",X156))),"")))))))</f>
        <v/>
      </c>
      <c r="AN156" s="16" t="str">
        <f>IF(P156="Engine",VLOOKUP(V156,EngineUpgrades!$A$2:$C$15,2,FALSE),"")</f>
        <v/>
      </c>
      <c r="AO156" s="16" t="str">
        <f>IF(P156="Engine",VLOOKUP(V156,EngineUpgrades!$A$2:$C$15,3,FALSE),"")</f>
        <v/>
      </c>
      <c r="AP156" s="15" t="str">
        <f>IF(AN156=EngineUpgrades!$D$1,EngineUpgrades!$D$17,IF(AN156=EngineUpgrades!$E$1,EngineUpgrades!$E$17,IF(AN156=EngineUpgrades!$F$1,EngineUpgrades!$F$17,IF(AN156=EngineUpgrades!$G$1,EngineUpgrades!$G$17,IF(AN156=EngineUpgrades!$H$1,EngineUpgrades!$H$17,"")))))</f>
        <v/>
      </c>
      <c r="AQ156" s="16" t="str">
        <f>IF(P156="Engine",IF(N156&lt;&gt;"Specialty Engines",_xlfn.XLOOKUP(_xlfn.CONCAT(N156,O156+2),TechTree!$C$2:$C$501,TechTree!$D$2:$D$501,"Not Valid Combination",0,1),_xlfn.XLOOKUP(_xlfn.CONCAT(N156,O156+1),TechTree!$C$2:$C$501,TechTree!$D$2:$D$501,"Not Valid Combination",0,1)),"")</f>
        <v/>
      </c>
    </row>
    <row r="157" spans="1:43" ht="48.5" x14ac:dyDescent="0.35">
      <c r="A157" t="s">
        <v>372</v>
      </c>
      <c r="B157" t="s">
        <v>839</v>
      </c>
      <c r="C157" t="s">
        <v>840</v>
      </c>
      <c r="D157" t="s">
        <v>841</v>
      </c>
      <c r="E157" t="s">
        <v>22</v>
      </c>
      <c r="F157" t="s">
        <v>17</v>
      </c>
      <c r="G157">
        <v>3012</v>
      </c>
      <c r="H157">
        <v>1004</v>
      </c>
      <c r="I157">
        <v>5.0000000000000001E-3</v>
      </c>
      <c r="J157" t="s">
        <v>50</v>
      </c>
      <c r="L157" s="12" t="str">
        <f t="shared" si="6"/>
        <v>@PART[Bluedog_Micrometeorite]:AFTER[Bluedog_DB]
{
    @TechRequired = otherParts
}</v>
      </c>
      <c r="M157" s="9" t="str">
        <f>_xlfn.XLOOKUP(_xlfn.CONCAT(N157,O157),TechTree!$C$2:$C$501,TechTree!$D$2:$D$501,"Not Valid Combination",0,1)</f>
        <v>otherParts</v>
      </c>
      <c r="N157" s="8" t="s">
        <v>369</v>
      </c>
      <c r="O157" s="8">
        <v>1</v>
      </c>
      <c r="P157" s="8" t="s">
        <v>255</v>
      </c>
      <c r="U157" s="10" t="s">
        <v>256</v>
      </c>
      <c r="V157" s="10" t="s">
        <v>269</v>
      </c>
      <c r="X157" s="10" t="s">
        <v>307</v>
      </c>
      <c r="Y157" s="10" t="s">
        <v>3901</v>
      </c>
      <c r="Z157" s="10" t="s">
        <v>345</v>
      </c>
      <c r="AB157" s="12" t="str">
        <f t="shared" si="7"/>
        <v/>
      </c>
      <c r="AC157" s="14"/>
      <c r="AD157" s="18" t="s">
        <v>345</v>
      </c>
      <c r="AE157" s="18">
        <v>159</v>
      </c>
      <c r="AF157" s="18" t="s">
        <v>3902</v>
      </c>
      <c r="AG157" s="18" t="s">
        <v>3903</v>
      </c>
      <c r="AH157" s="18" t="s">
        <v>3904</v>
      </c>
      <c r="AI157" s="18"/>
      <c r="AJ157" s="18"/>
      <c r="AK157" s="19" t="str">
        <f t="shared" si="8"/>
        <v/>
      </c>
      <c r="AL157" s="14"/>
      <c r="AM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",U157),IF(P157="Engine",_xlfn.CONCAT("    engineUpgradeType = ",V157,CHAR(10),Parts!AP157,CHAR(10),"    enginePartUpgradeName = ",W157),IF(P157="Parachute","    parachuteUpgradeType = standard",IF(P157="Solar",_xlfn.CONCAT("    solarPanelUpgradeTier = ",O157),IF(OR(P157="System",P157="System and Space Capability")=TRUE,_xlfn.CONCAT("    spacePlaneSystemUpgradeType = ",W157,IF(P157="System and Space Capability",_xlfn.CONCAT(CHAR(10),"    spaceplaneUpgradeType = spaceCapable",CHAR(10),"    baseSkinTemp = ",CHAR(10),"    upgradeSkinTemp = "),"")),IF(P157="Fuel Tank",IF(X157="NA/Balloon","    KiwiFuelSwitchIgnore = true",IF(X157="standardLiquidFuel",_xlfn.CONCAT("    fuelTankUpgradeType = ",X157,CHAR(10),"    fuelTankSizeUpgrade = ",Y157),_xlfn.CONCAT("    fuelTankUpgradeType = ",X157))),"")))))))</f>
        <v/>
      </c>
      <c r="AN157" s="16" t="str">
        <f>IF(P157="Engine",VLOOKUP(V157,EngineUpgrades!$A$2:$C$15,2,FALSE),"")</f>
        <v/>
      </c>
      <c r="AO157" s="16" t="str">
        <f>IF(P157="Engine",VLOOKUP(V157,EngineUpgrades!$A$2:$C$15,3,FALSE),"")</f>
        <v/>
      </c>
      <c r="AP157" s="15" t="str">
        <f>IF(AN157=EngineUpgrades!$D$1,EngineUpgrades!$D$17,IF(AN157=EngineUpgrades!$E$1,EngineUpgrades!$E$17,IF(AN157=EngineUpgrades!$F$1,EngineUpgrades!$F$17,IF(AN157=EngineUpgrades!$G$1,EngineUpgrades!$G$17,IF(AN157=EngineUpgrades!$H$1,EngineUpgrades!$H$17,"")))))</f>
        <v/>
      </c>
      <c r="AQ157" s="16" t="str">
        <f>IF(P157="Engine",IF(N157&lt;&gt;"Specialty Engines",_xlfn.XLOOKUP(_xlfn.CONCAT(N157,O157+2),TechTree!$C$2:$C$501,TechTree!$D$2:$D$501,"Not Valid Combination",0,1),_xlfn.XLOOKUP(_xlfn.CONCAT(N157,O157+1),TechTree!$C$2:$C$501,TechTree!$D$2:$D$501,"Not Valid Combination",0,1)),"")</f>
        <v/>
      </c>
    </row>
    <row r="158" spans="1:43" ht="48.5" x14ac:dyDescent="0.35">
      <c r="A158" t="s">
        <v>372</v>
      </c>
      <c r="B158" t="s">
        <v>842</v>
      </c>
      <c r="C158" t="s">
        <v>843</v>
      </c>
      <c r="D158" t="s">
        <v>844</v>
      </c>
      <c r="E158" t="s">
        <v>22</v>
      </c>
      <c r="F158" t="s">
        <v>17</v>
      </c>
      <c r="G158">
        <v>2000</v>
      </c>
      <c r="H158">
        <v>500</v>
      </c>
      <c r="I158">
        <v>5.0000000000000001E-3</v>
      </c>
      <c r="J158" t="s">
        <v>47</v>
      </c>
      <c r="L158" s="12" t="str">
        <f t="shared" si="6"/>
        <v>@PART[Bluedog_MassSpec]:AFTER[Bluedog_DB]
{
    @TechRequired = otherParts
}</v>
      </c>
      <c r="M158" s="9" t="str">
        <f>_xlfn.XLOOKUP(_xlfn.CONCAT(N158,O158),TechTree!$C$2:$C$501,TechTree!$D$2:$D$501,"Not Valid Combination",0,1)</f>
        <v>otherParts</v>
      </c>
      <c r="N158" s="8" t="s">
        <v>369</v>
      </c>
      <c r="O158" s="8">
        <v>1</v>
      </c>
      <c r="P158" s="8" t="s">
        <v>255</v>
      </c>
      <c r="U158" s="10" t="s">
        <v>256</v>
      </c>
      <c r="V158" s="10" t="s">
        <v>269</v>
      </c>
      <c r="X158" s="10" t="s">
        <v>307</v>
      </c>
      <c r="Y158" s="10" t="s">
        <v>3905</v>
      </c>
      <c r="Z158" s="10" t="s">
        <v>345</v>
      </c>
      <c r="AB158" s="12" t="str">
        <f t="shared" si="7"/>
        <v/>
      </c>
      <c r="AC158" s="14"/>
      <c r="AD158" s="18" t="s">
        <v>345</v>
      </c>
      <c r="AE158" s="18">
        <v>160</v>
      </c>
      <c r="AF158" s="18" t="s">
        <v>3906</v>
      </c>
      <c r="AG158" s="18" t="s">
        <v>3907</v>
      </c>
      <c r="AH158" s="18" t="s">
        <v>3908</v>
      </c>
      <c r="AI158" s="18"/>
      <c r="AJ158" s="18"/>
      <c r="AK158" s="19" t="str">
        <f t="shared" si="8"/>
        <v/>
      </c>
      <c r="AL158" s="14"/>
      <c r="AM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",U158),IF(P158="Engine",_xlfn.CONCAT("    engineUpgradeType = ",V158,CHAR(10),Parts!AP158,CHAR(10),"    enginePartUpgradeName = ",W158),IF(P158="Parachute","    parachuteUpgradeType = standard",IF(P158="Solar",_xlfn.CONCAT("    solarPanelUpgradeTier = ",O158),IF(OR(P158="System",P158="System and Space Capability")=TRUE,_xlfn.CONCAT("    spacePlaneSystemUpgradeType = ",W158,IF(P158="System and Space Capability",_xlfn.CONCAT(CHAR(10),"    spaceplaneUpgradeType = spaceCapable",CHAR(10),"    baseSkinTemp = ",CHAR(10),"    upgradeSkinTemp = "),"")),IF(P158="Fuel Tank",IF(X158="NA/Balloon","    KiwiFuelSwitchIgnore = true",IF(X158="standardLiquidFuel",_xlfn.CONCAT("    fuelTankUpgradeType = ",X158,CHAR(10),"    fuelTankSizeUpgrade = ",Y158),_xlfn.CONCAT("    fuelTankUpgradeType = ",X158))),"")))))))</f>
        <v/>
      </c>
      <c r="AN158" s="16" t="str">
        <f>IF(P158="Engine",VLOOKUP(V158,EngineUpgrades!$A$2:$C$15,2,FALSE),"")</f>
        <v/>
      </c>
      <c r="AO158" s="16" t="str">
        <f>IF(P158="Engine",VLOOKUP(V158,EngineUpgrades!$A$2:$C$15,3,FALSE),"")</f>
        <v/>
      </c>
      <c r="AP158" s="15" t="str">
        <f>IF(AN158=EngineUpgrades!$D$1,EngineUpgrades!$D$17,IF(AN158=EngineUpgrades!$E$1,EngineUpgrades!$E$17,IF(AN158=EngineUpgrades!$F$1,EngineUpgrades!$F$17,IF(AN158=EngineUpgrades!$G$1,EngineUpgrades!$G$17,IF(AN158=EngineUpgrades!$H$1,EngineUpgrades!$H$17,"")))))</f>
        <v/>
      </c>
      <c r="AQ158" s="16" t="str">
        <f>IF(P158="Engine",IF(N158&lt;&gt;"Specialty Engines",_xlfn.XLOOKUP(_xlfn.CONCAT(N158,O158+2),TechTree!$C$2:$C$501,TechTree!$D$2:$D$501,"Not Valid Combination",0,1),_xlfn.XLOOKUP(_xlfn.CONCAT(N158,O158+1),TechTree!$C$2:$C$501,TechTree!$D$2:$D$501,"Not Valid Combination",0,1)),"")</f>
        <v/>
      </c>
    </row>
    <row r="159" spans="1:43" ht="48.5" x14ac:dyDescent="0.35">
      <c r="A159" t="s">
        <v>372</v>
      </c>
      <c r="B159" t="s">
        <v>845</v>
      </c>
      <c r="C159" t="s">
        <v>846</v>
      </c>
      <c r="D159" t="s">
        <v>847</v>
      </c>
      <c r="E159" t="s">
        <v>22</v>
      </c>
      <c r="F159" t="s">
        <v>17</v>
      </c>
      <c r="G159">
        <v>4000</v>
      </c>
      <c r="H159">
        <v>1620</v>
      </c>
      <c r="I159">
        <v>5.0000000000000001E-3</v>
      </c>
      <c r="J159" t="s">
        <v>47</v>
      </c>
      <c r="L159" s="12" t="str">
        <f t="shared" si="6"/>
        <v>@PART[bluedog_IRspec]:AFTER[Bluedog_DB]
{
    @TechRequired = otherParts
}</v>
      </c>
      <c r="M159" s="9" t="str">
        <f>_xlfn.XLOOKUP(_xlfn.CONCAT(N159,O159),TechTree!$C$2:$C$501,TechTree!$D$2:$D$501,"Not Valid Combination",0,1)</f>
        <v>otherParts</v>
      </c>
      <c r="N159" s="8" t="s">
        <v>369</v>
      </c>
      <c r="O159" s="8">
        <v>1</v>
      </c>
      <c r="P159" s="8" t="s">
        <v>255</v>
      </c>
      <c r="U159" s="10" t="s">
        <v>256</v>
      </c>
      <c r="V159" s="10" t="s">
        <v>269</v>
      </c>
      <c r="X159" s="10" t="s">
        <v>307</v>
      </c>
      <c r="Y159" s="10" t="s">
        <v>3909</v>
      </c>
      <c r="Z159" s="10" t="s">
        <v>345</v>
      </c>
      <c r="AB159" s="12" t="str">
        <f t="shared" si="7"/>
        <v/>
      </c>
      <c r="AC159" s="14"/>
      <c r="AD159" s="18" t="s">
        <v>345</v>
      </c>
      <c r="AE159" s="18">
        <v>161</v>
      </c>
      <c r="AF159" s="18" t="s">
        <v>3910</v>
      </c>
      <c r="AG159" s="18" t="s">
        <v>3911</v>
      </c>
      <c r="AH159" s="18" t="s">
        <v>3912</v>
      </c>
      <c r="AI159" s="18"/>
      <c r="AJ159" s="18"/>
      <c r="AK159" s="19" t="str">
        <f t="shared" si="8"/>
        <v/>
      </c>
      <c r="AL159" s="14"/>
      <c r="AM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",U159),IF(P159="Engine",_xlfn.CONCAT("    engineUpgradeType = ",V159,CHAR(10),Parts!AP159,CHAR(10),"    enginePartUpgradeName = ",W159),IF(P159="Parachute","    parachuteUpgradeType = standard",IF(P159="Solar",_xlfn.CONCAT("    solarPanelUpgradeTier = ",O159),IF(OR(P159="System",P159="System and Space Capability")=TRUE,_xlfn.CONCAT("    spacePlaneSystemUpgradeType = ",W159,IF(P159="System and Space Capability",_xlfn.CONCAT(CHAR(10),"    spaceplaneUpgradeType = spaceCapable",CHAR(10),"    baseSkinTemp = ",CHAR(10),"    upgradeSkinTemp = "),"")),IF(P159="Fuel Tank",IF(X159="NA/Balloon","    KiwiFuelSwitchIgnore = true",IF(X159="standardLiquidFuel",_xlfn.CONCAT("    fuelTankUpgradeType = ",X159,CHAR(10),"    fuelTankSizeUpgrade = ",Y159),_xlfn.CONCAT("    fuelTankUpgradeType = ",X159))),"")))))))</f>
        <v/>
      </c>
      <c r="AN159" s="16" t="str">
        <f>IF(P159="Engine",VLOOKUP(V159,EngineUpgrades!$A$2:$C$15,2,FALSE),"")</f>
        <v/>
      </c>
      <c r="AO159" s="16" t="str">
        <f>IF(P159="Engine",VLOOKUP(V159,EngineUpgrades!$A$2:$C$15,3,FALSE),"")</f>
        <v/>
      </c>
      <c r="AP159" s="15" t="str">
        <f>IF(AN159=EngineUpgrades!$D$1,EngineUpgrades!$D$17,IF(AN159=EngineUpgrades!$E$1,EngineUpgrades!$E$17,IF(AN159=EngineUpgrades!$F$1,EngineUpgrades!$F$17,IF(AN159=EngineUpgrades!$G$1,EngineUpgrades!$G$17,IF(AN159=EngineUpgrades!$H$1,EngineUpgrades!$H$17,"")))))</f>
        <v/>
      </c>
      <c r="AQ159" s="16" t="str">
        <f>IF(P159="Engine",IF(N159&lt;&gt;"Specialty Engines",_xlfn.XLOOKUP(_xlfn.CONCAT(N159,O159+2),TechTree!$C$2:$C$501,TechTree!$D$2:$D$501,"Not Valid Combination",0,1),_xlfn.XLOOKUP(_xlfn.CONCAT(N159,O159+1),TechTree!$C$2:$C$501,TechTree!$D$2:$D$501,"Not Valid Combination",0,1)),"")</f>
        <v/>
      </c>
    </row>
    <row r="160" spans="1:43" ht="48.5" x14ac:dyDescent="0.35">
      <c r="A160" t="s">
        <v>372</v>
      </c>
      <c r="B160" t="s">
        <v>848</v>
      </c>
      <c r="C160" t="s">
        <v>849</v>
      </c>
      <c r="D160" t="s">
        <v>850</v>
      </c>
      <c r="E160" t="s">
        <v>22</v>
      </c>
      <c r="F160" t="s">
        <v>17</v>
      </c>
      <c r="G160">
        <v>3000</v>
      </c>
      <c r="H160">
        <v>540</v>
      </c>
      <c r="I160">
        <v>5.0000000000000001E-3</v>
      </c>
      <c r="J160" t="s">
        <v>50</v>
      </c>
      <c r="L160" s="12" t="str">
        <f t="shared" si="6"/>
        <v>@PART[Bluedog_IonSensor]:AFTER[Bluedog_DB]
{
    @TechRequired = otherParts
}</v>
      </c>
      <c r="M160" s="9" t="str">
        <f>_xlfn.XLOOKUP(_xlfn.CONCAT(N160,O160),TechTree!$C$2:$C$501,TechTree!$D$2:$D$501,"Not Valid Combination",0,1)</f>
        <v>otherParts</v>
      </c>
      <c r="N160" s="8" t="s">
        <v>369</v>
      </c>
      <c r="O160" s="8">
        <v>1</v>
      </c>
      <c r="P160" s="8" t="s">
        <v>255</v>
      </c>
      <c r="U160" s="10" t="s">
        <v>256</v>
      </c>
      <c r="V160" s="10" t="s">
        <v>269</v>
      </c>
      <c r="X160" s="10" t="s">
        <v>307</v>
      </c>
      <c r="Y160" s="10" t="s">
        <v>3913</v>
      </c>
      <c r="Z160" s="10" t="s">
        <v>345</v>
      </c>
      <c r="AB160" s="12" t="str">
        <f t="shared" si="7"/>
        <v/>
      </c>
      <c r="AC160" s="14"/>
      <c r="AD160" s="18" t="s">
        <v>345</v>
      </c>
      <c r="AE160" s="18">
        <v>162</v>
      </c>
      <c r="AF160" s="18" t="s">
        <v>3914</v>
      </c>
      <c r="AG160" s="18" t="s">
        <v>3915</v>
      </c>
      <c r="AH160" s="18" t="s">
        <v>3916</v>
      </c>
      <c r="AI160" s="18"/>
      <c r="AJ160" s="18"/>
      <c r="AK160" s="19" t="str">
        <f t="shared" si="8"/>
        <v/>
      </c>
      <c r="AL160" s="14"/>
      <c r="AM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",U160),IF(P160="Engine",_xlfn.CONCAT("    engineUpgradeType = ",V160,CHAR(10),Parts!AP160,CHAR(10),"    enginePartUpgradeName = ",W160),IF(P160="Parachute","    parachuteUpgradeType = standard",IF(P160="Solar",_xlfn.CONCAT("    solarPanelUpgradeTier = ",O160),IF(OR(P160="System",P160="System and Space Capability")=TRUE,_xlfn.CONCAT("    spacePlaneSystemUpgradeType = ",W160,IF(P160="System and Space Capability",_xlfn.CONCAT(CHAR(10),"    spaceplaneUpgradeType = spaceCapable",CHAR(10),"    baseSkinTemp = ",CHAR(10),"    upgradeSkinTemp = "),"")),IF(P160="Fuel Tank",IF(X160="NA/Balloon","    KiwiFuelSwitchIgnore = true",IF(X160="standardLiquidFuel",_xlfn.CONCAT("    fuelTankUpgradeType = ",X160,CHAR(10),"    fuelTankSizeUpgrade = ",Y160),_xlfn.CONCAT("    fuelTankUpgradeType = ",X160))),"")))))))</f>
        <v/>
      </c>
      <c r="AN160" s="16" t="str">
        <f>IF(P160="Engine",VLOOKUP(V160,EngineUpgrades!$A$2:$C$15,2,FALSE),"")</f>
        <v/>
      </c>
      <c r="AO160" s="16" t="str">
        <f>IF(P160="Engine",VLOOKUP(V160,EngineUpgrades!$A$2:$C$15,3,FALSE),"")</f>
        <v/>
      </c>
      <c r="AP160" s="15" t="str">
        <f>IF(AN160=EngineUpgrades!$D$1,EngineUpgrades!$D$17,IF(AN160=EngineUpgrades!$E$1,EngineUpgrades!$E$17,IF(AN160=EngineUpgrades!$F$1,EngineUpgrades!$F$17,IF(AN160=EngineUpgrades!$G$1,EngineUpgrades!$G$17,IF(AN160=EngineUpgrades!$H$1,EngineUpgrades!$H$17,"")))))</f>
        <v/>
      </c>
      <c r="AQ160" s="16" t="str">
        <f>IF(P160="Engine",IF(N160&lt;&gt;"Specialty Engines",_xlfn.XLOOKUP(_xlfn.CONCAT(N160,O160+2),TechTree!$C$2:$C$501,TechTree!$D$2:$D$501,"Not Valid Combination",0,1),_xlfn.XLOOKUP(_xlfn.CONCAT(N160,O160+1),TechTree!$C$2:$C$501,TechTree!$D$2:$D$501,"Not Valid Combination",0,1)),"")</f>
        <v/>
      </c>
    </row>
    <row r="161" spans="1:43" ht="48.5" x14ac:dyDescent="0.35">
      <c r="A161" t="s">
        <v>372</v>
      </c>
      <c r="B161" t="s">
        <v>851</v>
      </c>
      <c r="C161" t="s">
        <v>852</v>
      </c>
      <c r="D161" t="s">
        <v>853</v>
      </c>
      <c r="E161" t="s">
        <v>22</v>
      </c>
      <c r="F161" t="s">
        <v>17</v>
      </c>
      <c r="G161">
        <v>4000</v>
      </c>
      <c r="H161">
        <v>1000</v>
      </c>
      <c r="I161">
        <v>5.0000000000000001E-3</v>
      </c>
      <c r="J161" t="s">
        <v>99</v>
      </c>
      <c r="L161" s="12" t="str">
        <f t="shared" si="6"/>
        <v>@PART[bluedog_hydrometer]:AFTER[Bluedog_DB]
{
    @TechRequired = otherParts
}</v>
      </c>
      <c r="M161" s="9" t="str">
        <f>_xlfn.XLOOKUP(_xlfn.CONCAT(N161,O161),TechTree!$C$2:$C$501,TechTree!$D$2:$D$501,"Not Valid Combination",0,1)</f>
        <v>otherParts</v>
      </c>
      <c r="N161" s="8" t="s">
        <v>369</v>
      </c>
      <c r="O161" s="8">
        <v>1</v>
      </c>
      <c r="P161" s="8" t="s">
        <v>255</v>
      </c>
      <c r="U161" s="10" t="s">
        <v>256</v>
      </c>
      <c r="V161" s="10" t="s">
        <v>269</v>
      </c>
      <c r="X161" s="10" t="s">
        <v>307</v>
      </c>
      <c r="Y161" s="10" t="s">
        <v>3917</v>
      </c>
      <c r="Z161" s="10" t="s">
        <v>345</v>
      </c>
      <c r="AB161" s="12" t="str">
        <f t="shared" si="7"/>
        <v/>
      </c>
      <c r="AC161" s="14"/>
      <c r="AD161" s="18" t="s">
        <v>345</v>
      </c>
      <c r="AE161" s="18">
        <v>163</v>
      </c>
      <c r="AF161" s="18" t="s">
        <v>3918</v>
      </c>
      <c r="AG161" s="18" t="s">
        <v>3919</v>
      </c>
      <c r="AH161" s="18" t="s">
        <v>3920</v>
      </c>
      <c r="AI161" s="18"/>
      <c r="AJ161" s="18"/>
      <c r="AK161" s="19" t="str">
        <f t="shared" si="8"/>
        <v/>
      </c>
      <c r="AL161" s="14"/>
      <c r="AM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",U161),IF(P161="Engine",_xlfn.CONCAT("    engineUpgradeType = ",V161,CHAR(10),Parts!AP161,CHAR(10),"    enginePartUpgradeName = ",W161),IF(P161="Parachute","    parachuteUpgradeType = standard",IF(P161="Solar",_xlfn.CONCAT("    solarPanelUpgradeTier = ",O161),IF(OR(P161="System",P161="System and Space Capability")=TRUE,_xlfn.CONCAT("    spacePlaneSystemUpgradeType = ",W161,IF(P161="System and Space Capability",_xlfn.CONCAT(CHAR(10),"    spaceplaneUpgradeType = spaceCapable",CHAR(10),"    baseSkinTemp = ",CHAR(10),"    upgradeSkinTemp = "),"")),IF(P161="Fuel Tank",IF(X161="NA/Balloon","    KiwiFuelSwitchIgnore = true",IF(X161="standardLiquidFuel",_xlfn.CONCAT("    fuelTankUpgradeType = ",X161,CHAR(10),"    fuelTankSizeUpgrade = ",Y161),_xlfn.CONCAT("    fuelTankUpgradeType = ",X161))),"")))))))</f>
        <v/>
      </c>
      <c r="AN161" s="16" t="str">
        <f>IF(P161="Engine",VLOOKUP(V161,EngineUpgrades!$A$2:$C$15,2,FALSE),"")</f>
        <v/>
      </c>
      <c r="AO161" s="16" t="str">
        <f>IF(P161="Engine",VLOOKUP(V161,EngineUpgrades!$A$2:$C$15,3,FALSE),"")</f>
        <v/>
      </c>
      <c r="AP161" s="15" t="str">
        <f>IF(AN161=EngineUpgrades!$D$1,EngineUpgrades!$D$17,IF(AN161=EngineUpgrades!$E$1,EngineUpgrades!$E$17,IF(AN161=EngineUpgrades!$F$1,EngineUpgrades!$F$17,IF(AN161=EngineUpgrades!$G$1,EngineUpgrades!$G$17,IF(AN161=EngineUpgrades!$H$1,EngineUpgrades!$H$17,"")))))</f>
        <v/>
      </c>
      <c r="AQ161" s="16" t="str">
        <f>IF(P161="Engine",IF(N161&lt;&gt;"Specialty Engines",_xlfn.XLOOKUP(_xlfn.CONCAT(N161,O161+2),TechTree!$C$2:$C$501,TechTree!$D$2:$D$501,"Not Valid Combination",0,1),_xlfn.XLOOKUP(_xlfn.CONCAT(N161,O161+1),TechTree!$C$2:$C$501,TechTree!$D$2:$D$501,"Not Valid Combination",0,1)),"")</f>
        <v/>
      </c>
    </row>
    <row r="162" spans="1:43" ht="48.5" x14ac:dyDescent="0.35">
      <c r="A162" t="s">
        <v>372</v>
      </c>
      <c r="B162" t="s">
        <v>854</v>
      </c>
      <c r="C162" t="s">
        <v>855</v>
      </c>
      <c r="D162" t="s">
        <v>856</v>
      </c>
      <c r="E162" t="s">
        <v>22</v>
      </c>
      <c r="F162" t="s">
        <v>17</v>
      </c>
      <c r="G162">
        <v>31164</v>
      </c>
      <c r="H162">
        <v>10388</v>
      </c>
      <c r="I162">
        <v>5.0000000000000001E-3</v>
      </c>
      <c r="J162" t="s">
        <v>47</v>
      </c>
      <c r="L162" s="12" t="str">
        <f t="shared" si="6"/>
        <v>@PART[Bluedog_Geiger]:AFTER[Bluedog_DB]
{
    @TechRequired = otherParts
}</v>
      </c>
      <c r="M162" s="9" t="str">
        <f>_xlfn.XLOOKUP(_xlfn.CONCAT(N162,O162),TechTree!$C$2:$C$501,TechTree!$D$2:$D$501,"Not Valid Combination",0,1)</f>
        <v>otherParts</v>
      </c>
      <c r="N162" s="8" t="s">
        <v>369</v>
      </c>
      <c r="O162" s="8">
        <v>1</v>
      </c>
      <c r="P162" s="8" t="s">
        <v>255</v>
      </c>
      <c r="U162" s="10" t="s">
        <v>256</v>
      </c>
      <c r="V162" s="10" t="s">
        <v>269</v>
      </c>
      <c r="X162" s="10" t="s">
        <v>307</v>
      </c>
      <c r="Y162" s="10" t="s">
        <v>3921</v>
      </c>
      <c r="Z162" s="10" t="s">
        <v>345</v>
      </c>
      <c r="AB162" s="12" t="str">
        <f t="shared" si="7"/>
        <v/>
      </c>
      <c r="AC162" s="14"/>
      <c r="AD162" s="18" t="s">
        <v>345</v>
      </c>
      <c r="AE162" s="18">
        <v>164</v>
      </c>
      <c r="AF162" s="18" t="s">
        <v>3922</v>
      </c>
      <c r="AG162" s="18" t="s">
        <v>3923</v>
      </c>
      <c r="AH162" s="18" t="s">
        <v>3924</v>
      </c>
      <c r="AI162" s="18"/>
      <c r="AJ162" s="18"/>
      <c r="AK162" s="19" t="str">
        <f t="shared" si="8"/>
        <v/>
      </c>
      <c r="AL162" s="14"/>
      <c r="AM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",U162),IF(P162="Engine",_xlfn.CONCAT("    engineUpgradeType = ",V162,CHAR(10),Parts!AP162,CHAR(10),"    enginePartUpgradeName = ",W162),IF(P162="Parachute","    parachuteUpgradeType = standard",IF(P162="Solar",_xlfn.CONCAT("    solarPanelUpgradeTier = ",O162),IF(OR(P162="System",P162="System and Space Capability")=TRUE,_xlfn.CONCAT("    spacePlaneSystemUpgradeType = ",W162,IF(P162="System and Space Capability",_xlfn.CONCAT(CHAR(10),"    spaceplaneUpgradeType = spaceCapable",CHAR(10),"    baseSkinTemp = ",CHAR(10),"    upgradeSkinTemp = "),"")),IF(P162="Fuel Tank",IF(X162="NA/Balloon","    KiwiFuelSwitchIgnore = true",IF(X162="standardLiquidFuel",_xlfn.CONCAT("    fuelTankUpgradeType = ",X162,CHAR(10),"    fuelTankSizeUpgrade = ",Y162),_xlfn.CONCAT("    fuelTankUpgradeType = ",X162))),"")))))))</f>
        <v/>
      </c>
      <c r="AN162" s="16" t="str">
        <f>IF(P162="Engine",VLOOKUP(V162,EngineUpgrades!$A$2:$C$15,2,FALSE),"")</f>
        <v/>
      </c>
      <c r="AO162" s="16" t="str">
        <f>IF(P162="Engine",VLOOKUP(V162,EngineUpgrades!$A$2:$C$15,3,FALSE),"")</f>
        <v/>
      </c>
      <c r="AP162" s="15" t="str">
        <f>IF(AN162=EngineUpgrades!$D$1,EngineUpgrades!$D$17,IF(AN162=EngineUpgrades!$E$1,EngineUpgrades!$E$17,IF(AN162=EngineUpgrades!$F$1,EngineUpgrades!$F$17,IF(AN162=EngineUpgrades!$G$1,EngineUpgrades!$G$17,IF(AN162=EngineUpgrades!$H$1,EngineUpgrades!$H$17,"")))))</f>
        <v/>
      </c>
      <c r="AQ162" s="16" t="str">
        <f>IF(P162="Engine",IF(N162&lt;&gt;"Specialty Engines",_xlfn.XLOOKUP(_xlfn.CONCAT(N162,O162+2),TechTree!$C$2:$C$501,TechTree!$D$2:$D$501,"Not Valid Combination",0,1),_xlfn.XLOOKUP(_xlfn.CONCAT(N162,O162+1),TechTree!$C$2:$C$501,TechTree!$D$2:$D$501,"Not Valid Combination",0,1)),"")</f>
        <v/>
      </c>
    </row>
    <row r="163" spans="1:43" ht="48.5" x14ac:dyDescent="0.35">
      <c r="A163" t="s">
        <v>372</v>
      </c>
      <c r="B163" t="s">
        <v>857</v>
      </c>
      <c r="C163" t="s">
        <v>858</v>
      </c>
      <c r="D163" t="s">
        <v>859</v>
      </c>
      <c r="E163" t="s">
        <v>860</v>
      </c>
      <c r="F163" t="s">
        <v>20</v>
      </c>
      <c r="G163">
        <v>3000</v>
      </c>
      <c r="H163">
        <v>1000</v>
      </c>
      <c r="I163">
        <v>8.9999999999999993E-3</v>
      </c>
      <c r="J163" t="s">
        <v>129</v>
      </c>
      <c r="L163" s="12" t="str">
        <f t="shared" si="6"/>
        <v>@PART[bluedog_foldingMag]:AFTER[Bluedog_DB]
{
    @TechRequired = otherParts
}</v>
      </c>
      <c r="M163" s="9" t="str">
        <f>_xlfn.XLOOKUP(_xlfn.CONCAT(N163,O163),TechTree!$C$2:$C$501,TechTree!$D$2:$D$501,"Not Valid Combination",0,1)</f>
        <v>otherParts</v>
      </c>
      <c r="N163" s="8" t="s">
        <v>369</v>
      </c>
      <c r="O163" s="8">
        <v>1</v>
      </c>
      <c r="P163" s="8" t="s">
        <v>255</v>
      </c>
      <c r="U163" s="10" t="s">
        <v>256</v>
      </c>
      <c r="V163" s="10" t="s">
        <v>269</v>
      </c>
      <c r="X163" s="10" t="s">
        <v>307</v>
      </c>
      <c r="Y163" s="10" t="s">
        <v>3925</v>
      </c>
      <c r="Z163" s="10" t="s">
        <v>345</v>
      </c>
      <c r="AB163" s="12" t="str">
        <f t="shared" si="7"/>
        <v/>
      </c>
      <c r="AC163" s="14"/>
      <c r="AD163" s="18" t="s">
        <v>345</v>
      </c>
      <c r="AE163" s="18">
        <v>165</v>
      </c>
      <c r="AF163" s="18" t="s">
        <v>3926</v>
      </c>
      <c r="AG163" s="18" t="s">
        <v>3927</v>
      </c>
      <c r="AH163" s="18" t="s">
        <v>3928</v>
      </c>
      <c r="AI163" s="18"/>
      <c r="AJ163" s="18"/>
      <c r="AK163" s="19" t="str">
        <f t="shared" si="8"/>
        <v/>
      </c>
      <c r="AL163" s="14"/>
      <c r="AM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",U163),IF(P163="Engine",_xlfn.CONCAT("    engineUpgradeType = ",V163,CHAR(10),Parts!AP163,CHAR(10),"    enginePartUpgradeName = ",W163),IF(P163="Parachute","    parachuteUpgradeType = standard",IF(P163="Solar",_xlfn.CONCAT("    solarPanelUpgradeTier = ",O163),IF(OR(P163="System",P163="System and Space Capability")=TRUE,_xlfn.CONCAT("    spacePlaneSystemUpgradeType = ",W163,IF(P163="System and Space Capability",_xlfn.CONCAT(CHAR(10),"    spaceplaneUpgradeType = spaceCapable",CHAR(10),"    baseSkinTemp = ",CHAR(10),"    upgradeSkinTemp = "),"")),IF(P163="Fuel Tank",IF(X163="NA/Balloon","    KiwiFuelSwitchIgnore = true",IF(X163="standardLiquidFuel",_xlfn.CONCAT("    fuelTankUpgradeType = ",X163,CHAR(10),"    fuelTankSizeUpgrade = ",Y163),_xlfn.CONCAT("    fuelTankUpgradeType = ",X163))),"")))))))</f>
        <v/>
      </c>
      <c r="AN163" s="16" t="str">
        <f>IF(P163="Engine",VLOOKUP(V163,EngineUpgrades!$A$2:$C$15,2,FALSE),"")</f>
        <v/>
      </c>
      <c r="AO163" s="16" t="str">
        <f>IF(P163="Engine",VLOOKUP(V163,EngineUpgrades!$A$2:$C$15,3,FALSE),"")</f>
        <v/>
      </c>
      <c r="AP163" s="15" t="str">
        <f>IF(AN163=EngineUpgrades!$D$1,EngineUpgrades!$D$17,IF(AN163=EngineUpgrades!$E$1,EngineUpgrades!$E$17,IF(AN163=EngineUpgrades!$F$1,EngineUpgrades!$F$17,IF(AN163=EngineUpgrades!$G$1,EngineUpgrades!$G$17,IF(AN163=EngineUpgrades!$H$1,EngineUpgrades!$H$17,"")))))</f>
        <v/>
      </c>
      <c r="AQ163" s="16" t="str">
        <f>IF(P163="Engine",IF(N163&lt;&gt;"Specialty Engines",_xlfn.XLOOKUP(_xlfn.CONCAT(N163,O163+2),TechTree!$C$2:$C$501,TechTree!$D$2:$D$501,"Not Valid Combination",0,1),_xlfn.XLOOKUP(_xlfn.CONCAT(N163,O163+1),TechTree!$C$2:$C$501,TechTree!$D$2:$D$501,"Not Valid Combination",0,1)),"")</f>
        <v/>
      </c>
    </row>
    <row r="164" spans="1:43" ht="48.5" x14ac:dyDescent="0.35">
      <c r="A164" t="s">
        <v>372</v>
      </c>
      <c r="B164" t="s">
        <v>861</v>
      </c>
      <c r="C164" t="s">
        <v>862</v>
      </c>
      <c r="D164" t="s">
        <v>863</v>
      </c>
      <c r="E164" t="s">
        <v>22</v>
      </c>
      <c r="F164" t="s">
        <v>17</v>
      </c>
      <c r="G164">
        <v>5280</v>
      </c>
      <c r="H164">
        <v>1760</v>
      </c>
      <c r="I164">
        <v>3.5000000000000003E-2</v>
      </c>
      <c r="J164" t="s">
        <v>864</v>
      </c>
      <c r="L164" s="12" t="str">
        <f t="shared" si="6"/>
        <v>@PART[bluedog_cameraMidTech]:AFTER[Bluedog_DB]
{
    @TechRequired = otherParts
}</v>
      </c>
      <c r="M164" s="9" t="str">
        <f>_xlfn.XLOOKUP(_xlfn.CONCAT(N164,O164),TechTree!$C$2:$C$501,TechTree!$D$2:$D$501,"Not Valid Combination",0,1)</f>
        <v>otherParts</v>
      </c>
      <c r="N164" s="8" t="s">
        <v>369</v>
      </c>
      <c r="O164" s="8">
        <v>1</v>
      </c>
      <c r="P164" s="8" t="s">
        <v>255</v>
      </c>
      <c r="U164" s="10" t="s">
        <v>256</v>
      </c>
      <c r="V164" s="10" t="s">
        <v>269</v>
      </c>
      <c r="X164" s="10" t="s">
        <v>307</v>
      </c>
      <c r="Y164" s="10" t="s">
        <v>3929</v>
      </c>
      <c r="Z164" s="10" t="s">
        <v>345</v>
      </c>
      <c r="AB164" s="12" t="str">
        <f t="shared" si="7"/>
        <v/>
      </c>
      <c r="AC164" s="14"/>
      <c r="AD164" s="18" t="s">
        <v>345</v>
      </c>
      <c r="AE164" s="18">
        <v>166</v>
      </c>
      <c r="AF164" s="18" t="s">
        <v>3930</v>
      </c>
      <c r="AG164" s="18" t="s">
        <v>3931</v>
      </c>
      <c r="AH164" s="18" t="s">
        <v>3932</v>
      </c>
      <c r="AI164" s="18"/>
      <c r="AJ164" s="18"/>
      <c r="AK164" s="19" t="str">
        <f t="shared" si="8"/>
        <v/>
      </c>
      <c r="AL164" s="14"/>
      <c r="AM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",U164),IF(P164="Engine",_xlfn.CONCAT("    engineUpgradeType = ",V164,CHAR(10),Parts!AP164,CHAR(10),"    enginePartUpgradeName = ",W164),IF(P164="Parachute","    parachuteUpgradeType = standard",IF(P164="Solar",_xlfn.CONCAT("    solarPanelUpgradeTier = ",O164),IF(OR(P164="System",P164="System and Space Capability")=TRUE,_xlfn.CONCAT("    spacePlaneSystemUpgradeType = ",W164,IF(P164="System and Space Capability",_xlfn.CONCAT(CHAR(10),"    spaceplaneUpgradeType = spaceCapable",CHAR(10),"    baseSkinTemp = ",CHAR(10),"    upgradeSkinTemp = "),"")),IF(P164="Fuel Tank",IF(X164="NA/Balloon","    KiwiFuelSwitchIgnore = true",IF(X164="standardLiquidFuel",_xlfn.CONCAT("    fuelTankUpgradeType = ",X164,CHAR(10),"    fuelTankSizeUpgrade = ",Y164),_xlfn.CONCAT("    fuelTankUpgradeType = ",X164))),"")))))))</f>
        <v/>
      </c>
      <c r="AN164" s="16" t="str">
        <f>IF(P164="Engine",VLOOKUP(V164,EngineUpgrades!$A$2:$C$15,2,FALSE),"")</f>
        <v/>
      </c>
      <c r="AO164" s="16" t="str">
        <f>IF(P164="Engine",VLOOKUP(V164,EngineUpgrades!$A$2:$C$15,3,FALSE),"")</f>
        <v/>
      </c>
      <c r="AP164" s="15" t="str">
        <f>IF(AN164=EngineUpgrades!$D$1,EngineUpgrades!$D$17,IF(AN164=EngineUpgrades!$E$1,EngineUpgrades!$E$17,IF(AN164=EngineUpgrades!$F$1,EngineUpgrades!$F$17,IF(AN164=EngineUpgrades!$G$1,EngineUpgrades!$G$17,IF(AN164=EngineUpgrades!$H$1,EngineUpgrades!$H$17,"")))))</f>
        <v/>
      </c>
      <c r="AQ164" s="16" t="str">
        <f>IF(P164="Engine",IF(N164&lt;&gt;"Specialty Engines",_xlfn.XLOOKUP(_xlfn.CONCAT(N164,O164+2),TechTree!$C$2:$C$501,TechTree!$D$2:$D$501,"Not Valid Combination",0,1),_xlfn.XLOOKUP(_xlfn.CONCAT(N164,O164+1),TechTree!$C$2:$C$501,TechTree!$D$2:$D$501,"Not Valid Combination",0,1)),"")</f>
        <v/>
      </c>
    </row>
    <row r="165" spans="1:43" ht="48.5" x14ac:dyDescent="0.35">
      <c r="A165" t="s">
        <v>372</v>
      </c>
      <c r="B165" t="s">
        <v>865</v>
      </c>
      <c r="C165" t="s">
        <v>866</v>
      </c>
      <c r="D165" t="s">
        <v>867</v>
      </c>
      <c r="E165" t="s">
        <v>22</v>
      </c>
      <c r="F165" t="s">
        <v>17</v>
      </c>
      <c r="G165">
        <v>0</v>
      </c>
      <c r="H165">
        <v>1760</v>
      </c>
      <c r="I165">
        <v>0.01</v>
      </c>
      <c r="J165" t="s">
        <v>89</v>
      </c>
      <c r="L165" s="12" t="str">
        <f t="shared" si="6"/>
        <v>@PART[bluedog_cameraLowTech]:AFTER[Bluedog_DB]
{
    @TechRequired = otherParts
}</v>
      </c>
      <c r="M165" s="9" t="str">
        <f>_xlfn.XLOOKUP(_xlfn.CONCAT(N165,O165),TechTree!$C$2:$C$501,TechTree!$D$2:$D$501,"Not Valid Combination",0,1)</f>
        <v>otherParts</v>
      </c>
      <c r="N165" s="8" t="s">
        <v>369</v>
      </c>
      <c r="O165" s="8">
        <v>1</v>
      </c>
      <c r="P165" s="8" t="s">
        <v>255</v>
      </c>
      <c r="U165" s="10" t="s">
        <v>256</v>
      </c>
      <c r="V165" s="10" t="s">
        <v>269</v>
      </c>
      <c r="X165" s="10" t="s">
        <v>307</v>
      </c>
      <c r="Y165" s="10" t="s">
        <v>3933</v>
      </c>
      <c r="Z165" s="10" t="s">
        <v>345</v>
      </c>
      <c r="AB165" s="12" t="str">
        <f t="shared" si="7"/>
        <v/>
      </c>
      <c r="AC165" s="14"/>
      <c r="AD165" s="18" t="s">
        <v>345</v>
      </c>
      <c r="AE165" s="18">
        <v>167</v>
      </c>
      <c r="AF165" s="18" t="s">
        <v>3934</v>
      </c>
      <c r="AG165" s="18" t="s">
        <v>3935</v>
      </c>
      <c r="AH165" s="18" t="s">
        <v>3936</v>
      </c>
      <c r="AI165" s="18"/>
      <c r="AJ165" s="18"/>
      <c r="AK165" s="19" t="str">
        <f t="shared" si="8"/>
        <v/>
      </c>
      <c r="AL165" s="14"/>
      <c r="AM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",U165),IF(P165="Engine",_xlfn.CONCAT("    engineUpgradeType = ",V165,CHAR(10),Parts!AP165,CHAR(10),"    enginePartUpgradeName = ",W165),IF(P165="Parachute","    parachuteUpgradeType = standard",IF(P165="Solar",_xlfn.CONCAT("    solarPanelUpgradeTier = ",O165),IF(OR(P165="System",P165="System and Space Capability")=TRUE,_xlfn.CONCAT("    spacePlaneSystemUpgradeType = ",W165,IF(P165="System and Space Capability",_xlfn.CONCAT(CHAR(10),"    spaceplaneUpgradeType = spaceCapable",CHAR(10),"    baseSkinTemp = ",CHAR(10),"    upgradeSkinTemp = "),"")),IF(P165="Fuel Tank",IF(X165="NA/Balloon","    KiwiFuelSwitchIgnore = true",IF(X165="standardLiquidFuel",_xlfn.CONCAT("    fuelTankUpgradeType = ",X165,CHAR(10),"    fuelTankSizeUpgrade = ",Y165),_xlfn.CONCAT("    fuelTankUpgradeType = ",X165))),"")))))))</f>
        <v/>
      </c>
      <c r="AN165" s="16" t="str">
        <f>IF(P165="Engine",VLOOKUP(V165,EngineUpgrades!$A$2:$C$15,2,FALSE),"")</f>
        <v/>
      </c>
      <c r="AO165" s="16" t="str">
        <f>IF(P165="Engine",VLOOKUP(V165,EngineUpgrades!$A$2:$C$15,3,FALSE),"")</f>
        <v/>
      </c>
      <c r="AP165" s="15" t="str">
        <f>IF(AN165=EngineUpgrades!$D$1,EngineUpgrades!$D$17,IF(AN165=EngineUpgrades!$E$1,EngineUpgrades!$E$17,IF(AN165=EngineUpgrades!$F$1,EngineUpgrades!$F$17,IF(AN165=EngineUpgrades!$G$1,EngineUpgrades!$G$17,IF(AN165=EngineUpgrades!$H$1,EngineUpgrades!$H$17,"")))))</f>
        <v/>
      </c>
      <c r="AQ165" s="16" t="str">
        <f>IF(P165="Engine",IF(N165&lt;&gt;"Specialty Engines",_xlfn.XLOOKUP(_xlfn.CONCAT(N165,O165+2),TechTree!$C$2:$C$501,TechTree!$D$2:$D$501,"Not Valid Combination",0,1),_xlfn.XLOOKUP(_xlfn.CONCAT(N165,O165+1),TechTree!$C$2:$C$501,TechTree!$D$2:$D$501,"Not Valid Combination",0,1)),"")</f>
        <v/>
      </c>
    </row>
    <row r="166" spans="1:43" ht="48.5" x14ac:dyDescent="0.35">
      <c r="A166" t="s">
        <v>372</v>
      </c>
      <c r="B166" t="s">
        <v>868</v>
      </c>
      <c r="C166" t="s">
        <v>869</v>
      </c>
      <c r="D166" t="s">
        <v>870</v>
      </c>
      <c r="E166" t="s">
        <v>22</v>
      </c>
      <c r="F166" t="s">
        <v>17</v>
      </c>
      <c r="G166">
        <v>5000</v>
      </c>
      <c r="H166">
        <v>2390</v>
      </c>
      <c r="I166">
        <v>2.5000000000000001E-2</v>
      </c>
      <c r="J166" t="s">
        <v>130</v>
      </c>
      <c r="L166" s="12" t="str">
        <f t="shared" si="6"/>
        <v>@PART[bluedog_cameraHighTech]:AFTER[Bluedog_DB]
{
    @TechRequired = otherParts
}</v>
      </c>
      <c r="M166" s="9" t="str">
        <f>_xlfn.XLOOKUP(_xlfn.CONCAT(N166,O166),TechTree!$C$2:$C$501,TechTree!$D$2:$D$501,"Not Valid Combination",0,1)</f>
        <v>otherParts</v>
      </c>
      <c r="N166" s="8" t="s">
        <v>369</v>
      </c>
      <c r="O166" s="8">
        <v>1</v>
      </c>
      <c r="P166" s="8" t="s">
        <v>255</v>
      </c>
      <c r="U166" s="10" t="s">
        <v>256</v>
      </c>
      <c r="V166" s="10" t="s">
        <v>269</v>
      </c>
      <c r="X166" s="10" t="s">
        <v>307</v>
      </c>
      <c r="Y166" s="10" t="s">
        <v>3937</v>
      </c>
      <c r="Z166" s="10" t="s">
        <v>345</v>
      </c>
      <c r="AB166" s="12" t="str">
        <f t="shared" si="7"/>
        <v/>
      </c>
      <c r="AC166" s="14"/>
      <c r="AD166" s="18" t="s">
        <v>345</v>
      </c>
      <c r="AE166" s="18">
        <v>168</v>
      </c>
      <c r="AF166" s="18" t="s">
        <v>3938</v>
      </c>
      <c r="AG166" s="18" t="s">
        <v>3939</v>
      </c>
      <c r="AH166" s="18" t="s">
        <v>3940</v>
      </c>
      <c r="AI166" s="18"/>
      <c r="AJ166" s="18"/>
      <c r="AK166" s="19" t="str">
        <f t="shared" si="8"/>
        <v/>
      </c>
      <c r="AL166" s="14"/>
      <c r="AM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",U166),IF(P166="Engine",_xlfn.CONCAT("    engineUpgradeType = ",V166,CHAR(10),Parts!AP166,CHAR(10),"    enginePartUpgradeName = ",W166),IF(P166="Parachute","    parachuteUpgradeType = standard",IF(P166="Solar",_xlfn.CONCAT("    solarPanelUpgradeTier = ",O166),IF(OR(P166="System",P166="System and Space Capability")=TRUE,_xlfn.CONCAT("    spacePlaneSystemUpgradeType = ",W166,IF(P166="System and Space Capability",_xlfn.CONCAT(CHAR(10),"    spaceplaneUpgradeType = spaceCapable",CHAR(10),"    baseSkinTemp = ",CHAR(10),"    upgradeSkinTemp = "),"")),IF(P166="Fuel Tank",IF(X166="NA/Balloon","    KiwiFuelSwitchIgnore = true",IF(X166="standardLiquidFuel",_xlfn.CONCAT("    fuelTankUpgradeType = ",X166,CHAR(10),"    fuelTankSizeUpgrade = ",Y166),_xlfn.CONCAT("    fuelTankUpgradeType = ",X166))),"")))))))</f>
        <v/>
      </c>
      <c r="AN166" s="16" t="str">
        <f>IF(P166="Engine",VLOOKUP(V166,EngineUpgrades!$A$2:$C$15,2,FALSE),"")</f>
        <v/>
      </c>
      <c r="AO166" s="16" t="str">
        <f>IF(P166="Engine",VLOOKUP(V166,EngineUpgrades!$A$2:$C$15,3,FALSE),"")</f>
        <v/>
      </c>
      <c r="AP166" s="15" t="str">
        <f>IF(AN166=EngineUpgrades!$D$1,EngineUpgrades!$D$17,IF(AN166=EngineUpgrades!$E$1,EngineUpgrades!$E$17,IF(AN166=EngineUpgrades!$F$1,EngineUpgrades!$F$17,IF(AN166=EngineUpgrades!$G$1,EngineUpgrades!$G$17,IF(AN166=EngineUpgrades!$H$1,EngineUpgrades!$H$17,"")))))</f>
        <v/>
      </c>
      <c r="AQ166" s="16" t="str">
        <f>IF(P166="Engine",IF(N166&lt;&gt;"Specialty Engines",_xlfn.XLOOKUP(_xlfn.CONCAT(N166,O166+2),TechTree!$C$2:$C$501,TechTree!$D$2:$D$501,"Not Valid Combination",0,1),_xlfn.XLOOKUP(_xlfn.CONCAT(N166,O166+1),TechTree!$C$2:$C$501,TechTree!$D$2:$D$501,"Not Valid Combination",0,1)),"")</f>
        <v/>
      </c>
    </row>
    <row r="167" spans="1:43" ht="48.5" x14ac:dyDescent="0.35">
      <c r="A167" t="s">
        <v>372</v>
      </c>
      <c r="B167" t="s">
        <v>871</v>
      </c>
      <c r="C167" t="s">
        <v>872</v>
      </c>
      <c r="D167" t="s">
        <v>873</v>
      </c>
      <c r="E167" t="s">
        <v>22</v>
      </c>
      <c r="F167" t="s">
        <v>16</v>
      </c>
      <c r="G167">
        <v>21000</v>
      </c>
      <c r="H167">
        <v>5420</v>
      </c>
      <c r="I167">
        <v>1.07</v>
      </c>
      <c r="J167" t="s">
        <v>117</v>
      </c>
      <c r="L167" s="12" t="str">
        <f t="shared" si="6"/>
        <v>@PART[bluedog_Saturn_Engine_J2X]:AFTER[Bluedog_DB]
{
    @TechRequired = otherParts
}</v>
      </c>
      <c r="M167" s="9" t="str">
        <f>_xlfn.XLOOKUP(_xlfn.CONCAT(N167,O167),TechTree!$C$2:$C$501,TechTree!$D$2:$D$501,"Not Valid Combination",0,1)</f>
        <v>otherParts</v>
      </c>
      <c r="N167" s="8" t="s">
        <v>369</v>
      </c>
      <c r="O167" s="8">
        <v>1</v>
      </c>
      <c r="P167" s="8" t="s">
        <v>255</v>
      </c>
      <c r="U167" s="10" t="s">
        <v>256</v>
      </c>
      <c r="V167" s="10" t="s">
        <v>269</v>
      </c>
      <c r="X167" s="10" t="s">
        <v>307</v>
      </c>
      <c r="Y167" s="10" t="s">
        <v>3941</v>
      </c>
      <c r="Z167" s="10" t="s">
        <v>345</v>
      </c>
      <c r="AB167" s="12" t="str">
        <f t="shared" si="7"/>
        <v/>
      </c>
      <c r="AC167" s="14"/>
      <c r="AD167" s="18" t="s">
        <v>345</v>
      </c>
      <c r="AE167" s="18">
        <v>169</v>
      </c>
      <c r="AF167" s="18" t="s">
        <v>3942</v>
      </c>
      <c r="AG167" s="18" t="s">
        <v>3943</v>
      </c>
      <c r="AH167" s="18" t="s">
        <v>3944</v>
      </c>
      <c r="AI167" s="18"/>
      <c r="AJ167" s="18"/>
      <c r="AK167" s="19" t="str">
        <f t="shared" si="8"/>
        <v/>
      </c>
      <c r="AL167" s="14"/>
      <c r="AM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",U167),IF(P167="Engine",_xlfn.CONCAT("    engineUpgradeType = ",V167,CHAR(10),Parts!AP167,CHAR(10),"    enginePartUpgradeName = ",W167),IF(P167="Parachute","    parachuteUpgradeType = standard",IF(P167="Solar",_xlfn.CONCAT("    solarPanelUpgradeTier = ",O167),IF(OR(P167="System",P167="System and Space Capability")=TRUE,_xlfn.CONCAT("    spacePlaneSystemUpgradeType = ",W167,IF(P167="System and Space Capability",_xlfn.CONCAT(CHAR(10),"    spaceplaneUpgradeType = spaceCapable",CHAR(10),"    baseSkinTemp = ",CHAR(10),"    upgradeSkinTemp = "),"")),IF(P167="Fuel Tank",IF(X167="NA/Balloon","    KiwiFuelSwitchIgnore = true",IF(X167="standardLiquidFuel",_xlfn.CONCAT("    fuelTankUpgradeType = ",X167,CHAR(10),"    fuelTankSizeUpgrade = ",Y167),_xlfn.CONCAT("    fuelTankUpgradeType = ",X167))),"")))))))</f>
        <v/>
      </c>
      <c r="AN167" s="16" t="str">
        <f>IF(P167="Engine",VLOOKUP(V167,EngineUpgrades!$A$2:$C$15,2,FALSE),"")</f>
        <v/>
      </c>
      <c r="AO167" s="16" t="str">
        <f>IF(P167="Engine",VLOOKUP(V167,EngineUpgrades!$A$2:$C$15,3,FALSE),"")</f>
        <v/>
      </c>
      <c r="AP167" s="15" t="str">
        <f>IF(AN167=EngineUpgrades!$D$1,EngineUpgrades!$D$17,IF(AN167=EngineUpgrades!$E$1,EngineUpgrades!$E$17,IF(AN167=EngineUpgrades!$F$1,EngineUpgrades!$F$17,IF(AN167=EngineUpgrades!$G$1,EngineUpgrades!$G$17,IF(AN167=EngineUpgrades!$H$1,EngineUpgrades!$H$17,"")))))</f>
        <v/>
      </c>
      <c r="AQ167" s="16" t="str">
        <f>IF(P167="Engine",IF(N167&lt;&gt;"Specialty Engines",_xlfn.XLOOKUP(_xlfn.CONCAT(N167,O167+2),TechTree!$C$2:$C$501,TechTree!$D$2:$D$501,"Not Valid Combination",0,1),_xlfn.XLOOKUP(_xlfn.CONCAT(N167,O167+1),TechTree!$C$2:$C$501,TechTree!$D$2:$D$501,"Not Valid Combination",0,1)),"")</f>
        <v/>
      </c>
    </row>
    <row r="168" spans="1:43" ht="48.5" x14ac:dyDescent="0.35">
      <c r="A168" t="s">
        <v>372</v>
      </c>
      <c r="B168" t="s">
        <v>874</v>
      </c>
      <c r="C168" t="s">
        <v>875</v>
      </c>
      <c r="D168" t="s">
        <v>876</v>
      </c>
      <c r="E168" t="s">
        <v>22</v>
      </c>
      <c r="F168" t="s">
        <v>16</v>
      </c>
      <c r="G168">
        <v>24000</v>
      </c>
      <c r="H168">
        <v>6000</v>
      </c>
      <c r="I168">
        <v>1</v>
      </c>
      <c r="J168" t="s">
        <v>107</v>
      </c>
      <c r="L168" s="12" t="str">
        <f t="shared" si="6"/>
        <v>@PART[bluedog_Saturn_Engine_J2T]:AFTER[Bluedog_DB]
{
    @TechRequired = otherParts
}</v>
      </c>
      <c r="M168" s="9" t="str">
        <f>_xlfn.XLOOKUP(_xlfn.CONCAT(N168,O168),TechTree!$C$2:$C$501,TechTree!$D$2:$D$501,"Not Valid Combination",0,1)</f>
        <v>otherParts</v>
      </c>
      <c r="N168" s="8" t="s">
        <v>369</v>
      </c>
      <c r="O168" s="8">
        <v>1</v>
      </c>
      <c r="P168" s="8" t="s">
        <v>255</v>
      </c>
      <c r="U168" s="10" t="s">
        <v>256</v>
      </c>
      <c r="V168" s="10" t="s">
        <v>269</v>
      </c>
      <c r="X168" s="10" t="s">
        <v>307</v>
      </c>
      <c r="Y168" s="10" t="s">
        <v>3945</v>
      </c>
      <c r="Z168" s="10" t="s">
        <v>345</v>
      </c>
      <c r="AB168" s="12" t="str">
        <f t="shared" si="7"/>
        <v/>
      </c>
      <c r="AC168" s="14"/>
      <c r="AD168" s="18" t="s">
        <v>345</v>
      </c>
      <c r="AE168" s="18">
        <v>170</v>
      </c>
      <c r="AF168" s="18" t="s">
        <v>3946</v>
      </c>
      <c r="AG168" s="18" t="s">
        <v>3947</v>
      </c>
      <c r="AH168" s="18" t="s">
        <v>3948</v>
      </c>
      <c r="AI168" s="18"/>
      <c r="AJ168" s="18"/>
      <c r="AK168" s="19" t="str">
        <f t="shared" si="8"/>
        <v/>
      </c>
      <c r="AL168" s="14"/>
      <c r="AM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",U168),IF(P168="Engine",_xlfn.CONCAT("    engineUpgradeType = ",V168,CHAR(10),Parts!AP168,CHAR(10),"    enginePartUpgradeName = ",W168),IF(P168="Parachute","    parachuteUpgradeType = standard",IF(P168="Solar",_xlfn.CONCAT("    solarPanelUpgradeTier = ",O168),IF(OR(P168="System",P168="System and Space Capability")=TRUE,_xlfn.CONCAT("    spacePlaneSystemUpgradeType = ",W168,IF(P168="System and Space Capability",_xlfn.CONCAT(CHAR(10),"    spaceplaneUpgradeType = spaceCapable",CHAR(10),"    baseSkinTemp = ",CHAR(10),"    upgradeSkinTemp = "),"")),IF(P168="Fuel Tank",IF(X168="NA/Balloon","    KiwiFuelSwitchIgnore = true",IF(X168="standardLiquidFuel",_xlfn.CONCAT("    fuelTankUpgradeType = ",X168,CHAR(10),"    fuelTankSizeUpgrade = ",Y168),_xlfn.CONCAT("    fuelTankUpgradeType = ",X168))),"")))))))</f>
        <v/>
      </c>
      <c r="AN168" s="16" t="str">
        <f>IF(P168="Engine",VLOOKUP(V168,EngineUpgrades!$A$2:$C$15,2,FALSE),"")</f>
        <v/>
      </c>
      <c r="AO168" s="16" t="str">
        <f>IF(P168="Engine",VLOOKUP(V168,EngineUpgrades!$A$2:$C$15,3,FALSE),"")</f>
        <v/>
      </c>
      <c r="AP168" s="15" t="str">
        <f>IF(AN168=EngineUpgrades!$D$1,EngineUpgrades!$D$17,IF(AN168=EngineUpgrades!$E$1,EngineUpgrades!$E$17,IF(AN168=EngineUpgrades!$F$1,EngineUpgrades!$F$17,IF(AN168=EngineUpgrades!$G$1,EngineUpgrades!$G$17,IF(AN168=EngineUpgrades!$H$1,EngineUpgrades!$H$17,"")))))</f>
        <v/>
      </c>
      <c r="AQ168" s="16" t="str">
        <f>IF(P168="Engine",IF(N168&lt;&gt;"Specialty Engines",_xlfn.XLOOKUP(_xlfn.CONCAT(N168,O168+2),TechTree!$C$2:$C$501,TechTree!$D$2:$D$501,"Not Valid Combination",0,1),_xlfn.XLOOKUP(_xlfn.CONCAT(N168,O168+1),TechTree!$C$2:$C$501,TechTree!$D$2:$D$501,"Not Valid Combination",0,1)),"")</f>
        <v/>
      </c>
    </row>
    <row r="169" spans="1:43" ht="48.5" x14ac:dyDescent="0.35">
      <c r="A169" t="s">
        <v>372</v>
      </c>
      <c r="B169" t="s">
        <v>877</v>
      </c>
      <c r="C169" t="s">
        <v>878</v>
      </c>
      <c r="D169" t="s">
        <v>879</v>
      </c>
      <c r="E169" t="s">
        <v>22</v>
      </c>
      <c r="F169" t="s">
        <v>16</v>
      </c>
      <c r="G169">
        <v>21000</v>
      </c>
      <c r="H169">
        <v>6150</v>
      </c>
      <c r="I169">
        <v>0.74</v>
      </c>
      <c r="J169" t="s">
        <v>117</v>
      </c>
      <c r="L169" s="12" t="str">
        <f t="shared" si="6"/>
        <v>@PART[bluedog_Saturn_Engine_J2SL]:AFTER[Bluedog_DB]
{
    @TechRequired = otherParts
}</v>
      </c>
      <c r="M169" s="9" t="str">
        <f>_xlfn.XLOOKUP(_xlfn.CONCAT(N169,O169),TechTree!$C$2:$C$501,TechTree!$D$2:$D$501,"Not Valid Combination",0,1)</f>
        <v>otherParts</v>
      </c>
      <c r="N169" s="8" t="s">
        <v>369</v>
      </c>
      <c r="O169" s="8">
        <v>1</v>
      </c>
      <c r="P169" s="8" t="s">
        <v>255</v>
      </c>
      <c r="U169" s="10" t="s">
        <v>256</v>
      </c>
      <c r="V169" s="10" t="s">
        <v>269</v>
      </c>
      <c r="X169" s="10" t="s">
        <v>307</v>
      </c>
      <c r="Y169" s="10" t="s">
        <v>3949</v>
      </c>
      <c r="Z169" s="10" t="s">
        <v>345</v>
      </c>
      <c r="AB169" s="12" t="str">
        <f t="shared" si="7"/>
        <v/>
      </c>
      <c r="AC169" s="14"/>
      <c r="AD169" s="18" t="s">
        <v>345</v>
      </c>
      <c r="AE169" s="18">
        <v>171</v>
      </c>
      <c r="AF169" s="18" t="s">
        <v>3950</v>
      </c>
      <c r="AG169" s="18" t="s">
        <v>3951</v>
      </c>
      <c r="AH169" s="18" t="s">
        <v>3952</v>
      </c>
      <c r="AI169" s="18"/>
      <c r="AJ169" s="18"/>
      <c r="AK169" s="19" t="str">
        <f t="shared" si="8"/>
        <v/>
      </c>
      <c r="AL169" s="14"/>
      <c r="AM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",U169),IF(P169="Engine",_xlfn.CONCAT("    engineUpgradeType = ",V169,CHAR(10),Parts!AP169,CHAR(10),"    enginePartUpgradeName = ",W169),IF(P169="Parachute","    parachuteUpgradeType = standard",IF(P169="Solar",_xlfn.CONCAT("    solarPanelUpgradeTier = ",O169),IF(OR(P169="System",P169="System and Space Capability")=TRUE,_xlfn.CONCAT("    spacePlaneSystemUpgradeType = ",W169,IF(P169="System and Space Capability",_xlfn.CONCAT(CHAR(10),"    spaceplaneUpgradeType = spaceCapable",CHAR(10),"    baseSkinTemp = ",CHAR(10),"    upgradeSkinTemp = "),"")),IF(P169="Fuel Tank",IF(X169="NA/Balloon","    KiwiFuelSwitchIgnore = true",IF(X169="standardLiquidFuel",_xlfn.CONCAT("    fuelTankUpgradeType = ",X169,CHAR(10),"    fuelTankSizeUpgrade = ",Y169),_xlfn.CONCAT("    fuelTankUpgradeType = ",X169))),"")))))))</f>
        <v/>
      </c>
      <c r="AN169" s="16" t="str">
        <f>IF(P169="Engine",VLOOKUP(V169,EngineUpgrades!$A$2:$C$15,2,FALSE),"")</f>
        <v/>
      </c>
      <c r="AO169" s="16" t="str">
        <f>IF(P169="Engine",VLOOKUP(V169,EngineUpgrades!$A$2:$C$15,3,FALSE),"")</f>
        <v/>
      </c>
      <c r="AP169" s="15" t="str">
        <f>IF(AN169=EngineUpgrades!$D$1,EngineUpgrades!$D$17,IF(AN169=EngineUpgrades!$E$1,EngineUpgrades!$E$17,IF(AN169=EngineUpgrades!$F$1,EngineUpgrades!$F$17,IF(AN169=EngineUpgrades!$G$1,EngineUpgrades!$G$17,IF(AN169=EngineUpgrades!$H$1,EngineUpgrades!$H$17,"")))))</f>
        <v/>
      </c>
      <c r="AQ169" s="16" t="str">
        <f>IF(P169="Engine",IF(N169&lt;&gt;"Specialty Engines",_xlfn.XLOOKUP(_xlfn.CONCAT(N169,O169+2),TechTree!$C$2:$C$501,TechTree!$D$2:$D$501,"Not Valid Combination",0,1),_xlfn.XLOOKUP(_xlfn.CONCAT(N169,O169+1),TechTree!$C$2:$C$501,TechTree!$D$2:$D$501,"Not Valid Combination",0,1)),"")</f>
        <v/>
      </c>
    </row>
    <row r="170" spans="1:43" ht="48.5" x14ac:dyDescent="0.35">
      <c r="A170" t="s">
        <v>372</v>
      </c>
      <c r="B170" t="s">
        <v>880</v>
      </c>
      <c r="C170" t="s">
        <v>881</v>
      </c>
      <c r="D170" t="s">
        <v>882</v>
      </c>
      <c r="E170" t="s">
        <v>22</v>
      </c>
      <c r="F170" t="s">
        <v>16</v>
      </c>
      <c r="G170">
        <v>21000</v>
      </c>
      <c r="H170">
        <v>5420</v>
      </c>
      <c r="I170">
        <v>1</v>
      </c>
      <c r="J170" t="s">
        <v>117</v>
      </c>
      <c r="L170" s="12" t="str">
        <f t="shared" si="6"/>
        <v>@PART[bluedog_Saturn_Engine_J2S]:AFTER[Bluedog_DB]
{
    @TechRequired = otherParts
}</v>
      </c>
      <c r="M170" s="9" t="str">
        <f>_xlfn.XLOOKUP(_xlfn.CONCAT(N170,O170),TechTree!$C$2:$C$501,TechTree!$D$2:$D$501,"Not Valid Combination",0,1)</f>
        <v>otherParts</v>
      </c>
      <c r="N170" s="8" t="s">
        <v>369</v>
      </c>
      <c r="O170" s="8">
        <v>1</v>
      </c>
      <c r="P170" s="8" t="s">
        <v>255</v>
      </c>
      <c r="U170" s="10" t="s">
        <v>256</v>
      </c>
      <c r="V170" s="10" t="s">
        <v>269</v>
      </c>
      <c r="X170" s="10" t="s">
        <v>307</v>
      </c>
      <c r="Y170" s="10" t="s">
        <v>3953</v>
      </c>
      <c r="Z170" s="10" t="s">
        <v>345</v>
      </c>
      <c r="AB170" s="12" t="str">
        <f t="shared" si="7"/>
        <v/>
      </c>
      <c r="AC170" s="14"/>
      <c r="AD170" s="18" t="s">
        <v>345</v>
      </c>
      <c r="AE170" s="18">
        <v>172</v>
      </c>
      <c r="AF170" s="18" t="s">
        <v>3954</v>
      </c>
      <c r="AG170" s="18" t="s">
        <v>3955</v>
      </c>
      <c r="AH170" s="18" t="s">
        <v>3956</v>
      </c>
      <c r="AI170" s="18"/>
      <c r="AJ170" s="18"/>
      <c r="AK170" s="19" t="str">
        <f t="shared" si="8"/>
        <v/>
      </c>
      <c r="AL170" s="14"/>
      <c r="AM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",U170),IF(P170="Engine",_xlfn.CONCAT("    engineUpgradeType = ",V170,CHAR(10),Parts!AP170,CHAR(10),"    enginePartUpgradeName = ",W170),IF(P170="Parachute","    parachuteUpgradeType = standard",IF(P170="Solar",_xlfn.CONCAT("    solarPanelUpgradeTier = ",O170),IF(OR(P170="System",P170="System and Space Capability")=TRUE,_xlfn.CONCAT("    spacePlaneSystemUpgradeType = ",W170,IF(P170="System and Space Capability",_xlfn.CONCAT(CHAR(10),"    spaceplaneUpgradeType = spaceCapable",CHAR(10),"    baseSkinTemp = ",CHAR(10),"    upgradeSkinTemp = "),"")),IF(P170="Fuel Tank",IF(X170="NA/Balloon","    KiwiFuelSwitchIgnore = true",IF(X170="standardLiquidFuel",_xlfn.CONCAT("    fuelTankUpgradeType = ",X170,CHAR(10),"    fuelTankSizeUpgrade = ",Y170),_xlfn.CONCAT("    fuelTankUpgradeType = ",X170))),"")))))))</f>
        <v/>
      </c>
      <c r="AN170" s="16" t="str">
        <f>IF(P170="Engine",VLOOKUP(V170,EngineUpgrades!$A$2:$C$15,2,FALSE),"")</f>
        <v/>
      </c>
      <c r="AO170" s="16" t="str">
        <f>IF(P170="Engine",VLOOKUP(V170,EngineUpgrades!$A$2:$C$15,3,FALSE),"")</f>
        <v/>
      </c>
      <c r="AP170" s="15" t="str">
        <f>IF(AN170=EngineUpgrades!$D$1,EngineUpgrades!$D$17,IF(AN170=EngineUpgrades!$E$1,EngineUpgrades!$E$17,IF(AN170=EngineUpgrades!$F$1,EngineUpgrades!$F$17,IF(AN170=EngineUpgrades!$G$1,EngineUpgrades!$G$17,IF(AN170=EngineUpgrades!$H$1,EngineUpgrades!$H$17,"")))))</f>
        <v/>
      </c>
      <c r="AQ170" s="16" t="str">
        <f>IF(P170="Engine",IF(N170&lt;&gt;"Specialty Engines",_xlfn.XLOOKUP(_xlfn.CONCAT(N170,O170+2),TechTree!$C$2:$C$501,TechTree!$D$2:$D$501,"Not Valid Combination",0,1),_xlfn.XLOOKUP(_xlfn.CONCAT(N170,O170+1),TechTree!$C$2:$C$501,TechTree!$D$2:$D$501,"Not Valid Combination",0,1)),"")</f>
        <v/>
      </c>
    </row>
    <row r="171" spans="1:43" ht="48.5" x14ac:dyDescent="0.35">
      <c r="A171" t="s">
        <v>372</v>
      </c>
      <c r="B171" t="s">
        <v>883</v>
      </c>
      <c r="C171" t="s">
        <v>884</v>
      </c>
      <c r="D171" t="s">
        <v>885</v>
      </c>
      <c r="E171" t="s">
        <v>22</v>
      </c>
      <c r="F171" t="s">
        <v>16</v>
      </c>
      <c r="G171">
        <v>21000</v>
      </c>
      <c r="H171">
        <v>5420</v>
      </c>
      <c r="I171">
        <v>1</v>
      </c>
      <c r="J171" t="s">
        <v>117</v>
      </c>
      <c r="L171" s="12" t="str">
        <f t="shared" si="6"/>
        <v>@PART[bluedog_Saturn_Engine_J2]:AFTER[Bluedog_DB]
{
    @TechRequired = otherParts
}</v>
      </c>
      <c r="M171" s="9" t="str">
        <f>_xlfn.XLOOKUP(_xlfn.CONCAT(N171,O171),TechTree!$C$2:$C$501,TechTree!$D$2:$D$501,"Not Valid Combination",0,1)</f>
        <v>otherParts</v>
      </c>
      <c r="N171" s="8" t="s">
        <v>369</v>
      </c>
      <c r="O171" s="8">
        <v>1</v>
      </c>
      <c r="P171" s="8" t="s">
        <v>255</v>
      </c>
      <c r="U171" s="10" t="s">
        <v>256</v>
      </c>
      <c r="V171" s="10" t="s">
        <v>269</v>
      </c>
      <c r="X171" s="10" t="s">
        <v>307</v>
      </c>
      <c r="Y171" s="10" t="s">
        <v>3957</v>
      </c>
      <c r="Z171" s="10" t="s">
        <v>345</v>
      </c>
      <c r="AB171" s="12" t="str">
        <f t="shared" si="7"/>
        <v/>
      </c>
      <c r="AC171" s="14"/>
      <c r="AD171" s="18" t="s">
        <v>345</v>
      </c>
      <c r="AE171" s="18">
        <v>173</v>
      </c>
      <c r="AF171" s="18" t="s">
        <v>3958</v>
      </c>
      <c r="AG171" s="18" t="s">
        <v>3959</v>
      </c>
      <c r="AH171" s="18" t="s">
        <v>3960</v>
      </c>
      <c r="AI171" s="18"/>
      <c r="AJ171" s="18"/>
      <c r="AK171" s="19" t="str">
        <f t="shared" si="8"/>
        <v/>
      </c>
      <c r="AL171" s="14"/>
      <c r="AM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",U171),IF(P171="Engine",_xlfn.CONCAT("    engineUpgradeType = ",V171,CHAR(10),Parts!AP171,CHAR(10),"    enginePartUpgradeName = ",W171),IF(P171="Parachute","    parachuteUpgradeType = standard",IF(P171="Solar",_xlfn.CONCAT("    solarPanelUpgradeTier = ",O171),IF(OR(P171="System",P171="System and Space Capability")=TRUE,_xlfn.CONCAT("    spacePlaneSystemUpgradeType = ",W171,IF(P171="System and Space Capability",_xlfn.CONCAT(CHAR(10),"    spaceplaneUpgradeType = spaceCapable",CHAR(10),"    baseSkinTemp = ",CHAR(10),"    upgradeSkinTemp = "),"")),IF(P171="Fuel Tank",IF(X171="NA/Balloon","    KiwiFuelSwitchIgnore = true",IF(X171="standardLiquidFuel",_xlfn.CONCAT("    fuelTankUpgradeType = ",X171,CHAR(10),"    fuelTankSizeUpgrade = ",Y171),_xlfn.CONCAT("    fuelTankUpgradeType = ",X171))),"")))))))</f>
        <v/>
      </c>
      <c r="AN171" s="16" t="str">
        <f>IF(P171="Engine",VLOOKUP(V171,EngineUpgrades!$A$2:$C$15,2,FALSE),"")</f>
        <v/>
      </c>
      <c r="AO171" s="16" t="str">
        <f>IF(P171="Engine",VLOOKUP(V171,EngineUpgrades!$A$2:$C$15,3,FALSE),"")</f>
        <v/>
      </c>
      <c r="AP171" s="15" t="str">
        <f>IF(AN171=EngineUpgrades!$D$1,EngineUpgrades!$D$17,IF(AN171=EngineUpgrades!$E$1,EngineUpgrades!$E$17,IF(AN171=EngineUpgrades!$F$1,EngineUpgrades!$F$17,IF(AN171=EngineUpgrades!$G$1,EngineUpgrades!$G$17,IF(AN171=EngineUpgrades!$H$1,EngineUpgrades!$H$17,"")))))</f>
        <v/>
      </c>
      <c r="AQ171" s="16" t="str">
        <f>IF(P171="Engine",IF(N171&lt;&gt;"Specialty Engines",_xlfn.XLOOKUP(_xlfn.CONCAT(N171,O171+2),TechTree!$C$2:$C$501,TechTree!$D$2:$D$501,"Not Valid Combination",0,1),_xlfn.XLOOKUP(_xlfn.CONCAT(N171,O171+1),TechTree!$C$2:$C$501,TechTree!$D$2:$D$501,"Not Valid Combination",0,1)),"")</f>
        <v/>
      </c>
    </row>
    <row r="172" spans="1:43" ht="48.5" x14ac:dyDescent="0.35">
      <c r="A172" t="s">
        <v>372</v>
      </c>
      <c r="B172" t="s">
        <v>886</v>
      </c>
      <c r="C172" t="s">
        <v>887</v>
      </c>
      <c r="D172" t="s">
        <v>888</v>
      </c>
      <c r="E172" t="s">
        <v>22</v>
      </c>
      <c r="F172" t="s">
        <v>19</v>
      </c>
      <c r="G172">
        <v>3200</v>
      </c>
      <c r="H172">
        <v>1160</v>
      </c>
      <c r="I172">
        <v>1</v>
      </c>
      <c r="J172" t="s">
        <v>162</v>
      </c>
      <c r="L172" s="12" t="str">
        <f t="shared" si="6"/>
        <v>@PART[bluedog_Saturn_Engine_H1D]:AFTER[Bluedog_DB]
{
    @TechRequired = otherParts
}</v>
      </c>
      <c r="M172" s="9" t="str">
        <f>_xlfn.XLOOKUP(_xlfn.CONCAT(N172,O172),TechTree!$C$2:$C$501,TechTree!$D$2:$D$501,"Not Valid Combination",0,1)</f>
        <v>otherParts</v>
      </c>
      <c r="N172" s="8" t="s">
        <v>369</v>
      </c>
      <c r="O172" s="8">
        <v>1</v>
      </c>
      <c r="P172" s="8" t="s">
        <v>255</v>
      </c>
      <c r="U172" s="10" t="s">
        <v>256</v>
      </c>
      <c r="V172" s="10" t="s">
        <v>269</v>
      </c>
      <c r="X172" s="10" t="s">
        <v>307</v>
      </c>
      <c r="Y172" s="10" t="s">
        <v>3961</v>
      </c>
      <c r="Z172" s="10" t="s">
        <v>345</v>
      </c>
      <c r="AB172" s="12" t="str">
        <f t="shared" si="7"/>
        <v/>
      </c>
      <c r="AC172" s="14"/>
      <c r="AD172" s="18" t="s">
        <v>345</v>
      </c>
      <c r="AE172" s="18">
        <v>174</v>
      </c>
      <c r="AF172" s="18" t="s">
        <v>3962</v>
      </c>
      <c r="AG172" s="18" t="s">
        <v>3963</v>
      </c>
      <c r="AH172" s="18" t="s">
        <v>3964</v>
      </c>
      <c r="AI172" s="18"/>
      <c r="AJ172" s="18"/>
      <c r="AK172" s="19" t="str">
        <f t="shared" si="8"/>
        <v/>
      </c>
      <c r="AL172" s="14"/>
      <c r="AM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",U172),IF(P172="Engine",_xlfn.CONCAT("    engineUpgradeType = ",V172,CHAR(10),Parts!AP172,CHAR(10),"    enginePartUpgradeName = ",W172),IF(P172="Parachute","    parachuteUpgradeType = standard",IF(P172="Solar",_xlfn.CONCAT("    solarPanelUpgradeTier = ",O172),IF(OR(P172="System",P172="System and Space Capability")=TRUE,_xlfn.CONCAT("    spacePlaneSystemUpgradeType = ",W172,IF(P172="System and Space Capability",_xlfn.CONCAT(CHAR(10),"    spaceplaneUpgradeType = spaceCapable",CHAR(10),"    baseSkinTemp = ",CHAR(10),"    upgradeSkinTemp = "),"")),IF(P172="Fuel Tank",IF(X172="NA/Balloon","    KiwiFuelSwitchIgnore = true",IF(X172="standardLiquidFuel",_xlfn.CONCAT("    fuelTankUpgradeType = ",X172,CHAR(10),"    fuelTankSizeUpgrade = ",Y172),_xlfn.CONCAT("    fuelTankUpgradeType = ",X172))),"")))))))</f>
        <v/>
      </c>
      <c r="AN172" s="16" t="str">
        <f>IF(P172="Engine",VLOOKUP(V172,EngineUpgrades!$A$2:$C$15,2,FALSE),"")</f>
        <v/>
      </c>
      <c r="AO172" s="16" t="str">
        <f>IF(P172="Engine",VLOOKUP(V172,EngineUpgrades!$A$2:$C$15,3,FALSE),"")</f>
        <v/>
      </c>
      <c r="AP172" s="15" t="str">
        <f>IF(AN172=EngineUpgrades!$D$1,EngineUpgrades!$D$17,IF(AN172=EngineUpgrades!$E$1,EngineUpgrades!$E$17,IF(AN172=EngineUpgrades!$F$1,EngineUpgrades!$F$17,IF(AN172=EngineUpgrades!$G$1,EngineUpgrades!$G$17,IF(AN172=EngineUpgrades!$H$1,EngineUpgrades!$H$17,"")))))</f>
        <v/>
      </c>
      <c r="AQ172" s="16" t="str">
        <f>IF(P172="Engine",IF(N172&lt;&gt;"Specialty Engines",_xlfn.XLOOKUP(_xlfn.CONCAT(N172,O172+2),TechTree!$C$2:$C$501,TechTree!$D$2:$D$501,"Not Valid Combination",0,1),_xlfn.XLOOKUP(_xlfn.CONCAT(N172,O172+1),TechTree!$C$2:$C$501,TechTree!$D$2:$D$501,"Not Valid Combination",0,1)),"")</f>
        <v/>
      </c>
    </row>
    <row r="173" spans="1:43" ht="48.5" x14ac:dyDescent="0.35">
      <c r="A173" t="s">
        <v>372</v>
      </c>
      <c r="B173" t="s">
        <v>889</v>
      </c>
      <c r="C173" t="s">
        <v>890</v>
      </c>
      <c r="D173" t="s">
        <v>891</v>
      </c>
      <c r="E173" t="s">
        <v>22</v>
      </c>
      <c r="F173" t="s">
        <v>19</v>
      </c>
      <c r="G173">
        <v>3200</v>
      </c>
      <c r="H173">
        <v>940</v>
      </c>
      <c r="I173">
        <v>0.85</v>
      </c>
      <c r="J173" t="s">
        <v>162</v>
      </c>
      <c r="L173" s="12" t="str">
        <f t="shared" si="6"/>
        <v>@PART[bluedog_Saturn_Engine_H1C]:AFTER[Bluedog_DB]
{
    @TechRequired = otherParts
}</v>
      </c>
      <c r="M173" s="9" t="str">
        <f>_xlfn.XLOOKUP(_xlfn.CONCAT(N173,O173),TechTree!$C$2:$C$501,TechTree!$D$2:$D$501,"Not Valid Combination",0,1)</f>
        <v>otherParts</v>
      </c>
      <c r="N173" s="8" t="s">
        <v>369</v>
      </c>
      <c r="O173" s="8">
        <v>1</v>
      </c>
      <c r="P173" s="8" t="s">
        <v>255</v>
      </c>
      <c r="U173" s="10" t="s">
        <v>256</v>
      </c>
      <c r="V173" s="10" t="s">
        <v>269</v>
      </c>
      <c r="X173" s="10" t="s">
        <v>307</v>
      </c>
      <c r="Y173" s="10" t="s">
        <v>3965</v>
      </c>
      <c r="Z173" s="10" t="s">
        <v>345</v>
      </c>
      <c r="AB173" s="12" t="str">
        <f t="shared" si="7"/>
        <v/>
      </c>
      <c r="AC173" s="14"/>
      <c r="AD173" s="18" t="s">
        <v>345</v>
      </c>
      <c r="AE173" s="18">
        <v>175</v>
      </c>
      <c r="AF173" s="18" t="s">
        <v>3966</v>
      </c>
      <c r="AG173" s="18" t="s">
        <v>3967</v>
      </c>
      <c r="AH173" s="18" t="s">
        <v>3968</v>
      </c>
      <c r="AI173" s="18"/>
      <c r="AJ173" s="18"/>
      <c r="AK173" s="19" t="str">
        <f t="shared" si="8"/>
        <v/>
      </c>
      <c r="AL173" s="14"/>
      <c r="AM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",U173),IF(P173="Engine",_xlfn.CONCAT("    engineUpgradeType = ",V173,CHAR(10),Parts!AP173,CHAR(10),"    enginePartUpgradeName = ",W173),IF(P173="Parachute","    parachuteUpgradeType = standard",IF(P173="Solar",_xlfn.CONCAT("    solarPanelUpgradeTier = ",O173),IF(OR(P173="System",P173="System and Space Capability")=TRUE,_xlfn.CONCAT("    spacePlaneSystemUpgradeType = ",W173,IF(P173="System and Space Capability",_xlfn.CONCAT(CHAR(10),"    spaceplaneUpgradeType = spaceCapable",CHAR(10),"    baseSkinTemp = ",CHAR(10),"    upgradeSkinTemp = "),"")),IF(P173="Fuel Tank",IF(X173="NA/Balloon","    KiwiFuelSwitchIgnore = true",IF(X173="standardLiquidFuel",_xlfn.CONCAT("    fuelTankUpgradeType = ",X173,CHAR(10),"    fuelTankSizeUpgrade = ",Y173),_xlfn.CONCAT("    fuelTankUpgradeType = ",X173))),"")))))))</f>
        <v/>
      </c>
      <c r="AN173" s="16" t="str">
        <f>IF(P173="Engine",VLOOKUP(V173,EngineUpgrades!$A$2:$C$15,2,FALSE),"")</f>
        <v/>
      </c>
      <c r="AO173" s="16" t="str">
        <f>IF(P173="Engine",VLOOKUP(V173,EngineUpgrades!$A$2:$C$15,3,FALSE),"")</f>
        <v/>
      </c>
      <c r="AP173" s="15" t="str">
        <f>IF(AN173=EngineUpgrades!$D$1,EngineUpgrades!$D$17,IF(AN173=EngineUpgrades!$E$1,EngineUpgrades!$E$17,IF(AN173=EngineUpgrades!$F$1,EngineUpgrades!$F$17,IF(AN173=EngineUpgrades!$G$1,EngineUpgrades!$G$17,IF(AN173=EngineUpgrades!$H$1,EngineUpgrades!$H$17,"")))))</f>
        <v/>
      </c>
      <c r="AQ173" s="16" t="str">
        <f>IF(P173="Engine",IF(N173&lt;&gt;"Specialty Engines",_xlfn.XLOOKUP(_xlfn.CONCAT(N173,O173+2),TechTree!$C$2:$C$501,TechTree!$D$2:$D$501,"Not Valid Combination",0,1),_xlfn.XLOOKUP(_xlfn.CONCAT(N173,O173+1),TechTree!$C$2:$C$501,TechTree!$D$2:$D$501,"Not Valid Combination",0,1)),"")</f>
        <v/>
      </c>
    </row>
    <row r="174" spans="1:43" ht="48.5" x14ac:dyDescent="0.35">
      <c r="A174" t="s">
        <v>372</v>
      </c>
      <c r="B174" t="s">
        <v>892</v>
      </c>
      <c r="C174" t="s">
        <v>893</v>
      </c>
      <c r="D174" t="s">
        <v>894</v>
      </c>
      <c r="E174" t="s">
        <v>22</v>
      </c>
      <c r="F174" t="s">
        <v>16</v>
      </c>
      <c r="G174">
        <v>42000</v>
      </c>
      <c r="H174">
        <v>13000</v>
      </c>
      <c r="I174">
        <v>5.8</v>
      </c>
      <c r="J174" t="s">
        <v>117</v>
      </c>
      <c r="L174" s="12" t="str">
        <f t="shared" si="6"/>
        <v>@PART[bluedog_Saturn_Engine_F1]:AFTER[Bluedog_DB]
{
    @TechRequired = otherParts
}</v>
      </c>
      <c r="M174" s="9" t="str">
        <f>_xlfn.XLOOKUP(_xlfn.CONCAT(N174,O174),TechTree!$C$2:$C$501,TechTree!$D$2:$D$501,"Not Valid Combination",0,1)</f>
        <v>otherParts</v>
      </c>
      <c r="N174" s="8" t="s">
        <v>369</v>
      </c>
      <c r="O174" s="8">
        <v>1</v>
      </c>
      <c r="P174" s="8" t="s">
        <v>255</v>
      </c>
      <c r="U174" s="10" t="s">
        <v>256</v>
      </c>
      <c r="V174" s="10" t="s">
        <v>269</v>
      </c>
      <c r="X174" s="10" t="s">
        <v>307</v>
      </c>
      <c r="Y174" s="10" t="s">
        <v>3969</v>
      </c>
      <c r="Z174" s="10" t="s">
        <v>345</v>
      </c>
      <c r="AB174" s="12" t="str">
        <f t="shared" si="7"/>
        <v/>
      </c>
      <c r="AC174" s="14"/>
      <c r="AD174" s="18" t="s">
        <v>345</v>
      </c>
      <c r="AE174" s="18">
        <v>176</v>
      </c>
      <c r="AF174" s="18" t="s">
        <v>3970</v>
      </c>
      <c r="AG174" s="18" t="s">
        <v>3971</v>
      </c>
      <c r="AH174" s="18" t="s">
        <v>3972</v>
      </c>
      <c r="AI174" s="18"/>
      <c r="AJ174" s="18"/>
      <c r="AK174" s="19" t="str">
        <f t="shared" si="8"/>
        <v/>
      </c>
      <c r="AL174" s="14"/>
      <c r="AM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",U174),IF(P174="Engine",_xlfn.CONCAT("    engineUpgradeType = ",V174,CHAR(10),Parts!AP174,CHAR(10),"    enginePartUpgradeName = ",W174),IF(P174="Parachute","    parachuteUpgradeType = standard",IF(P174="Solar",_xlfn.CONCAT("    solarPanelUpgradeTier = ",O174),IF(OR(P174="System",P174="System and Space Capability")=TRUE,_xlfn.CONCAT("    spacePlaneSystemUpgradeType = ",W174,IF(P174="System and Space Capability",_xlfn.CONCAT(CHAR(10),"    spaceplaneUpgradeType = spaceCapable",CHAR(10),"    baseSkinTemp = ",CHAR(10),"    upgradeSkinTemp = "),"")),IF(P174="Fuel Tank",IF(X174="NA/Balloon","    KiwiFuelSwitchIgnore = true",IF(X174="standardLiquidFuel",_xlfn.CONCAT("    fuelTankUpgradeType = ",X174,CHAR(10),"    fuelTankSizeUpgrade = ",Y174),_xlfn.CONCAT("    fuelTankUpgradeType = ",X174))),"")))))))</f>
        <v/>
      </c>
      <c r="AN174" s="16" t="str">
        <f>IF(P174="Engine",VLOOKUP(V174,EngineUpgrades!$A$2:$C$15,2,FALSE),"")</f>
        <v/>
      </c>
      <c r="AO174" s="16" t="str">
        <f>IF(P174="Engine",VLOOKUP(V174,EngineUpgrades!$A$2:$C$15,3,FALSE),"")</f>
        <v/>
      </c>
      <c r="AP174" s="15" t="str">
        <f>IF(AN174=EngineUpgrades!$D$1,EngineUpgrades!$D$17,IF(AN174=EngineUpgrades!$E$1,EngineUpgrades!$E$17,IF(AN174=EngineUpgrades!$F$1,EngineUpgrades!$F$17,IF(AN174=EngineUpgrades!$G$1,EngineUpgrades!$G$17,IF(AN174=EngineUpgrades!$H$1,EngineUpgrades!$H$17,"")))))</f>
        <v/>
      </c>
      <c r="AQ174" s="16" t="str">
        <f>IF(P174="Engine",IF(N174&lt;&gt;"Specialty Engines",_xlfn.XLOOKUP(_xlfn.CONCAT(N174,O174+2),TechTree!$C$2:$C$501,TechTree!$D$2:$D$501,"Not Valid Combination",0,1),_xlfn.XLOOKUP(_xlfn.CONCAT(N174,O174+1),TechTree!$C$2:$C$501,TechTree!$D$2:$D$501,"Not Valid Combination",0,1)),"")</f>
        <v/>
      </c>
    </row>
    <row r="175" spans="1:43" ht="48.5" x14ac:dyDescent="0.35">
      <c r="A175" t="s">
        <v>372</v>
      </c>
      <c r="B175" t="s">
        <v>895</v>
      </c>
      <c r="C175" t="s">
        <v>896</v>
      </c>
      <c r="D175" t="s">
        <v>897</v>
      </c>
      <c r="E175" t="s">
        <v>22</v>
      </c>
      <c r="F175" t="s">
        <v>9</v>
      </c>
      <c r="G175">
        <v>8000</v>
      </c>
      <c r="H175">
        <v>2000</v>
      </c>
      <c r="I175">
        <v>1</v>
      </c>
      <c r="J175" t="s">
        <v>83</v>
      </c>
      <c r="L175" s="12" t="str">
        <f t="shared" si="6"/>
        <v>@PART[bluedog_Saturn_VFB_MissionModule]:AFTER[Bluedog_DB]
{
    @TechRequired = otherParts
}</v>
      </c>
      <c r="M175" s="9" t="str">
        <f>_xlfn.XLOOKUP(_xlfn.CONCAT(N175,O175),TechTree!$C$2:$C$501,TechTree!$D$2:$D$501,"Not Valid Combination",0,1)</f>
        <v>otherParts</v>
      </c>
      <c r="N175" s="8" t="s">
        <v>369</v>
      </c>
      <c r="O175" s="8">
        <v>1</v>
      </c>
      <c r="P175" s="8" t="s">
        <v>255</v>
      </c>
      <c r="U175" s="10" t="s">
        <v>256</v>
      </c>
      <c r="V175" s="10" t="s">
        <v>269</v>
      </c>
      <c r="X175" s="10" t="s">
        <v>307</v>
      </c>
      <c r="Y175" s="10" t="s">
        <v>3973</v>
      </c>
      <c r="Z175" s="10" t="s">
        <v>345</v>
      </c>
      <c r="AB175" s="12" t="str">
        <f t="shared" si="7"/>
        <v/>
      </c>
      <c r="AC175" s="14"/>
      <c r="AD175" s="18" t="s">
        <v>345</v>
      </c>
      <c r="AE175" s="18">
        <v>177</v>
      </c>
      <c r="AF175" s="18" t="s">
        <v>3974</v>
      </c>
      <c r="AG175" s="18" t="s">
        <v>3975</v>
      </c>
      <c r="AH175" s="18" t="s">
        <v>3976</v>
      </c>
      <c r="AI175" s="18"/>
      <c r="AJ175" s="18"/>
      <c r="AK175" s="19" t="str">
        <f t="shared" si="8"/>
        <v/>
      </c>
      <c r="AL175" s="14"/>
      <c r="AM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",U175),IF(P175="Engine",_xlfn.CONCAT("    engineUpgradeType = ",V175,CHAR(10),Parts!AP175,CHAR(10),"    enginePartUpgradeName = ",W175),IF(P175="Parachute","    parachuteUpgradeType = standard",IF(P175="Solar",_xlfn.CONCAT("    solarPanelUpgradeTier = ",O175),IF(OR(P175="System",P175="System and Space Capability")=TRUE,_xlfn.CONCAT("    spacePlaneSystemUpgradeType = ",W175,IF(P175="System and Space Capability",_xlfn.CONCAT(CHAR(10),"    spaceplaneUpgradeType = spaceCapable",CHAR(10),"    baseSkinTemp = ",CHAR(10),"    upgradeSkinTemp = "),"")),IF(P175="Fuel Tank",IF(X175="NA/Balloon","    KiwiFuelSwitchIgnore = true",IF(X175="standardLiquidFuel",_xlfn.CONCAT("    fuelTankUpgradeType = ",X175,CHAR(10),"    fuelTankSizeUpgrade = ",Y175),_xlfn.CONCAT("    fuelTankUpgradeType = ",X175))),"")))))))</f>
        <v/>
      </c>
      <c r="AN175" s="16" t="str">
        <f>IF(P175="Engine",VLOOKUP(V175,EngineUpgrades!$A$2:$C$15,2,FALSE),"")</f>
        <v/>
      </c>
      <c r="AO175" s="16" t="str">
        <f>IF(P175="Engine",VLOOKUP(V175,EngineUpgrades!$A$2:$C$15,3,FALSE),"")</f>
        <v/>
      </c>
      <c r="AP175" s="15" t="str">
        <f>IF(AN175=EngineUpgrades!$D$1,EngineUpgrades!$D$17,IF(AN175=EngineUpgrades!$E$1,EngineUpgrades!$E$17,IF(AN175=EngineUpgrades!$F$1,EngineUpgrades!$F$17,IF(AN175=EngineUpgrades!$G$1,EngineUpgrades!$G$17,IF(AN175=EngineUpgrades!$H$1,EngineUpgrades!$H$17,"")))))</f>
        <v/>
      </c>
      <c r="AQ175" s="16" t="str">
        <f>IF(P175="Engine",IF(N175&lt;&gt;"Specialty Engines",_xlfn.XLOOKUP(_xlfn.CONCAT(N175,O175+2),TechTree!$C$2:$C$501,TechTree!$D$2:$D$501,"Not Valid Combination",0,1),_xlfn.XLOOKUP(_xlfn.CONCAT(N175,O175+1),TechTree!$C$2:$C$501,TechTree!$D$2:$D$501,"Not Valid Combination",0,1)),"")</f>
        <v/>
      </c>
    </row>
    <row r="176" spans="1:43" ht="48.5" x14ac:dyDescent="0.35">
      <c r="A176" t="s">
        <v>372</v>
      </c>
      <c r="B176" t="s">
        <v>898</v>
      </c>
      <c r="C176" t="s">
        <v>899</v>
      </c>
      <c r="D176" t="s">
        <v>900</v>
      </c>
      <c r="E176" t="s">
        <v>22</v>
      </c>
      <c r="F176" t="s">
        <v>21</v>
      </c>
      <c r="G176">
        <v>1500</v>
      </c>
      <c r="H176">
        <v>600</v>
      </c>
      <c r="I176">
        <v>0.03</v>
      </c>
      <c r="J176" t="s">
        <v>204</v>
      </c>
      <c r="L176" s="12" t="str">
        <f t="shared" si="6"/>
        <v>@PART[bluedog_Saturn_VFB_Dish]:AFTER[Bluedog_DB]
{
    @TechRequired = otherParts
}</v>
      </c>
      <c r="M176" s="9" t="str">
        <f>_xlfn.XLOOKUP(_xlfn.CONCAT(N176,O176),TechTree!$C$2:$C$501,TechTree!$D$2:$D$501,"Not Valid Combination",0,1)</f>
        <v>otherParts</v>
      </c>
      <c r="N176" s="8" t="s">
        <v>369</v>
      </c>
      <c r="O176" s="8">
        <v>1</v>
      </c>
      <c r="P176" s="8" t="s">
        <v>255</v>
      </c>
      <c r="U176" s="10" t="s">
        <v>256</v>
      </c>
      <c r="V176" s="10" t="s">
        <v>269</v>
      </c>
      <c r="X176" s="10" t="s">
        <v>307</v>
      </c>
      <c r="Y176" s="10" t="s">
        <v>3977</v>
      </c>
      <c r="Z176" s="10" t="s">
        <v>345</v>
      </c>
      <c r="AB176" s="12" t="str">
        <f t="shared" si="7"/>
        <v/>
      </c>
      <c r="AC176" s="14"/>
      <c r="AD176" s="18" t="s">
        <v>345</v>
      </c>
      <c r="AE176" s="18">
        <v>178</v>
      </c>
      <c r="AF176" s="18" t="s">
        <v>3978</v>
      </c>
      <c r="AG176" s="18" t="s">
        <v>3979</v>
      </c>
      <c r="AH176" s="18" t="s">
        <v>3980</v>
      </c>
      <c r="AI176" s="18"/>
      <c r="AJ176" s="18"/>
      <c r="AK176" s="19" t="str">
        <f t="shared" si="8"/>
        <v/>
      </c>
      <c r="AL176" s="14"/>
      <c r="AM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",U176),IF(P176="Engine",_xlfn.CONCAT("    engineUpgradeType = ",V176,CHAR(10),Parts!AP176,CHAR(10),"    enginePartUpgradeName = ",W176),IF(P176="Parachute","    parachuteUpgradeType = standard",IF(P176="Solar",_xlfn.CONCAT("    solarPanelUpgradeTier = ",O176),IF(OR(P176="System",P176="System and Space Capability")=TRUE,_xlfn.CONCAT("    spacePlaneSystemUpgradeType = ",W176,IF(P176="System and Space Capability",_xlfn.CONCAT(CHAR(10),"    spaceplaneUpgradeType = spaceCapable",CHAR(10),"    baseSkinTemp = ",CHAR(10),"    upgradeSkinTemp = "),"")),IF(P176="Fuel Tank",IF(X176="NA/Balloon","    KiwiFuelSwitchIgnore = true",IF(X176="standardLiquidFuel",_xlfn.CONCAT("    fuelTankUpgradeType = ",X176,CHAR(10),"    fuelTankSizeUpgrade = ",Y176),_xlfn.CONCAT("    fuelTankUpgradeType = ",X176))),"")))))))</f>
        <v/>
      </c>
      <c r="AN176" s="16" t="str">
        <f>IF(P176="Engine",VLOOKUP(V176,EngineUpgrades!$A$2:$C$15,2,FALSE),"")</f>
        <v/>
      </c>
      <c r="AO176" s="16" t="str">
        <f>IF(P176="Engine",VLOOKUP(V176,EngineUpgrades!$A$2:$C$15,3,FALSE),"")</f>
        <v/>
      </c>
      <c r="AP176" s="15" t="str">
        <f>IF(AN176=EngineUpgrades!$D$1,EngineUpgrades!$D$17,IF(AN176=EngineUpgrades!$E$1,EngineUpgrades!$E$17,IF(AN176=EngineUpgrades!$F$1,EngineUpgrades!$F$17,IF(AN176=EngineUpgrades!$G$1,EngineUpgrades!$G$17,IF(AN176=EngineUpgrades!$H$1,EngineUpgrades!$H$17,"")))))</f>
        <v/>
      </c>
      <c r="AQ176" s="16" t="str">
        <f>IF(P176="Engine",IF(N176&lt;&gt;"Specialty Engines",_xlfn.XLOOKUP(_xlfn.CONCAT(N176,O176+2),TechTree!$C$2:$C$501,TechTree!$D$2:$D$501,"Not Valid Combination",0,1),_xlfn.XLOOKUP(_xlfn.CONCAT(N176,O176+1),TechTree!$C$2:$C$501,TechTree!$D$2:$D$501,"Not Valid Combination",0,1)),"")</f>
        <v/>
      </c>
    </row>
    <row r="177" spans="1:43" ht="48.5" x14ac:dyDescent="0.35">
      <c r="A177" t="s">
        <v>372</v>
      </c>
      <c r="B177" t="s">
        <v>901</v>
      </c>
      <c r="C177" t="s">
        <v>902</v>
      </c>
      <c r="D177" t="s">
        <v>903</v>
      </c>
      <c r="E177" t="s">
        <v>22</v>
      </c>
      <c r="F177" t="s">
        <v>19</v>
      </c>
      <c r="G177">
        <v>1100</v>
      </c>
      <c r="H177">
        <v>100</v>
      </c>
      <c r="I177">
        <v>1.2500000000000001E-2</v>
      </c>
      <c r="J177" t="s">
        <v>162</v>
      </c>
      <c r="L177" s="12" t="str">
        <f t="shared" si="6"/>
        <v>@PART[bluedog_Saturn_S4_Ullage]:AFTER[Bluedog_DB]
{
    @TechRequired = otherParts
}</v>
      </c>
      <c r="M177" s="9" t="str">
        <f>_xlfn.XLOOKUP(_xlfn.CONCAT(N177,O177),TechTree!$C$2:$C$501,TechTree!$D$2:$D$501,"Not Valid Combination",0,1)</f>
        <v>otherParts</v>
      </c>
      <c r="N177" s="8" t="s">
        <v>369</v>
      </c>
      <c r="O177" s="8">
        <v>1</v>
      </c>
      <c r="P177" s="8" t="s">
        <v>255</v>
      </c>
      <c r="U177" s="10" t="s">
        <v>256</v>
      </c>
      <c r="V177" s="10" t="s">
        <v>269</v>
      </c>
      <c r="X177" s="10" t="s">
        <v>307</v>
      </c>
      <c r="Y177" s="10" t="s">
        <v>3981</v>
      </c>
      <c r="Z177" s="10" t="s">
        <v>345</v>
      </c>
      <c r="AB177" s="12" t="str">
        <f t="shared" si="7"/>
        <v/>
      </c>
      <c r="AC177" s="14"/>
      <c r="AD177" s="18" t="s">
        <v>345</v>
      </c>
      <c r="AE177" s="18">
        <v>179</v>
      </c>
      <c r="AF177" s="18" t="s">
        <v>3982</v>
      </c>
      <c r="AG177" s="18" t="s">
        <v>3983</v>
      </c>
      <c r="AH177" s="18" t="s">
        <v>3984</v>
      </c>
      <c r="AI177" s="18"/>
      <c r="AJ177" s="18"/>
      <c r="AK177" s="19" t="str">
        <f t="shared" si="8"/>
        <v/>
      </c>
      <c r="AL177" s="14"/>
      <c r="AM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",U177),IF(P177="Engine",_xlfn.CONCAT("    engineUpgradeType = ",V177,CHAR(10),Parts!AP177,CHAR(10),"    enginePartUpgradeName = ",W177),IF(P177="Parachute","    parachuteUpgradeType = standard",IF(P177="Solar",_xlfn.CONCAT("    solarPanelUpgradeTier = ",O177),IF(OR(P177="System",P177="System and Space Capability")=TRUE,_xlfn.CONCAT("    spacePlaneSystemUpgradeType = ",W177,IF(P177="System and Space Capability",_xlfn.CONCAT(CHAR(10),"    spaceplaneUpgradeType = spaceCapable",CHAR(10),"    baseSkinTemp = ",CHAR(10),"    upgradeSkinTemp = "),"")),IF(P177="Fuel Tank",IF(X177="NA/Balloon","    KiwiFuelSwitchIgnore = true",IF(X177="standardLiquidFuel",_xlfn.CONCAT("    fuelTankUpgradeType = ",X177,CHAR(10),"    fuelTankSizeUpgrade = ",Y177),_xlfn.CONCAT("    fuelTankUpgradeType = ",X177))),"")))))))</f>
        <v/>
      </c>
      <c r="AN177" s="16" t="str">
        <f>IF(P177="Engine",VLOOKUP(V177,EngineUpgrades!$A$2:$C$15,2,FALSE),"")</f>
        <v/>
      </c>
      <c r="AO177" s="16" t="str">
        <f>IF(P177="Engine",VLOOKUP(V177,EngineUpgrades!$A$2:$C$15,3,FALSE),"")</f>
        <v/>
      </c>
      <c r="AP177" s="15" t="str">
        <f>IF(AN177=EngineUpgrades!$D$1,EngineUpgrades!$D$17,IF(AN177=EngineUpgrades!$E$1,EngineUpgrades!$E$17,IF(AN177=EngineUpgrades!$F$1,EngineUpgrades!$F$17,IF(AN177=EngineUpgrades!$G$1,EngineUpgrades!$G$17,IF(AN177=EngineUpgrades!$H$1,EngineUpgrades!$H$17,"")))))</f>
        <v/>
      </c>
      <c r="AQ177" s="16" t="str">
        <f>IF(P177="Engine",IF(N177&lt;&gt;"Specialty Engines",_xlfn.XLOOKUP(_xlfn.CONCAT(N177,O177+2),TechTree!$C$2:$C$501,TechTree!$D$2:$D$501,"Not Valid Combination",0,1),_xlfn.XLOOKUP(_xlfn.CONCAT(N177,O177+1),TechTree!$C$2:$C$501,TechTree!$D$2:$D$501,"Not Valid Combination",0,1)),"")</f>
        <v/>
      </c>
    </row>
    <row r="178" spans="1:43" ht="48.5" x14ac:dyDescent="0.35">
      <c r="A178" t="s">
        <v>372</v>
      </c>
      <c r="B178" t="s">
        <v>904</v>
      </c>
      <c r="C178" t="s">
        <v>905</v>
      </c>
      <c r="D178" t="s">
        <v>906</v>
      </c>
      <c r="E178" t="s">
        <v>22</v>
      </c>
      <c r="F178" t="s">
        <v>15</v>
      </c>
      <c r="G178">
        <v>19300</v>
      </c>
      <c r="H178">
        <v>1490</v>
      </c>
      <c r="I178">
        <v>0.8</v>
      </c>
      <c r="J178" t="s">
        <v>162</v>
      </c>
      <c r="L178" s="12" t="str">
        <f t="shared" si="6"/>
        <v>@PART[bluedog_Saturn_S4_Tankage]:AFTER[Bluedog_DB]
{
    @TechRequired = otherParts
}</v>
      </c>
      <c r="M178" s="9" t="str">
        <f>_xlfn.XLOOKUP(_xlfn.CONCAT(N178,O178),TechTree!$C$2:$C$501,TechTree!$D$2:$D$501,"Not Valid Combination",0,1)</f>
        <v>otherParts</v>
      </c>
      <c r="N178" s="8" t="s">
        <v>369</v>
      </c>
      <c r="O178" s="8">
        <v>1</v>
      </c>
      <c r="P178" s="8" t="s">
        <v>255</v>
      </c>
      <c r="U178" s="10" t="s">
        <v>256</v>
      </c>
      <c r="V178" s="10" t="s">
        <v>269</v>
      </c>
      <c r="X178" s="10" t="s">
        <v>307</v>
      </c>
      <c r="Y178" s="10" t="s">
        <v>3985</v>
      </c>
      <c r="Z178" s="10" t="s">
        <v>345</v>
      </c>
      <c r="AB178" s="12" t="str">
        <f t="shared" si="7"/>
        <v/>
      </c>
      <c r="AC178" s="14"/>
      <c r="AD178" s="18" t="s">
        <v>345</v>
      </c>
      <c r="AE178" s="18">
        <v>180</v>
      </c>
      <c r="AF178" s="18" t="s">
        <v>3986</v>
      </c>
      <c r="AG178" s="18" t="s">
        <v>3987</v>
      </c>
      <c r="AH178" s="18" t="s">
        <v>3988</v>
      </c>
      <c r="AI178" s="18"/>
      <c r="AJ178" s="18"/>
      <c r="AK178" s="19" t="str">
        <f t="shared" si="8"/>
        <v/>
      </c>
      <c r="AL178" s="14"/>
      <c r="AM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",U178),IF(P178="Engine",_xlfn.CONCAT("    engineUpgradeType = ",V178,CHAR(10),Parts!AP178,CHAR(10),"    enginePartUpgradeName = ",W178),IF(P178="Parachute","    parachuteUpgradeType = standard",IF(P178="Solar",_xlfn.CONCAT("    solarPanelUpgradeTier = ",O178),IF(OR(P178="System",P178="System and Space Capability")=TRUE,_xlfn.CONCAT("    spacePlaneSystemUpgradeType = ",W178,IF(P178="System and Space Capability",_xlfn.CONCAT(CHAR(10),"    spaceplaneUpgradeType = spaceCapable",CHAR(10),"    baseSkinTemp = ",CHAR(10),"    upgradeSkinTemp = "),"")),IF(P178="Fuel Tank",IF(X178="NA/Balloon","    KiwiFuelSwitchIgnore = true",IF(X178="standardLiquidFuel",_xlfn.CONCAT("    fuelTankUpgradeType = ",X178,CHAR(10),"    fuelTankSizeUpgrade = ",Y178),_xlfn.CONCAT("    fuelTankUpgradeType = ",X178))),"")))))))</f>
        <v/>
      </c>
      <c r="AN178" s="16" t="str">
        <f>IF(P178="Engine",VLOOKUP(V178,EngineUpgrades!$A$2:$C$15,2,FALSE),"")</f>
        <v/>
      </c>
      <c r="AO178" s="16" t="str">
        <f>IF(P178="Engine",VLOOKUP(V178,EngineUpgrades!$A$2:$C$15,3,FALSE),"")</f>
        <v/>
      </c>
      <c r="AP178" s="15" t="str">
        <f>IF(AN178=EngineUpgrades!$D$1,EngineUpgrades!$D$17,IF(AN178=EngineUpgrades!$E$1,EngineUpgrades!$E$17,IF(AN178=EngineUpgrades!$F$1,EngineUpgrades!$F$17,IF(AN178=EngineUpgrades!$G$1,EngineUpgrades!$G$17,IF(AN178=EngineUpgrades!$H$1,EngineUpgrades!$H$17,"")))))</f>
        <v/>
      </c>
      <c r="AQ178" s="16" t="str">
        <f>IF(P178="Engine",IF(N178&lt;&gt;"Specialty Engines",_xlfn.XLOOKUP(_xlfn.CONCAT(N178,O178+2),TechTree!$C$2:$C$501,TechTree!$D$2:$D$501,"Not Valid Combination",0,1),_xlfn.XLOOKUP(_xlfn.CONCAT(N178,O178+1),TechTree!$C$2:$C$501,TechTree!$D$2:$D$501,"Not Valid Combination",0,1)),"")</f>
        <v/>
      </c>
    </row>
    <row r="179" spans="1:43" ht="48.5" x14ac:dyDescent="0.35">
      <c r="A179" t="s">
        <v>372</v>
      </c>
      <c r="B179" t="s">
        <v>907</v>
      </c>
      <c r="C179" t="s">
        <v>908</v>
      </c>
      <c r="D179" t="s">
        <v>909</v>
      </c>
      <c r="E179" t="s">
        <v>22</v>
      </c>
      <c r="F179" t="s">
        <v>14</v>
      </c>
      <c r="G179">
        <v>10600</v>
      </c>
      <c r="H179">
        <v>2530</v>
      </c>
      <c r="I179">
        <v>1.004</v>
      </c>
      <c r="J179" t="s">
        <v>91</v>
      </c>
      <c r="L179" s="12" t="str">
        <f t="shared" si="6"/>
        <v>@PART[bluedog_Saturn_S4_Interstage]:AFTER[Bluedog_DB]
{
    @TechRequired = otherParts
}</v>
      </c>
      <c r="M179" s="9" t="str">
        <f>_xlfn.XLOOKUP(_xlfn.CONCAT(N179,O179),TechTree!$C$2:$C$501,TechTree!$D$2:$D$501,"Not Valid Combination",0,1)</f>
        <v>otherParts</v>
      </c>
      <c r="N179" s="8" t="s">
        <v>369</v>
      </c>
      <c r="O179" s="8">
        <v>1</v>
      </c>
      <c r="P179" s="8" t="s">
        <v>255</v>
      </c>
      <c r="U179" s="10" t="s">
        <v>256</v>
      </c>
      <c r="V179" s="10" t="s">
        <v>269</v>
      </c>
      <c r="X179" s="10" t="s">
        <v>307</v>
      </c>
      <c r="Y179" s="10" t="s">
        <v>3989</v>
      </c>
      <c r="Z179" s="10" t="s">
        <v>345</v>
      </c>
      <c r="AB179" s="12" t="str">
        <f t="shared" si="7"/>
        <v/>
      </c>
      <c r="AC179" s="14"/>
      <c r="AD179" s="18" t="s">
        <v>345</v>
      </c>
      <c r="AE179" s="18">
        <v>181</v>
      </c>
      <c r="AF179" s="18" t="s">
        <v>3990</v>
      </c>
      <c r="AG179" s="18" t="s">
        <v>3991</v>
      </c>
      <c r="AH179" s="18" t="s">
        <v>3992</v>
      </c>
      <c r="AI179" s="18"/>
      <c r="AJ179" s="18"/>
      <c r="AK179" s="19" t="str">
        <f t="shared" si="8"/>
        <v/>
      </c>
      <c r="AL179" s="14"/>
      <c r="AM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",U179),IF(P179="Engine",_xlfn.CONCAT("    engineUpgradeType = ",V179,CHAR(10),Parts!AP179,CHAR(10),"    enginePartUpgradeName = ",W179),IF(P179="Parachute","    parachuteUpgradeType = standard",IF(P179="Solar",_xlfn.CONCAT("    solarPanelUpgradeTier = ",O179),IF(OR(P179="System",P179="System and Space Capability")=TRUE,_xlfn.CONCAT("    spacePlaneSystemUpgradeType = ",W179,IF(P179="System and Space Capability",_xlfn.CONCAT(CHAR(10),"    spaceplaneUpgradeType = spaceCapable",CHAR(10),"    baseSkinTemp = ",CHAR(10),"    upgradeSkinTemp = "),"")),IF(P179="Fuel Tank",IF(X179="NA/Balloon","    KiwiFuelSwitchIgnore = true",IF(X179="standardLiquidFuel",_xlfn.CONCAT("    fuelTankUpgradeType = ",X179,CHAR(10),"    fuelTankSizeUpgrade = ",Y179),_xlfn.CONCAT("    fuelTankUpgradeType = ",X179))),"")))))))</f>
        <v/>
      </c>
      <c r="AN179" s="16" t="str">
        <f>IF(P179="Engine",VLOOKUP(V179,EngineUpgrades!$A$2:$C$15,2,FALSE),"")</f>
        <v/>
      </c>
      <c r="AO179" s="16" t="str">
        <f>IF(P179="Engine",VLOOKUP(V179,EngineUpgrades!$A$2:$C$15,3,FALSE),"")</f>
        <v/>
      </c>
      <c r="AP179" s="15" t="str">
        <f>IF(AN179=EngineUpgrades!$D$1,EngineUpgrades!$D$17,IF(AN179=EngineUpgrades!$E$1,EngineUpgrades!$E$17,IF(AN179=EngineUpgrades!$F$1,EngineUpgrades!$F$17,IF(AN179=EngineUpgrades!$G$1,EngineUpgrades!$G$17,IF(AN179=EngineUpgrades!$H$1,EngineUpgrades!$H$17,"")))))</f>
        <v/>
      </c>
      <c r="AQ179" s="16" t="str">
        <f>IF(P179="Engine",IF(N179&lt;&gt;"Specialty Engines",_xlfn.XLOOKUP(_xlfn.CONCAT(N179,O179+2),TechTree!$C$2:$C$501,TechTree!$D$2:$D$501,"Not Valid Combination",0,1),_xlfn.XLOOKUP(_xlfn.CONCAT(N179,O179+1),TechTree!$C$2:$C$501,TechTree!$D$2:$D$501,"Not Valid Combination",0,1)),"")</f>
        <v/>
      </c>
    </row>
    <row r="180" spans="1:43" ht="48.5" x14ac:dyDescent="0.35">
      <c r="A180" t="s">
        <v>372</v>
      </c>
      <c r="B180" t="s">
        <v>910</v>
      </c>
      <c r="C180" t="s">
        <v>911</v>
      </c>
      <c r="D180" t="s">
        <v>912</v>
      </c>
      <c r="E180" t="s">
        <v>22</v>
      </c>
      <c r="F180" t="s">
        <v>10</v>
      </c>
      <c r="G180">
        <v>13600</v>
      </c>
      <c r="H180">
        <v>3400</v>
      </c>
      <c r="I180">
        <v>0.4</v>
      </c>
      <c r="J180" t="s">
        <v>56</v>
      </c>
      <c r="L180" s="12" t="str">
        <f t="shared" si="6"/>
        <v>@PART[bluedog_Saturn_S4_InstrumentUnit]:AFTER[Bluedog_DB]
{
    @TechRequired = otherParts
}</v>
      </c>
      <c r="M180" s="9" t="str">
        <f>_xlfn.XLOOKUP(_xlfn.CONCAT(N180,O180),TechTree!$C$2:$C$501,TechTree!$D$2:$D$501,"Not Valid Combination",0,1)</f>
        <v>otherParts</v>
      </c>
      <c r="N180" s="8" t="s">
        <v>369</v>
      </c>
      <c r="O180" s="8">
        <v>1</v>
      </c>
      <c r="P180" s="8" t="s">
        <v>255</v>
      </c>
      <c r="U180" s="10" t="s">
        <v>256</v>
      </c>
      <c r="V180" s="10" t="s">
        <v>269</v>
      </c>
      <c r="X180" s="10" t="s">
        <v>307</v>
      </c>
      <c r="Y180" s="10" t="s">
        <v>3993</v>
      </c>
      <c r="Z180" s="10" t="s">
        <v>345</v>
      </c>
      <c r="AB180" s="12" t="str">
        <f t="shared" si="7"/>
        <v/>
      </c>
      <c r="AC180" s="14"/>
      <c r="AD180" s="18" t="s">
        <v>345</v>
      </c>
      <c r="AE180" s="18">
        <v>182</v>
      </c>
      <c r="AF180" s="18" t="s">
        <v>3994</v>
      </c>
      <c r="AG180" s="18" t="s">
        <v>3995</v>
      </c>
      <c r="AH180" s="18" t="s">
        <v>3996</v>
      </c>
      <c r="AI180" s="18"/>
      <c r="AJ180" s="18"/>
      <c r="AK180" s="19" t="str">
        <f t="shared" si="8"/>
        <v/>
      </c>
      <c r="AL180" s="14"/>
      <c r="AM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",U180),IF(P180="Engine",_xlfn.CONCAT("    engineUpgradeType = ",V180,CHAR(10),Parts!AP180,CHAR(10),"    enginePartUpgradeName = ",W180),IF(P180="Parachute","    parachuteUpgradeType = standard",IF(P180="Solar",_xlfn.CONCAT("    solarPanelUpgradeTier = ",O180),IF(OR(P180="System",P180="System and Space Capability")=TRUE,_xlfn.CONCAT("    spacePlaneSystemUpgradeType = ",W180,IF(P180="System and Space Capability",_xlfn.CONCAT(CHAR(10),"    spaceplaneUpgradeType = spaceCapable",CHAR(10),"    baseSkinTemp = ",CHAR(10),"    upgradeSkinTemp = "),"")),IF(P180="Fuel Tank",IF(X180="NA/Balloon","    KiwiFuelSwitchIgnore = true",IF(X180="standardLiquidFuel",_xlfn.CONCAT("    fuelTankUpgradeType = ",X180,CHAR(10),"    fuelTankSizeUpgrade = ",Y180),_xlfn.CONCAT("    fuelTankUpgradeType = ",X180))),"")))))))</f>
        <v/>
      </c>
      <c r="AN180" s="16" t="str">
        <f>IF(P180="Engine",VLOOKUP(V180,EngineUpgrades!$A$2:$C$15,2,FALSE),"")</f>
        <v/>
      </c>
      <c r="AO180" s="16" t="str">
        <f>IF(P180="Engine",VLOOKUP(V180,EngineUpgrades!$A$2:$C$15,3,FALSE),"")</f>
        <v/>
      </c>
      <c r="AP180" s="15" t="str">
        <f>IF(AN180=EngineUpgrades!$D$1,EngineUpgrades!$D$17,IF(AN180=EngineUpgrades!$E$1,EngineUpgrades!$E$17,IF(AN180=EngineUpgrades!$F$1,EngineUpgrades!$F$17,IF(AN180=EngineUpgrades!$G$1,EngineUpgrades!$G$17,IF(AN180=EngineUpgrades!$H$1,EngineUpgrades!$H$17,"")))))</f>
        <v/>
      </c>
      <c r="AQ180" s="16" t="str">
        <f>IF(P180="Engine",IF(N180&lt;&gt;"Specialty Engines",_xlfn.XLOOKUP(_xlfn.CONCAT(N180,O180+2),TechTree!$C$2:$C$501,TechTree!$D$2:$D$501,"Not Valid Combination",0,1),_xlfn.XLOOKUP(_xlfn.CONCAT(N180,O180+1),TechTree!$C$2:$C$501,TechTree!$D$2:$D$501,"Not Valid Combination",0,1)),"")</f>
        <v/>
      </c>
    </row>
    <row r="181" spans="1:43" ht="48.5" x14ac:dyDescent="0.35">
      <c r="A181" t="s">
        <v>372</v>
      </c>
      <c r="B181" t="s">
        <v>913</v>
      </c>
      <c r="C181" t="s">
        <v>914</v>
      </c>
      <c r="D181" t="s">
        <v>915</v>
      </c>
      <c r="E181" t="s">
        <v>22</v>
      </c>
      <c r="F181" t="s">
        <v>12</v>
      </c>
      <c r="G181">
        <v>2400</v>
      </c>
      <c r="H181">
        <v>800</v>
      </c>
      <c r="I181">
        <v>0.3</v>
      </c>
      <c r="J181" t="s">
        <v>162</v>
      </c>
      <c r="L181" s="12" t="str">
        <f t="shared" si="6"/>
        <v>@PART[bluedog_Saturn_S4_EngineMount]:AFTER[Bluedog_DB]
{
    @TechRequired = otherParts
}</v>
      </c>
      <c r="M181" s="9" t="str">
        <f>_xlfn.XLOOKUP(_xlfn.CONCAT(N181,O181),TechTree!$C$2:$C$501,TechTree!$D$2:$D$501,"Not Valid Combination",0,1)</f>
        <v>otherParts</v>
      </c>
      <c r="N181" s="8" t="s">
        <v>369</v>
      </c>
      <c r="O181" s="8">
        <v>1</v>
      </c>
      <c r="P181" s="8" t="s">
        <v>255</v>
      </c>
      <c r="U181" s="10" t="s">
        <v>256</v>
      </c>
      <c r="V181" s="10" t="s">
        <v>269</v>
      </c>
      <c r="X181" s="10" t="s">
        <v>307</v>
      </c>
      <c r="Y181" s="10" t="s">
        <v>3997</v>
      </c>
      <c r="Z181" s="10" t="s">
        <v>345</v>
      </c>
      <c r="AB181" s="12" t="str">
        <f t="shared" si="7"/>
        <v/>
      </c>
      <c r="AC181" s="14"/>
      <c r="AD181" s="18" t="s">
        <v>345</v>
      </c>
      <c r="AE181" s="18">
        <v>183</v>
      </c>
      <c r="AF181" s="18" t="s">
        <v>3998</v>
      </c>
      <c r="AG181" s="18" t="s">
        <v>3999</v>
      </c>
      <c r="AH181" s="18" t="s">
        <v>4000</v>
      </c>
      <c r="AI181" s="18"/>
      <c r="AJ181" s="18"/>
      <c r="AK181" s="19" t="str">
        <f t="shared" si="8"/>
        <v/>
      </c>
      <c r="AL181" s="14"/>
      <c r="AM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",U181),IF(P181="Engine",_xlfn.CONCAT("    engineUpgradeType = ",V181,CHAR(10),Parts!AP181,CHAR(10),"    enginePartUpgradeName = ",W181),IF(P181="Parachute","    parachuteUpgradeType = standard",IF(P181="Solar",_xlfn.CONCAT("    solarPanelUpgradeTier = ",O181),IF(OR(P181="System",P181="System and Space Capability")=TRUE,_xlfn.CONCAT("    spacePlaneSystemUpgradeType = ",W181,IF(P181="System and Space Capability",_xlfn.CONCAT(CHAR(10),"    spaceplaneUpgradeType = spaceCapable",CHAR(10),"    baseSkinTemp = ",CHAR(10),"    upgradeSkinTemp = "),"")),IF(P181="Fuel Tank",IF(X181="NA/Balloon","    KiwiFuelSwitchIgnore = true",IF(X181="standardLiquidFuel",_xlfn.CONCAT("    fuelTankUpgradeType = ",X181,CHAR(10),"    fuelTankSizeUpgrade = ",Y181),_xlfn.CONCAT("    fuelTankUpgradeType = ",X181))),"")))))))</f>
        <v/>
      </c>
      <c r="AN181" s="16" t="str">
        <f>IF(P181="Engine",VLOOKUP(V181,EngineUpgrades!$A$2:$C$15,2,FALSE),"")</f>
        <v/>
      </c>
      <c r="AO181" s="16" t="str">
        <f>IF(P181="Engine",VLOOKUP(V181,EngineUpgrades!$A$2:$C$15,3,FALSE),"")</f>
        <v/>
      </c>
      <c r="AP181" s="15" t="str">
        <f>IF(AN181=EngineUpgrades!$D$1,EngineUpgrades!$D$17,IF(AN181=EngineUpgrades!$E$1,EngineUpgrades!$E$17,IF(AN181=EngineUpgrades!$F$1,EngineUpgrades!$F$17,IF(AN181=EngineUpgrades!$G$1,EngineUpgrades!$G$17,IF(AN181=EngineUpgrades!$H$1,EngineUpgrades!$H$17,"")))))</f>
        <v/>
      </c>
      <c r="AQ181" s="16" t="str">
        <f>IF(P181="Engine",IF(N181&lt;&gt;"Specialty Engines",_xlfn.XLOOKUP(_xlfn.CONCAT(N181,O181+2),TechTree!$C$2:$C$501,TechTree!$D$2:$D$501,"Not Valid Combination",0,1),_xlfn.XLOOKUP(_xlfn.CONCAT(N181,O181+1),TechTree!$C$2:$C$501,TechTree!$D$2:$D$501,"Not Valid Combination",0,1)),"")</f>
        <v/>
      </c>
    </row>
    <row r="182" spans="1:43" ht="48.5" x14ac:dyDescent="0.35">
      <c r="A182" t="s">
        <v>372</v>
      </c>
      <c r="B182" t="s">
        <v>916</v>
      </c>
      <c r="C182" t="s">
        <v>917</v>
      </c>
      <c r="D182" t="s">
        <v>918</v>
      </c>
      <c r="E182" t="s">
        <v>22</v>
      </c>
      <c r="F182" t="s">
        <v>15</v>
      </c>
      <c r="G182">
        <v>13300</v>
      </c>
      <c r="H182">
        <v>616</v>
      </c>
      <c r="I182">
        <v>0.55000000000000004</v>
      </c>
      <c r="J182" t="s">
        <v>162</v>
      </c>
      <c r="L182" s="12" t="str">
        <f t="shared" si="6"/>
        <v>@PART[bluedog_Saturn_S4_AdapterTank]:AFTER[Bluedog_DB]
{
    @TechRequired = otherParts
}</v>
      </c>
      <c r="M182" s="9" t="str">
        <f>_xlfn.XLOOKUP(_xlfn.CONCAT(N182,O182),TechTree!$C$2:$C$501,TechTree!$D$2:$D$501,"Not Valid Combination",0,1)</f>
        <v>otherParts</v>
      </c>
      <c r="N182" s="8" t="s">
        <v>369</v>
      </c>
      <c r="O182" s="8">
        <v>1</v>
      </c>
      <c r="P182" s="8" t="s">
        <v>255</v>
      </c>
      <c r="U182" s="10" t="s">
        <v>256</v>
      </c>
      <c r="V182" s="10" t="s">
        <v>269</v>
      </c>
      <c r="X182" s="10" t="s">
        <v>307</v>
      </c>
      <c r="Y182" s="10" t="s">
        <v>4001</v>
      </c>
      <c r="Z182" s="10" t="s">
        <v>345</v>
      </c>
      <c r="AB182" s="12" t="str">
        <f t="shared" si="7"/>
        <v/>
      </c>
      <c r="AC182" s="14"/>
      <c r="AD182" s="18" t="s">
        <v>345</v>
      </c>
      <c r="AE182" s="18">
        <v>184</v>
      </c>
      <c r="AF182" s="18" t="s">
        <v>4002</v>
      </c>
      <c r="AG182" s="18" t="s">
        <v>4003</v>
      </c>
      <c r="AH182" s="18" t="s">
        <v>4004</v>
      </c>
      <c r="AI182" s="18"/>
      <c r="AJ182" s="18"/>
      <c r="AK182" s="19" t="str">
        <f t="shared" si="8"/>
        <v/>
      </c>
      <c r="AL182" s="14"/>
      <c r="AM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",U182),IF(P182="Engine",_xlfn.CONCAT("    engineUpgradeType = ",V182,CHAR(10),Parts!AP182,CHAR(10),"    enginePartUpgradeName = ",W182),IF(P182="Parachute","    parachuteUpgradeType = standard",IF(P182="Solar",_xlfn.CONCAT("    solarPanelUpgradeTier = ",O182),IF(OR(P182="System",P182="System and Space Capability")=TRUE,_xlfn.CONCAT("    spacePlaneSystemUpgradeType = ",W182,IF(P182="System and Space Capability",_xlfn.CONCAT(CHAR(10),"    spaceplaneUpgradeType = spaceCapable",CHAR(10),"    baseSkinTemp = ",CHAR(10),"    upgradeSkinTemp = "),"")),IF(P182="Fuel Tank",IF(X182="NA/Balloon","    KiwiFuelSwitchIgnore = true",IF(X182="standardLiquidFuel",_xlfn.CONCAT("    fuelTankUpgradeType = ",X182,CHAR(10),"    fuelTankSizeUpgrade = ",Y182),_xlfn.CONCAT("    fuelTankUpgradeType = ",X182))),"")))))))</f>
        <v/>
      </c>
      <c r="AN182" s="16" t="str">
        <f>IF(P182="Engine",VLOOKUP(V182,EngineUpgrades!$A$2:$C$15,2,FALSE),"")</f>
        <v/>
      </c>
      <c r="AO182" s="16" t="str">
        <f>IF(P182="Engine",VLOOKUP(V182,EngineUpgrades!$A$2:$C$15,3,FALSE),"")</f>
        <v/>
      </c>
      <c r="AP182" s="15" t="str">
        <f>IF(AN182=EngineUpgrades!$D$1,EngineUpgrades!$D$17,IF(AN182=EngineUpgrades!$E$1,EngineUpgrades!$E$17,IF(AN182=EngineUpgrades!$F$1,EngineUpgrades!$F$17,IF(AN182=EngineUpgrades!$G$1,EngineUpgrades!$G$17,IF(AN182=EngineUpgrades!$H$1,EngineUpgrades!$H$17,"")))))</f>
        <v/>
      </c>
      <c r="AQ182" s="16" t="str">
        <f>IF(P182="Engine",IF(N182&lt;&gt;"Specialty Engines",_xlfn.XLOOKUP(_xlfn.CONCAT(N182,O182+2),TechTree!$C$2:$C$501,TechTree!$D$2:$D$501,"Not Valid Combination",0,1),_xlfn.XLOOKUP(_xlfn.CONCAT(N182,O182+1),TechTree!$C$2:$C$501,TechTree!$D$2:$D$501,"Not Valid Combination",0,1)),"")</f>
        <v/>
      </c>
    </row>
    <row r="183" spans="1:43" ht="48.5" x14ac:dyDescent="0.35">
      <c r="A183" t="s">
        <v>372</v>
      </c>
      <c r="B183" t="s">
        <v>919</v>
      </c>
      <c r="C183" t="s">
        <v>920</v>
      </c>
      <c r="D183" t="s">
        <v>921</v>
      </c>
      <c r="E183" t="s">
        <v>22</v>
      </c>
      <c r="F183" t="s">
        <v>11</v>
      </c>
      <c r="G183">
        <v>7600</v>
      </c>
      <c r="H183">
        <v>750</v>
      </c>
      <c r="I183">
        <v>0.35</v>
      </c>
      <c r="J183" t="s">
        <v>91</v>
      </c>
      <c r="L183" s="12" t="str">
        <f t="shared" si="6"/>
        <v>@PART[bluedog_Saturn_3125mFairingBase]:AFTER[Bluedog_DB]
{
    @TechRequired = otherParts
}</v>
      </c>
      <c r="M183" s="9" t="str">
        <f>_xlfn.XLOOKUP(_xlfn.CONCAT(N183,O183),TechTree!$C$2:$C$501,TechTree!$D$2:$D$501,"Not Valid Combination",0,1)</f>
        <v>otherParts</v>
      </c>
      <c r="N183" s="8" t="s">
        <v>369</v>
      </c>
      <c r="O183" s="8">
        <v>1</v>
      </c>
      <c r="P183" s="8" t="s">
        <v>255</v>
      </c>
      <c r="U183" s="10" t="s">
        <v>256</v>
      </c>
      <c r="V183" s="10" t="s">
        <v>269</v>
      </c>
      <c r="X183" s="10" t="s">
        <v>307</v>
      </c>
      <c r="Y183" s="10" t="s">
        <v>4005</v>
      </c>
      <c r="Z183" s="10" t="s">
        <v>345</v>
      </c>
      <c r="AB183" s="12" t="str">
        <f t="shared" si="7"/>
        <v/>
      </c>
      <c r="AC183" s="14"/>
      <c r="AD183" s="18" t="s">
        <v>345</v>
      </c>
      <c r="AE183" s="18">
        <v>185</v>
      </c>
      <c r="AF183" s="18" t="s">
        <v>4006</v>
      </c>
      <c r="AG183" s="18" t="s">
        <v>4007</v>
      </c>
      <c r="AH183" s="18" t="s">
        <v>4008</v>
      </c>
      <c r="AI183" s="18"/>
      <c r="AJ183" s="18"/>
      <c r="AK183" s="19" t="str">
        <f t="shared" si="8"/>
        <v/>
      </c>
      <c r="AL183" s="14"/>
      <c r="AM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",U183),IF(P183="Engine",_xlfn.CONCAT("    engineUpgradeType = ",V183,CHAR(10),Parts!AP183,CHAR(10),"    enginePartUpgradeName = ",W183),IF(P183="Parachute","    parachuteUpgradeType = standard",IF(P183="Solar",_xlfn.CONCAT("    solarPanelUpgradeTier = ",O183),IF(OR(P183="System",P183="System and Space Capability")=TRUE,_xlfn.CONCAT("    spacePlaneSystemUpgradeType = ",W183,IF(P183="System and Space Capability",_xlfn.CONCAT(CHAR(10),"    spaceplaneUpgradeType = spaceCapable",CHAR(10),"    baseSkinTemp = ",CHAR(10),"    upgradeSkinTemp = "),"")),IF(P183="Fuel Tank",IF(X183="NA/Balloon","    KiwiFuelSwitchIgnore = true",IF(X183="standardLiquidFuel",_xlfn.CONCAT("    fuelTankUpgradeType = ",X183,CHAR(10),"    fuelTankSizeUpgrade = ",Y183),_xlfn.CONCAT("    fuelTankUpgradeType = ",X183))),"")))))))</f>
        <v/>
      </c>
      <c r="AN183" s="16" t="str">
        <f>IF(P183="Engine",VLOOKUP(V183,EngineUpgrades!$A$2:$C$15,2,FALSE),"")</f>
        <v/>
      </c>
      <c r="AO183" s="16" t="str">
        <f>IF(P183="Engine",VLOOKUP(V183,EngineUpgrades!$A$2:$C$15,3,FALSE),"")</f>
        <v/>
      </c>
      <c r="AP183" s="15" t="str">
        <f>IF(AN183=EngineUpgrades!$D$1,EngineUpgrades!$D$17,IF(AN183=EngineUpgrades!$E$1,EngineUpgrades!$E$17,IF(AN183=EngineUpgrades!$F$1,EngineUpgrades!$F$17,IF(AN183=EngineUpgrades!$G$1,EngineUpgrades!$G$17,IF(AN183=EngineUpgrades!$H$1,EngineUpgrades!$H$17,"")))))</f>
        <v/>
      </c>
      <c r="AQ183" s="16" t="str">
        <f>IF(P183="Engine",IF(N183&lt;&gt;"Specialty Engines",_xlfn.XLOOKUP(_xlfn.CONCAT(N183,O183+2),TechTree!$C$2:$C$501,TechTree!$D$2:$D$501,"Not Valid Combination",0,1),_xlfn.XLOOKUP(_xlfn.CONCAT(N183,O183+1),TechTree!$C$2:$C$501,TechTree!$D$2:$D$501,"Not Valid Combination",0,1)),"")</f>
        <v/>
      </c>
    </row>
    <row r="184" spans="1:43" ht="48.5" x14ac:dyDescent="0.35">
      <c r="A184" t="s">
        <v>372</v>
      </c>
      <c r="B184" t="s">
        <v>922</v>
      </c>
      <c r="C184" t="s">
        <v>923</v>
      </c>
      <c r="D184" t="s">
        <v>924</v>
      </c>
      <c r="E184" t="s">
        <v>22</v>
      </c>
      <c r="F184" t="s">
        <v>11</v>
      </c>
      <c r="G184">
        <v>6100</v>
      </c>
      <c r="H184">
        <v>600</v>
      </c>
      <c r="I184">
        <v>0.17499999999999999</v>
      </c>
      <c r="J184" t="s">
        <v>91</v>
      </c>
      <c r="L184" s="12" t="str">
        <f t="shared" si="6"/>
        <v>@PART[bluedog_Saturn_25mFairingBase]:AFTER[Bluedog_DB]
{
    @TechRequired = otherParts
}</v>
      </c>
      <c r="M184" s="9" t="str">
        <f>_xlfn.XLOOKUP(_xlfn.CONCAT(N184,O184),TechTree!$C$2:$C$501,TechTree!$D$2:$D$501,"Not Valid Combination",0,1)</f>
        <v>otherParts</v>
      </c>
      <c r="N184" s="8" t="s">
        <v>369</v>
      </c>
      <c r="O184" s="8">
        <v>1</v>
      </c>
      <c r="P184" s="8" t="s">
        <v>255</v>
      </c>
      <c r="U184" s="10" t="s">
        <v>256</v>
      </c>
      <c r="V184" s="10" t="s">
        <v>269</v>
      </c>
      <c r="X184" s="10" t="s">
        <v>307</v>
      </c>
      <c r="Y184" s="10" t="s">
        <v>4009</v>
      </c>
      <c r="Z184" s="10" t="s">
        <v>345</v>
      </c>
      <c r="AB184" s="12" t="str">
        <f t="shared" si="7"/>
        <v/>
      </c>
      <c r="AC184" s="14"/>
      <c r="AD184" s="18" t="s">
        <v>345</v>
      </c>
      <c r="AE184" s="18">
        <v>186</v>
      </c>
      <c r="AF184" s="18" t="s">
        <v>4010</v>
      </c>
      <c r="AG184" s="18" t="s">
        <v>4011</v>
      </c>
      <c r="AH184" s="18" t="s">
        <v>4012</v>
      </c>
      <c r="AI184" s="18"/>
      <c r="AJ184" s="18"/>
      <c r="AK184" s="19" t="str">
        <f t="shared" si="8"/>
        <v/>
      </c>
      <c r="AL184" s="14"/>
      <c r="AM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",U184),IF(P184="Engine",_xlfn.CONCAT("    engineUpgradeType = ",V184,CHAR(10),Parts!AP184,CHAR(10),"    enginePartUpgradeName = ",W184),IF(P184="Parachute","    parachuteUpgradeType = standard",IF(P184="Solar",_xlfn.CONCAT("    solarPanelUpgradeTier = ",O184),IF(OR(P184="System",P184="System and Space Capability")=TRUE,_xlfn.CONCAT("    spacePlaneSystemUpgradeType = ",W184,IF(P184="System and Space Capability",_xlfn.CONCAT(CHAR(10),"    spaceplaneUpgradeType = spaceCapable",CHAR(10),"    baseSkinTemp = ",CHAR(10),"    upgradeSkinTemp = "),"")),IF(P184="Fuel Tank",IF(X184="NA/Balloon","    KiwiFuelSwitchIgnore = true",IF(X184="standardLiquidFuel",_xlfn.CONCAT("    fuelTankUpgradeType = ",X184,CHAR(10),"    fuelTankSizeUpgrade = ",Y184),_xlfn.CONCAT("    fuelTankUpgradeType = ",X184))),"")))))))</f>
        <v/>
      </c>
      <c r="AN184" s="16" t="str">
        <f>IF(P184="Engine",VLOOKUP(V184,EngineUpgrades!$A$2:$C$15,2,FALSE),"")</f>
        <v/>
      </c>
      <c r="AO184" s="16" t="str">
        <f>IF(P184="Engine",VLOOKUP(V184,EngineUpgrades!$A$2:$C$15,3,FALSE),"")</f>
        <v/>
      </c>
      <c r="AP184" s="15" t="str">
        <f>IF(AN184=EngineUpgrades!$D$1,EngineUpgrades!$D$17,IF(AN184=EngineUpgrades!$E$1,EngineUpgrades!$E$17,IF(AN184=EngineUpgrades!$F$1,EngineUpgrades!$F$17,IF(AN184=EngineUpgrades!$G$1,EngineUpgrades!$G$17,IF(AN184=EngineUpgrades!$H$1,EngineUpgrades!$H$17,"")))))</f>
        <v/>
      </c>
      <c r="AQ184" s="16" t="str">
        <f>IF(P184="Engine",IF(N184&lt;&gt;"Specialty Engines",_xlfn.XLOOKUP(_xlfn.CONCAT(N184,O184+2),TechTree!$C$2:$C$501,TechTree!$D$2:$D$501,"Not Valid Combination",0,1),_xlfn.XLOOKUP(_xlfn.CONCAT(N184,O184+1),TechTree!$C$2:$C$501,TechTree!$D$2:$D$501,"Not Valid Combination",0,1)),"")</f>
        <v/>
      </c>
    </row>
    <row r="185" spans="1:43" ht="48.5" x14ac:dyDescent="0.35">
      <c r="A185" t="s">
        <v>372</v>
      </c>
      <c r="B185" t="s">
        <v>925</v>
      </c>
      <c r="C185" t="s">
        <v>926</v>
      </c>
      <c r="D185" t="s">
        <v>927</v>
      </c>
      <c r="E185" t="s">
        <v>22</v>
      </c>
      <c r="F185" t="s">
        <v>16</v>
      </c>
      <c r="G185">
        <v>36000</v>
      </c>
      <c r="H185">
        <v>3000</v>
      </c>
      <c r="I185">
        <v>1.56</v>
      </c>
      <c r="J185" t="s">
        <v>117</v>
      </c>
      <c r="L185" s="12" t="str">
        <f t="shared" si="6"/>
        <v>@PART[bluedog_Saturn_S4C_Tankage]:AFTER[Bluedog_DB]
{
    @TechRequired = otherParts
}</v>
      </c>
      <c r="M185" s="9" t="str">
        <f>_xlfn.XLOOKUP(_xlfn.CONCAT(N185,O185),TechTree!$C$2:$C$501,TechTree!$D$2:$D$501,"Not Valid Combination",0,1)</f>
        <v>otherParts</v>
      </c>
      <c r="N185" s="8" t="s">
        <v>369</v>
      </c>
      <c r="O185" s="8">
        <v>1</v>
      </c>
      <c r="P185" s="8" t="s">
        <v>255</v>
      </c>
      <c r="U185" s="10" t="s">
        <v>256</v>
      </c>
      <c r="V185" s="10" t="s">
        <v>269</v>
      </c>
      <c r="X185" s="10" t="s">
        <v>307</v>
      </c>
      <c r="Y185" s="10" t="s">
        <v>4013</v>
      </c>
      <c r="Z185" s="10" t="s">
        <v>345</v>
      </c>
      <c r="AB185" s="12" t="str">
        <f t="shared" si="7"/>
        <v/>
      </c>
      <c r="AC185" s="14"/>
      <c r="AD185" s="18" t="s">
        <v>345</v>
      </c>
      <c r="AE185" s="18">
        <v>187</v>
      </c>
      <c r="AF185" s="18" t="s">
        <v>4014</v>
      </c>
      <c r="AG185" s="18" t="s">
        <v>4015</v>
      </c>
      <c r="AH185" s="18" t="s">
        <v>4016</v>
      </c>
      <c r="AI185" s="18"/>
      <c r="AJ185" s="18"/>
      <c r="AK185" s="19" t="str">
        <f t="shared" si="8"/>
        <v/>
      </c>
      <c r="AL185" s="14"/>
      <c r="AM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",U185),IF(P185="Engine",_xlfn.CONCAT("    engineUpgradeType = ",V185,CHAR(10),Parts!AP185,CHAR(10),"    enginePartUpgradeName = ",W185),IF(P185="Parachute","    parachuteUpgradeType = standard",IF(P185="Solar",_xlfn.CONCAT("    solarPanelUpgradeTier = ",O185),IF(OR(P185="System",P185="System and Space Capability")=TRUE,_xlfn.CONCAT("    spacePlaneSystemUpgradeType = ",W185,IF(P185="System and Space Capability",_xlfn.CONCAT(CHAR(10),"    spaceplaneUpgradeType = spaceCapable",CHAR(10),"    baseSkinTemp = ",CHAR(10),"    upgradeSkinTemp = "),"")),IF(P185="Fuel Tank",IF(X185="NA/Balloon","    KiwiFuelSwitchIgnore = true",IF(X185="standardLiquidFuel",_xlfn.CONCAT("    fuelTankUpgradeType = ",X185,CHAR(10),"    fuelTankSizeUpgrade = ",Y185),_xlfn.CONCAT("    fuelTankUpgradeType = ",X185))),"")))))))</f>
        <v/>
      </c>
      <c r="AN185" s="16" t="str">
        <f>IF(P185="Engine",VLOOKUP(V185,EngineUpgrades!$A$2:$C$15,2,FALSE),"")</f>
        <v/>
      </c>
      <c r="AO185" s="16" t="str">
        <f>IF(P185="Engine",VLOOKUP(V185,EngineUpgrades!$A$2:$C$15,3,FALSE),"")</f>
        <v/>
      </c>
      <c r="AP185" s="15" t="str">
        <f>IF(AN185=EngineUpgrades!$D$1,EngineUpgrades!$D$17,IF(AN185=EngineUpgrades!$E$1,EngineUpgrades!$E$17,IF(AN185=EngineUpgrades!$F$1,EngineUpgrades!$F$17,IF(AN185=EngineUpgrades!$G$1,EngineUpgrades!$G$17,IF(AN185=EngineUpgrades!$H$1,EngineUpgrades!$H$17,"")))))</f>
        <v/>
      </c>
      <c r="AQ185" s="16" t="str">
        <f>IF(P185="Engine",IF(N185&lt;&gt;"Specialty Engines",_xlfn.XLOOKUP(_xlfn.CONCAT(N185,O185+2),TechTree!$C$2:$C$501,TechTree!$D$2:$D$501,"Not Valid Combination",0,1),_xlfn.XLOOKUP(_xlfn.CONCAT(N185,O185+1),TechTree!$C$2:$C$501,TechTree!$D$2:$D$501,"Not Valid Combination",0,1)),"")</f>
        <v/>
      </c>
    </row>
    <row r="186" spans="1:43" ht="48.5" x14ac:dyDescent="0.35">
      <c r="A186" t="s">
        <v>372</v>
      </c>
      <c r="B186" t="s">
        <v>928</v>
      </c>
      <c r="C186" t="s">
        <v>929</v>
      </c>
      <c r="D186" t="s">
        <v>930</v>
      </c>
      <c r="E186" t="s">
        <v>22</v>
      </c>
      <c r="F186" t="s">
        <v>12</v>
      </c>
      <c r="G186">
        <v>4000</v>
      </c>
      <c r="H186">
        <v>1400</v>
      </c>
      <c r="I186">
        <v>0.35</v>
      </c>
      <c r="J186" t="s">
        <v>117</v>
      </c>
      <c r="L186" s="12" t="str">
        <f t="shared" si="6"/>
        <v>@PART[bluedog_Saturn_S4C_EngineMount]:AFTER[Bluedog_DB]
{
    @TechRequired = otherParts
}</v>
      </c>
      <c r="M186" s="9" t="str">
        <f>_xlfn.XLOOKUP(_xlfn.CONCAT(N186,O186),TechTree!$C$2:$C$501,TechTree!$D$2:$D$501,"Not Valid Combination",0,1)</f>
        <v>otherParts</v>
      </c>
      <c r="N186" s="8" t="s">
        <v>369</v>
      </c>
      <c r="O186" s="8">
        <v>1</v>
      </c>
      <c r="P186" s="8" t="s">
        <v>255</v>
      </c>
      <c r="U186" s="10" t="s">
        <v>256</v>
      </c>
      <c r="V186" s="10" t="s">
        <v>269</v>
      </c>
      <c r="X186" s="10" t="s">
        <v>307</v>
      </c>
      <c r="Y186" s="10" t="s">
        <v>4017</v>
      </c>
      <c r="Z186" s="10" t="s">
        <v>345</v>
      </c>
      <c r="AB186" s="12" t="str">
        <f t="shared" si="7"/>
        <v/>
      </c>
      <c r="AC186" s="14"/>
      <c r="AD186" s="18" t="s">
        <v>345</v>
      </c>
      <c r="AE186" s="18">
        <v>188</v>
      </c>
      <c r="AF186" s="18" t="s">
        <v>4018</v>
      </c>
      <c r="AG186" s="18" t="s">
        <v>4019</v>
      </c>
      <c r="AH186" s="18" t="s">
        <v>4020</v>
      </c>
      <c r="AI186" s="18"/>
      <c r="AJ186" s="18"/>
      <c r="AK186" s="19" t="str">
        <f t="shared" si="8"/>
        <v/>
      </c>
      <c r="AL186" s="14"/>
      <c r="AM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",U186),IF(P186="Engine",_xlfn.CONCAT("    engineUpgradeType = ",V186,CHAR(10),Parts!AP186,CHAR(10),"    enginePartUpgradeName = ",W186),IF(P186="Parachute","    parachuteUpgradeType = standard",IF(P186="Solar",_xlfn.CONCAT("    solarPanelUpgradeTier = ",O186),IF(OR(P186="System",P186="System and Space Capability")=TRUE,_xlfn.CONCAT("    spacePlaneSystemUpgradeType = ",W186,IF(P186="System and Space Capability",_xlfn.CONCAT(CHAR(10),"    spaceplaneUpgradeType = spaceCapable",CHAR(10),"    baseSkinTemp = ",CHAR(10),"    upgradeSkinTemp = "),"")),IF(P186="Fuel Tank",IF(X186="NA/Balloon","    KiwiFuelSwitchIgnore = true",IF(X186="standardLiquidFuel",_xlfn.CONCAT("    fuelTankUpgradeType = ",X186,CHAR(10),"    fuelTankSizeUpgrade = ",Y186),_xlfn.CONCAT("    fuelTankUpgradeType = ",X186))),"")))))))</f>
        <v/>
      </c>
      <c r="AN186" s="16" t="str">
        <f>IF(P186="Engine",VLOOKUP(V186,EngineUpgrades!$A$2:$C$15,2,FALSE),"")</f>
        <v/>
      </c>
      <c r="AO186" s="16" t="str">
        <f>IF(P186="Engine",VLOOKUP(V186,EngineUpgrades!$A$2:$C$15,3,FALSE),"")</f>
        <v/>
      </c>
      <c r="AP186" s="15" t="str">
        <f>IF(AN186=EngineUpgrades!$D$1,EngineUpgrades!$D$17,IF(AN186=EngineUpgrades!$E$1,EngineUpgrades!$E$17,IF(AN186=EngineUpgrades!$F$1,EngineUpgrades!$F$17,IF(AN186=EngineUpgrades!$G$1,EngineUpgrades!$G$17,IF(AN186=EngineUpgrades!$H$1,EngineUpgrades!$H$17,"")))))</f>
        <v/>
      </c>
      <c r="AQ186" s="16" t="str">
        <f>IF(P186="Engine",IF(N186&lt;&gt;"Specialty Engines",_xlfn.XLOOKUP(_xlfn.CONCAT(N186,O186+2),TechTree!$C$2:$C$501,TechTree!$D$2:$D$501,"Not Valid Combination",0,1),_xlfn.XLOOKUP(_xlfn.CONCAT(N186,O186+1),TechTree!$C$2:$C$501,TechTree!$D$2:$D$501,"Not Valid Combination",0,1)),"")</f>
        <v/>
      </c>
    </row>
    <row r="187" spans="1:43" ht="48.5" x14ac:dyDescent="0.35">
      <c r="A187" t="s">
        <v>372</v>
      </c>
      <c r="B187" t="s">
        <v>931</v>
      </c>
      <c r="C187" t="s">
        <v>932</v>
      </c>
      <c r="D187" t="s">
        <v>933</v>
      </c>
      <c r="E187" t="s">
        <v>22</v>
      </c>
      <c r="F187" t="s">
        <v>14</v>
      </c>
      <c r="G187">
        <v>12000</v>
      </c>
      <c r="H187">
        <v>4020</v>
      </c>
      <c r="I187">
        <v>4</v>
      </c>
      <c r="J187" t="s">
        <v>117</v>
      </c>
      <c r="L187" s="12" t="str">
        <f t="shared" si="6"/>
        <v>@PART[bluedog_Saturn_S4B_WideInterstage]:AFTER[Bluedog_DB]
{
    @TechRequired = otherParts
}</v>
      </c>
      <c r="M187" s="9" t="str">
        <f>_xlfn.XLOOKUP(_xlfn.CONCAT(N187,O187),TechTree!$C$2:$C$501,TechTree!$D$2:$D$501,"Not Valid Combination",0,1)</f>
        <v>otherParts</v>
      </c>
      <c r="N187" s="8" t="s">
        <v>369</v>
      </c>
      <c r="O187" s="8">
        <v>1</v>
      </c>
      <c r="P187" s="8" t="s">
        <v>255</v>
      </c>
      <c r="U187" s="10" t="s">
        <v>256</v>
      </c>
      <c r="V187" s="10" t="s">
        <v>269</v>
      </c>
      <c r="X187" s="10" t="s">
        <v>307</v>
      </c>
      <c r="Y187" s="10" t="s">
        <v>4021</v>
      </c>
      <c r="Z187" s="10" t="s">
        <v>345</v>
      </c>
      <c r="AB187" s="12" t="str">
        <f t="shared" si="7"/>
        <v/>
      </c>
      <c r="AC187" s="14"/>
      <c r="AD187" s="18" t="s">
        <v>345</v>
      </c>
      <c r="AE187" s="18">
        <v>189</v>
      </c>
      <c r="AF187" s="18" t="s">
        <v>4022</v>
      </c>
      <c r="AG187" s="18" t="s">
        <v>4023</v>
      </c>
      <c r="AH187" s="18" t="s">
        <v>4024</v>
      </c>
      <c r="AI187" s="18"/>
      <c r="AJ187" s="18"/>
      <c r="AK187" s="19" t="str">
        <f t="shared" si="8"/>
        <v/>
      </c>
      <c r="AL187" s="14"/>
      <c r="AM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",U187),IF(P187="Engine",_xlfn.CONCAT("    engineUpgradeType = ",V187,CHAR(10),Parts!AP187,CHAR(10),"    enginePartUpgradeName = ",W187),IF(P187="Parachute","    parachuteUpgradeType = standard",IF(P187="Solar",_xlfn.CONCAT("    solarPanelUpgradeTier = ",O187),IF(OR(P187="System",P187="System and Space Capability")=TRUE,_xlfn.CONCAT("    spacePlaneSystemUpgradeType = ",W187,IF(P187="System and Space Capability",_xlfn.CONCAT(CHAR(10),"    spaceplaneUpgradeType = spaceCapable",CHAR(10),"    baseSkinTemp = ",CHAR(10),"    upgradeSkinTemp = "),"")),IF(P187="Fuel Tank",IF(X187="NA/Balloon","    KiwiFuelSwitchIgnore = true",IF(X187="standardLiquidFuel",_xlfn.CONCAT("    fuelTankUpgradeType = ",X187,CHAR(10),"    fuelTankSizeUpgrade = ",Y187),_xlfn.CONCAT("    fuelTankUpgradeType = ",X187))),"")))))))</f>
        <v/>
      </c>
      <c r="AN187" s="16" t="str">
        <f>IF(P187="Engine",VLOOKUP(V187,EngineUpgrades!$A$2:$C$15,2,FALSE),"")</f>
        <v/>
      </c>
      <c r="AO187" s="16" t="str">
        <f>IF(P187="Engine",VLOOKUP(V187,EngineUpgrades!$A$2:$C$15,3,FALSE),"")</f>
        <v/>
      </c>
      <c r="AP187" s="15" t="str">
        <f>IF(AN187=EngineUpgrades!$D$1,EngineUpgrades!$D$17,IF(AN187=EngineUpgrades!$E$1,EngineUpgrades!$E$17,IF(AN187=EngineUpgrades!$F$1,EngineUpgrades!$F$17,IF(AN187=EngineUpgrades!$G$1,EngineUpgrades!$G$17,IF(AN187=EngineUpgrades!$H$1,EngineUpgrades!$H$17,"")))))</f>
        <v/>
      </c>
      <c r="AQ187" s="16" t="str">
        <f>IF(P187="Engine",IF(N187&lt;&gt;"Specialty Engines",_xlfn.XLOOKUP(_xlfn.CONCAT(N187,O187+2),TechTree!$C$2:$C$501,TechTree!$D$2:$D$501,"Not Valid Combination",0,1),_xlfn.XLOOKUP(_xlfn.CONCAT(N187,O187+1),TechTree!$C$2:$C$501,TechTree!$D$2:$D$501,"Not Valid Combination",0,1)),"")</f>
        <v/>
      </c>
    </row>
    <row r="188" spans="1:43" ht="48.5" x14ac:dyDescent="0.35">
      <c r="A188" t="s">
        <v>372</v>
      </c>
      <c r="B188" t="s">
        <v>934</v>
      </c>
      <c r="C188" t="s">
        <v>935</v>
      </c>
      <c r="D188" t="s">
        <v>936</v>
      </c>
      <c r="E188" t="s">
        <v>22</v>
      </c>
      <c r="F188" t="s">
        <v>17</v>
      </c>
      <c r="G188">
        <v>68000</v>
      </c>
      <c r="H188">
        <v>9230</v>
      </c>
      <c r="I188">
        <v>7.3250000000000002</v>
      </c>
      <c r="J188" t="s">
        <v>83</v>
      </c>
      <c r="L188" s="12" t="str">
        <f t="shared" si="6"/>
        <v>@PART[bluedog_Saturn_S4B_Tankage_WWS]:AFTER[Bluedog_DB]
{
    @TechRequired = otherParts
}</v>
      </c>
      <c r="M188" s="9" t="str">
        <f>_xlfn.XLOOKUP(_xlfn.CONCAT(N188,O188),TechTree!$C$2:$C$501,TechTree!$D$2:$D$501,"Not Valid Combination",0,1)</f>
        <v>otherParts</v>
      </c>
      <c r="N188" s="8" t="s">
        <v>369</v>
      </c>
      <c r="O188" s="8">
        <v>1</v>
      </c>
      <c r="P188" s="8" t="s">
        <v>255</v>
      </c>
      <c r="U188" s="10" t="s">
        <v>256</v>
      </c>
      <c r="V188" s="10" t="s">
        <v>269</v>
      </c>
      <c r="X188" s="10" t="s">
        <v>307</v>
      </c>
      <c r="Y188" s="10" t="s">
        <v>4025</v>
      </c>
      <c r="Z188" s="10" t="s">
        <v>345</v>
      </c>
      <c r="AB188" s="12" t="str">
        <f t="shared" si="7"/>
        <v/>
      </c>
      <c r="AC188" s="14"/>
      <c r="AD188" s="18" t="s">
        <v>345</v>
      </c>
      <c r="AE188" s="18">
        <v>190</v>
      </c>
      <c r="AF188" s="18" t="s">
        <v>4026</v>
      </c>
      <c r="AG188" s="18" t="s">
        <v>4027</v>
      </c>
      <c r="AH188" s="18" t="s">
        <v>4028</v>
      </c>
      <c r="AI188" s="18"/>
      <c r="AJ188" s="18"/>
      <c r="AK188" s="19" t="str">
        <f t="shared" si="8"/>
        <v/>
      </c>
      <c r="AL188" s="14"/>
      <c r="AM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",U188),IF(P188="Engine",_xlfn.CONCAT("    engineUpgradeType = ",V188,CHAR(10),Parts!AP188,CHAR(10),"    enginePartUpgradeName = ",W188),IF(P188="Parachute","    parachuteUpgradeType = standard",IF(P188="Solar",_xlfn.CONCAT("    solarPanelUpgradeTier = ",O188),IF(OR(P188="System",P188="System and Space Capability")=TRUE,_xlfn.CONCAT("    spacePlaneSystemUpgradeType = ",W188,IF(P188="System and Space Capability",_xlfn.CONCAT(CHAR(10),"    spaceplaneUpgradeType = spaceCapable",CHAR(10),"    baseSkinTemp = ",CHAR(10),"    upgradeSkinTemp = "),"")),IF(P188="Fuel Tank",IF(X188="NA/Balloon","    KiwiFuelSwitchIgnore = true",IF(X188="standardLiquidFuel",_xlfn.CONCAT("    fuelTankUpgradeType = ",X188,CHAR(10),"    fuelTankSizeUpgrade = ",Y188),_xlfn.CONCAT("    fuelTankUpgradeType = ",X188))),"")))))))</f>
        <v/>
      </c>
      <c r="AN188" s="16" t="str">
        <f>IF(P188="Engine",VLOOKUP(V188,EngineUpgrades!$A$2:$C$15,2,FALSE),"")</f>
        <v/>
      </c>
      <c r="AO188" s="16" t="str">
        <f>IF(P188="Engine",VLOOKUP(V188,EngineUpgrades!$A$2:$C$15,3,FALSE),"")</f>
        <v/>
      </c>
      <c r="AP188" s="15" t="str">
        <f>IF(AN188=EngineUpgrades!$D$1,EngineUpgrades!$D$17,IF(AN188=EngineUpgrades!$E$1,EngineUpgrades!$E$17,IF(AN188=EngineUpgrades!$F$1,EngineUpgrades!$F$17,IF(AN188=EngineUpgrades!$G$1,EngineUpgrades!$G$17,IF(AN188=EngineUpgrades!$H$1,EngineUpgrades!$H$17,"")))))</f>
        <v/>
      </c>
      <c r="AQ188" s="16" t="str">
        <f>IF(P188="Engine",IF(N188&lt;&gt;"Specialty Engines",_xlfn.XLOOKUP(_xlfn.CONCAT(N188,O188+2),TechTree!$C$2:$C$501,TechTree!$D$2:$D$501,"Not Valid Combination",0,1),_xlfn.XLOOKUP(_xlfn.CONCAT(N188,O188+1),TechTree!$C$2:$C$501,TechTree!$D$2:$D$501,"Not Valid Combination",0,1)),"")</f>
        <v/>
      </c>
    </row>
    <row r="189" spans="1:43" ht="48.5" x14ac:dyDescent="0.35">
      <c r="A189" t="s">
        <v>372</v>
      </c>
      <c r="B189" t="s">
        <v>937</v>
      </c>
      <c r="C189" t="s">
        <v>938</v>
      </c>
      <c r="D189" t="s">
        <v>939</v>
      </c>
      <c r="E189" t="s">
        <v>22</v>
      </c>
      <c r="F189" t="s">
        <v>16</v>
      </c>
      <c r="G189">
        <v>68000</v>
      </c>
      <c r="H189">
        <v>5230</v>
      </c>
      <c r="I189">
        <v>2.8250000000000002</v>
      </c>
      <c r="J189" t="s">
        <v>117</v>
      </c>
      <c r="L189" s="12" t="str">
        <f t="shared" si="6"/>
        <v>@PART[bluedog_Saturn_S4B_Tankage]:AFTER[Bluedog_DB]
{
    @TechRequired = otherParts
}</v>
      </c>
      <c r="M189" s="9" t="str">
        <f>_xlfn.XLOOKUP(_xlfn.CONCAT(N189,O189),TechTree!$C$2:$C$501,TechTree!$D$2:$D$501,"Not Valid Combination",0,1)</f>
        <v>otherParts</v>
      </c>
      <c r="N189" s="8" t="s">
        <v>369</v>
      </c>
      <c r="O189" s="8">
        <v>1</v>
      </c>
      <c r="P189" s="8" t="s">
        <v>255</v>
      </c>
      <c r="U189" s="10" t="s">
        <v>256</v>
      </c>
      <c r="V189" s="10" t="s">
        <v>269</v>
      </c>
      <c r="X189" s="10" t="s">
        <v>307</v>
      </c>
      <c r="Y189" s="10" t="s">
        <v>4029</v>
      </c>
      <c r="Z189" s="10" t="s">
        <v>345</v>
      </c>
      <c r="AB189" s="12" t="str">
        <f t="shared" si="7"/>
        <v/>
      </c>
      <c r="AC189" s="14"/>
      <c r="AD189" s="18" t="s">
        <v>345</v>
      </c>
      <c r="AE189" s="18">
        <v>191</v>
      </c>
      <c r="AF189" s="18" t="s">
        <v>4030</v>
      </c>
      <c r="AG189" s="18" t="s">
        <v>4031</v>
      </c>
      <c r="AH189" s="18" t="s">
        <v>4032</v>
      </c>
      <c r="AI189" s="18"/>
      <c r="AJ189" s="18"/>
      <c r="AK189" s="19" t="str">
        <f t="shared" si="8"/>
        <v/>
      </c>
      <c r="AL189" s="14"/>
      <c r="AM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",U189),IF(P189="Engine",_xlfn.CONCAT("    engineUpgradeType = ",V189,CHAR(10),Parts!AP189,CHAR(10),"    enginePartUpgradeName = ",W189),IF(P189="Parachute","    parachuteUpgradeType = standard",IF(P189="Solar",_xlfn.CONCAT("    solarPanelUpgradeTier = ",O189),IF(OR(P189="System",P189="System and Space Capability")=TRUE,_xlfn.CONCAT("    spacePlaneSystemUpgradeType = ",W189,IF(P189="System and Space Capability",_xlfn.CONCAT(CHAR(10),"    spaceplaneUpgradeType = spaceCapable",CHAR(10),"    baseSkinTemp = ",CHAR(10),"    upgradeSkinTemp = "),"")),IF(P189="Fuel Tank",IF(X189="NA/Balloon","    KiwiFuelSwitchIgnore = true",IF(X189="standardLiquidFuel",_xlfn.CONCAT("    fuelTankUpgradeType = ",X189,CHAR(10),"    fuelTankSizeUpgrade = ",Y189),_xlfn.CONCAT("    fuelTankUpgradeType = ",X189))),"")))))))</f>
        <v/>
      </c>
      <c r="AN189" s="16" t="str">
        <f>IF(P189="Engine",VLOOKUP(V189,EngineUpgrades!$A$2:$C$15,2,FALSE),"")</f>
        <v/>
      </c>
      <c r="AO189" s="16" t="str">
        <f>IF(P189="Engine",VLOOKUP(V189,EngineUpgrades!$A$2:$C$15,3,FALSE),"")</f>
        <v/>
      </c>
      <c r="AP189" s="15" t="str">
        <f>IF(AN189=EngineUpgrades!$D$1,EngineUpgrades!$D$17,IF(AN189=EngineUpgrades!$E$1,EngineUpgrades!$E$17,IF(AN189=EngineUpgrades!$F$1,EngineUpgrades!$F$17,IF(AN189=EngineUpgrades!$G$1,EngineUpgrades!$G$17,IF(AN189=EngineUpgrades!$H$1,EngineUpgrades!$H$17,"")))))</f>
        <v/>
      </c>
      <c r="AQ189" s="16" t="str">
        <f>IF(P189="Engine",IF(N189&lt;&gt;"Specialty Engines",_xlfn.XLOOKUP(_xlfn.CONCAT(N189,O189+2),TechTree!$C$2:$C$501,TechTree!$D$2:$D$501,"Not Valid Combination",0,1),_xlfn.XLOOKUP(_xlfn.CONCAT(N189,O189+1),TechTree!$C$2:$C$501,TechTree!$D$2:$D$501,"Not Valid Combination",0,1)),"")</f>
        <v/>
      </c>
    </row>
    <row r="190" spans="1:43" ht="48.5" x14ac:dyDescent="0.35">
      <c r="A190" t="s">
        <v>372</v>
      </c>
      <c r="B190" t="s">
        <v>940</v>
      </c>
      <c r="C190" t="s">
        <v>941</v>
      </c>
      <c r="D190" t="s">
        <v>942</v>
      </c>
      <c r="E190" t="s">
        <v>22</v>
      </c>
      <c r="F190" t="s">
        <v>11</v>
      </c>
      <c r="G190">
        <v>8000</v>
      </c>
      <c r="H190">
        <v>300</v>
      </c>
      <c r="I190">
        <v>0.1</v>
      </c>
      <c r="J190" t="s">
        <v>83</v>
      </c>
      <c r="L190" s="12" t="str">
        <f t="shared" si="6"/>
        <v>@PART[bluedog_Saturn_S4B_SLA_SinglePanel]:AFTER[Bluedog_DB]
{
    @TechRequired = otherParts
}</v>
      </c>
      <c r="M190" s="9" t="str">
        <f>_xlfn.XLOOKUP(_xlfn.CONCAT(N190,O190),TechTree!$C$2:$C$501,TechTree!$D$2:$D$501,"Not Valid Combination",0,1)</f>
        <v>otherParts</v>
      </c>
      <c r="N190" s="8" t="s">
        <v>369</v>
      </c>
      <c r="O190" s="8">
        <v>1</v>
      </c>
      <c r="P190" s="8" t="s">
        <v>255</v>
      </c>
      <c r="U190" s="10" t="s">
        <v>256</v>
      </c>
      <c r="V190" s="10" t="s">
        <v>269</v>
      </c>
      <c r="X190" s="10" t="s">
        <v>307</v>
      </c>
      <c r="Y190" s="10" t="s">
        <v>4033</v>
      </c>
      <c r="Z190" s="10" t="s">
        <v>345</v>
      </c>
      <c r="AB190" s="12" t="str">
        <f t="shared" si="7"/>
        <v/>
      </c>
      <c r="AC190" s="14"/>
      <c r="AD190" s="18" t="s">
        <v>345</v>
      </c>
      <c r="AE190" s="18">
        <v>192</v>
      </c>
      <c r="AF190" s="18" t="s">
        <v>4034</v>
      </c>
      <c r="AG190" s="18" t="s">
        <v>4035</v>
      </c>
      <c r="AH190" s="18" t="s">
        <v>4036</v>
      </c>
      <c r="AI190" s="18"/>
      <c r="AJ190" s="18"/>
      <c r="AK190" s="19" t="str">
        <f t="shared" si="8"/>
        <v/>
      </c>
      <c r="AL190" s="14"/>
      <c r="AM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",U190),IF(P190="Engine",_xlfn.CONCAT("    engineUpgradeType = ",V190,CHAR(10),Parts!AP190,CHAR(10),"    enginePartUpgradeName = ",W190),IF(P190="Parachute","    parachuteUpgradeType = standard",IF(P190="Solar",_xlfn.CONCAT("    solarPanelUpgradeTier = ",O190),IF(OR(P190="System",P190="System and Space Capability")=TRUE,_xlfn.CONCAT("    spacePlaneSystemUpgradeType = ",W190,IF(P190="System and Space Capability",_xlfn.CONCAT(CHAR(10),"    spaceplaneUpgradeType = spaceCapable",CHAR(10),"    baseSkinTemp = ",CHAR(10),"    upgradeSkinTemp = "),"")),IF(P190="Fuel Tank",IF(X190="NA/Balloon","    KiwiFuelSwitchIgnore = true",IF(X190="standardLiquidFuel",_xlfn.CONCAT("    fuelTankUpgradeType = ",X190,CHAR(10),"    fuelTankSizeUpgrade = ",Y190),_xlfn.CONCAT("    fuelTankUpgradeType = ",X190))),"")))))))</f>
        <v/>
      </c>
      <c r="AN190" s="16" t="str">
        <f>IF(P190="Engine",VLOOKUP(V190,EngineUpgrades!$A$2:$C$15,2,FALSE),"")</f>
        <v/>
      </c>
      <c r="AO190" s="16" t="str">
        <f>IF(P190="Engine",VLOOKUP(V190,EngineUpgrades!$A$2:$C$15,3,FALSE),"")</f>
        <v/>
      </c>
      <c r="AP190" s="15" t="str">
        <f>IF(AN190=EngineUpgrades!$D$1,EngineUpgrades!$D$17,IF(AN190=EngineUpgrades!$E$1,EngineUpgrades!$E$17,IF(AN190=EngineUpgrades!$F$1,EngineUpgrades!$F$17,IF(AN190=EngineUpgrades!$G$1,EngineUpgrades!$G$17,IF(AN190=EngineUpgrades!$H$1,EngineUpgrades!$H$17,"")))))</f>
        <v/>
      </c>
      <c r="AQ190" s="16" t="str">
        <f>IF(P190="Engine",IF(N190&lt;&gt;"Specialty Engines",_xlfn.XLOOKUP(_xlfn.CONCAT(N190,O190+2),TechTree!$C$2:$C$501,TechTree!$D$2:$D$501,"Not Valid Combination",0,1),_xlfn.XLOOKUP(_xlfn.CONCAT(N190,O190+1),TechTree!$C$2:$C$501,TechTree!$D$2:$D$501,"Not Valid Combination",0,1)),"")</f>
        <v/>
      </c>
    </row>
    <row r="191" spans="1:43" ht="48.5" x14ac:dyDescent="0.35">
      <c r="A191" t="s">
        <v>372</v>
      </c>
      <c r="B191" t="s">
        <v>943</v>
      </c>
      <c r="C191" t="s">
        <v>944</v>
      </c>
      <c r="D191" t="s">
        <v>945</v>
      </c>
      <c r="E191" t="s">
        <v>22</v>
      </c>
      <c r="F191" t="s">
        <v>11</v>
      </c>
      <c r="G191">
        <v>8000</v>
      </c>
      <c r="H191">
        <v>2000</v>
      </c>
      <c r="I191">
        <v>1</v>
      </c>
      <c r="J191" t="s">
        <v>83</v>
      </c>
      <c r="L191" s="12" t="str">
        <f t="shared" si="6"/>
        <v>@PART[bluedog_Saturn_S4B_SLA_Full]:AFTER[Bluedog_DB]
{
    @TechRequired = otherParts
}</v>
      </c>
      <c r="M191" s="9" t="str">
        <f>_xlfn.XLOOKUP(_xlfn.CONCAT(N191,O191),TechTree!$C$2:$C$501,TechTree!$D$2:$D$501,"Not Valid Combination",0,1)</f>
        <v>otherParts</v>
      </c>
      <c r="N191" s="8" t="s">
        <v>369</v>
      </c>
      <c r="O191" s="8">
        <v>1</v>
      </c>
      <c r="P191" s="8" t="s">
        <v>255</v>
      </c>
      <c r="U191" s="10" t="s">
        <v>256</v>
      </c>
      <c r="V191" s="10" t="s">
        <v>269</v>
      </c>
      <c r="X191" s="10" t="s">
        <v>307</v>
      </c>
      <c r="Y191" s="10" t="s">
        <v>4037</v>
      </c>
      <c r="Z191" s="10" t="s">
        <v>345</v>
      </c>
      <c r="AB191" s="12" t="str">
        <f t="shared" si="7"/>
        <v/>
      </c>
      <c r="AC191" s="14"/>
      <c r="AD191" s="18" t="s">
        <v>345</v>
      </c>
      <c r="AE191" s="18">
        <v>193</v>
      </c>
      <c r="AF191" s="18" t="s">
        <v>4038</v>
      </c>
      <c r="AG191" s="18" t="s">
        <v>4039</v>
      </c>
      <c r="AH191" s="18" t="s">
        <v>4040</v>
      </c>
      <c r="AI191" s="18"/>
      <c r="AJ191" s="18"/>
      <c r="AK191" s="19" t="str">
        <f t="shared" si="8"/>
        <v/>
      </c>
      <c r="AL191" s="14"/>
      <c r="AM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",U191),IF(P191="Engine",_xlfn.CONCAT("    engineUpgradeType = ",V191,CHAR(10),Parts!AP191,CHAR(10),"    enginePartUpgradeName = ",W191),IF(P191="Parachute","    parachuteUpgradeType = standard",IF(P191="Solar",_xlfn.CONCAT("    solarPanelUpgradeTier = ",O191),IF(OR(P191="System",P191="System and Space Capability")=TRUE,_xlfn.CONCAT("    spacePlaneSystemUpgradeType = ",W191,IF(P191="System and Space Capability",_xlfn.CONCAT(CHAR(10),"    spaceplaneUpgradeType = spaceCapable",CHAR(10),"    baseSkinTemp = ",CHAR(10),"    upgradeSkinTemp = "),"")),IF(P191="Fuel Tank",IF(X191="NA/Balloon","    KiwiFuelSwitchIgnore = true",IF(X191="standardLiquidFuel",_xlfn.CONCAT("    fuelTankUpgradeType = ",X191,CHAR(10),"    fuelTankSizeUpgrade = ",Y191),_xlfn.CONCAT("    fuelTankUpgradeType = ",X191))),"")))))))</f>
        <v/>
      </c>
      <c r="AN191" s="16" t="str">
        <f>IF(P191="Engine",VLOOKUP(V191,EngineUpgrades!$A$2:$C$15,2,FALSE),"")</f>
        <v/>
      </c>
      <c r="AO191" s="16" t="str">
        <f>IF(P191="Engine",VLOOKUP(V191,EngineUpgrades!$A$2:$C$15,3,FALSE),"")</f>
        <v/>
      </c>
      <c r="AP191" s="15" t="str">
        <f>IF(AN191=EngineUpgrades!$D$1,EngineUpgrades!$D$17,IF(AN191=EngineUpgrades!$E$1,EngineUpgrades!$E$17,IF(AN191=EngineUpgrades!$F$1,EngineUpgrades!$F$17,IF(AN191=EngineUpgrades!$G$1,EngineUpgrades!$G$17,IF(AN191=EngineUpgrades!$H$1,EngineUpgrades!$H$17,"")))))</f>
        <v/>
      </c>
      <c r="AQ191" s="16" t="str">
        <f>IF(P191="Engine",IF(N191&lt;&gt;"Specialty Engines",_xlfn.XLOOKUP(_xlfn.CONCAT(N191,O191+2),TechTree!$C$2:$C$501,TechTree!$D$2:$D$501,"Not Valid Combination",0,1),_xlfn.XLOOKUP(_xlfn.CONCAT(N191,O191+1),TechTree!$C$2:$C$501,TechTree!$D$2:$D$501,"Not Valid Combination",0,1)),"")</f>
        <v/>
      </c>
    </row>
    <row r="192" spans="1:43" ht="48.5" x14ac:dyDescent="0.35">
      <c r="A192" t="s">
        <v>372</v>
      </c>
      <c r="B192" t="s">
        <v>946</v>
      </c>
      <c r="C192" t="s">
        <v>947</v>
      </c>
      <c r="D192" t="s">
        <v>948</v>
      </c>
      <c r="E192" t="s">
        <v>22</v>
      </c>
      <c r="F192" t="s">
        <v>11</v>
      </c>
      <c r="G192">
        <v>8000</v>
      </c>
      <c r="H192">
        <v>800</v>
      </c>
      <c r="I192">
        <v>0.4</v>
      </c>
      <c r="J192" t="s">
        <v>83</v>
      </c>
      <c r="L192" s="12" t="str">
        <f t="shared" si="6"/>
        <v>@PART[bluedog_Saturn_S4B_SLAbase]:AFTER[Bluedog_DB]
{
    @TechRequired = otherParts
}</v>
      </c>
      <c r="M192" s="9" t="str">
        <f>_xlfn.XLOOKUP(_xlfn.CONCAT(N192,O192),TechTree!$C$2:$C$501,TechTree!$D$2:$D$501,"Not Valid Combination",0,1)</f>
        <v>otherParts</v>
      </c>
      <c r="N192" s="8" t="s">
        <v>369</v>
      </c>
      <c r="O192" s="8">
        <v>1</v>
      </c>
      <c r="P192" s="8" t="s">
        <v>255</v>
      </c>
      <c r="U192" s="10" t="s">
        <v>256</v>
      </c>
      <c r="V192" s="10" t="s">
        <v>269</v>
      </c>
      <c r="X192" s="10" t="s">
        <v>307</v>
      </c>
      <c r="Y192" s="10" t="s">
        <v>4041</v>
      </c>
      <c r="Z192" s="10" t="s">
        <v>345</v>
      </c>
      <c r="AB192" s="12" t="str">
        <f t="shared" si="7"/>
        <v/>
      </c>
      <c r="AC192" s="14"/>
      <c r="AD192" s="18" t="s">
        <v>345</v>
      </c>
      <c r="AE192" s="18">
        <v>194</v>
      </c>
      <c r="AF192" s="18" t="s">
        <v>4042</v>
      </c>
      <c r="AG192" s="18" t="s">
        <v>4043</v>
      </c>
      <c r="AH192" s="18" t="s">
        <v>4044</v>
      </c>
      <c r="AI192" s="18"/>
      <c r="AJ192" s="18"/>
      <c r="AK192" s="19" t="str">
        <f t="shared" si="8"/>
        <v/>
      </c>
      <c r="AL192" s="14"/>
      <c r="AM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",U192),IF(P192="Engine",_xlfn.CONCAT("    engineUpgradeType = ",V192,CHAR(10),Parts!AP192,CHAR(10),"    enginePartUpgradeName = ",W192),IF(P192="Parachute","    parachuteUpgradeType = standard",IF(P192="Solar",_xlfn.CONCAT("    solarPanelUpgradeTier = ",O192),IF(OR(P192="System",P192="System and Space Capability")=TRUE,_xlfn.CONCAT("    spacePlaneSystemUpgradeType = ",W192,IF(P192="System and Space Capability",_xlfn.CONCAT(CHAR(10),"    spaceplaneUpgradeType = spaceCapable",CHAR(10),"    baseSkinTemp = ",CHAR(10),"    upgradeSkinTemp = "),"")),IF(P192="Fuel Tank",IF(X192="NA/Balloon","    KiwiFuelSwitchIgnore = true",IF(X192="standardLiquidFuel",_xlfn.CONCAT("    fuelTankUpgradeType = ",X192,CHAR(10),"    fuelTankSizeUpgrade = ",Y192),_xlfn.CONCAT("    fuelTankUpgradeType = ",X192))),"")))))))</f>
        <v/>
      </c>
      <c r="AN192" s="16" t="str">
        <f>IF(P192="Engine",VLOOKUP(V192,EngineUpgrades!$A$2:$C$15,2,FALSE),"")</f>
        <v/>
      </c>
      <c r="AO192" s="16" t="str">
        <f>IF(P192="Engine",VLOOKUP(V192,EngineUpgrades!$A$2:$C$15,3,FALSE),"")</f>
        <v/>
      </c>
      <c r="AP192" s="15" t="str">
        <f>IF(AN192=EngineUpgrades!$D$1,EngineUpgrades!$D$17,IF(AN192=EngineUpgrades!$E$1,EngineUpgrades!$E$17,IF(AN192=EngineUpgrades!$F$1,EngineUpgrades!$F$17,IF(AN192=EngineUpgrades!$G$1,EngineUpgrades!$G$17,IF(AN192=EngineUpgrades!$H$1,EngineUpgrades!$H$17,"")))))</f>
        <v/>
      </c>
      <c r="AQ192" s="16" t="str">
        <f>IF(P192="Engine",IF(N192&lt;&gt;"Specialty Engines",_xlfn.XLOOKUP(_xlfn.CONCAT(N192,O192+2),TechTree!$C$2:$C$501,TechTree!$D$2:$D$501,"Not Valid Combination",0,1),_xlfn.XLOOKUP(_xlfn.CONCAT(N192,O192+1),TechTree!$C$2:$C$501,TechTree!$D$2:$D$501,"Not Valid Combination",0,1)),"")</f>
        <v/>
      </c>
    </row>
    <row r="193" spans="1:43" ht="48.5" x14ac:dyDescent="0.35">
      <c r="A193" t="s">
        <v>372</v>
      </c>
      <c r="B193" t="s">
        <v>949</v>
      </c>
      <c r="C193" t="s">
        <v>950</v>
      </c>
      <c r="D193" t="s">
        <v>951</v>
      </c>
      <c r="E193" t="s">
        <v>22</v>
      </c>
      <c r="F193" t="s">
        <v>11</v>
      </c>
      <c r="G193">
        <v>8000</v>
      </c>
      <c r="H193">
        <v>2000</v>
      </c>
      <c r="I193">
        <v>1</v>
      </c>
      <c r="J193" t="s">
        <v>83</v>
      </c>
      <c r="L193" s="12" t="str">
        <f t="shared" si="6"/>
        <v>@PART[bluedog_Saturn_S4B_SLA]:AFTER[Bluedog_DB]
{
    @TechRequired = otherParts
}</v>
      </c>
      <c r="M193" s="9" t="str">
        <f>_xlfn.XLOOKUP(_xlfn.CONCAT(N193,O193),TechTree!$C$2:$C$501,TechTree!$D$2:$D$501,"Not Valid Combination",0,1)</f>
        <v>otherParts</v>
      </c>
      <c r="N193" s="8" t="s">
        <v>369</v>
      </c>
      <c r="O193" s="8">
        <v>1</v>
      </c>
      <c r="P193" s="8" t="s">
        <v>255</v>
      </c>
      <c r="U193" s="10" t="s">
        <v>256</v>
      </c>
      <c r="V193" s="10" t="s">
        <v>269</v>
      </c>
      <c r="X193" s="10" t="s">
        <v>307</v>
      </c>
      <c r="Y193" s="10" t="s">
        <v>4045</v>
      </c>
      <c r="Z193" s="10" t="s">
        <v>345</v>
      </c>
      <c r="AB193" s="12" t="str">
        <f t="shared" si="7"/>
        <v/>
      </c>
      <c r="AC193" s="14"/>
      <c r="AD193" s="18" t="s">
        <v>345</v>
      </c>
      <c r="AE193" s="18">
        <v>195</v>
      </c>
      <c r="AF193" s="18" t="s">
        <v>4046</v>
      </c>
      <c r="AG193" s="18" t="s">
        <v>4047</v>
      </c>
      <c r="AH193" s="18" t="s">
        <v>4048</v>
      </c>
      <c r="AI193" s="18"/>
      <c r="AJ193" s="18"/>
      <c r="AK193" s="19" t="str">
        <f t="shared" si="8"/>
        <v/>
      </c>
      <c r="AL193" s="14"/>
      <c r="AM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",U193),IF(P193="Engine",_xlfn.CONCAT("    engineUpgradeType = ",V193,CHAR(10),Parts!AP193,CHAR(10),"    enginePartUpgradeName = ",W193),IF(P193="Parachute","    parachuteUpgradeType = standard",IF(P193="Solar",_xlfn.CONCAT("    solarPanelUpgradeTier = ",O193),IF(OR(P193="System",P193="System and Space Capability")=TRUE,_xlfn.CONCAT("    spacePlaneSystemUpgradeType = ",W193,IF(P193="System and Space Capability",_xlfn.CONCAT(CHAR(10),"    spaceplaneUpgradeType = spaceCapable",CHAR(10),"    baseSkinTemp = ",CHAR(10),"    upgradeSkinTemp = "),"")),IF(P193="Fuel Tank",IF(X193="NA/Balloon","    KiwiFuelSwitchIgnore = true",IF(X193="standardLiquidFuel",_xlfn.CONCAT("    fuelTankUpgradeType = ",X193,CHAR(10),"    fuelTankSizeUpgrade = ",Y193),_xlfn.CONCAT("    fuelTankUpgradeType = ",X193))),"")))))))</f>
        <v/>
      </c>
      <c r="AN193" s="16" t="str">
        <f>IF(P193="Engine",VLOOKUP(V193,EngineUpgrades!$A$2:$C$15,2,FALSE),"")</f>
        <v/>
      </c>
      <c r="AO193" s="16" t="str">
        <f>IF(P193="Engine",VLOOKUP(V193,EngineUpgrades!$A$2:$C$15,3,FALSE),"")</f>
        <v/>
      </c>
      <c r="AP193" s="15" t="str">
        <f>IF(AN193=EngineUpgrades!$D$1,EngineUpgrades!$D$17,IF(AN193=EngineUpgrades!$E$1,EngineUpgrades!$E$17,IF(AN193=EngineUpgrades!$F$1,EngineUpgrades!$F$17,IF(AN193=EngineUpgrades!$G$1,EngineUpgrades!$G$17,IF(AN193=EngineUpgrades!$H$1,EngineUpgrades!$H$17,"")))))</f>
        <v/>
      </c>
      <c r="AQ193" s="16" t="str">
        <f>IF(P193="Engine",IF(N193&lt;&gt;"Specialty Engines",_xlfn.XLOOKUP(_xlfn.CONCAT(N193,O193+2),TechTree!$C$2:$C$501,TechTree!$D$2:$D$501,"Not Valid Combination",0,1),_xlfn.XLOOKUP(_xlfn.CONCAT(N193,O193+1),TechTree!$C$2:$C$501,TechTree!$D$2:$D$501,"Not Valid Combination",0,1)),"")</f>
        <v/>
      </c>
    </row>
    <row r="194" spans="1:43" ht="48.5" x14ac:dyDescent="0.35">
      <c r="A194" t="s">
        <v>372</v>
      </c>
      <c r="B194" t="s">
        <v>952</v>
      </c>
      <c r="C194" t="s">
        <v>953</v>
      </c>
      <c r="D194" t="s">
        <v>954</v>
      </c>
      <c r="E194" t="s">
        <v>22</v>
      </c>
      <c r="F194" t="s">
        <v>14</v>
      </c>
      <c r="G194">
        <v>8800</v>
      </c>
      <c r="H194">
        <v>2920</v>
      </c>
      <c r="I194">
        <v>0.4</v>
      </c>
      <c r="J194" t="s">
        <v>117</v>
      </c>
      <c r="L194" s="12" t="str">
        <f t="shared" si="6"/>
        <v>@PART[bluedog_Saturn_S4B_Interstage]:AFTER[Bluedog_DB]
{
    @TechRequired = otherParts
}</v>
      </c>
      <c r="M194" s="9" t="str">
        <f>_xlfn.XLOOKUP(_xlfn.CONCAT(N194,O194),TechTree!$C$2:$C$501,TechTree!$D$2:$D$501,"Not Valid Combination",0,1)</f>
        <v>otherParts</v>
      </c>
      <c r="N194" s="8" t="s">
        <v>369</v>
      </c>
      <c r="O194" s="8">
        <v>1</v>
      </c>
      <c r="P194" s="8" t="s">
        <v>255</v>
      </c>
      <c r="U194" s="10" t="s">
        <v>256</v>
      </c>
      <c r="V194" s="10" t="s">
        <v>269</v>
      </c>
      <c r="X194" s="10" t="s">
        <v>307</v>
      </c>
      <c r="Y194" s="10" t="s">
        <v>4049</v>
      </c>
      <c r="Z194" s="10" t="s">
        <v>345</v>
      </c>
      <c r="AB194" s="12" t="str">
        <f t="shared" si="7"/>
        <v/>
      </c>
      <c r="AC194" s="14"/>
      <c r="AD194" s="18" t="s">
        <v>345</v>
      </c>
      <c r="AE194" s="18">
        <v>196</v>
      </c>
      <c r="AF194" s="18" t="s">
        <v>4050</v>
      </c>
      <c r="AG194" s="18" t="s">
        <v>4051</v>
      </c>
      <c r="AH194" s="18" t="s">
        <v>4052</v>
      </c>
      <c r="AI194" s="18"/>
      <c r="AJ194" s="18"/>
      <c r="AK194" s="19" t="str">
        <f t="shared" si="8"/>
        <v/>
      </c>
      <c r="AL194" s="14"/>
      <c r="AM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",U194),IF(P194="Engine",_xlfn.CONCAT("    engineUpgradeType = ",V194,CHAR(10),Parts!AP194,CHAR(10),"    enginePartUpgradeName = ",W194),IF(P194="Parachute","    parachuteUpgradeType = standard",IF(P194="Solar",_xlfn.CONCAT("    solarPanelUpgradeTier = ",O194),IF(OR(P194="System",P194="System and Space Capability")=TRUE,_xlfn.CONCAT("    spacePlaneSystemUpgradeType = ",W194,IF(P194="System and Space Capability",_xlfn.CONCAT(CHAR(10),"    spaceplaneUpgradeType = spaceCapable",CHAR(10),"    baseSkinTemp = ",CHAR(10),"    upgradeSkinTemp = "),"")),IF(P194="Fuel Tank",IF(X194="NA/Balloon","    KiwiFuelSwitchIgnore = true",IF(X194="standardLiquidFuel",_xlfn.CONCAT("    fuelTankUpgradeType = ",X194,CHAR(10),"    fuelTankSizeUpgrade = ",Y194),_xlfn.CONCAT("    fuelTankUpgradeType = ",X194))),"")))))))</f>
        <v/>
      </c>
      <c r="AN194" s="16" t="str">
        <f>IF(P194="Engine",VLOOKUP(V194,EngineUpgrades!$A$2:$C$15,2,FALSE),"")</f>
        <v/>
      </c>
      <c r="AO194" s="16" t="str">
        <f>IF(P194="Engine",VLOOKUP(V194,EngineUpgrades!$A$2:$C$15,3,FALSE),"")</f>
        <v/>
      </c>
      <c r="AP194" s="15" t="str">
        <f>IF(AN194=EngineUpgrades!$D$1,EngineUpgrades!$D$17,IF(AN194=EngineUpgrades!$E$1,EngineUpgrades!$E$17,IF(AN194=EngineUpgrades!$F$1,EngineUpgrades!$F$17,IF(AN194=EngineUpgrades!$G$1,EngineUpgrades!$G$17,IF(AN194=EngineUpgrades!$H$1,EngineUpgrades!$H$17,"")))))</f>
        <v/>
      </c>
      <c r="AQ194" s="16" t="str">
        <f>IF(P194="Engine",IF(N194&lt;&gt;"Specialty Engines",_xlfn.XLOOKUP(_xlfn.CONCAT(N194,O194+2),TechTree!$C$2:$C$501,TechTree!$D$2:$D$501,"Not Valid Combination",0,1),_xlfn.XLOOKUP(_xlfn.CONCAT(N194,O194+1),TechTree!$C$2:$C$501,TechTree!$D$2:$D$501,"Not Valid Combination",0,1)),"")</f>
        <v/>
      </c>
    </row>
    <row r="195" spans="1:43" ht="48.5" x14ac:dyDescent="0.35">
      <c r="A195" t="s">
        <v>372</v>
      </c>
      <c r="B195" t="s">
        <v>955</v>
      </c>
      <c r="C195" t="s">
        <v>956</v>
      </c>
      <c r="D195" t="s">
        <v>957</v>
      </c>
      <c r="E195" t="s">
        <v>22</v>
      </c>
      <c r="F195" t="s">
        <v>10</v>
      </c>
      <c r="G195">
        <v>20000</v>
      </c>
      <c r="H195">
        <v>5000</v>
      </c>
      <c r="I195">
        <v>0.5</v>
      </c>
      <c r="J195" t="s">
        <v>83</v>
      </c>
      <c r="L195" s="12" t="str">
        <f t="shared" si="6"/>
        <v>@PART[bluedog_Saturn_S4B_InstrumentUnit]:AFTER[Bluedog_DB]
{
    @TechRequired = otherParts
}</v>
      </c>
      <c r="M195" s="9" t="str">
        <f>_xlfn.XLOOKUP(_xlfn.CONCAT(N195,O195),TechTree!$C$2:$C$501,TechTree!$D$2:$D$501,"Not Valid Combination",0,1)</f>
        <v>otherParts</v>
      </c>
      <c r="N195" s="8" t="s">
        <v>369</v>
      </c>
      <c r="O195" s="8">
        <v>1</v>
      </c>
      <c r="P195" s="8" t="s">
        <v>255</v>
      </c>
      <c r="U195" s="10" t="s">
        <v>256</v>
      </c>
      <c r="V195" s="10" t="s">
        <v>269</v>
      </c>
      <c r="X195" s="10" t="s">
        <v>307</v>
      </c>
      <c r="Y195" s="10" t="s">
        <v>4053</v>
      </c>
      <c r="Z195" s="10" t="s">
        <v>345</v>
      </c>
      <c r="AB195" s="12" t="str">
        <f t="shared" si="7"/>
        <v/>
      </c>
      <c r="AC195" s="14"/>
      <c r="AD195" s="18" t="s">
        <v>345</v>
      </c>
      <c r="AE195" s="18">
        <v>197</v>
      </c>
      <c r="AF195" s="18" t="s">
        <v>4054</v>
      </c>
      <c r="AG195" s="18" t="s">
        <v>4055</v>
      </c>
      <c r="AH195" s="18" t="s">
        <v>4056</v>
      </c>
      <c r="AI195" s="18"/>
      <c r="AJ195" s="18"/>
      <c r="AK195" s="19" t="str">
        <f t="shared" si="8"/>
        <v/>
      </c>
      <c r="AL195" s="14"/>
      <c r="AM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",U195),IF(P195="Engine",_xlfn.CONCAT("    engineUpgradeType = ",V195,CHAR(10),Parts!AP195,CHAR(10),"    enginePartUpgradeName = ",W195),IF(P195="Parachute","    parachuteUpgradeType = standard",IF(P195="Solar",_xlfn.CONCAT("    solarPanelUpgradeTier = ",O195),IF(OR(P195="System",P195="System and Space Capability")=TRUE,_xlfn.CONCAT("    spacePlaneSystemUpgradeType = ",W195,IF(P195="System and Space Capability",_xlfn.CONCAT(CHAR(10),"    spaceplaneUpgradeType = spaceCapable",CHAR(10),"    baseSkinTemp = ",CHAR(10),"    upgradeSkinTemp = "),"")),IF(P195="Fuel Tank",IF(X195="NA/Balloon","    KiwiFuelSwitchIgnore = true",IF(X195="standardLiquidFuel",_xlfn.CONCAT("    fuelTankUpgradeType = ",X195,CHAR(10),"    fuelTankSizeUpgrade = ",Y195),_xlfn.CONCAT("    fuelTankUpgradeType = ",X195))),"")))))))</f>
        <v/>
      </c>
      <c r="AN195" s="16" t="str">
        <f>IF(P195="Engine",VLOOKUP(V195,EngineUpgrades!$A$2:$C$15,2,FALSE),"")</f>
        <v/>
      </c>
      <c r="AO195" s="16" t="str">
        <f>IF(P195="Engine",VLOOKUP(V195,EngineUpgrades!$A$2:$C$15,3,FALSE),"")</f>
        <v/>
      </c>
      <c r="AP195" s="15" t="str">
        <f>IF(AN195=EngineUpgrades!$D$1,EngineUpgrades!$D$17,IF(AN195=EngineUpgrades!$E$1,EngineUpgrades!$E$17,IF(AN195=EngineUpgrades!$F$1,EngineUpgrades!$F$17,IF(AN195=EngineUpgrades!$G$1,EngineUpgrades!$G$17,IF(AN195=EngineUpgrades!$H$1,EngineUpgrades!$H$17,"")))))</f>
        <v/>
      </c>
      <c r="AQ195" s="16" t="str">
        <f>IF(P195="Engine",IF(N195&lt;&gt;"Specialty Engines",_xlfn.XLOOKUP(_xlfn.CONCAT(N195,O195+2),TechTree!$C$2:$C$501,TechTree!$D$2:$D$501,"Not Valid Combination",0,1),_xlfn.XLOOKUP(_xlfn.CONCAT(N195,O195+1),TechTree!$C$2:$C$501,TechTree!$D$2:$D$501,"Not Valid Combination",0,1)),"")</f>
        <v/>
      </c>
    </row>
    <row r="196" spans="1:43" ht="48.5" x14ac:dyDescent="0.35">
      <c r="A196" t="s">
        <v>372</v>
      </c>
      <c r="B196" t="s">
        <v>958</v>
      </c>
      <c r="C196" t="s">
        <v>959</v>
      </c>
      <c r="D196" t="s">
        <v>960</v>
      </c>
      <c r="E196" t="s">
        <v>22</v>
      </c>
      <c r="F196" t="s">
        <v>12</v>
      </c>
      <c r="G196">
        <v>3000</v>
      </c>
      <c r="H196">
        <v>1000</v>
      </c>
      <c r="I196">
        <v>0.3</v>
      </c>
      <c r="J196" t="s">
        <v>117</v>
      </c>
      <c r="L196" s="12" t="str">
        <f t="shared" ref="L196:L199" si="9">_xlfn.CONCAT("@PART[",C196,"]:AFTER[",A196,"]",CHAR(10),"{",CHAR(10),"    @TechRequired = ",M196,IF($Q196&lt;&gt;"",_xlfn.CONCAT(CHAR(10),"    @",$Q$1," = ",$Q196),""),IF($R196&lt;&gt;"",_xlfn.CONCAT(CHAR(10),"    @",$R$1," = ",$R196),""),IF($S196&lt;&gt;"",_xlfn.CONCAT(CHAR(10),"    @",$S$1," = ",$S196),""),IF($T196&lt;&gt;"",_xlfn.CONCAT(CHAR(10),"    @",$T$1," = ",$T196),""),IF($AM196&lt;&gt;"",_xlfn.CONCAT(CHAR(10),$AM196),""),IF(AK196&lt;&gt;"",_xlfn.CONCAT(CHAR(10),AK196),""),CHAR(10),"}",IF(Z196="Yes",_xlfn.CONCAT(CHAR(10),"@PART[",C196,"]:NEEDS[KiwiDeprecate]:AFTER[",A196,"]",CHAR(10),"{",CHAR(10),"    kiwiDeprecate = true",CHAR(10),"}"),""))</f>
        <v>@PART[bluedog_Saturn_S4B_EngineMount]:AFTER[Bluedog_DB]
{
    @TechRequired = otherParts
}</v>
      </c>
      <c r="M196" s="9" t="str">
        <f>_xlfn.XLOOKUP(_xlfn.CONCAT(N196,O196),TechTree!$C$2:$C$501,TechTree!$D$2:$D$501,"Not Valid Combination",0,1)</f>
        <v>otherParts</v>
      </c>
      <c r="N196" s="8" t="s">
        <v>369</v>
      </c>
      <c r="O196" s="8">
        <v>1</v>
      </c>
      <c r="P196" s="8" t="s">
        <v>255</v>
      </c>
      <c r="U196" s="10" t="s">
        <v>256</v>
      </c>
      <c r="V196" s="10" t="s">
        <v>269</v>
      </c>
      <c r="X196" s="10" t="s">
        <v>307</v>
      </c>
      <c r="Y196" s="10" t="s">
        <v>4057</v>
      </c>
      <c r="Z196" s="10" t="s">
        <v>345</v>
      </c>
      <c r="AB196" s="12" t="str">
        <f t="shared" ref="AB196:AB199" si="10">IF(P196="Engine",_xlfn.CONCAT("PARTUPGRADE:NEEDS[",A196,"]",CHAR(10),"{",CHAR(10),"    name = ",W196,CHAR(10),"    partIcon = ",C196,CHAR(10),"    techRequired = ",AQ196,CHAR(10),"    title = ",CHAR(10),"    basicInfo = Increased Thrust, Increased Specific Impulse",CHAR(10),"    manufacturer = Kiwi Imagineers",CHAR(10),"    description = ",CHAR(10),"}",CHAR(10),"@PARTUPGRADE[",W196,"]:NEEDS[",A196,"]:FOR[zKiwiTechTree]",CHAR(10),"{",CHAR(10),"    @entryCost = #$@PART[",C196,"]/entryCost$",CHAR(10),"    @entryCost *= #$@KIWI_ENGINE_MULTIPLIERS/",AO196,"/UPGRADE_ENTRYCOST_MULTIPLIER$",CHAR(10),"    @title = #$@PART[",C196,"]/title$ Upgrade",CHAR(10),"    @description = #Our imagineers dreamt about making the $@PART[",C196,"]/engineName$ thrustier and efficientier and have 'made it so'.",CHAR(10),"}",CHAR(10),"@PART[",C196,"]:NEEDS[",A196,"]:AFTER[zzKiwiTechTree]",CHAR(10),"{",CHAR(10),"    @description = #$description$ \n\n&lt;color=#ff0000&gt;This engine has an upgrade in $@PARTUPGRADE[",W196,"]/techRequired$!&lt;/color&gt; ",CHAR(10),"}"),IF(OR(P196="System",P196="System and Space Capability")=TRUE,_xlfn.CONCAT("// Choose the one with the part that you want to represent the system",CHAR(10),"PARTUPGRADE:NEEDS[",A196,"]",CHAR(10),"{",CHAR(10),"    name = ",W196,"Upgrade",CHAR(10),"    partIcon = ",C196,CHAR(10),"    techRequired = ",AQ196,CHAR(10),"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System",CHAR(10),"}",CHAR(10),"@PART[*]:HAS[#spacePlaneSystemUpgradeType[",W196,"]]:FOR[zzzKiwiTechTree]",CHAR(10),"{",CHAR(10),"    @description = #$description$ \n\n&lt;color=#ff0000&gt;The INSERT HERE System has upgrades in $@PARTUPGRADE[",W196,"Upgrade]/techRequired$!&lt;/color&gt; ",CHAR(10),"}"),""))</f>
        <v/>
      </c>
      <c r="AC196" s="14"/>
      <c r="AD196" s="18" t="s">
        <v>345</v>
      </c>
      <c r="AE196" s="18">
        <v>198</v>
      </c>
      <c r="AF196" s="18" t="s">
        <v>4058</v>
      </c>
      <c r="AG196" s="18" t="s">
        <v>4059</v>
      </c>
      <c r="AH196" s="18" t="s">
        <v>4060</v>
      </c>
      <c r="AI196" s="18"/>
      <c r="AJ196" s="18"/>
      <c r="AK196" s="19" t="str">
        <f t="shared" ref="AK196:AK199" si="11">IF(AD196="Yes",_xlfn.CONCAT("    @MODULE[ModuleEngines*]",CHAR(10),"    {",IF(AE196&lt;&gt;"",_xlfn.CONCAT(CHAR(10),"        @maxThrust = ",AE196),""),IF(AF196&lt;&gt;"",_xlfn.CONCAT(CHAR(10),"        !atmosphereCurve {}",CHAR(10),"        atmosphereCurve",CHAR(10),"        {",IF(AF196&lt;&gt;"",_xlfn.CONCAT(CHAR(10),"            key = ",AF196),""),IF(AG196&lt;&gt;"",_xlfn.CONCAT(CHAR(10),"            key = ",AG196),""),IF(AH196&lt;&gt;"",_xlfn.CONCAT(CHAR(10),"            key = ",AH196),""),IF(AI196&lt;&gt;"",_xlfn.CONCAT(CHAR(10),"            key = ",AI196),""),IF(AJ196&lt;&gt;"",_xlfn.CONCAT(CHAR(10),"            key = ",AJ196),""),CHAR(10),"        }"),""),CHAR(10),"    }"),"")</f>
        <v/>
      </c>
      <c r="AL196" s="14"/>
      <c r="AM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",U196),IF(P196="Engine",_xlfn.CONCAT("    engineUpgradeType = ",V196,CHAR(10),Parts!AP196,CHAR(10),"    enginePartUpgradeName = ",W196),IF(P196="Parachute","    parachuteUpgradeType = standard",IF(P196="Solar",_xlfn.CONCAT("    solarPanelUpgradeTier = ",O196),IF(OR(P196="System",P196="System and Space Capability")=TRUE,_xlfn.CONCAT("    spacePlaneSystemUpgradeType = ",W196,IF(P196="System and Space Capability",_xlfn.CONCAT(CHAR(10),"    spaceplaneUpgradeType = spaceCapable",CHAR(10),"    baseSkinTemp = ",CHAR(10),"    upgradeSkinTemp = "),"")),IF(P196="Fuel Tank",IF(X196="NA/Balloon","    KiwiFuelSwitchIgnore = true",IF(X196="standardLiquidFuel",_xlfn.CONCAT("    fuelTankUpgradeType = ",X196,CHAR(10),"    fuelTankSizeUpgrade = ",Y196),_xlfn.CONCAT("    fuelTankUpgradeType = ",X196))),"")))))))</f>
        <v/>
      </c>
      <c r="AN196" s="16" t="str">
        <f>IF(P196="Engine",VLOOKUP(V196,EngineUpgrades!$A$2:$C$15,2,FALSE),"")</f>
        <v/>
      </c>
      <c r="AO196" s="16" t="str">
        <f>IF(P196="Engine",VLOOKUP(V196,EngineUpgrades!$A$2:$C$15,3,FALSE),"")</f>
        <v/>
      </c>
      <c r="AP196" s="15" t="str">
        <f>IF(AN196=EngineUpgrades!$D$1,EngineUpgrades!$D$17,IF(AN196=EngineUpgrades!$E$1,EngineUpgrades!$E$17,IF(AN196=EngineUpgrades!$F$1,EngineUpgrades!$F$17,IF(AN196=EngineUpgrades!$G$1,EngineUpgrades!$G$17,IF(AN196=EngineUpgrades!$H$1,EngineUpgrades!$H$17,"")))))</f>
        <v/>
      </c>
      <c r="AQ196" s="16" t="str">
        <f>IF(P196="Engine",IF(N196&lt;&gt;"Specialty Engines",_xlfn.XLOOKUP(_xlfn.CONCAT(N196,O196+2),TechTree!$C$2:$C$501,TechTree!$D$2:$D$501,"Not Valid Combination",0,1),_xlfn.XLOOKUP(_xlfn.CONCAT(N196,O196+1),TechTree!$C$2:$C$501,TechTree!$D$2:$D$501,"Not Valid Combination",0,1)),"")</f>
        <v/>
      </c>
    </row>
    <row r="197" spans="1:43" ht="48.5" x14ac:dyDescent="0.35">
      <c r="A197" t="s">
        <v>372</v>
      </c>
      <c r="B197" t="s">
        <v>961</v>
      </c>
      <c r="C197" t="s">
        <v>962</v>
      </c>
      <c r="D197" t="s">
        <v>963</v>
      </c>
      <c r="E197" t="s">
        <v>22</v>
      </c>
      <c r="F197" t="s">
        <v>13</v>
      </c>
      <c r="G197">
        <v>4000</v>
      </c>
      <c r="H197">
        <v>1250</v>
      </c>
      <c r="I197">
        <v>0.125</v>
      </c>
      <c r="J197" t="s">
        <v>83</v>
      </c>
      <c r="L197" s="12" t="str">
        <f t="shared" si="9"/>
        <v>@PART[bluedog_Saturn_S4B_APS]:AFTER[Bluedog_DB]
{
    @TechRequired = otherParts
}</v>
      </c>
      <c r="M197" s="9" t="str">
        <f>_xlfn.XLOOKUP(_xlfn.CONCAT(N197,O197),TechTree!$C$2:$C$501,TechTree!$D$2:$D$501,"Not Valid Combination",0,1)</f>
        <v>otherParts</v>
      </c>
      <c r="N197" s="8" t="s">
        <v>369</v>
      </c>
      <c r="O197" s="8">
        <v>1</v>
      </c>
      <c r="P197" s="8" t="s">
        <v>255</v>
      </c>
      <c r="U197" s="10" t="s">
        <v>256</v>
      </c>
      <c r="V197" s="10" t="s">
        <v>269</v>
      </c>
      <c r="X197" s="10" t="s">
        <v>307</v>
      </c>
      <c r="Y197" s="10" t="s">
        <v>4061</v>
      </c>
      <c r="Z197" s="10" t="s">
        <v>345</v>
      </c>
      <c r="AB197" s="12" t="str">
        <f t="shared" si="10"/>
        <v/>
      </c>
      <c r="AC197" s="14"/>
      <c r="AD197" s="18" t="s">
        <v>345</v>
      </c>
      <c r="AE197" s="18">
        <v>199</v>
      </c>
      <c r="AF197" s="18" t="s">
        <v>4062</v>
      </c>
      <c r="AG197" s="18" t="s">
        <v>4063</v>
      </c>
      <c r="AH197" s="18" t="s">
        <v>4064</v>
      </c>
      <c r="AI197" s="18"/>
      <c r="AJ197" s="18"/>
      <c r="AK197" s="19" t="str">
        <f t="shared" si="11"/>
        <v/>
      </c>
      <c r="AL197" s="14"/>
      <c r="AM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",U197),IF(P197="Engine",_xlfn.CONCAT("    engineUpgradeType = ",V197,CHAR(10),Parts!AP197,CHAR(10),"    enginePartUpgradeName = ",W197),IF(P197="Parachute","    parachuteUpgradeType = standard",IF(P197="Solar",_xlfn.CONCAT("    solarPanelUpgradeTier = ",O197),IF(OR(P197="System",P197="System and Space Capability")=TRUE,_xlfn.CONCAT("    spacePlaneSystemUpgradeType = ",W197,IF(P197="System and Space Capability",_xlfn.CONCAT(CHAR(10),"    spaceplaneUpgradeType = spaceCapable",CHAR(10),"    baseSkinTemp = ",CHAR(10),"    upgradeSkinTemp = "),"")),IF(P197="Fuel Tank",IF(X197="NA/Balloon","    KiwiFuelSwitchIgnore = true",IF(X197="standardLiquidFuel",_xlfn.CONCAT("    fuelTankUpgradeType = ",X197,CHAR(10),"    fuelTankSizeUpgrade = ",Y197),_xlfn.CONCAT("    fuelTankUpgradeType = ",X197))),"")))))))</f>
        <v/>
      </c>
      <c r="AN197" s="16" t="str">
        <f>IF(P197="Engine",VLOOKUP(V197,EngineUpgrades!$A$2:$C$15,2,FALSE),"")</f>
        <v/>
      </c>
      <c r="AO197" s="16" t="str">
        <f>IF(P197="Engine",VLOOKUP(V197,EngineUpgrades!$A$2:$C$15,3,FALSE),"")</f>
        <v/>
      </c>
      <c r="AP197" s="15" t="str">
        <f>IF(AN197=EngineUpgrades!$D$1,EngineUpgrades!$D$17,IF(AN197=EngineUpgrades!$E$1,EngineUpgrades!$E$17,IF(AN197=EngineUpgrades!$F$1,EngineUpgrades!$F$17,IF(AN197=EngineUpgrades!$G$1,EngineUpgrades!$G$17,IF(AN197=EngineUpgrades!$H$1,EngineUpgrades!$H$17,"")))))</f>
        <v/>
      </c>
      <c r="AQ197" s="16" t="str">
        <f>IF(P197="Engine",IF(N197&lt;&gt;"Specialty Engines",_xlfn.XLOOKUP(_xlfn.CONCAT(N197,O197+2),TechTree!$C$2:$C$501,TechTree!$D$2:$D$501,"Not Valid Combination",0,1),_xlfn.XLOOKUP(_xlfn.CONCAT(N197,O197+1),TechTree!$C$2:$C$501,TechTree!$D$2:$D$501,"Not Valid Combination",0,1)),"")</f>
        <v/>
      </c>
    </row>
    <row r="198" spans="1:43" ht="48.5" x14ac:dyDescent="0.35">
      <c r="A198" t="s">
        <v>372</v>
      </c>
      <c r="B198" t="s">
        <v>964</v>
      </c>
      <c r="C198" t="s">
        <v>965</v>
      </c>
      <c r="D198" t="s">
        <v>966</v>
      </c>
      <c r="E198" t="s">
        <v>22</v>
      </c>
      <c r="F198" t="s">
        <v>11</v>
      </c>
      <c r="G198">
        <v>9100</v>
      </c>
      <c r="H198">
        <v>900</v>
      </c>
      <c r="I198">
        <v>0.47499999999999998</v>
      </c>
      <c r="J198" t="s">
        <v>83</v>
      </c>
      <c r="L198" s="12" t="str">
        <f t="shared" si="9"/>
        <v>@PART[bluedog_Saturn_S4B_375mFairingBase]:AFTER[Bluedog_DB]
{
    @TechRequired = otherParts
}</v>
      </c>
      <c r="M198" s="9" t="str">
        <f>_xlfn.XLOOKUP(_xlfn.CONCAT(N198,O198),TechTree!$C$2:$C$501,TechTree!$D$2:$D$501,"Not Valid Combination",0,1)</f>
        <v>otherParts</v>
      </c>
      <c r="N198" s="8" t="s">
        <v>369</v>
      </c>
      <c r="O198" s="8">
        <v>1</v>
      </c>
      <c r="P198" s="8" t="s">
        <v>255</v>
      </c>
      <c r="U198" s="10" t="s">
        <v>256</v>
      </c>
      <c r="V198" s="10" t="s">
        <v>269</v>
      </c>
      <c r="X198" s="10" t="s">
        <v>307</v>
      </c>
      <c r="Y198" s="10" t="s">
        <v>4065</v>
      </c>
      <c r="Z198" s="10" t="s">
        <v>345</v>
      </c>
      <c r="AB198" s="12" t="str">
        <f t="shared" si="10"/>
        <v/>
      </c>
      <c r="AC198" s="14"/>
      <c r="AD198" s="18" t="s">
        <v>345</v>
      </c>
      <c r="AE198" s="18">
        <v>200</v>
      </c>
      <c r="AF198" s="18" t="s">
        <v>4066</v>
      </c>
      <c r="AG198" s="18" t="s">
        <v>4067</v>
      </c>
      <c r="AH198" s="18" t="s">
        <v>4068</v>
      </c>
      <c r="AI198" s="18"/>
      <c r="AJ198" s="18"/>
      <c r="AK198" s="19" t="str">
        <f t="shared" si="11"/>
        <v/>
      </c>
      <c r="AL198" s="14"/>
      <c r="AM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",U198),IF(P198="Engine",_xlfn.CONCAT("    engineUpgradeType = ",V198,CHAR(10),Parts!AP198,CHAR(10),"    enginePartUpgradeName = ",W198),IF(P198="Parachute","    parachuteUpgradeType = standard",IF(P198="Solar",_xlfn.CONCAT("    solarPanelUpgradeTier = ",O198),IF(OR(P198="System",P198="System and Space Capability")=TRUE,_xlfn.CONCAT("    spacePlaneSystemUpgradeType = ",W198,IF(P198="System and Space Capability",_xlfn.CONCAT(CHAR(10),"    spaceplaneUpgradeType = spaceCapable",CHAR(10),"    baseSkinTemp = ",CHAR(10),"    upgradeSkinTemp = "),"")),IF(P198="Fuel Tank",IF(X198="NA/Balloon","    KiwiFuelSwitchIgnore = true",IF(X198="standardLiquidFuel",_xlfn.CONCAT("    fuelTankUpgradeType = ",X198,CHAR(10),"    fuelTankSizeUpgrade = ",Y198),_xlfn.CONCAT("    fuelTankUpgradeType = ",X198))),"")))))))</f>
        <v/>
      </c>
      <c r="AN198" s="16" t="str">
        <f>IF(P198="Engine",VLOOKUP(V198,EngineUpgrades!$A$2:$C$15,2,FALSE),"")</f>
        <v/>
      </c>
      <c r="AO198" s="16" t="str">
        <f>IF(P198="Engine",VLOOKUP(V198,EngineUpgrades!$A$2:$C$15,3,FALSE),"")</f>
        <v/>
      </c>
      <c r="AP198" s="15" t="str">
        <f>IF(AN198=EngineUpgrades!$D$1,EngineUpgrades!$D$17,IF(AN198=EngineUpgrades!$E$1,EngineUpgrades!$E$17,IF(AN198=EngineUpgrades!$F$1,EngineUpgrades!$F$17,IF(AN198=EngineUpgrades!$G$1,EngineUpgrades!$G$17,IF(AN198=EngineUpgrades!$H$1,EngineUpgrades!$H$17,"")))))</f>
        <v/>
      </c>
      <c r="AQ198" s="16" t="str">
        <f>IF(P198="Engine",IF(N198&lt;&gt;"Specialty Engines",_xlfn.XLOOKUP(_xlfn.CONCAT(N198,O198+2),TechTree!$C$2:$C$501,TechTree!$D$2:$D$501,"Not Valid Combination",0,1),_xlfn.XLOOKUP(_xlfn.CONCAT(N198,O198+1),TechTree!$C$2:$C$501,TechTree!$D$2:$D$501,"Not Valid Combination",0,1)),"")</f>
        <v/>
      </c>
    </row>
    <row r="199" spans="1:43" ht="48.5" x14ac:dyDescent="0.35">
      <c r="A199" t="s">
        <v>372</v>
      </c>
      <c r="B199" t="s">
        <v>967</v>
      </c>
      <c r="C199" t="s">
        <v>968</v>
      </c>
      <c r="D199" t="s">
        <v>969</v>
      </c>
      <c r="E199" t="s">
        <v>22</v>
      </c>
      <c r="F199" t="s">
        <v>19</v>
      </c>
      <c r="G199">
        <v>400</v>
      </c>
      <c r="H199">
        <v>100</v>
      </c>
      <c r="I199">
        <v>1.2500000000000001E-2</v>
      </c>
      <c r="J199" t="s">
        <v>117</v>
      </c>
      <c r="L199" s="12" t="str">
        <f t="shared" si="9"/>
        <v>@PART[bluedog_Saturn_S2_Ullage]:AFTER[Bluedog_DB]
{
    @TechRequired = otherParts
}</v>
      </c>
      <c r="M199" s="9" t="str">
        <f>_xlfn.XLOOKUP(_xlfn.CONCAT(N199,O199),TechTree!$C$2:$C$501,TechTree!$D$2:$D$501,"Not Valid Combination",0,1)</f>
        <v>otherParts</v>
      </c>
      <c r="N199" s="8" t="s">
        <v>369</v>
      </c>
      <c r="O199" s="8">
        <v>1</v>
      </c>
      <c r="P199" s="8" t="s">
        <v>255</v>
      </c>
      <c r="U199" s="10" t="s">
        <v>256</v>
      </c>
      <c r="V199" s="10" t="s">
        <v>269</v>
      </c>
      <c r="X199" s="10" t="s">
        <v>307</v>
      </c>
      <c r="Y199" s="10" t="s">
        <v>4069</v>
      </c>
      <c r="Z199" s="10" t="s">
        <v>345</v>
      </c>
      <c r="AB199" s="12" t="str">
        <f t="shared" si="10"/>
        <v/>
      </c>
      <c r="AC199" s="14"/>
      <c r="AD199" s="18" t="s">
        <v>345</v>
      </c>
      <c r="AE199" s="18">
        <v>201</v>
      </c>
      <c r="AF199" s="18" t="s">
        <v>4070</v>
      </c>
      <c r="AG199" s="18" t="s">
        <v>4071</v>
      </c>
      <c r="AH199" s="18" t="s">
        <v>4072</v>
      </c>
      <c r="AI199" s="18"/>
      <c r="AJ199" s="18"/>
      <c r="AK199" s="19" t="str">
        <f t="shared" si="11"/>
        <v/>
      </c>
      <c r="AL199" s="14"/>
      <c r="AM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",U199),IF(P199="Engine",_xlfn.CONCAT("    engineUpgradeType = ",V199,CHAR(10),Parts!AP199,CHAR(10),"    enginePartUpgradeName = ",W199),IF(P199="Parachute","    parachuteUpgradeType = standard",IF(P199="Solar",_xlfn.CONCAT("    solarPanelUpgradeTier = ",O199),IF(OR(P199="System",P199="System and Space Capability")=TRUE,_xlfn.CONCAT("    spacePlaneSystemUpgradeType = ",W199,IF(P199="System and Space Capability",_xlfn.CONCAT(CHAR(10),"    spaceplaneUpgradeType = spaceCapable",CHAR(10),"    baseSkinTemp = ",CHAR(10),"    upgradeSkinTemp = "),"")),IF(P199="Fuel Tank",IF(X199="NA/Balloon","    KiwiFuelSwitchIgnore = true",IF(X199="standardLiquidFuel",_xlfn.CONCAT("    fuelTankUpgradeType = ",X199,CHAR(10),"    fuelTankSizeUpgrade = ",Y199),_xlfn.CONCAT("    fuelTankUpgradeType = ",X199))),"")))))))</f>
        <v/>
      </c>
      <c r="AN199" s="16" t="str">
        <f>IF(P199="Engine",VLOOKUP(V199,EngineUpgrades!$A$2:$C$15,2,FALSE),"")</f>
        <v/>
      </c>
      <c r="AO199" s="16" t="str">
        <f>IF(P199="Engine",VLOOKUP(V199,EngineUpgrades!$A$2:$C$15,3,FALSE),"")</f>
        <v/>
      </c>
      <c r="AP199" s="15" t="str">
        <f>IF(AN199=EngineUpgrades!$D$1,EngineUpgrades!$D$17,IF(AN199=EngineUpgrades!$E$1,EngineUpgrades!$E$17,IF(AN199=EngineUpgrades!$F$1,EngineUpgrades!$F$17,IF(AN199=EngineUpgrades!$G$1,EngineUpgrades!$G$17,IF(AN199=EngineUpgrades!$H$1,EngineUpgrades!$H$17,"")))))</f>
        <v/>
      </c>
      <c r="AQ199" s="16" t="str">
        <f>IF(P199="Engine",IF(N199&lt;&gt;"Specialty Engines",_xlfn.XLOOKUP(_xlfn.CONCAT(N199,O199+2),TechTree!$C$2:$C$501,TechTree!$D$2:$D$501,"Not Valid Combination",0,1),_xlfn.XLOOKUP(_xlfn.CONCAT(N199,O199+1),TechTree!$C$2:$C$501,TechTree!$D$2:$D$501,"Not Valid Combination",0,1)),"")</f>
        <v/>
      </c>
    </row>
    <row r="200" spans="1:43" x14ac:dyDescent="0.35">
      <c r="A200" t="s">
        <v>372</v>
      </c>
      <c r="B200" t="s">
        <v>970</v>
      </c>
      <c r="C200" t="s">
        <v>971</v>
      </c>
      <c r="D200" t="s">
        <v>972</v>
      </c>
      <c r="E200" t="s">
        <v>22</v>
      </c>
      <c r="F200" t="s">
        <v>16</v>
      </c>
      <c r="G200">
        <v>285500</v>
      </c>
      <c r="H200">
        <v>21990</v>
      </c>
      <c r="I200">
        <v>11.875</v>
      </c>
      <c r="J200" t="s">
        <v>117</v>
      </c>
    </row>
    <row r="201" spans="1:43" x14ac:dyDescent="0.35">
      <c r="A201" t="s">
        <v>372</v>
      </c>
      <c r="B201" t="s">
        <v>973</v>
      </c>
      <c r="C201" t="s">
        <v>974</v>
      </c>
      <c r="D201" t="s">
        <v>975</v>
      </c>
      <c r="E201" t="s">
        <v>22</v>
      </c>
      <c r="F201" t="s">
        <v>14</v>
      </c>
      <c r="G201">
        <v>15500</v>
      </c>
      <c r="H201">
        <v>5150</v>
      </c>
      <c r="I201">
        <v>2.75</v>
      </c>
      <c r="J201" t="s">
        <v>117</v>
      </c>
    </row>
    <row r="202" spans="1:43" x14ac:dyDescent="0.35">
      <c r="A202" t="s">
        <v>372</v>
      </c>
      <c r="B202" t="s">
        <v>976</v>
      </c>
      <c r="C202" t="s">
        <v>977</v>
      </c>
      <c r="D202" t="s">
        <v>978</v>
      </c>
      <c r="E202" t="s">
        <v>22</v>
      </c>
      <c r="F202" t="s">
        <v>12</v>
      </c>
      <c r="G202">
        <v>7500</v>
      </c>
      <c r="H202">
        <v>2500</v>
      </c>
      <c r="I202">
        <v>7.1</v>
      </c>
      <c r="J202" t="s">
        <v>117</v>
      </c>
    </row>
    <row r="203" spans="1:43" x14ac:dyDescent="0.35">
      <c r="A203" t="s">
        <v>372</v>
      </c>
      <c r="B203" t="s">
        <v>979</v>
      </c>
      <c r="C203" t="s">
        <v>980</v>
      </c>
      <c r="D203" t="s">
        <v>981</v>
      </c>
      <c r="E203" t="s">
        <v>22</v>
      </c>
      <c r="F203" t="s">
        <v>12</v>
      </c>
      <c r="G203">
        <v>7500</v>
      </c>
      <c r="H203">
        <v>2500</v>
      </c>
      <c r="I203">
        <v>7</v>
      </c>
      <c r="J203" t="s">
        <v>117</v>
      </c>
    </row>
    <row r="204" spans="1:43" x14ac:dyDescent="0.35">
      <c r="A204" t="s">
        <v>372</v>
      </c>
      <c r="B204" t="s">
        <v>982</v>
      </c>
      <c r="C204" t="s">
        <v>983</v>
      </c>
      <c r="D204" t="s">
        <v>984</v>
      </c>
      <c r="E204" t="s">
        <v>22</v>
      </c>
      <c r="F204" t="s">
        <v>11</v>
      </c>
      <c r="G204">
        <v>14000</v>
      </c>
      <c r="H204">
        <v>1350</v>
      </c>
      <c r="I204">
        <v>1</v>
      </c>
      <c r="J204" t="s">
        <v>81</v>
      </c>
    </row>
    <row r="205" spans="1:43" x14ac:dyDescent="0.35">
      <c r="A205" t="s">
        <v>372</v>
      </c>
      <c r="B205" t="s">
        <v>985</v>
      </c>
      <c r="C205" t="s">
        <v>986</v>
      </c>
      <c r="D205" t="s">
        <v>987</v>
      </c>
      <c r="E205" t="s">
        <v>22</v>
      </c>
      <c r="F205" t="s">
        <v>15</v>
      </c>
      <c r="G205">
        <v>48600</v>
      </c>
      <c r="H205">
        <v>16230</v>
      </c>
      <c r="I205">
        <v>8.75</v>
      </c>
      <c r="J205" t="s">
        <v>162</v>
      </c>
    </row>
    <row r="206" spans="1:43" x14ac:dyDescent="0.35">
      <c r="A206" t="s">
        <v>372</v>
      </c>
      <c r="B206" t="s">
        <v>988</v>
      </c>
      <c r="C206" t="s">
        <v>989</v>
      </c>
      <c r="D206" t="s">
        <v>990</v>
      </c>
      <c r="E206" t="s">
        <v>22</v>
      </c>
      <c r="F206" t="s">
        <v>6</v>
      </c>
      <c r="G206">
        <v>900</v>
      </c>
      <c r="H206">
        <v>300</v>
      </c>
      <c r="I206">
        <v>0.01</v>
      </c>
      <c r="J206" t="s">
        <v>162</v>
      </c>
    </row>
    <row r="207" spans="1:43" x14ac:dyDescent="0.35">
      <c r="A207" t="s">
        <v>372</v>
      </c>
      <c r="B207" t="s">
        <v>991</v>
      </c>
      <c r="C207" t="s">
        <v>992</v>
      </c>
      <c r="D207" t="s">
        <v>993</v>
      </c>
      <c r="E207" t="s">
        <v>22</v>
      </c>
      <c r="F207" t="s">
        <v>19</v>
      </c>
      <c r="G207">
        <v>300</v>
      </c>
      <c r="H207">
        <v>100</v>
      </c>
      <c r="I207">
        <v>1.2500000000000001E-2</v>
      </c>
      <c r="J207" t="s">
        <v>162</v>
      </c>
    </row>
    <row r="208" spans="1:43" x14ac:dyDescent="0.35">
      <c r="A208" t="s">
        <v>372</v>
      </c>
      <c r="B208" t="s">
        <v>994</v>
      </c>
      <c r="C208" t="s">
        <v>995</v>
      </c>
      <c r="D208" t="s">
        <v>996</v>
      </c>
      <c r="E208" t="s">
        <v>22</v>
      </c>
      <c r="F208" t="s">
        <v>6</v>
      </c>
      <c r="G208">
        <v>1500</v>
      </c>
      <c r="H208">
        <v>500</v>
      </c>
      <c r="I208">
        <v>0.03</v>
      </c>
      <c r="J208" t="s">
        <v>162</v>
      </c>
    </row>
    <row r="209" spans="1:10" x14ac:dyDescent="0.35">
      <c r="A209" t="s">
        <v>372</v>
      </c>
      <c r="B209" t="s">
        <v>997</v>
      </c>
      <c r="C209" t="s">
        <v>998</v>
      </c>
      <c r="D209" t="s">
        <v>999</v>
      </c>
      <c r="E209" t="s">
        <v>22</v>
      </c>
      <c r="F209" t="s">
        <v>12</v>
      </c>
      <c r="G209">
        <v>7500</v>
      </c>
      <c r="H209">
        <v>2500</v>
      </c>
      <c r="I209">
        <v>1.25</v>
      </c>
      <c r="J209" t="s">
        <v>162</v>
      </c>
    </row>
    <row r="210" spans="1:10" x14ac:dyDescent="0.35">
      <c r="A210" t="s">
        <v>372</v>
      </c>
      <c r="B210" t="s">
        <v>1000</v>
      </c>
      <c r="C210" t="s">
        <v>1001</v>
      </c>
      <c r="D210" t="s">
        <v>1002</v>
      </c>
      <c r="E210" t="s">
        <v>22</v>
      </c>
      <c r="F210" t="s">
        <v>6</v>
      </c>
      <c r="G210">
        <v>1040</v>
      </c>
      <c r="H210">
        <v>260</v>
      </c>
      <c r="I210">
        <v>1.4999999999999999E-2</v>
      </c>
      <c r="J210" t="s">
        <v>117</v>
      </c>
    </row>
    <row r="211" spans="1:10" x14ac:dyDescent="0.35">
      <c r="A211" t="s">
        <v>372</v>
      </c>
      <c r="B211" t="s">
        <v>1003</v>
      </c>
      <c r="C211" t="s">
        <v>1004</v>
      </c>
      <c r="D211" t="s">
        <v>1005</v>
      </c>
      <c r="E211" t="s">
        <v>22</v>
      </c>
      <c r="F211" t="s">
        <v>15</v>
      </c>
      <c r="G211">
        <v>70000</v>
      </c>
      <c r="H211">
        <v>31810</v>
      </c>
      <c r="I211">
        <v>5.5250000000000004</v>
      </c>
      <c r="J211" t="s">
        <v>108</v>
      </c>
    </row>
    <row r="212" spans="1:10" x14ac:dyDescent="0.35">
      <c r="A212" t="s">
        <v>372</v>
      </c>
      <c r="B212" t="s">
        <v>1006</v>
      </c>
      <c r="C212" t="s">
        <v>1007</v>
      </c>
      <c r="D212" t="s">
        <v>1008</v>
      </c>
      <c r="E212" t="s">
        <v>22</v>
      </c>
      <c r="F212" t="s">
        <v>15</v>
      </c>
      <c r="G212">
        <v>52200</v>
      </c>
      <c r="H212">
        <v>25330</v>
      </c>
      <c r="I212">
        <v>4.4000000000000004</v>
      </c>
      <c r="J212" t="s">
        <v>108</v>
      </c>
    </row>
    <row r="213" spans="1:10" x14ac:dyDescent="0.35">
      <c r="A213" t="s">
        <v>372</v>
      </c>
      <c r="B213" t="s">
        <v>1009</v>
      </c>
      <c r="C213" t="s">
        <v>1010</v>
      </c>
      <c r="D213" t="s">
        <v>1011</v>
      </c>
      <c r="E213" t="s">
        <v>22</v>
      </c>
      <c r="F213" t="s">
        <v>12</v>
      </c>
      <c r="G213">
        <v>6000</v>
      </c>
      <c r="H213">
        <v>1000</v>
      </c>
      <c r="I213">
        <v>1.45</v>
      </c>
      <c r="J213" t="s">
        <v>108</v>
      </c>
    </row>
    <row r="214" spans="1:10" x14ac:dyDescent="0.35">
      <c r="A214" t="s">
        <v>372</v>
      </c>
      <c r="B214" t="s">
        <v>1012</v>
      </c>
      <c r="C214" t="s">
        <v>1013</v>
      </c>
      <c r="D214" t="s">
        <v>1014</v>
      </c>
      <c r="E214" t="s">
        <v>22</v>
      </c>
      <c r="F214" t="s">
        <v>16</v>
      </c>
      <c r="G214">
        <v>243600</v>
      </c>
      <c r="H214">
        <v>81200</v>
      </c>
      <c r="I214">
        <v>43.75</v>
      </c>
      <c r="J214" t="s">
        <v>117</v>
      </c>
    </row>
    <row r="215" spans="1:10" x14ac:dyDescent="0.35">
      <c r="A215" t="s">
        <v>372</v>
      </c>
      <c r="B215" t="s">
        <v>1015</v>
      </c>
      <c r="C215" t="s">
        <v>1016</v>
      </c>
      <c r="D215" t="s">
        <v>1017</v>
      </c>
      <c r="E215" t="s">
        <v>22</v>
      </c>
      <c r="F215" t="s">
        <v>6</v>
      </c>
      <c r="G215">
        <v>1500</v>
      </c>
      <c r="H215">
        <v>500</v>
      </c>
      <c r="I215">
        <v>3.6999999999999998E-2</v>
      </c>
      <c r="J215" t="s">
        <v>117</v>
      </c>
    </row>
    <row r="216" spans="1:10" x14ac:dyDescent="0.35">
      <c r="A216" t="s">
        <v>372</v>
      </c>
      <c r="B216" t="s">
        <v>1018</v>
      </c>
      <c r="C216" t="s">
        <v>1019</v>
      </c>
      <c r="D216" t="s">
        <v>1020</v>
      </c>
      <c r="E216" t="s">
        <v>22</v>
      </c>
      <c r="F216" t="s">
        <v>12</v>
      </c>
      <c r="G216">
        <v>15000</v>
      </c>
      <c r="H216">
        <v>5000</v>
      </c>
      <c r="I216">
        <v>15</v>
      </c>
      <c r="J216" t="s">
        <v>117</v>
      </c>
    </row>
    <row r="217" spans="1:10" x14ac:dyDescent="0.35">
      <c r="A217" t="s">
        <v>372</v>
      </c>
      <c r="B217" t="s">
        <v>1021</v>
      </c>
      <c r="C217" t="s">
        <v>1022</v>
      </c>
      <c r="D217" t="s">
        <v>1023</v>
      </c>
      <c r="E217" t="s">
        <v>22</v>
      </c>
      <c r="F217" t="s">
        <v>14</v>
      </c>
      <c r="G217">
        <v>2400</v>
      </c>
      <c r="H217">
        <v>800</v>
      </c>
      <c r="I217">
        <v>2</v>
      </c>
      <c r="J217" t="s">
        <v>117</v>
      </c>
    </row>
    <row r="218" spans="1:10" x14ac:dyDescent="0.35">
      <c r="A218" t="s">
        <v>372</v>
      </c>
      <c r="B218" t="s">
        <v>1024</v>
      </c>
      <c r="C218" t="s">
        <v>1025</v>
      </c>
      <c r="D218" t="s">
        <v>1026</v>
      </c>
      <c r="E218" t="s">
        <v>22</v>
      </c>
      <c r="F218" t="s">
        <v>19</v>
      </c>
      <c r="G218">
        <v>100000</v>
      </c>
      <c r="H218">
        <v>27900</v>
      </c>
      <c r="I218">
        <v>32.602499999999999</v>
      </c>
      <c r="J218" t="s">
        <v>108</v>
      </c>
    </row>
    <row r="219" spans="1:10" x14ac:dyDescent="0.35">
      <c r="A219" t="s">
        <v>372</v>
      </c>
      <c r="B219" t="s">
        <v>1027</v>
      </c>
      <c r="C219" t="s">
        <v>1028</v>
      </c>
      <c r="D219" t="s">
        <v>1029</v>
      </c>
      <c r="E219" t="s">
        <v>22</v>
      </c>
      <c r="F219" t="s">
        <v>19</v>
      </c>
      <c r="G219">
        <v>100000</v>
      </c>
      <c r="H219">
        <v>27900</v>
      </c>
      <c r="I219">
        <v>32.602499999999999</v>
      </c>
      <c r="J219" t="s">
        <v>141</v>
      </c>
    </row>
    <row r="220" spans="1:10" x14ac:dyDescent="0.35">
      <c r="A220" t="s">
        <v>372</v>
      </c>
      <c r="B220" t="s">
        <v>1030</v>
      </c>
      <c r="C220" t="s">
        <v>1031</v>
      </c>
      <c r="D220" t="s">
        <v>1032</v>
      </c>
      <c r="E220" t="s">
        <v>22</v>
      </c>
      <c r="F220" t="s">
        <v>19</v>
      </c>
      <c r="G220">
        <v>200000</v>
      </c>
      <c r="H220">
        <v>56200</v>
      </c>
      <c r="I220">
        <v>65.204999999999998</v>
      </c>
      <c r="J220" t="s">
        <v>141</v>
      </c>
    </row>
    <row r="221" spans="1:10" x14ac:dyDescent="0.35">
      <c r="A221" t="s">
        <v>372</v>
      </c>
      <c r="B221" t="s">
        <v>1033</v>
      </c>
      <c r="C221" t="s">
        <v>1034</v>
      </c>
      <c r="D221" t="s">
        <v>1035</v>
      </c>
      <c r="E221" t="s">
        <v>22</v>
      </c>
      <c r="F221" t="s">
        <v>19</v>
      </c>
      <c r="G221">
        <v>200000</v>
      </c>
      <c r="H221">
        <v>56200</v>
      </c>
      <c r="I221">
        <v>65.204999999999998</v>
      </c>
      <c r="J221" t="s">
        <v>141</v>
      </c>
    </row>
    <row r="222" spans="1:10" x14ac:dyDescent="0.35">
      <c r="A222" t="s">
        <v>372</v>
      </c>
      <c r="B222" t="s">
        <v>1036</v>
      </c>
      <c r="C222" t="s">
        <v>1037</v>
      </c>
      <c r="D222" t="s">
        <v>1038</v>
      </c>
      <c r="E222" t="s">
        <v>22</v>
      </c>
      <c r="F222" t="s">
        <v>11</v>
      </c>
      <c r="G222">
        <v>0</v>
      </c>
      <c r="H222">
        <v>570</v>
      </c>
      <c r="I222">
        <v>2.5000000000000001E-2</v>
      </c>
      <c r="J222" t="s">
        <v>89</v>
      </c>
    </row>
    <row r="223" spans="1:10" x14ac:dyDescent="0.35">
      <c r="A223" t="s">
        <v>372</v>
      </c>
      <c r="B223" t="s">
        <v>1039</v>
      </c>
      <c r="C223" t="s">
        <v>1040</v>
      </c>
      <c r="D223" t="s">
        <v>1041</v>
      </c>
      <c r="E223" t="s">
        <v>22</v>
      </c>
      <c r="F223" t="s">
        <v>11</v>
      </c>
      <c r="G223">
        <v>3500</v>
      </c>
      <c r="H223">
        <v>2305</v>
      </c>
      <c r="I223">
        <v>0.17499999999999999</v>
      </c>
      <c r="J223" t="s">
        <v>117</v>
      </c>
    </row>
    <row r="224" spans="1:10" x14ac:dyDescent="0.35">
      <c r="A224" t="s">
        <v>372</v>
      </c>
      <c r="B224" t="s">
        <v>1042</v>
      </c>
      <c r="C224" t="s">
        <v>1043</v>
      </c>
      <c r="D224" t="s">
        <v>1044</v>
      </c>
      <c r="E224" t="s">
        <v>22</v>
      </c>
      <c r="F224" t="s">
        <v>11</v>
      </c>
      <c r="G224">
        <v>4000</v>
      </c>
      <c r="H224">
        <v>1720</v>
      </c>
      <c r="I224">
        <v>0.17499999999999999</v>
      </c>
      <c r="J224" t="s">
        <v>100</v>
      </c>
    </row>
    <row r="225" spans="1:10" x14ac:dyDescent="0.35">
      <c r="A225" t="s">
        <v>372</v>
      </c>
      <c r="B225" t="s">
        <v>1045</v>
      </c>
      <c r="C225" t="s">
        <v>1046</v>
      </c>
      <c r="D225" t="s">
        <v>1047</v>
      </c>
      <c r="E225" t="s">
        <v>22</v>
      </c>
      <c r="F225" t="s">
        <v>11</v>
      </c>
      <c r="G225">
        <v>4000</v>
      </c>
      <c r="H225">
        <v>2000</v>
      </c>
      <c r="I225">
        <v>0.3</v>
      </c>
      <c r="J225" t="s">
        <v>100</v>
      </c>
    </row>
    <row r="226" spans="1:10" x14ac:dyDescent="0.35">
      <c r="A226" t="s">
        <v>372</v>
      </c>
      <c r="B226" t="s">
        <v>1048</v>
      </c>
      <c r="C226" t="s">
        <v>1049</v>
      </c>
      <c r="D226" t="s">
        <v>1050</v>
      </c>
      <c r="E226" t="s">
        <v>22</v>
      </c>
      <c r="F226" t="s">
        <v>11</v>
      </c>
      <c r="G226">
        <v>5000</v>
      </c>
      <c r="H226">
        <v>2500</v>
      </c>
      <c r="I226">
        <v>0.17499999999999999</v>
      </c>
      <c r="J226" t="s">
        <v>91</v>
      </c>
    </row>
    <row r="227" spans="1:10" x14ac:dyDescent="0.35">
      <c r="A227" t="s">
        <v>372</v>
      </c>
      <c r="B227" t="s">
        <v>1051</v>
      </c>
      <c r="C227" t="s">
        <v>1052</v>
      </c>
      <c r="D227" t="s">
        <v>1053</v>
      </c>
      <c r="E227" t="s">
        <v>22</v>
      </c>
      <c r="F227" t="s">
        <v>11</v>
      </c>
      <c r="G227">
        <v>3000</v>
      </c>
      <c r="H227">
        <v>938</v>
      </c>
      <c r="I227">
        <v>0.17499999999999999</v>
      </c>
      <c r="J227" t="s">
        <v>91</v>
      </c>
    </row>
    <row r="228" spans="1:10" x14ac:dyDescent="0.35">
      <c r="A228" t="s">
        <v>372</v>
      </c>
      <c r="B228" t="s">
        <v>1054</v>
      </c>
      <c r="C228" t="s">
        <v>1055</v>
      </c>
      <c r="D228" t="s">
        <v>1056</v>
      </c>
      <c r="E228" t="s">
        <v>22</v>
      </c>
      <c r="F228" t="s">
        <v>11</v>
      </c>
      <c r="G228">
        <v>3500</v>
      </c>
      <c r="H228">
        <v>2305</v>
      </c>
      <c r="I228">
        <v>0.17499999999999999</v>
      </c>
      <c r="J228" t="s">
        <v>117</v>
      </c>
    </row>
    <row r="229" spans="1:10" x14ac:dyDescent="0.35">
      <c r="A229" t="s">
        <v>372</v>
      </c>
      <c r="B229" t="s">
        <v>1057</v>
      </c>
      <c r="C229" t="s">
        <v>1058</v>
      </c>
      <c r="D229" t="s">
        <v>1059</v>
      </c>
      <c r="E229" t="s">
        <v>22</v>
      </c>
      <c r="F229" t="s">
        <v>11</v>
      </c>
      <c r="G229">
        <v>2400</v>
      </c>
      <c r="H229">
        <v>572</v>
      </c>
      <c r="I229">
        <v>9.5000000000000001E-2</v>
      </c>
      <c r="J229" t="s">
        <v>33</v>
      </c>
    </row>
    <row r="230" spans="1:10" x14ac:dyDescent="0.35">
      <c r="A230" t="s">
        <v>372</v>
      </c>
      <c r="B230" t="s">
        <v>1060</v>
      </c>
      <c r="C230" t="s">
        <v>1061</v>
      </c>
      <c r="D230" t="s">
        <v>1062</v>
      </c>
      <c r="E230" t="s">
        <v>22</v>
      </c>
      <c r="F230" t="s">
        <v>11</v>
      </c>
      <c r="G230">
        <v>2400</v>
      </c>
      <c r="H230">
        <v>345</v>
      </c>
      <c r="I230">
        <v>2.5000000000000001E-2</v>
      </c>
      <c r="J230" t="s">
        <v>33</v>
      </c>
    </row>
    <row r="231" spans="1:10" x14ac:dyDescent="0.35">
      <c r="A231" t="s">
        <v>372</v>
      </c>
      <c r="B231" t="s">
        <v>1063</v>
      </c>
      <c r="C231" t="s">
        <v>1064</v>
      </c>
      <c r="D231" t="s">
        <v>1065</v>
      </c>
      <c r="E231" t="s">
        <v>22</v>
      </c>
      <c r="F231" t="s">
        <v>11</v>
      </c>
      <c r="G231">
        <v>3800</v>
      </c>
      <c r="H231">
        <v>530</v>
      </c>
      <c r="I231">
        <v>5.7000000000000002E-2</v>
      </c>
      <c r="J231" t="s">
        <v>33</v>
      </c>
    </row>
    <row r="232" spans="1:10" x14ac:dyDescent="0.35">
      <c r="A232" t="s">
        <v>372</v>
      </c>
      <c r="B232" t="s">
        <v>1066</v>
      </c>
      <c r="C232" t="s">
        <v>1067</v>
      </c>
      <c r="D232" t="s">
        <v>1068</v>
      </c>
      <c r="E232" t="s">
        <v>22</v>
      </c>
      <c r="F232" t="s">
        <v>11</v>
      </c>
      <c r="G232">
        <v>6800</v>
      </c>
      <c r="H232">
        <v>2450</v>
      </c>
      <c r="I232">
        <v>0.3</v>
      </c>
      <c r="J232" t="s">
        <v>191</v>
      </c>
    </row>
    <row r="233" spans="1:10" x14ac:dyDescent="0.35">
      <c r="A233" t="s">
        <v>372</v>
      </c>
      <c r="B233" t="s">
        <v>1069</v>
      </c>
      <c r="C233" t="s">
        <v>1070</v>
      </c>
      <c r="D233" t="s">
        <v>1071</v>
      </c>
      <c r="E233" t="s">
        <v>22</v>
      </c>
      <c r="F233" t="s">
        <v>11</v>
      </c>
      <c r="G233">
        <v>5000</v>
      </c>
      <c r="H233">
        <v>2505</v>
      </c>
      <c r="I233">
        <v>0.22</v>
      </c>
      <c r="J233" t="s">
        <v>117</v>
      </c>
    </row>
    <row r="234" spans="1:10" x14ac:dyDescent="0.35">
      <c r="A234" t="s">
        <v>372</v>
      </c>
      <c r="B234" t="s">
        <v>1072</v>
      </c>
      <c r="C234" t="s">
        <v>1073</v>
      </c>
      <c r="D234" t="s">
        <v>1074</v>
      </c>
      <c r="E234" t="s">
        <v>22</v>
      </c>
      <c r="F234" t="s">
        <v>11</v>
      </c>
      <c r="G234">
        <v>3800</v>
      </c>
      <c r="H234">
        <v>360</v>
      </c>
      <c r="I234">
        <v>9.5000000000000001E-2</v>
      </c>
      <c r="J234" t="s">
        <v>191</v>
      </c>
    </row>
    <row r="235" spans="1:10" x14ac:dyDescent="0.35">
      <c r="A235" t="s">
        <v>372</v>
      </c>
      <c r="B235" t="s">
        <v>1075</v>
      </c>
      <c r="C235" t="s">
        <v>1076</v>
      </c>
      <c r="D235" t="s">
        <v>1077</v>
      </c>
      <c r="E235" t="s">
        <v>22</v>
      </c>
      <c r="F235" t="s">
        <v>11</v>
      </c>
      <c r="G235">
        <v>2000</v>
      </c>
      <c r="H235">
        <v>1076</v>
      </c>
      <c r="I235">
        <v>0.17499999999999999</v>
      </c>
      <c r="J235" t="s">
        <v>91</v>
      </c>
    </row>
    <row r="236" spans="1:10" x14ac:dyDescent="0.35">
      <c r="A236" t="s">
        <v>372</v>
      </c>
      <c r="B236" t="s">
        <v>1078</v>
      </c>
      <c r="C236" t="s">
        <v>1079</v>
      </c>
      <c r="D236" t="s">
        <v>1080</v>
      </c>
      <c r="E236" t="s">
        <v>22</v>
      </c>
      <c r="F236" t="s">
        <v>11</v>
      </c>
      <c r="G236">
        <v>2500</v>
      </c>
      <c r="H236">
        <v>1365</v>
      </c>
      <c r="I236">
        <v>0.125</v>
      </c>
      <c r="J236" t="s">
        <v>91</v>
      </c>
    </row>
    <row r="237" spans="1:10" x14ac:dyDescent="0.35">
      <c r="A237" t="s">
        <v>372</v>
      </c>
      <c r="B237" t="s">
        <v>1081</v>
      </c>
      <c r="C237" t="s">
        <v>1082</v>
      </c>
      <c r="D237" t="s">
        <v>1083</v>
      </c>
      <c r="E237" t="s">
        <v>22</v>
      </c>
      <c r="F237" t="s">
        <v>11</v>
      </c>
      <c r="G237">
        <v>5000</v>
      </c>
      <c r="H237">
        <v>750</v>
      </c>
      <c r="I237">
        <v>0.35</v>
      </c>
      <c r="J237" t="s">
        <v>191</v>
      </c>
    </row>
    <row r="238" spans="1:10" x14ac:dyDescent="0.35">
      <c r="A238" t="s">
        <v>372</v>
      </c>
      <c r="B238" t="s">
        <v>1084</v>
      </c>
      <c r="C238" t="s">
        <v>1085</v>
      </c>
      <c r="D238" t="s">
        <v>1086</v>
      </c>
      <c r="E238" t="s">
        <v>22</v>
      </c>
      <c r="F238" t="s">
        <v>11</v>
      </c>
      <c r="G238">
        <v>2500</v>
      </c>
      <c r="H238">
        <v>1365</v>
      </c>
      <c r="I238">
        <v>0.125</v>
      </c>
      <c r="J238" t="s">
        <v>91</v>
      </c>
    </row>
    <row r="239" spans="1:10" x14ac:dyDescent="0.35">
      <c r="A239" t="s">
        <v>372</v>
      </c>
      <c r="B239" t="s">
        <v>1087</v>
      </c>
      <c r="C239" t="s">
        <v>1088</v>
      </c>
      <c r="D239" t="s">
        <v>1089</v>
      </c>
      <c r="E239" t="s">
        <v>22</v>
      </c>
      <c r="F239" t="s">
        <v>11</v>
      </c>
      <c r="G239">
        <v>5000</v>
      </c>
      <c r="H239">
        <v>600</v>
      </c>
      <c r="I239">
        <v>0.17499999999999999</v>
      </c>
      <c r="J239" t="s">
        <v>91</v>
      </c>
    </row>
    <row r="240" spans="1:10" x14ac:dyDescent="0.35">
      <c r="A240" t="s">
        <v>372</v>
      </c>
      <c r="B240" t="s">
        <v>1090</v>
      </c>
      <c r="C240" t="s">
        <v>1091</v>
      </c>
      <c r="D240" t="s">
        <v>1092</v>
      </c>
      <c r="E240" t="s">
        <v>22</v>
      </c>
      <c r="F240" t="s">
        <v>11</v>
      </c>
      <c r="G240">
        <v>3800</v>
      </c>
      <c r="H240">
        <v>450</v>
      </c>
      <c r="I240">
        <v>0.125</v>
      </c>
      <c r="J240" t="s">
        <v>191</v>
      </c>
    </row>
    <row r="241" spans="1:10" x14ac:dyDescent="0.35">
      <c r="A241" t="s">
        <v>372</v>
      </c>
      <c r="B241" t="s">
        <v>1093</v>
      </c>
      <c r="C241" t="s">
        <v>1094</v>
      </c>
      <c r="D241" t="s">
        <v>1095</v>
      </c>
      <c r="E241" t="s">
        <v>22</v>
      </c>
      <c r="F241" t="s">
        <v>14</v>
      </c>
      <c r="G241">
        <v>4000</v>
      </c>
      <c r="H241">
        <v>810</v>
      </c>
      <c r="I241">
        <v>0.153</v>
      </c>
      <c r="J241" t="s">
        <v>91</v>
      </c>
    </row>
    <row r="242" spans="1:10" x14ac:dyDescent="0.35">
      <c r="A242" t="s">
        <v>372</v>
      </c>
      <c r="B242" t="s">
        <v>1096</v>
      </c>
      <c r="C242" t="s">
        <v>1097</v>
      </c>
      <c r="D242" t="s">
        <v>1098</v>
      </c>
      <c r="E242" t="s">
        <v>22</v>
      </c>
      <c r="F242" t="s">
        <v>11</v>
      </c>
      <c r="G242">
        <v>3360</v>
      </c>
      <c r="H242">
        <v>840</v>
      </c>
      <c r="I242">
        <v>0.44</v>
      </c>
      <c r="J242" t="s">
        <v>83</v>
      </c>
    </row>
    <row r="243" spans="1:10" x14ac:dyDescent="0.35">
      <c r="A243" t="s">
        <v>372</v>
      </c>
      <c r="B243" t="s">
        <v>1099</v>
      </c>
      <c r="C243" t="s">
        <v>1100</v>
      </c>
      <c r="D243" t="s">
        <v>1101</v>
      </c>
      <c r="E243" t="s">
        <v>22</v>
      </c>
      <c r="F243" t="s">
        <v>11</v>
      </c>
      <c r="G243">
        <v>2400</v>
      </c>
      <c r="H243">
        <v>600</v>
      </c>
      <c r="I243">
        <v>0.17499999999999999</v>
      </c>
      <c r="J243" t="s">
        <v>83</v>
      </c>
    </row>
    <row r="244" spans="1:10" x14ac:dyDescent="0.35">
      <c r="A244" t="s">
        <v>372</v>
      </c>
      <c r="B244" t="s">
        <v>1102</v>
      </c>
      <c r="C244" t="s">
        <v>1103</v>
      </c>
      <c r="D244" t="s">
        <v>1104</v>
      </c>
      <c r="E244" t="s">
        <v>22</v>
      </c>
      <c r="F244" t="s">
        <v>11</v>
      </c>
      <c r="G244">
        <v>4000</v>
      </c>
      <c r="H244">
        <v>800</v>
      </c>
      <c r="I244">
        <v>0.14799999999999999</v>
      </c>
      <c r="J244" t="s">
        <v>91</v>
      </c>
    </row>
    <row r="245" spans="1:10" x14ac:dyDescent="0.35">
      <c r="A245" t="s">
        <v>372</v>
      </c>
      <c r="B245" t="s">
        <v>1105</v>
      </c>
      <c r="C245" t="s">
        <v>1106</v>
      </c>
      <c r="D245" t="s">
        <v>1107</v>
      </c>
      <c r="E245" t="s">
        <v>22</v>
      </c>
      <c r="F245" t="s">
        <v>11</v>
      </c>
      <c r="G245">
        <v>2500</v>
      </c>
      <c r="H245">
        <v>350</v>
      </c>
      <c r="I245">
        <v>0.125</v>
      </c>
      <c r="J245" t="s">
        <v>83</v>
      </c>
    </row>
    <row r="246" spans="1:10" x14ac:dyDescent="0.35">
      <c r="A246" t="s">
        <v>372</v>
      </c>
      <c r="B246" t="s">
        <v>1108</v>
      </c>
      <c r="C246" t="s">
        <v>1109</v>
      </c>
      <c r="D246" t="s">
        <v>1110</v>
      </c>
      <c r="E246" t="s">
        <v>22</v>
      </c>
      <c r="F246" t="s">
        <v>14</v>
      </c>
      <c r="G246">
        <v>3000</v>
      </c>
      <c r="H246">
        <v>1227</v>
      </c>
      <c r="I246">
        <v>0.33</v>
      </c>
      <c r="J246" t="s">
        <v>91</v>
      </c>
    </row>
    <row r="247" spans="1:10" x14ac:dyDescent="0.35">
      <c r="A247" t="s">
        <v>372</v>
      </c>
      <c r="B247" t="s">
        <v>1111</v>
      </c>
      <c r="C247" t="s">
        <v>1112</v>
      </c>
      <c r="D247" t="s">
        <v>1113</v>
      </c>
      <c r="E247" t="s">
        <v>22</v>
      </c>
      <c r="F247" t="s">
        <v>11</v>
      </c>
      <c r="G247">
        <v>2400</v>
      </c>
      <c r="H247">
        <v>346</v>
      </c>
      <c r="I247">
        <v>2.5000000000000001E-2</v>
      </c>
      <c r="J247" t="s">
        <v>33</v>
      </c>
    </row>
    <row r="248" spans="1:10" x14ac:dyDescent="0.35">
      <c r="A248" t="s">
        <v>372</v>
      </c>
      <c r="B248" t="s">
        <v>1114</v>
      </c>
      <c r="C248" t="s">
        <v>1115</v>
      </c>
      <c r="D248" t="s">
        <v>1116</v>
      </c>
      <c r="E248" t="s">
        <v>22</v>
      </c>
      <c r="F248" t="s">
        <v>11</v>
      </c>
      <c r="G248">
        <v>2400</v>
      </c>
      <c r="H248">
        <v>225</v>
      </c>
      <c r="I248">
        <v>0.05</v>
      </c>
      <c r="J248" t="s">
        <v>33</v>
      </c>
    </row>
    <row r="249" spans="1:10" x14ac:dyDescent="0.35">
      <c r="A249" t="s">
        <v>372</v>
      </c>
      <c r="B249" t="s">
        <v>1117</v>
      </c>
      <c r="C249" t="s">
        <v>1118</v>
      </c>
      <c r="D249" t="s">
        <v>1119</v>
      </c>
      <c r="E249" t="s">
        <v>22</v>
      </c>
      <c r="F249" t="s">
        <v>11</v>
      </c>
      <c r="G249">
        <v>2400</v>
      </c>
      <c r="H249">
        <v>348</v>
      </c>
      <c r="I249">
        <v>0.05</v>
      </c>
      <c r="J249" t="s">
        <v>33</v>
      </c>
    </row>
    <row r="250" spans="1:10" x14ac:dyDescent="0.35">
      <c r="A250" t="s">
        <v>372</v>
      </c>
      <c r="B250" t="s">
        <v>1120</v>
      </c>
      <c r="C250" t="s">
        <v>1121</v>
      </c>
      <c r="D250" t="s">
        <v>1122</v>
      </c>
      <c r="E250" t="s">
        <v>22</v>
      </c>
      <c r="F250" t="s">
        <v>11</v>
      </c>
      <c r="G250">
        <v>2400</v>
      </c>
      <c r="H250">
        <v>225</v>
      </c>
      <c r="I250">
        <v>0.02</v>
      </c>
      <c r="J250" t="s">
        <v>33</v>
      </c>
    </row>
    <row r="251" spans="1:10" x14ac:dyDescent="0.35">
      <c r="A251" t="s">
        <v>372</v>
      </c>
      <c r="B251" t="s">
        <v>1123</v>
      </c>
      <c r="C251" t="s">
        <v>1124</v>
      </c>
      <c r="D251" t="s">
        <v>1125</v>
      </c>
      <c r="E251" t="s">
        <v>22</v>
      </c>
      <c r="F251" t="s">
        <v>11</v>
      </c>
      <c r="G251">
        <v>0</v>
      </c>
      <c r="H251">
        <v>150</v>
      </c>
      <c r="I251">
        <v>0.01</v>
      </c>
      <c r="J251" t="s">
        <v>89</v>
      </c>
    </row>
    <row r="252" spans="1:10" x14ac:dyDescent="0.35">
      <c r="A252" t="s">
        <v>372</v>
      </c>
      <c r="B252" t="s">
        <v>1126</v>
      </c>
      <c r="C252" t="s">
        <v>1127</v>
      </c>
      <c r="D252" t="s">
        <v>1128</v>
      </c>
      <c r="E252" t="s">
        <v>22</v>
      </c>
      <c r="F252" t="s">
        <v>10</v>
      </c>
      <c r="G252">
        <v>0</v>
      </c>
      <c r="H252">
        <v>687</v>
      </c>
      <c r="I252">
        <v>0.1</v>
      </c>
      <c r="J252" t="s">
        <v>89</v>
      </c>
    </row>
    <row r="253" spans="1:10" x14ac:dyDescent="0.35">
      <c r="A253" t="s">
        <v>372</v>
      </c>
      <c r="B253" t="s">
        <v>1129</v>
      </c>
      <c r="C253" t="s">
        <v>1130</v>
      </c>
      <c r="D253" t="s">
        <v>1131</v>
      </c>
      <c r="E253" t="s">
        <v>22</v>
      </c>
      <c r="F253" t="s">
        <v>10</v>
      </c>
      <c r="G253">
        <v>0</v>
      </c>
      <c r="H253">
        <v>300</v>
      </c>
      <c r="I253">
        <v>0.1</v>
      </c>
      <c r="J253" t="s">
        <v>89</v>
      </c>
    </row>
    <row r="254" spans="1:10" x14ac:dyDescent="0.35">
      <c r="A254" t="s">
        <v>372</v>
      </c>
      <c r="B254" t="s">
        <v>1132</v>
      </c>
      <c r="C254" t="s">
        <v>1133</v>
      </c>
      <c r="D254" t="s">
        <v>1134</v>
      </c>
      <c r="E254" t="s">
        <v>22</v>
      </c>
      <c r="F254" t="s">
        <v>13</v>
      </c>
      <c r="G254">
        <v>300</v>
      </c>
      <c r="H254">
        <v>70</v>
      </c>
      <c r="I254">
        <v>5.6249999999999998E-3</v>
      </c>
      <c r="J254" t="s">
        <v>89</v>
      </c>
    </row>
    <row r="255" spans="1:10" x14ac:dyDescent="0.35">
      <c r="A255" t="s">
        <v>372</v>
      </c>
      <c r="B255" t="s">
        <v>1135</v>
      </c>
      <c r="C255" t="s">
        <v>1136</v>
      </c>
      <c r="D255" t="s">
        <v>1137</v>
      </c>
      <c r="E255" t="s">
        <v>22</v>
      </c>
      <c r="F255" t="s">
        <v>14</v>
      </c>
      <c r="G255">
        <v>0</v>
      </c>
      <c r="H255">
        <v>210</v>
      </c>
      <c r="I255">
        <v>6.7000000000000004E-2</v>
      </c>
      <c r="J255" t="s">
        <v>89</v>
      </c>
    </row>
    <row r="256" spans="1:10" x14ac:dyDescent="0.35">
      <c r="A256" t="s">
        <v>372</v>
      </c>
      <c r="B256" t="s">
        <v>1138</v>
      </c>
      <c r="C256" t="s">
        <v>1139</v>
      </c>
      <c r="D256" t="s">
        <v>1137</v>
      </c>
      <c r="E256" t="s">
        <v>22</v>
      </c>
      <c r="F256" t="s">
        <v>14</v>
      </c>
      <c r="G256">
        <v>0</v>
      </c>
      <c r="H256">
        <v>210</v>
      </c>
      <c r="I256">
        <v>6.7000000000000004E-2</v>
      </c>
      <c r="J256" t="s">
        <v>89</v>
      </c>
    </row>
    <row r="257" spans="1:10" x14ac:dyDescent="0.35">
      <c r="A257" t="s">
        <v>372</v>
      </c>
      <c r="B257" t="s">
        <v>1140</v>
      </c>
      <c r="C257" t="s">
        <v>1141</v>
      </c>
      <c r="D257" t="s">
        <v>1142</v>
      </c>
      <c r="E257" t="s">
        <v>22</v>
      </c>
      <c r="F257" t="s">
        <v>14</v>
      </c>
      <c r="G257">
        <v>0</v>
      </c>
      <c r="H257">
        <v>200</v>
      </c>
      <c r="I257">
        <v>5.0000000000000001E-3</v>
      </c>
      <c r="J257" t="s">
        <v>89</v>
      </c>
    </row>
    <row r="258" spans="1:10" x14ac:dyDescent="0.35">
      <c r="A258" t="s">
        <v>372</v>
      </c>
      <c r="B258" t="s">
        <v>1143</v>
      </c>
      <c r="C258" t="s">
        <v>1144</v>
      </c>
      <c r="D258" t="s">
        <v>1145</v>
      </c>
      <c r="E258" t="s">
        <v>22</v>
      </c>
      <c r="F258" t="s">
        <v>16</v>
      </c>
      <c r="G258">
        <v>0</v>
      </c>
      <c r="H258">
        <v>75</v>
      </c>
      <c r="I258">
        <v>3.0000000000000001E-3</v>
      </c>
      <c r="J258" t="s">
        <v>89</v>
      </c>
    </row>
    <row r="259" spans="1:10" x14ac:dyDescent="0.35">
      <c r="A259" t="s">
        <v>372</v>
      </c>
      <c r="B259" t="s">
        <v>1146</v>
      </c>
      <c r="C259" t="s">
        <v>1147</v>
      </c>
      <c r="D259" t="s">
        <v>1148</v>
      </c>
      <c r="E259" t="s">
        <v>22</v>
      </c>
      <c r="F259" t="s">
        <v>16</v>
      </c>
      <c r="G259">
        <v>0</v>
      </c>
      <c r="H259">
        <v>25</v>
      </c>
      <c r="I259">
        <v>1E-3</v>
      </c>
      <c r="J259" t="s">
        <v>89</v>
      </c>
    </row>
    <row r="260" spans="1:10" x14ac:dyDescent="0.35">
      <c r="A260" t="s">
        <v>372</v>
      </c>
      <c r="B260" t="s">
        <v>1149</v>
      </c>
      <c r="C260" t="s">
        <v>1150</v>
      </c>
      <c r="D260" t="s">
        <v>1151</v>
      </c>
      <c r="E260" t="s">
        <v>22</v>
      </c>
      <c r="F260" t="s">
        <v>14</v>
      </c>
      <c r="G260">
        <v>0</v>
      </c>
      <c r="H260">
        <v>300</v>
      </c>
      <c r="I260">
        <v>1.4999999999999999E-2</v>
      </c>
      <c r="J260" t="s">
        <v>89</v>
      </c>
    </row>
    <row r="261" spans="1:10" x14ac:dyDescent="0.35">
      <c r="A261" t="s">
        <v>372</v>
      </c>
      <c r="B261" t="s">
        <v>1152</v>
      </c>
      <c r="C261" t="s">
        <v>1153</v>
      </c>
      <c r="D261" t="s">
        <v>1154</v>
      </c>
      <c r="E261" t="s">
        <v>22</v>
      </c>
      <c r="F261" t="s">
        <v>16</v>
      </c>
      <c r="G261">
        <v>0</v>
      </c>
      <c r="H261">
        <v>275</v>
      </c>
      <c r="I261">
        <v>1.0999999999999999E-2</v>
      </c>
      <c r="J261" t="s">
        <v>89</v>
      </c>
    </row>
    <row r="262" spans="1:10" x14ac:dyDescent="0.35">
      <c r="A262" t="s">
        <v>372</v>
      </c>
      <c r="B262" t="s">
        <v>1155</v>
      </c>
      <c r="C262" t="s">
        <v>1156</v>
      </c>
      <c r="D262" t="s">
        <v>1157</v>
      </c>
      <c r="E262" t="s">
        <v>22</v>
      </c>
      <c r="F262" t="s">
        <v>15</v>
      </c>
      <c r="G262">
        <v>0</v>
      </c>
      <c r="H262">
        <v>350</v>
      </c>
      <c r="I262">
        <v>0.1875</v>
      </c>
      <c r="J262" t="s">
        <v>89</v>
      </c>
    </row>
    <row r="263" spans="1:10" x14ac:dyDescent="0.35">
      <c r="A263" t="s">
        <v>372</v>
      </c>
      <c r="B263" t="s">
        <v>1158</v>
      </c>
      <c r="C263" t="s">
        <v>1159</v>
      </c>
      <c r="D263" t="s">
        <v>1160</v>
      </c>
      <c r="E263" t="s">
        <v>22</v>
      </c>
      <c r="F263" t="s">
        <v>19</v>
      </c>
      <c r="G263">
        <v>10000</v>
      </c>
      <c r="H263">
        <v>3600</v>
      </c>
      <c r="I263">
        <v>1.6</v>
      </c>
      <c r="J263" t="s">
        <v>33</v>
      </c>
    </row>
    <row r="264" spans="1:10" x14ac:dyDescent="0.35">
      <c r="A264" t="s">
        <v>372</v>
      </c>
      <c r="B264" t="s">
        <v>1161</v>
      </c>
      <c r="C264" t="s">
        <v>1162</v>
      </c>
      <c r="D264" t="s">
        <v>1163</v>
      </c>
      <c r="E264" t="s">
        <v>22</v>
      </c>
      <c r="F264" t="s">
        <v>15</v>
      </c>
      <c r="G264">
        <v>0</v>
      </c>
      <c r="H264">
        <v>700</v>
      </c>
      <c r="I264">
        <v>0.375</v>
      </c>
      <c r="J264" t="s">
        <v>89</v>
      </c>
    </row>
    <row r="265" spans="1:10" x14ac:dyDescent="0.35">
      <c r="A265" t="s">
        <v>372</v>
      </c>
      <c r="B265" t="s">
        <v>1164</v>
      </c>
      <c r="C265" t="s">
        <v>1165</v>
      </c>
      <c r="D265" t="s">
        <v>1166</v>
      </c>
      <c r="E265" t="s">
        <v>22</v>
      </c>
      <c r="F265" t="s">
        <v>10</v>
      </c>
      <c r="G265">
        <v>0</v>
      </c>
      <c r="H265">
        <v>300</v>
      </c>
      <c r="I265">
        <v>0.1</v>
      </c>
      <c r="J265" t="s">
        <v>89</v>
      </c>
    </row>
    <row r="266" spans="1:10" x14ac:dyDescent="0.35">
      <c r="A266" t="s">
        <v>372</v>
      </c>
      <c r="B266" t="s">
        <v>1167</v>
      </c>
      <c r="C266" t="s">
        <v>1168</v>
      </c>
      <c r="D266" t="s">
        <v>1169</v>
      </c>
      <c r="E266" t="s">
        <v>22</v>
      </c>
      <c r="F266" t="s">
        <v>15</v>
      </c>
      <c r="G266">
        <v>0</v>
      </c>
      <c r="H266">
        <v>1625</v>
      </c>
      <c r="I266">
        <v>0.875</v>
      </c>
      <c r="J266" t="s">
        <v>89</v>
      </c>
    </row>
    <row r="267" spans="1:10" x14ac:dyDescent="0.35">
      <c r="A267" t="s">
        <v>372</v>
      </c>
      <c r="B267" t="s">
        <v>1170</v>
      </c>
      <c r="C267" t="s">
        <v>1171</v>
      </c>
      <c r="D267" t="s">
        <v>1172</v>
      </c>
      <c r="E267" t="s">
        <v>22</v>
      </c>
      <c r="F267" t="s">
        <v>6</v>
      </c>
      <c r="G267">
        <v>0</v>
      </c>
      <c r="H267">
        <v>50</v>
      </c>
      <c r="I267">
        <v>1.4E-2</v>
      </c>
      <c r="J267" t="s">
        <v>89</v>
      </c>
    </row>
    <row r="268" spans="1:10" x14ac:dyDescent="0.35">
      <c r="A268" t="s">
        <v>372</v>
      </c>
      <c r="B268" t="s">
        <v>1173</v>
      </c>
      <c r="C268" t="s">
        <v>1174</v>
      </c>
      <c r="D268" t="s">
        <v>1175</v>
      </c>
      <c r="E268" t="s">
        <v>22</v>
      </c>
      <c r="F268" t="s">
        <v>6</v>
      </c>
      <c r="G268">
        <v>0</v>
      </c>
      <c r="H268">
        <v>25</v>
      </c>
      <c r="I268">
        <v>0.01</v>
      </c>
      <c r="J268" t="s">
        <v>89</v>
      </c>
    </row>
    <row r="269" spans="1:10" x14ac:dyDescent="0.35">
      <c r="A269" t="s">
        <v>372</v>
      </c>
      <c r="B269" t="s">
        <v>1176</v>
      </c>
      <c r="C269" t="s">
        <v>1177</v>
      </c>
      <c r="D269" t="s">
        <v>1178</v>
      </c>
      <c r="E269" t="s">
        <v>22</v>
      </c>
      <c r="F269" t="s">
        <v>13</v>
      </c>
      <c r="G269">
        <v>300</v>
      </c>
      <c r="H269">
        <v>70</v>
      </c>
      <c r="I269">
        <v>8.9999999999999993E-3</v>
      </c>
      <c r="J269" t="s">
        <v>89</v>
      </c>
    </row>
    <row r="270" spans="1:10" x14ac:dyDescent="0.35">
      <c r="A270" t="s">
        <v>372</v>
      </c>
      <c r="B270" t="s">
        <v>1179</v>
      </c>
      <c r="C270" t="s">
        <v>1180</v>
      </c>
      <c r="D270" t="s">
        <v>1181</v>
      </c>
      <c r="E270" t="s">
        <v>22</v>
      </c>
      <c r="F270" t="s">
        <v>19</v>
      </c>
      <c r="G270">
        <v>0</v>
      </c>
      <c r="H270">
        <v>900</v>
      </c>
      <c r="I270">
        <v>0.75</v>
      </c>
      <c r="J270" t="s">
        <v>89</v>
      </c>
    </row>
    <row r="271" spans="1:10" x14ac:dyDescent="0.35">
      <c r="A271" t="s">
        <v>372</v>
      </c>
      <c r="B271" t="s">
        <v>1182</v>
      </c>
      <c r="C271" t="s">
        <v>1183</v>
      </c>
      <c r="D271" t="s">
        <v>1184</v>
      </c>
      <c r="E271" t="s">
        <v>22</v>
      </c>
      <c r="F271" t="s">
        <v>19</v>
      </c>
      <c r="G271">
        <v>0</v>
      </c>
      <c r="H271">
        <v>600</v>
      </c>
      <c r="I271">
        <v>0.75</v>
      </c>
      <c r="J271" t="s">
        <v>89</v>
      </c>
    </row>
    <row r="272" spans="1:10" x14ac:dyDescent="0.35">
      <c r="A272" t="s">
        <v>372</v>
      </c>
      <c r="B272" t="s">
        <v>1185</v>
      </c>
      <c r="C272" t="s">
        <v>1186</v>
      </c>
      <c r="D272" t="s">
        <v>1187</v>
      </c>
      <c r="E272" t="s">
        <v>22</v>
      </c>
      <c r="F272" t="s">
        <v>12</v>
      </c>
      <c r="G272">
        <v>0</v>
      </c>
      <c r="H272">
        <v>300</v>
      </c>
      <c r="I272">
        <v>0.17</v>
      </c>
      <c r="J272" t="s">
        <v>89</v>
      </c>
    </row>
    <row r="273" spans="1:10" x14ac:dyDescent="0.35">
      <c r="A273" t="s">
        <v>372</v>
      </c>
      <c r="B273" t="s">
        <v>1188</v>
      </c>
      <c r="C273" t="s">
        <v>1189</v>
      </c>
      <c r="D273" t="s">
        <v>1190</v>
      </c>
      <c r="E273" t="s">
        <v>22</v>
      </c>
      <c r="F273" t="s">
        <v>10</v>
      </c>
      <c r="G273">
        <v>0</v>
      </c>
      <c r="H273">
        <v>1400</v>
      </c>
      <c r="I273">
        <v>0.14000000000000001</v>
      </c>
      <c r="J273" t="s">
        <v>89</v>
      </c>
    </row>
    <row r="274" spans="1:10" x14ac:dyDescent="0.35">
      <c r="A274" t="s">
        <v>372</v>
      </c>
      <c r="B274" t="s">
        <v>1191</v>
      </c>
      <c r="C274" t="s">
        <v>1192</v>
      </c>
      <c r="D274" t="s">
        <v>1193</v>
      </c>
      <c r="E274" t="s">
        <v>22</v>
      </c>
      <c r="F274" t="s">
        <v>10</v>
      </c>
      <c r="G274">
        <v>0</v>
      </c>
      <c r="H274">
        <v>2021</v>
      </c>
      <c r="I274">
        <v>1.2579999999999999E-2</v>
      </c>
      <c r="J274" t="s">
        <v>89</v>
      </c>
    </row>
    <row r="275" spans="1:10" x14ac:dyDescent="0.35">
      <c r="A275" t="s">
        <v>372</v>
      </c>
      <c r="B275" t="s">
        <v>1194</v>
      </c>
      <c r="C275" t="s">
        <v>1195</v>
      </c>
      <c r="D275" t="s">
        <v>1196</v>
      </c>
      <c r="E275" t="s">
        <v>22</v>
      </c>
      <c r="F275" t="s">
        <v>13</v>
      </c>
      <c r="G275">
        <v>600</v>
      </c>
      <c r="H275">
        <v>75</v>
      </c>
      <c r="I275">
        <v>1E-3</v>
      </c>
      <c r="J275" t="s">
        <v>129</v>
      </c>
    </row>
    <row r="276" spans="1:10" x14ac:dyDescent="0.35">
      <c r="A276" t="s">
        <v>372</v>
      </c>
      <c r="B276" t="s">
        <v>1197</v>
      </c>
      <c r="C276" t="s">
        <v>1198</v>
      </c>
      <c r="D276" t="s">
        <v>1199</v>
      </c>
      <c r="E276" t="s">
        <v>22</v>
      </c>
      <c r="F276" t="s">
        <v>10</v>
      </c>
      <c r="G276">
        <v>2800</v>
      </c>
      <c r="H276">
        <v>450</v>
      </c>
      <c r="I276">
        <v>0.1</v>
      </c>
      <c r="J276" t="s">
        <v>864</v>
      </c>
    </row>
    <row r="277" spans="1:10" x14ac:dyDescent="0.35">
      <c r="A277" t="s">
        <v>372</v>
      </c>
      <c r="B277" t="s">
        <v>1200</v>
      </c>
      <c r="C277" t="s">
        <v>1201</v>
      </c>
      <c r="D277" t="s">
        <v>1202</v>
      </c>
      <c r="E277" t="s">
        <v>22</v>
      </c>
      <c r="F277" t="s">
        <v>10</v>
      </c>
      <c r="G277">
        <v>1500</v>
      </c>
      <c r="H277">
        <v>800</v>
      </c>
      <c r="I277">
        <v>0.1</v>
      </c>
      <c r="J277" t="s">
        <v>33</v>
      </c>
    </row>
    <row r="278" spans="1:10" x14ac:dyDescent="0.35">
      <c r="A278" t="s">
        <v>372</v>
      </c>
      <c r="B278" t="s">
        <v>1203</v>
      </c>
      <c r="C278" t="s">
        <v>1204</v>
      </c>
      <c r="D278" t="s">
        <v>1205</v>
      </c>
      <c r="E278" t="s">
        <v>22</v>
      </c>
      <c r="F278" t="s">
        <v>10</v>
      </c>
      <c r="G278">
        <v>2000</v>
      </c>
      <c r="H278">
        <v>1250</v>
      </c>
      <c r="I278">
        <v>1.9E-2</v>
      </c>
      <c r="J278" t="s">
        <v>33</v>
      </c>
    </row>
    <row r="279" spans="1:10" x14ac:dyDescent="0.35">
      <c r="A279" t="s">
        <v>372</v>
      </c>
      <c r="B279" t="s">
        <v>1206</v>
      </c>
      <c r="C279" t="s">
        <v>1207</v>
      </c>
      <c r="D279" t="s">
        <v>1208</v>
      </c>
      <c r="E279" t="s">
        <v>22</v>
      </c>
      <c r="F279" t="s">
        <v>10</v>
      </c>
      <c r="G279">
        <v>2000</v>
      </c>
      <c r="H279">
        <v>1000</v>
      </c>
      <c r="I279">
        <v>0.123</v>
      </c>
      <c r="J279" t="s">
        <v>129</v>
      </c>
    </row>
    <row r="280" spans="1:10" x14ac:dyDescent="0.35">
      <c r="A280" t="s">
        <v>372</v>
      </c>
      <c r="B280" t="s">
        <v>1209</v>
      </c>
      <c r="C280" t="s">
        <v>1210</v>
      </c>
      <c r="D280" t="s">
        <v>1211</v>
      </c>
      <c r="E280" t="s">
        <v>22</v>
      </c>
      <c r="F280" t="s">
        <v>18</v>
      </c>
      <c r="G280">
        <v>1000</v>
      </c>
      <c r="H280">
        <v>500</v>
      </c>
      <c r="I280">
        <v>0.02</v>
      </c>
      <c r="J280" t="s">
        <v>125</v>
      </c>
    </row>
    <row r="281" spans="1:10" x14ac:dyDescent="0.35">
      <c r="A281" t="s">
        <v>372</v>
      </c>
      <c r="B281" t="s">
        <v>1212</v>
      </c>
      <c r="C281" t="s">
        <v>1213</v>
      </c>
      <c r="D281" t="s">
        <v>1214</v>
      </c>
      <c r="E281" t="s">
        <v>22</v>
      </c>
      <c r="F281" t="s">
        <v>18</v>
      </c>
      <c r="G281">
        <v>24000</v>
      </c>
      <c r="H281">
        <v>7200</v>
      </c>
      <c r="I281">
        <v>0.22</v>
      </c>
      <c r="J281" t="s">
        <v>58</v>
      </c>
    </row>
    <row r="282" spans="1:10" x14ac:dyDescent="0.35">
      <c r="A282" t="s">
        <v>372</v>
      </c>
      <c r="B282" t="s">
        <v>1215</v>
      </c>
      <c r="C282" t="s">
        <v>1216</v>
      </c>
      <c r="D282" t="s">
        <v>1217</v>
      </c>
      <c r="E282" t="s">
        <v>22</v>
      </c>
      <c r="F282" t="s">
        <v>18</v>
      </c>
      <c r="G282">
        <v>10000</v>
      </c>
      <c r="H282">
        <v>3000</v>
      </c>
      <c r="I282">
        <v>0.09</v>
      </c>
      <c r="J282" t="s">
        <v>50</v>
      </c>
    </row>
    <row r="283" spans="1:10" x14ac:dyDescent="0.35">
      <c r="A283" t="s">
        <v>372</v>
      </c>
      <c r="B283" t="s">
        <v>1218</v>
      </c>
      <c r="C283" t="s">
        <v>1219</v>
      </c>
      <c r="D283" t="s">
        <v>1220</v>
      </c>
      <c r="E283" t="s">
        <v>22</v>
      </c>
      <c r="F283" t="s">
        <v>18</v>
      </c>
      <c r="G283">
        <v>10000</v>
      </c>
      <c r="H283">
        <v>3000</v>
      </c>
      <c r="I283">
        <v>0.05</v>
      </c>
      <c r="J283" t="s">
        <v>50</v>
      </c>
    </row>
    <row r="284" spans="1:10" x14ac:dyDescent="0.35">
      <c r="A284" t="s">
        <v>372</v>
      </c>
      <c r="B284" t="s">
        <v>1221</v>
      </c>
      <c r="C284" t="s">
        <v>1222</v>
      </c>
      <c r="D284" t="s">
        <v>1223</v>
      </c>
      <c r="E284" t="s">
        <v>22</v>
      </c>
      <c r="F284" t="s">
        <v>13</v>
      </c>
      <c r="G284">
        <v>300</v>
      </c>
      <c r="H284">
        <v>70</v>
      </c>
      <c r="I284">
        <v>5.6249999999999998E-3</v>
      </c>
      <c r="J284" t="s">
        <v>864</v>
      </c>
    </row>
    <row r="285" spans="1:10" x14ac:dyDescent="0.35">
      <c r="A285" t="s">
        <v>372</v>
      </c>
      <c r="B285" t="s">
        <v>1224</v>
      </c>
      <c r="C285" t="s">
        <v>1225</v>
      </c>
      <c r="D285" t="s">
        <v>1226</v>
      </c>
      <c r="E285" t="s">
        <v>22</v>
      </c>
      <c r="F285" t="s">
        <v>13</v>
      </c>
      <c r="G285">
        <v>300</v>
      </c>
      <c r="H285">
        <v>70</v>
      </c>
      <c r="I285">
        <v>5.6249999999999998E-3</v>
      </c>
      <c r="J285" t="s">
        <v>864</v>
      </c>
    </row>
    <row r="286" spans="1:10" x14ac:dyDescent="0.35">
      <c r="A286" t="s">
        <v>372</v>
      </c>
      <c r="B286" t="s">
        <v>1227</v>
      </c>
      <c r="C286" t="s">
        <v>1228</v>
      </c>
      <c r="D286" t="s">
        <v>1229</v>
      </c>
      <c r="E286" t="s">
        <v>22</v>
      </c>
      <c r="F286" t="s">
        <v>13</v>
      </c>
      <c r="G286">
        <v>300</v>
      </c>
      <c r="H286">
        <v>70</v>
      </c>
      <c r="I286">
        <v>5.6249999999999998E-3</v>
      </c>
      <c r="J286" t="s">
        <v>864</v>
      </c>
    </row>
    <row r="287" spans="1:10" x14ac:dyDescent="0.35">
      <c r="A287" t="s">
        <v>372</v>
      </c>
      <c r="B287" t="s">
        <v>1230</v>
      </c>
      <c r="C287" t="s">
        <v>1231</v>
      </c>
      <c r="D287" t="s">
        <v>1232</v>
      </c>
      <c r="E287" t="s">
        <v>22</v>
      </c>
      <c r="F287" t="s">
        <v>13</v>
      </c>
      <c r="G287">
        <v>300</v>
      </c>
      <c r="H287">
        <v>70</v>
      </c>
      <c r="I287">
        <v>5.6249999999999998E-3</v>
      </c>
      <c r="J287" t="s">
        <v>864</v>
      </c>
    </row>
    <row r="288" spans="1:10" x14ac:dyDescent="0.35">
      <c r="A288" t="s">
        <v>372</v>
      </c>
      <c r="B288" t="s">
        <v>1233</v>
      </c>
      <c r="C288" t="s">
        <v>1234</v>
      </c>
      <c r="D288" t="s">
        <v>1235</v>
      </c>
      <c r="E288" t="s">
        <v>22</v>
      </c>
      <c r="F288" t="s">
        <v>13</v>
      </c>
      <c r="G288">
        <v>300</v>
      </c>
      <c r="H288">
        <v>70</v>
      </c>
      <c r="I288">
        <v>5.6249999999999998E-3</v>
      </c>
      <c r="J288" t="s">
        <v>864</v>
      </c>
    </row>
    <row r="289" spans="1:10" x14ac:dyDescent="0.35">
      <c r="A289" t="s">
        <v>372</v>
      </c>
      <c r="B289" t="s">
        <v>1236</v>
      </c>
      <c r="C289" t="s">
        <v>1237</v>
      </c>
      <c r="D289" t="s">
        <v>1238</v>
      </c>
      <c r="E289" t="s">
        <v>22</v>
      </c>
      <c r="F289" t="s">
        <v>13</v>
      </c>
      <c r="G289">
        <v>300</v>
      </c>
      <c r="H289">
        <v>70</v>
      </c>
      <c r="I289">
        <v>5.6249999999999998E-3</v>
      </c>
      <c r="J289" t="s">
        <v>864</v>
      </c>
    </row>
    <row r="290" spans="1:10" x14ac:dyDescent="0.35">
      <c r="A290" t="s">
        <v>372</v>
      </c>
      <c r="B290" t="s">
        <v>1239</v>
      </c>
      <c r="C290" t="s">
        <v>1240</v>
      </c>
      <c r="D290" t="s">
        <v>1241</v>
      </c>
      <c r="E290" t="s">
        <v>22</v>
      </c>
      <c r="F290" t="s">
        <v>13</v>
      </c>
      <c r="G290">
        <v>300</v>
      </c>
      <c r="H290">
        <v>70</v>
      </c>
      <c r="I290">
        <v>5.6249999999999998E-3</v>
      </c>
      <c r="J290" t="s">
        <v>864</v>
      </c>
    </row>
    <row r="291" spans="1:10" x14ac:dyDescent="0.35">
      <c r="A291" t="s">
        <v>372</v>
      </c>
      <c r="B291" t="s">
        <v>1242</v>
      </c>
      <c r="C291" t="s">
        <v>1243</v>
      </c>
      <c r="D291" t="s">
        <v>1244</v>
      </c>
      <c r="E291" t="s">
        <v>22</v>
      </c>
      <c r="F291" t="s">
        <v>13</v>
      </c>
      <c r="G291">
        <v>300</v>
      </c>
      <c r="H291">
        <v>70</v>
      </c>
      <c r="I291">
        <v>5.6249999999999998E-3</v>
      </c>
      <c r="J291" t="s">
        <v>864</v>
      </c>
    </row>
    <row r="292" spans="1:10" x14ac:dyDescent="0.35">
      <c r="A292" t="s">
        <v>372</v>
      </c>
      <c r="B292" t="s">
        <v>1245</v>
      </c>
      <c r="C292" t="s">
        <v>1246</v>
      </c>
      <c r="D292" t="s">
        <v>1247</v>
      </c>
      <c r="E292" t="s">
        <v>22</v>
      </c>
      <c r="F292" t="s">
        <v>13</v>
      </c>
      <c r="G292">
        <v>300</v>
      </c>
      <c r="H292">
        <v>70</v>
      </c>
      <c r="I292">
        <v>5.6249999999999998E-3</v>
      </c>
      <c r="J292" t="s">
        <v>864</v>
      </c>
    </row>
    <row r="293" spans="1:10" x14ac:dyDescent="0.35">
      <c r="A293" t="s">
        <v>372</v>
      </c>
      <c r="B293" t="s">
        <v>1248</v>
      </c>
      <c r="C293" t="s">
        <v>1249</v>
      </c>
      <c r="D293" t="s">
        <v>1250</v>
      </c>
      <c r="E293" t="s">
        <v>22</v>
      </c>
      <c r="F293" t="s">
        <v>13</v>
      </c>
      <c r="G293">
        <v>300</v>
      </c>
      <c r="H293">
        <v>70</v>
      </c>
      <c r="I293">
        <v>5.6249999999999998E-3</v>
      </c>
      <c r="J293" t="s">
        <v>864</v>
      </c>
    </row>
    <row r="294" spans="1:10" x14ac:dyDescent="0.35">
      <c r="A294" t="s">
        <v>372</v>
      </c>
      <c r="B294" t="s">
        <v>1251</v>
      </c>
      <c r="C294" t="s">
        <v>1252</v>
      </c>
      <c r="D294" t="s">
        <v>1253</v>
      </c>
      <c r="E294" t="s">
        <v>22</v>
      </c>
      <c r="F294" t="s">
        <v>15</v>
      </c>
      <c r="G294">
        <v>150</v>
      </c>
      <c r="H294">
        <v>20</v>
      </c>
      <c r="I294">
        <v>7.0000000000000001E-3</v>
      </c>
      <c r="J294" t="s">
        <v>864</v>
      </c>
    </row>
    <row r="295" spans="1:10" x14ac:dyDescent="0.35">
      <c r="A295" t="s">
        <v>372</v>
      </c>
      <c r="B295" t="s">
        <v>1254</v>
      </c>
      <c r="C295" t="s">
        <v>1255</v>
      </c>
      <c r="D295" t="s">
        <v>1256</v>
      </c>
      <c r="E295" t="s">
        <v>22</v>
      </c>
      <c r="F295" t="s">
        <v>15</v>
      </c>
      <c r="G295">
        <v>150</v>
      </c>
      <c r="H295">
        <v>15</v>
      </c>
      <c r="I295">
        <v>5.0000000000000001E-3</v>
      </c>
      <c r="J295" t="s">
        <v>864</v>
      </c>
    </row>
    <row r="296" spans="1:10" x14ac:dyDescent="0.35">
      <c r="A296" t="s">
        <v>372</v>
      </c>
      <c r="B296" t="s">
        <v>1257</v>
      </c>
      <c r="C296" t="s">
        <v>1258</v>
      </c>
      <c r="D296" t="s">
        <v>1259</v>
      </c>
      <c r="E296" t="s">
        <v>22</v>
      </c>
      <c r="F296" t="s">
        <v>15</v>
      </c>
      <c r="G296">
        <v>100</v>
      </c>
      <c r="H296">
        <v>10</v>
      </c>
      <c r="I296">
        <v>2E-3</v>
      </c>
      <c r="J296" t="s">
        <v>826</v>
      </c>
    </row>
    <row r="297" spans="1:10" x14ac:dyDescent="0.35">
      <c r="A297" t="s">
        <v>372</v>
      </c>
      <c r="B297" t="s">
        <v>1260</v>
      </c>
      <c r="C297" t="s">
        <v>1261</v>
      </c>
      <c r="D297" t="s">
        <v>1262</v>
      </c>
      <c r="E297" t="s">
        <v>22</v>
      </c>
      <c r="F297" t="s">
        <v>18</v>
      </c>
      <c r="G297">
        <v>3000</v>
      </c>
      <c r="H297">
        <v>250</v>
      </c>
      <c r="I297">
        <v>1.2E-2</v>
      </c>
      <c r="J297" t="s">
        <v>59</v>
      </c>
    </row>
    <row r="298" spans="1:10" x14ac:dyDescent="0.35">
      <c r="A298" t="s">
        <v>372</v>
      </c>
      <c r="B298" t="s">
        <v>1263</v>
      </c>
      <c r="C298" t="s">
        <v>1264</v>
      </c>
      <c r="D298" t="s">
        <v>1265</v>
      </c>
      <c r="E298" t="s">
        <v>22</v>
      </c>
      <c r="F298" t="s">
        <v>18</v>
      </c>
      <c r="G298">
        <v>3000</v>
      </c>
      <c r="H298">
        <v>250</v>
      </c>
      <c r="I298">
        <v>1.2E-2</v>
      </c>
      <c r="J298" t="s">
        <v>92</v>
      </c>
    </row>
    <row r="299" spans="1:10" x14ac:dyDescent="0.35">
      <c r="A299" t="s">
        <v>372</v>
      </c>
      <c r="B299" t="s">
        <v>1266</v>
      </c>
      <c r="C299" t="s">
        <v>1267</v>
      </c>
      <c r="D299" t="s">
        <v>1268</v>
      </c>
      <c r="E299" t="s">
        <v>22</v>
      </c>
      <c r="F299" t="s">
        <v>12</v>
      </c>
      <c r="G299">
        <v>75</v>
      </c>
      <c r="H299">
        <v>25</v>
      </c>
      <c r="I299">
        <v>6.0000000000000001E-3</v>
      </c>
      <c r="J299" t="s">
        <v>92</v>
      </c>
    </row>
    <row r="300" spans="1:10" x14ac:dyDescent="0.35">
      <c r="A300" t="s">
        <v>372</v>
      </c>
      <c r="B300" t="s">
        <v>1269</v>
      </c>
      <c r="C300" t="s">
        <v>1270</v>
      </c>
      <c r="D300" t="s">
        <v>1271</v>
      </c>
      <c r="E300" t="s">
        <v>22</v>
      </c>
      <c r="F300" t="s">
        <v>21</v>
      </c>
      <c r="G300">
        <v>10000</v>
      </c>
      <c r="H300">
        <v>2500</v>
      </c>
      <c r="I300">
        <v>0.01</v>
      </c>
      <c r="J300" t="s">
        <v>125</v>
      </c>
    </row>
    <row r="301" spans="1:10" x14ac:dyDescent="0.35">
      <c r="A301" t="s">
        <v>372</v>
      </c>
      <c r="B301" t="s">
        <v>1272</v>
      </c>
      <c r="C301" t="s">
        <v>1273</v>
      </c>
      <c r="D301" t="s">
        <v>1274</v>
      </c>
      <c r="E301" t="s">
        <v>22</v>
      </c>
      <c r="F301" t="s">
        <v>12</v>
      </c>
      <c r="G301">
        <v>300</v>
      </c>
      <c r="H301">
        <v>110</v>
      </c>
      <c r="I301">
        <v>0.01</v>
      </c>
      <c r="J301" t="s">
        <v>50</v>
      </c>
    </row>
    <row r="302" spans="1:10" x14ac:dyDescent="0.35">
      <c r="A302" t="s">
        <v>372</v>
      </c>
      <c r="B302" t="s">
        <v>1275</v>
      </c>
      <c r="C302" t="s">
        <v>1276</v>
      </c>
      <c r="D302" t="s">
        <v>1277</v>
      </c>
      <c r="E302" t="s">
        <v>22</v>
      </c>
      <c r="F302" t="s">
        <v>18</v>
      </c>
      <c r="G302">
        <v>2000</v>
      </c>
      <c r="H302">
        <v>250</v>
      </c>
      <c r="I302">
        <v>8.0000000000000002E-3</v>
      </c>
      <c r="J302" t="s">
        <v>50</v>
      </c>
    </row>
    <row r="303" spans="1:10" x14ac:dyDescent="0.35">
      <c r="A303" t="s">
        <v>372</v>
      </c>
      <c r="B303" t="s">
        <v>1278</v>
      </c>
      <c r="C303" t="s">
        <v>1279</v>
      </c>
      <c r="D303" t="s">
        <v>1280</v>
      </c>
      <c r="E303" t="s">
        <v>22</v>
      </c>
      <c r="F303" t="s">
        <v>18</v>
      </c>
      <c r="G303">
        <v>1000</v>
      </c>
      <c r="H303">
        <v>100</v>
      </c>
      <c r="I303">
        <v>5.0000000000000001E-3</v>
      </c>
      <c r="J303" t="s">
        <v>50</v>
      </c>
    </row>
    <row r="304" spans="1:10" x14ac:dyDescent="0.35">
      <c r="A304" t="s">
        <v>372</v>
      </c>
      <c r="B304" t="s">
        <v>1281</v>
      </c>
      <c r="C304" t="s">
        <v>1282</v>
      </c>
      <c r="D304" t="s">
        <v>1283</v>
      </c>
      <c r="E304" t="s">
        <v>22</v>
      </c>
      <c r="F304" t="s">
        <v>16</v>
      </c>
      <c r="G304">
        <v>600</v>
      </c>
      <c r="H304">
        <v>210</v>
      </c>
      <c r="I304">
        <v>0.02</v>
      </c>
      <c r="J304" t="s">
        <v>56</v>
      </c>
    </row>
    <row r="305" spans="1:10" x14ac:dyDescent="0.35">
      <c r="A305" t="s">
        <v>372</v>
      </c>
      <c r="B305" t="s">
        <v>1284</v>
      </c>
      <c r="C305" t="s">
        <v>1285</v>
      </c>
      <c r="D305" t="s">
        <v>1286</v>
      </c>
      <c r="E305" t="s">
        <v>22</v>
      </c>
      <c r="F305" t="s">
        <v>7</v>
      </c>
      <c r="G305">
        <v>1500</v>
      </c>
      <c r="H305">
        <v>400</v>
      </c>
      <c r="I305">
        <v>0.01</v>
      </c>
      <c r="J305" t="s">
        <v>56</v>
      </c>
    </row>
    <row r="306" spans="1:10" x14ac:dyDescent="0.35">
      <c r="A306" t="s">
        <v>372</v>
      </c>
      <c r="B306" t="s">
        <v>1287</v>
      </c>
      <c r="C306" t="s">
        <v>1288</v>
      </c>
      <c r="D306" t="s">
        <v>1289</v>
      </c>
      <c r="E306" t="s">
        <v>22</v>
      </c>
      <c r="F306" t="s">
        <v>21</v>
      </c>
      <c r="G306">
        <v>1200</v>
      </c>
      <c r="H306">
        <v>600</v>
      </c>
      <c r="I306">
        <v>2E-3</v>
      </c>
      <c r="J306" t="s">
        <v>50</v>
      </c>
    </row>
    <row r="307" spans="1:10" x14ac:dyDescent="0.35">
      <c r="A307" t="s">
        <v>372</v>
      </c>
      <c r="B307" t="s">
        <v>1290</v>
      </c>
      <c r="C307" t="s">
        <v>1291</v>
      </c>
      <c r="D307" t="s">
        <v>1292</v>
      </c>
      <c r="E307" t="s">
        <v>22</v>
      </c>
      <c r="F307" t="s">
        <v>16</v>
      </c>
      <c r="G307">
        <v>800</v>
      </c>
      <c r="H307">
        <v>165</v>
      </c>
      <c r="I307">
        <v>8.9370000000000005E-3</v>
      </c>
      <c r="J307" t="s">
        <v>125</v>
      </c>
    </row>
    <row r="308" spans="1:10" x14ac:dyDescent="0.35">
      <c r="A308" t="s">
        <v>372</v>
      </c>
      <c r="B308" t="s">
        <v>1293</v>
      </c>
      <c r="C308" t="s">
        <v>1294</v>
      </c>
      <c r="D308" t="s">
        <v>1295</v>
      </c>
      <c r="E308" t="s">
        <v>22</v>
      </c>
      <c r="F308" t="s">
        <v>21</v>
      </c>
      <c r="G308">
        <v>15000</v>
      </c>
      <c r="H308">
        <v>2600</v>
      </c>
      <c r="I308">
        <v>1.7000000000000001E-2</v>
      </c>
      <c r="J308" t="s">
        <v>125</v>
      </c>
    </row>
    <row r="309" spans="1:10" x14ac:dyDescent="0.35">
      <c r="A309" t="s">
        <v>372</v>
      </c>
      <c r="B309" t="s">
        <v>1296</v>
      </c>
      <c r="C309" t="s">
        <v>1297</v>
      </c>
      <c r="D309" t="s">
        <v>1298</v>
      </c>
      <c r="E309" t="s">
        <v>22</v>
      </c>
      <c r="F309" t="s">
        <v>14</v>
      </c>
      <c r="G309">
        <v>900</v>
      </c>
      <c r="H309">
        <v>300</v>
      </c>
      <c r="I309">
        <v>0.01</v>
      </c>
      <c r="J309" t="s">
        <v>92</v>
      </c>
    </row>
    <row r="310" spans="1:10" x14ac:dyDescent="0.35">
      <c r="A310" t="s">
        <v>372</v>
      </c>
      <c r="B310" t="s">
        <v>1299</v>
      </c>
      <c r="C310" t="s">
        <v>1300</v>
      </c>
      <c r="D310" t="s">
        <v>1301</v>
      </c>
      <c r="E310" t="s">
        <v>22</v>
      </c>
      <c r="F310" t="s">
        <v>10</v>
      </c>
      <c r="G310">
        <v>2000</v>
      </c>
      <c r="H310">
        <v>750</v>
      </c>
      <c r="I310">
        <v>6.8000000000000005E-2</v>
      </c>
      <c r="J310" t="s">
        <v>92</v>
      </c>
    </row>
    <row r="311" spans="1:10" x14ac:dyDescent="0.35">
      <c r="A311" t="s">
        <v>372</v>
      </c>
      <c r="B311" t="s">
        <v>1302</v>
      </c>
      <c r="C311" t="s">
        <v>1303</v>
      </c>
      <c r="D311" t="s">
        <v>1304</v>
      </c>
      <c r="E311" t="s">
        <v>22</v>
      </c>
      <c r="F311" t="s">
        <v>17</v>
      </c>
      <c r="G311">
        <v>2760</v>
      </c>
      <c r="H311">
        <v>1382</v>
      </c>
      <c r="I311">
        <v>0.19600000000000001</v>
      </c>
      <c r="J311" t="s">
        <v>50</v>
      </c>
    </row>
    <row r="312" spans="1:10" x14ac:dyDescent="0.35">
      <c r="A312" t="s">
        <v>372</v>
      </c>
      <c r="B312" t="s">
        <v>1305</v>
      </c>
      <c r="C312" t="s">
        <v>1306</v>
      </c>
      <c r="D312" t="s">
        <v>1307</v>
      </c>
      <c r="E312" t="s">
        <v>22</v>
      </c>
      <c r="F312" t="s">
        <v>17</v>
      </c>
      <c r="G312">
        <v>2760</v>
      </c>
      <c r="H312">
        <v>1382</v>
      </c>
      <c r="I312">
        <v>4.8000000000000001E-2</v>
      </c>
      <c r="J312" t="s">
        <v>50</v>
      </c>
    </row>
    <row r="313" spans="1:10" x14ac:dyDescent="0.35">
      <c r="A313" t="s">
        <v>372</v>
      </c>
      <c r="B313" t="s">
        <v>1308</v>
      </c>
      <c r="C313" t="s">
        <v>1309</v>
      </c>
      <c r="D313" t="s">
        <v>1310</v>
      </c>
      <c r="E313" t="s">
        <v>22</v>
      </c>
      <c r="F313" t="s">
        <v>10</v>
      </c>
      <c r="G313">
        <v>3000</v>
      </c>
      <c r="H313">
        <v>1000</v>
      </c>
      <c r="I313">
        <v>3.5000000000000003E-2</v>
      </c>
      <c r="J313" t="s">
        <v>50</v>
      </c>
    </row>
    <row r="314" spans="1:10" x14ac:dyDescent="0.35">
      <c r="A314" t="s">
        <v>372</v>
      </c>
      <c r="B314" t="s">
        <v>1311</v>
      </c>
      <c r="C314" t="s">
        <v>1312</v>
      </c>
      <c r="D314" t="s">
        <v>1313</v>
      </c>
      <c r="E314" t="s">
        <v>22</v>
      </c>
      <c r="F314" t="s">
        <v>14</v>
      </c>
      <c r="G314">
        <v>600</v>
      </c>
      <c r="H314">
        <v>200</v>
      </c>
      <c r="I314">
        <v>0.01</v>
      </c>
      <c r="J314" t="s">
        <v>50</v>
      </c>
    </row>
    <row r="315" spans="1:10" x14ac:dyDescent="0.35">
      <c r="A315" t="s">
        <v>372</v>
      </c>
      <c r="B315" t="s">
        <v>1314</v>
      </c>
      <c r="C315" t="s">
        <v>1315</v>
      </c>
      <c r="D315" t="s">
        <v>1316</v>
      </c>
      <c r="E315" t="s">
        <v>22</v>
      </c>
      <c r="F315" t="s">
        <v>17</v>
      </c>
      <c r="G315">
        <v>3000</v>
      </c>
      <c r="H315">
        <v>1000</v>
      </c>
      <c r="I315">
        <v>5.1999999999999998E-2</v>
      </c>
      <c r="J315" t="s">
        <v>50</v>
      </c>
    </row>
    <row r="316" spans="1:10" x14ac:dyDescent="0.35">
      <c r="A316" t="s">
        <v>372</v>
      </c>
      <c r="B316" t="s">
        <v>1317</v>
      </c>
      <c r="C316" t="s">
        <v>1318</v>
      </c>
      <c r="D316" t="s">
        <v>1319</v>
      </c>
      <c r="E316" t="s">
        <v>22</v>
      </c>
      <c r="F316" t="s">
        <v>21</v>
      </c>
      <c r="G316">
        <v>1200</v>
      </c>
      <c r="H316">
        <v>600</v>
      </c>
      <c r="I316">
        <v>5.0000000000000001E-3</v>
      </c>
      <c r="J316" t="s">
        <v>50</v>
      </c>
    </row>
    <row r="317" spans="1:10" x14ac:dyDescent="0.35">
      <c r="A317" t="s">
        <v>372</v>
      </c>
      <c r="B317" t="s">
        <v>1320</v>
      </c>
      <c r="C317" t="s">
        <v>1321</v>
      </c>
      <c r="D317" t="s">
        <v>1322</v>
      </c>
      <c r="E317" t="s">
        <v>22</v>
      </c>
      <c r="F317" t="s">
        <v>17</v>
      </c>
      <c r="G317">
        <v>4000</v>
      </c>
      <c r="H317">
        <v>1540</v>
      </c>
      <c r="I317">
        <v>8.9999999999999993E-3</v>
      </c>
      <c r="J317" t="s">
        <v>50</v>
      </c>
    </row>
    <row r="318" spans="1:10" x14ac:dyDescent="0.35">
      <c r="A318" t="s">
        <v>372</v>
      </c>
      <c r="B318" t="s">
        <v>1323</v>
      </c>
      <c r="C318" t="s">
        <v>1324</v>
      </c>
      <c r="D318" t="s">
        <v>1325</v>
      </c>
      <c r="E318" t="s">
        <v>22</v>
      </c>
      <c r="F318" t="s">
        <v>17</v>
      </c>
      <c r="G318">
        <v>4000</v>
      </c>
      <c r="H318">
        <v>1275</v>
      </c>
      <c r="I318">
        <v>6.0999999999999999E-2</v>
      </c>
      <c r="J318" t="s">
        <v>125</v>
      </c>
    </row>
    <row r="319" spans="1:10" x14ac:dyDescent="0.35">
      <c r="A319" t="s">
        <v>372</v>
      </c>
      <c r="B319" t="s">
        <v>1326</v>
      </c>
      <c r="C319" t="s">
        <v>1327</v>
      </c>
      <c r="D319" t="s">
        <v>1328</v>
      </c>
      <c r="E319" t="s">
        <v>22</v>
      </c>
      <c r="F319" t="s">
        <v>17</v>
      </c>
      <c r="G319">
        <v>500</v>
      </c>
      <c r="H319">
        <v>850</v>
      </c>
      <c r="I319">
        <v>5.0999999999999997E-2</v>
      </c>
      <c r="J319" t="s">
        <v>125</v>
      </c>
    </row>
    <row r="320" spans="1:10" x14ac:dyDescent="0.35">
      <c r="A320" t="s">
        <v>372</v>
      </c>
      <c r="B320" t="s">
        <v>1329</v>
      </c>
      <c r="C320" t="s">
        <v>1330</v>
      </c>
      <c r="D320" t="s">
        <v>1331</v>
      </c>
      <c r="E320" t="s">
        <v>860</v>
      </c>
      <c r="F320" t="s">
        <v>17</v>
      </c>
      <c r="G320">
        <v>3000</v>
      </c>
      <c r="H320">
        <v>450</v>
      </c>
      <c r="I320">
        <v>8.9999999999999993E-3</v>
      </c>
      <c r="J320" t="s">
        <v>125</v>
      </c>
    </row>
    <row r="321" spans="1:10" x14ac:dyDescent="0.35">
      <c r="A321" t="s">
        <v>372</v>
      </c>
      <c r="B321" t="s">
        <v>1332</v>
      </c>
      <c r="C321" t="s">
        <v>1333</v>
      </c>
      <c r="D321" t="s">
        <v>1334</v>
      </c>
      <c r="E321" t="s">
        <v>860</v>
      </c>
      <c r="F321" t="s">
        <v>17</v>
      </c>
      <c r="G321">
        <v>1800</v>
      </c>
      <c r="H321">
        <v>900</v>
      </c>
      <c r="I321">
        <v>6.0000000000000001E-3</v>
      </c>
      <c r="J321" t="s">
        <v>125</v>
      </c>
    </row>
    <row r="322" spans="1:10" x14ac:dyDescent="0.35">
      <c r="A322" t="s">
        <v>372</v>
      </c>
      <c r="B322" t="s">
        <v>1335</v>
      </c>
      <c r="C322" t="s">
        <v>1336</v>
      </c>
      <c r="D322" t="s">
        <v>1337</v>
      </c>
      <c r="E322" t="s">
        <v>860</v>
      </c>
      <c r="F322" t="s">
        <v>17</v>
      </c>
      <c r="G322">
        <v>1800</v>
      </c>
      <c r="H322">
        <v>900</v>
      </c>
      <c r="I322">
        <v>6.0000000000000001E-3</v>
      </c>
      <c r="J322" t="s">
        <v>125</v>
      </c>
    </row>
    <row r="323" spans="1:10" x14ac:dyDescent="0.35">
      <c r="A323" t="s">
        <v>372</v>
      </c>
      <c r="B323" t="s">
        <v>1338</v>
      </c>
      <c r="C323" t="s">
        <v>1339</v>
      </c>
      <c r="D323" t="s">
        <v>1340</v>
      </c>
      <c r="E323" t="s">
        <v>22</v>
      </c>
      <c r="F323" t="s">
        <v>18</v>
      </c>
      <c r="G323">
        <v>563</v>
      </c>
      <c r="H323">
        <v>56</v>
      </c>
      <c r="I323">
        <v>2E-3</v>
      </c>
      <c r="J323" t="s">
        <v>125</v>
      </c>
    </row>
    <row r="324" spans="1:10" x14ac:dyDescent="0.35">
      <c r="A324" t="s">
        <v>372</v>
      </c>
      <c r="B324" t="s">
        <v>1341</v>
      </c>
      <c r="C324" t="s">
        <v>1342</v>
      </c>
      <c r="D324" t="s">
        <v>1343</v>
      </c>
      <c r="E324" t="s">
        <v>22</v>
      </c>
      <c r="F324" t="s">
        <v>10</v>
      </c>
      <c r="G324">
        <v>2000</v>
      </c>
      <c r="H324">
        <v>750</v>
      </c>
      <c r="I324">
        <v>0.1</v>
      </c>
      <c r="J324" t="s">
        <v>92</v>
      </c>
    </row>
    <row r="325" spans="1:10" x14ac:dyDescent="0.35">
      <c r="A325" t="s">
        <v>372</v>
      </c>
      <c r="B325" t="s">
        <v>1344</v>
      </c>
      <c r="C325" t="s">
        <v>1345</v>
      </c>
      <c r="D325" t="s">
        <v>1346</v>
      </c>
      <c r="E325" t="s">
        <v>22</v>
      </c>
      <c r="F325" t="s">
        <v>17</v>
      </c>
      <c r="G325">
        <v>4000</v>
      </c>
      <c r="H325">
        <v>1000</v>
      </c>
      <c r="I325">
        <v>3.5000000000000003E-2</v>
      </c>
      <c r="J325" t="s">
        <v>50</v>
      </c>
    </row>
    <row r="326" spans="1:10" x14ac:dyDescent="0.35">
      <c r="A326" t="s">
        <v>372</v>
      </c>
      <c r="B326" t="s">
        <v>1347</v>
      </c>
      <c r="C326" t="s">
        <v>1348</v>
      </c>
      <c r="D326" t="s">
        <v>1349</v>
      </c>
      <c r="E326" t="s">
        <v>22</v>
      </c>
      <c r="F326" t="s">
        <v>18</v>
      </c>
      <c r="G326">
        <v>3000</v>
      </c>
      <c r="H326">
        <v>275</v>
      </c>
      <c r="I326">
        <v>0.01</v>
      </c>
      <c r="J326" t="s">
        <v>59</v>
      </c>
    </row>
    <row r="327" spans="1:10" x14ac:dyDescent="0.35">
      <c r="A327" t="s">
        <v>372</v>
      </c>
      <c r="B327" t="s">
        <v>1350</v>
      </c>
      <c r="C327" t="s">
        <v>1351</v>
      </c>
      <c r="D327" t="s">
        <v>1352</v>
      </c>
      <c r="E327" t="s">
        <v>22</v>
      </c>
      <c r="F327" t="s">
        <v>18</v>
      </c>
      <c r="G327">
        <v>3000</v>
      </c>
      <c r="H327">
        <v>275</v>
      </c>
      <c r="I327">
        <v>0.01</v>
      </c>
      <c r="J327" t="s">
        <v>50</v>
      </c>
    </row>
    <row r="328" spans="1:10" x14ac:dyDescent="0.35">
      <c r="A328" t="s">
        <v>372</v>
      </c>
      <c r="B328" t="s">
        <v>1353</v>
      </c>
      <c r="C328" t="s">
        <v>1354</v>
      </c>
      <c r="D328" t="s">
        <v>1355</v>
      </c>
      <c r="E328" t="s">
        <v>22</v>
      </c>
      <c r="F328" t="s">
        <v>10</v>
      </c>
      <c r="G328">
        <v>2000</v>
      </c>
      <c r="H328">
        <v>1525</v>
      </c>
      <c r="I328">
        <v>0.17399999999999999</v>
      </c>
      <c r="J328" t="s">
        <v>50</v>
      </c>
    </row>
    <row r="329" spans="1:10" x14ac:dyDescent="0.35">
      <c r="A329" t="s">
        <v>372</v>
      </c>
      <c r="B329" t="s">
        <v>1356</v>
      </c>
      <c r="C329" t="s">
        <v>1357</v>
      </c>
      <c r="D329" t="s">
        <v>1358</v>
      </c>
      <c r="E329" t="s">
        <v>22</v>
      </c>
      <c r="F329" t="s">
        <v>17</v>
      </c>
      <c r="G329">
        <v>3000</v>
      </c>
      <c r="H329">
        <v>825</v>
      </c>
      <c r="I329">
        <v>8.9999999999999993E-3</v>
      </c>
      <c r="J329" t="s">
        <v>92</v>
      </c>
    </row>
    <row r="330" spans="1:10" x14ac:dyDescent="0.35">
      <c r="A330" t="s">
        <v>372</v>
      </c>
      <c r="B330" t="s">
        <v>1359</v>
      </c>
      <c r="C330" t="s">
        <v>1360</v>
      </c>
      <c r="D330" t="s">
        <v>1361</v>
      </c>
      <c r="E330" t="s">
        <v>22</v>
      </c>
      <c r="F330" t="s">
        <v>18</v>
      </c>
      <c r="G330">
        <v>3000</v>
      </c>
      <c r="H330">
        <v>250</v>
      </c>
      <c r="I330">
        <v>0.01</v>
      </c>
      <c r="J330" t="s">
        <v>59</v>
      </c>
    </row>
    <row r="331" spans="1:10" x14ac:dyDescent="0.35">
      <c r="A331" t="s">
        <v>372</v>
      </c>
      <c r="B331" t="s">
        <v>1362</v>
      </c>
      <c r="C331" t="s">
        <v>1363</v>
      </c>
      <c r="D331" t="s">
        <v>1364</v>
      </c>
      <c r="E331" t="s">
        <v>22</v>
      </c>
      <c r="F331" t="s">
        <v>18</v>
      </c>
      <c r="G331">
        <v>3000</v>
      </c>
      <c r="H331">
        <v>1250</v>
      </c>
      <c r="I331">
        <v>0.01</v>
      </c>
      <c r="J331" t="s">
        <v>59</v>
      </c>
    </row>
    <row r="332" spans="1:10" x14ac:dyDescent="0.35">
      <c r="A332" t="s">
        <v>372</v>
      </c>
      <c r="B332" t="s">
        <v>1365</v>
      </c>
      <c r="C332" t="s">
        <v>1366</v>
      </c>
      <c r="D332" t="s">
        <v>1367</v>
      </c>
      <c r="E332" t="s">
        <v>22</v>
      </c>
      <c r="F332" t="s">
        <v>18</v>
      </c>
      <c r="G332">
        <v>3000</v>
      </c>
      <c r="H332">
        <v>250</v>
      </c>
      <c r="I332">
        <v>0.01</v>
      </c>
      <c r="J332" t="s">
        <v>92</v>
      </c>
    </row>
    <row r="333" spans="1:10" x14ac:dyDescent="0.35">
      <c r="A333" t="s">
        <v>372</v>
      </c>
      <c r="B333" t="s">
        <v>1368</v>
      </c>
      <c r="C333" t="s">
        <v>1369</v>
      </c>
      <c r="D333" t="s">
        <v>1370</v>
      </c>
      <c r="E333" t="s">
        <v>22</v>
      </c>
      <c r="F333" t="s">
        <v>18</v>
      </c>
      <c r="G333">
        <v>3000</v>
      </c>
      <c r="H333">
        <v>1250</v>
      </c>
      <c r="I333">
        <v>0.01</v>
      </c>
      <c r="J333" t="s">
        <v>92</v>
      </c>
    </row>
    <row r="334" spans="1:10" x14ac:dyDescent="0.35">
      <c r="A334" t="s">
        <v>372</v>
      </c>
      <c r="B334" t="s">
        <v>1371</v>
      </c>
      <c r="C334" t="s">
        <v>1372</v>
      </c>
      <c r="D334" t="s">
        <v>1373</v>
      </c>
      <c r="E334" t="s">
        <v>22</v>
      </c>
      <c r="F334" t="s">
        <v>17</v>
      </c>
      <c r="G334">
        <v>4000</v>
      </c>
      <c r="H334">
        <v>1620</v>
      </c>
      <c r="I334">
        <v>5.0000000000000001E-3</v>
      </c>
      <c r="J334" t="s">
        <v>125</v>
      </c>
    </row>
    <row r="335" spans="1:10" x14ac:dyDescent="0.35">
      <c r="A335" t="s">
        <v>372</v>
      </c>
      <c r="B335" t="s">
        <v>1374</v>
      </c>
      <c r="C335" t="s">
        <v>1375</v>
      </c>
      <c r="D335" t="s">
        <v>1376</v>
      </c>
      <c r="E335" t="s">
        <v>22</v>
      </c>
      <c r="F335" t="s">
        <v>17</v>
      </c>
      <c r="G335">
        <v>1800</v>
      </c>
      <c r="H335">
        <v>450</v>
      </c>
      <c r="I335">
        <v>5.0000000000000001E-3</v>
      </c>
      <c r="J335" t="s">
        <v>125</v>
      </c>
    </row>
    <row r="336" spans="1:10" x14ac:dyDescent="0.35">
      <c r="A336" t="s">
        <v>372</v>
      </c>
      <c r="B336" t="s">
        <v>1377</v>
      </c>
      <c r="C336" t="s">
        <v>1378</v>
      </c>
      <c r="D336" t="s">
        <v>1379</v>
      </c>
      <c r="E336" t="s">
        <v>22</v>
      </c>
      <c r="F336" t="s">
        <v>17</v>
      </c>
      <c r="G336">
        <v>8850</v>
      </c>
      <c r="H336">
        <v>2220</v>
      </c>
      <c r="I336">
        <v>5.0000000000000001E-3</v>
      </c>
      <c r="J336" t="s">
        <v>125</v>
      </c>
    </row>
    <row r="337" spans="1:10" x14ac:dyDescent="0.35">
      <c r="A337" t="s">
        <v>372</v>
      </c>
      <c r="B337" t="s">
        <v>1380</v>
      </c>
      <c r="C337" t="s">
        <v>1381</v>
      </c>
      <c r="D337" t="s">
        <v>1382</v>
      </c>
      <c r="E337" t="s">
        <v>22</v>
      </c>
      <c r="F337" t="s">
        <v>18</v>
      </c>
      <c r="G337">
        <v>2000</v>
      </c>
      <c r="H337">
        <v>300</v>
      </c>
      <c r="I337">
        <v>4.4999999999999997E-3</v>
      </c>
      <c r="J337" t="s">
        <v>125</v>
      </c>
    </row>
    <row r="338" spans="1:10" x14ac:dyDescent="0.35">
      <c r="A338" t="s">
        <v>372</v>
      </c>
      <c r="B338" t="s">
        <v>1383</v>
      </c>
      <c r="C338" t="s">
        <v>1384</v>
      </c>
      <c r="D338" t="s">
        <v>1385</v>
      </c>
      <c r="E338" t="s">
        <v>22</v>
      </c>
      <c r="F338" t="s">
        <v>16</v>
      </c>
      <c r="G338">
        <v>800</v>
      </c>
      <c r="H338">
        <v>135</v>
      </c>
      <c r="I338">
        <v>1.3125E-2</v>
      </c>
      <c r="J338" t="s">
        <v>92</v>
      </c>
    </row>
    <row r="339" spans="1:10" x14ac:dyDescent="0.35">
      <c r="A339" t="s">
        <v>372</v>
      </c>
      <c r="B339" t="s">
        <v>1386</v>
      </c>
      <c r="C339" t="s">
        <v>1387</v>
      </c>
      <c r="D339" t="s">
        <v>1388</v>
      </c>
      <c r="E339" t="s">
        <v>22</v>
      </c>
      <c r="F339" t="s">
        <v>10</v>
      </c>
      <c r="G339">
        <v>13714</v>
      </c>
      <c r="H339">
        <v>6857</v>
      </c>
      <c r="I339">
        <v>0.1</v>
      </c>
      <c r="J339" t="s">
        <v>92</v>
      </c>
    </row>
    <row r="340" spans="1:10" x14ac:dyDescent="0.35">
      <c r="A340" t="s">
        <v>372</v>
      </c>
      <c r="B340" t="s">
        <v>1389</v>
      </c>
      <c r="C340" t="s">
        <v>1390</v>
      </c>
      <c r="D340" t="s">
        <v>1391</v>
      </c>
      <c r="E340" t="s">
        <v>22</v>
      </c>
      <c r="F340" t="s">
        <v>21</v>
      </c>
      <c r="G340">
        <v>1000</v>
      </c>
      <c r="H340">
        <v>500</v>
      </c>
      <c r="I340">
        <v>2E-3</v>
      </c>
      <c r="J340" t="s">
        <v>125</v>
      </c>
    </row>
    <row r="341" spans="1:10" x14ac:dyDescent="0.35">
      <c r="A341" t="s">
        <v>372</v>
      </c>
      <c r="B341" t="s">
        <v>1392</v>
      </c>
      <c r="C341" t="s">
        <v>1393</v>
      </c>
      <c r="D341" t="s">
        <v>1394</v>
      </c>
      <c r="E341" t="s">
        <v>22</v>
      </c>
      <c r="F341" t="s">
        <v>14</v>
      </c>
      <c r="G341">
        <v>0</v>
      </c>
      <c r="H341">
        <v>210</v>
      </c>
      <c r="I341">
        <v>6.7000000000000004E-2</v>
      </c>
      <c r="J341" t="s">
        <v>129</v>
      </c>
    </row>
    <row r="342" spans="1:10" x14ac:dyDescent="0.35">
      <c r="A342" t="s">
        <v>372</v>
      </c>
      <c r="B342" t="s">
        <v>1395</v>
      </c>
      <c r="C342" t="s">
        <v>1396</v>
      </c>
      <c r="D342" t="s">
        <v>1397</v>
      </c>
      <c r="E342" t="s">
        <v>22</v>
      </c>
      <c r="F342" t="s">
        <v>18</v>
      </c>
      <c r="G342">
        <v>1750</v>
      </c>
      <c r="H342">
        <v>225</v>
      </c>
      <c r="I342">
        <v>3.0000000000000001E-3</v>
      </c>
      <c r="J342" t="s">
        <v>125</v>
      </c>
    </row>
    <row r="343" spans="1:10" x14ac:dyDescent="0.35">
      <c r="A343" t="s">
        <v>372</v>
      </c>
      <c r="B343" t="s">
        <v>1398</v>
      </c>
      <c r="C343" t="s">
        <v>1399</v>
      </c>
      <c r="D343" t="s">
        <v>1400</v>
      </c>
      <c r="E343" t="s">
        <v>22</v>
      </c>
      <c r="F343" t="s">
        <v>10</v>
      </c>
      <c r="G343">
        <v>10000</v>
      </c>
      <c r="H343">
        <v>5000</v>
      </c>
      <c r="I343">
        <v>3.1E-2</v>
      </c>
      <c r="J343" t="s">
        <v>92</v>
      </c>
    </row>
    <row r="344" spans="1:10" x14ac:dyDescent="0.35">
      <c r="A344" t="s">
        <v>372</v>
      </c>
      <c r="B344" t="s">
        <v>1401</v>
      </c>
      <c r="C344" t="s">
        <v>1402</v>
      </c>
      <c r="D344" t="s">
        <v>1403</v>
      </c>
      <c r="E344" t="s">
        <v>22</v>
      </c>
      <c r="F344" t="s">
        <v>10</v>
      </c>
      <c r="G344">
        <v>2000</v>
      </c>
      <c r="H344">
        <v>1000</v>
      </c>
      <c r="I344">
        <v>0.03</v>
      </c>
      <c r="J344" t="s">
        <v>129</v>
      </c>
    </row>
    <row r="345" spans="1:10" x14ac:dyDescent="0.35">
      <c r="A345" t="s">
        <v>372</v>
      </c>
      <c r="B345" t="s">
        <v>1404</v>
      </c>
      <c r="C345" t="s">
        <v>1405</v>
      </c>
      <c r="D345" t="s">
        <v>1406</v>
      </c>
      <c r="E345" t="s">
        <v>22</v>
      </c>
      <c r="F345" t="s">
        <v>21</v>
      </c>
      <c r="G345">
        <v>1500</v>
      </c>
      <c r="H345">
        <v>600</v>
      </c>
      <c r="I345">
        <v>1.4999999999999999E-2</v>
      </c>
      <c r="J345" t="s">
        <v>50</v>
      </c>
    </row>
    <row r="346" spans="1:10" x14ac:dyDescent="0.35">
      <c r="A346" t="s">
        <v>372</v>
      </c>
      <c r="B346" t="s">
        <v>1407</v>
      </c>
      <c r="C346" t="s">
        <v>1408</v>
      </c>
      <c r="D346" t="s">
        <v>1409</v>
      </c>
      <c r="E346" t="s">
        <v>22</v>
      </c>
      <c r="F346" t="s">
        <v>9</v>
      </c>
      <c r="G346">
        <v>800</v>
      </c>
      <c r="H346">
        <v>165</v>
      </c>
      <c r="I346">
        <v>1.9875E-2</v>
      </c>
      <c r="J346" t="s">
        <v>56</v>
      </c>
    </row>
    <row r="347" spans="1:10" x14ac:dyDescent="0.35">
      <c r="A347" t="s">
        <v>372</v>
      </c>
      <c r="B347" t="s">
        <v>1410</v>
      </c>
      <c r="C347" t="s">
        <v>1411</v>
      </c>
      <c r="D347" t="s">
        <v>1412</v>
      </c>
      <c r="E347" t="s">
        <v>860</v>
      </c>
      <c r="F347" t="s">
        <v>13</v>
      </c>
      <c r="G347">
        <v>3000</v>
      </c>
      <c r="H347">
        <v>75</v>
      </c>
      <c r="I347">
        <v>6.0000000000000001E-3</v>
      </c>
      <c r="J347" t="s">
        <v>56</v>
      </c>
    </row>
    <row r="348" spans="1:10" x14ac:dyDescent="0.35">
      <c r="A348" t="s">
        <v>372</v>
      </c>
      <c r="B348" t="s">
        <v>1413</v>
      </c>
      <c r="C348" t="s">
        <v>1414</v>
      </c>
      <c r="D348" t="s">
        <v>1415</v>
      </c>
      <c r="E348" t="s">
        <v>22</v>
      </c>
      <c r="F348" t="s">
        <v>16</v>
      </c>
      <c r="G348">
        <v>800</v>
      </c>
      <c r="H348">
        <v>294</v>
      </c>
      <c r="I348">
        <v>4.4999999999999998E-2</v>
      </c>
      <c r="J348" t="s">
        <v>56</v>
      </c>
    </row>
    <row r="349" spans="1:10" x14ac:dyDescent="0.35">
      <c r="A349" t="s">
        <v>372</v>
      </c>
      <c r="B349" t="s">
        <v>1416</v>
      </c>
      <c r="C349" t="s">
        <v>1417</v>
      </c>
      <c r="D349" t="s">
        <v>1418</v>
      </c>
      <c r="E349" t="s">
        <v>22</v>
      </c>
      <c r="F349" t="s">
        <v>21</v>
      </c>
      <c r="G349">
        <v>1500</v>
      </c>
      <c r="H349">
        <v>600</v>
      </c>
      <c r="I349">
        <v>1.4999999999999999E-2</v>
      </c>
      <c r="J349" t="s">
        <v>50</v>
      </c>
    </row>
    <row r="350" spans="1:10" x14ac:dyDescent="0.35">
      <c r="A350" t="s">
        <v>372</v>
      </c>
      <c r="B350" t="s">
        <v>1419</v>
      </c>
      <c r="C350" t="s">
        <v>1420</v>
      </c>
      <c r="D350" t="s">
        <v>1421</v>
      </c>
      <c r="E350" t="s">
        <v>860</v>
      </c>
      <c r="F350" t="s">
        <v>17</v>
      </c>
      <c r="G350">
        <v>4000</v>
      </c>
      <c r="H350">
        <v>1000</v>
      </c>
      <c r="I350">
        <v>6.0000000000000001E-3</v>
      </c>
      <c r="J350" t="s">
        <v>50</v>
      </c>
    </row>
    <row r="351" spans="1:10" x14ac:dyDescent="0.35">
      <c r="A351" t="s">
        <v>372</v>
      </c>
      <c r="B351" t="s">
        <v>1422</v>
      </c>
      <c r="C351" t="s">
        <v>1423</v>
      </c>
      <c r="D351" t="s">
        <v>1424</v>
      </c>
      <c r="E351" t="s">
        <v>860</v>
      </c>
      <c r="F351" t="s">
        <v>17</v>
      </c>
      <c r="G351">
        <v>3000</v>
      </c>
      <c r="H351">
        <v>540</v>
      </c>
      <c r="I351">
        <v>6.0000000000000001E-3</v>
      </c>
      <c r="J351" t="s">
        <v>50</v>
      </c>
    </row>
    <row r="352" spans="1:10" x14ac:dyDescent="0.35">
      <c r="A352" t="s">
        <v>372</v>
      </c>
      <c r="B352" t="s">
        <v>1425</v>
      </c>
      <c r="C352" t="s">
        <v>1426</v>
      </c>
      <c r="D352" t="s">
        <v>1427</v>
      </c>
      <c r="E352" t="s">
        <v>22</v>
      </c>
      <c r="F352" t="s">
        <v>10</v>
      </c>
      <c r="G352">
        <v>2800</v>
      </c>
      <c r="H352">
        <v>1500</v>
      </c>
      <c r="I352">
        <v>1.7500000000000002E-2</v>
      </c>
      <c r="J352" t="s">
        <v>50</v>
      </c>
    </row>
    <row r="353" spans="1:10" x14ac:dyDescent="0.35">
      <c r="A353" t="s">
        <v>372</v>
      </c>
      <c r="B353" t="s">
        <v>1428</v>
      </c>
      <c r="C353" t="s">
        <v>1429</v>
      </c>
      <c r="D353" t="s">
        <v>1430</v>
      </c>
      <c r="E353" t="s">
        <v>22</v>
      </c>
      <c r="F353" t="s">
        <v>17</v>
      </c>
      <c r="G353">
        <v>12562</v>
      </c>
      <c r="H353">
        <v>3589</v>
      </c>
      <c r="I353">
        <v>4.5999999999999999E-2</v>
      </c>
      <c r="J353" t="s">
        <v>92</v>
      </c>
    </row>
    <row r="354" spans="1:10" x14ac:dyDescent="0.35">
      <c r="A354" t="s">
        <v>372</v>
      </c>
      <c r="B354" t="s">
        <v>1431</v>
      </c>
      <c r="C354" t="s">
        <v>1432</v>
      </c>
      <c r="D354" t="s">
        <v>1433</v>
      </c>
      <c r="E354" t="s">
        <v>22</v>
      </c>
      <c r="F354" t="s">
        <v>17</v>
      </c>
      <c r="G354">
        <v>500</v>
      </c>
      <c r="H354">
        <v>150</v>
      </c>
      <c r="I354">
        <v>5.0000000000000001E-3</v>
      </c>
      <c r="J354" t="s">
        <v>125</v>
      </c>
    </row>
    <row r="355" spans="1:10" x14ac:dyDescent="0.35">
      <c r="A355" t="s">
        <v>372</v>
      </c>
      <c r="B355" t="s">
        <v>1434</v>
      </c>
      <c r="C355" t="s">
        <v>1435</v>
      </c>
      <c r="D355" t="s">
        <v>1436</v>
      </c>
      <c r="E355" t="s">
        <v>22</v>
      </c>
      <c r="F355" t="s">
        <v>17</v>
      </c>
      <c r="G355">
        <v>12071</v>
      </c>
      <c r="H355">
        <v>3449</v>
      </c>
      <c r="I355">
        <v>4.5999999999999999E-2</v>
      </c>
      <c r="J355" t="s">
        <v>125</v>
      </c>
    </row>
    <row r="356" spans="1:10" x14ac:dyDescent="0.35">
      <c r="A356" t="s">
        <v>372</v>
      </c>
      <c r="B356" t="s">
        <v>1437</v>
      </c>
      <c r="C356" t="s">
        <v>1438</v>
      </c>
      <c r="D356" t="s">
        <v>1439</v>
      </c>
      <c r="E356" t="s">
        <v>22</v>
      </c>
      <c r="F356" t="s">
        <v>10</v>
      </c>
      <c r="G356">
        <v>2800</v>
      </c>
      <c r="H356">
        <v>550</v>
      </c>
      <c r="I356">
        <v>0.1</v>
      </c>
      <c r="J356" t="s">
        <v>125</v>
      </c>
    </row>
    <row r="357" spans="1:10" x14ac:dyDescent="0.35">
      <c r="A357" t="s">
        <v>372</v>
      </c>
      <c r="B357" t="s">
        <v>1440</v>
      </c>
      <c r="C357" t="s">
        <v>1441</v>
      </c>
      <c r="D357" t="s">
        <v>1442</v>
      </c>
      <c r="E357" t="s">
        <v>22</v>
      </c>
      <c r="F357" t="s">
        <v>13</v>
      </c>
      <c r="G357">
        <v>3000</v>
      </c>
      <c r="H357">
        <v>75</v>
      </c>
      <c r="I357">
        <v>6.0000000000000001E-3</v>
      </c>
      <c r="J357" t="s">
        <v>125</v>
      </c>
    </row>
    <row r="358" spans="1:10" x14ac:dyDescent="0.35">
      <c r="A358" t="s">
        <v>372</v>
      </c>
      <c r="B358" t="s">
        <v>1443</v>
      </c>
      <c r="C358" t="s">
        <v>1444</v>
      </c>
      <c r="D358" t="s">
        <v>1445</v>
      </c>
      <c r="E358" t="s">
        <v>22</v>
      </c>
      <c r="F358" t="s">
        <v>18</v>
      </c>
      <c r="G358">
        <v>1500</v>
      </c>
      <c r="H358">
        <v>640</v>
      </c>
      <c r="I358">
        <v>0.02</v>
      </c>
      <c r="J358" t="s">
        <v>50</v>
      </c>
    </row>
    <row r="359" spans="1:10" x14ac:dyDescent="0.35">
      <c r="A359" t="s">
        <v>372</v>
      </c>
      <c r="B359" t="s">
        <v>1446</v>
      </c>
      <c r="C359" t="s">
        <v>1447</v>
      </c>
      <c r="D359" t="s">
        <v>1448</v>
      </c>
      <c r="E359" t="s">
        <v>22</v>
      </c>
      <c r="F359" t="s">
        <v>18</v>
      </c>
      <c r="G359">
        <v>6000</v>
      </c>
      <c r="H359">
        <v>3640</v>
      </c>
      <c r="I359">
        <v>0.03</v>
      </c>
      <c r="J359" t="s">
        <v>50</v>
      </c>
    </row>
    <row r="360" spans="1:10" x14ac:dyDescent="0.35">
      <c r="A360" t="s">
        <v>372</v>
      </c>
      <c r="B360" t="s">
        <v>1449</v>
      </c>
      <c r="C360" t="s">
        <v>1450</v>
      </c>
      <c r="D360" t="s">
        <v>1451</v>
      </c>
      <c r="E360" t="s">
        <v>22</v>
      </c>
      <c r="F360" t="s">
        <v>13</v>
      </c>
      <c r="G360">
        <v>300</v>
      </c>
      <c r="H360">
        <v>145</v>
      </c>
      <c r="I360">
        <v>1.4999999999999999E-2</v>
      </c>
      <c r="J360" t="s">
        <v>56</v>
      </c>
    </row>
    <row r="361" spans="1:10" x14ac:dyDescent="0.35">
      <c r="A361" t="s">
        <v>372</v>
      </c>
      <c r="B361" t="s">
        <v>1452</v>
      </c>
      <c r="C361" t="s">
        <v>1453</v>
      </c>
      <c r="D361" t="s">
        <v>1454</v>
      </c>
      <c r="E361" t="s">
        <v>22</v>
      </c>
      <c r="F361" t="s">
        <v>17</v>
      </c>
      <c r="G361">
        <v>3240</v>
      </c>
      <c r="H361">
        <v>1080</v>
      </c>
      <c r="I361">
        <v>1.4999999999999999E-2</v>
      </c>
      <c r="J361" t="s">
        <v>50</v>
      </c>
    </row>
    <row r="362" spans="1:10" x14ac:dyDescent="0.35">
      <c r="A362" t="s">
        <v>372</v>
      </c>
      <c r="B362" t="s">
        <v>1455</v>
      </c>
      <c r="C362" t="s">
        <v>1456</v>
      </c>
      <c r="D362" t="s">
        <v>1457</v>
      </c>
      <c r="E362" t="s">
        <v>22</v>
      </c>
      <c r="F362" t="s">
        <v>17</v>
      </c>
      <c r="G362">
        <v>3000</v>
      </c>
      <c r="H362">
        <v>1000</v>
      </c>
      <c r="I362">
        <v>0.03</v>
      </c>
      <c r="J362" t="s">
        <v>50</v>
      </c>
    </row>
    <row r="363" spans="1:10" x14ac:dyDescent="0.35">
      <c r="A363" t="s">
        <v>372</v>
      </c>
      <c r="B363" t="s">
        <v>1458</v>
      </c>
      <c r="C363" t="s">
        <v>1459</v>
      </c>
      <c r="D363" t="s">
        <v>1460</v>
      </c>
      <c r="E363" t="s">
        <v>22</v>
      </c>
      <c r="F363" t="s">
        <v>17</v>
      </c>
      <c r="G363">
        <v>4000</v>
      </c>
      <c r="H363">
        <v>1540</v>
      </c>
      <c r="I363">
        <v>0.03</v>
      </c>
      <c r="J363" t="s">
        <v>50</v>
      </c>
    </row>
    <row r="364" spans="1:10" x14ac:dyDescent="0.35">
      <c r="A364" t="s">
        <v>372</v>
      </c>
      <c r="B364" t="s">
        <v>1461</v>
      </c>
      <c r="C364" t="s">
        <v>1462</v>
      </c>
      <c r="D364" t="s">
        <v>1463</v>
      </c>
      <c r="E364" t="s">
        <v>22</v>
      </c>
      <c r="F364" t="s">
        <v>21</v>
      </c>
      <c r="G364">
        <v>1500</v>
      </c>
      <c r="H364">
        <v>600</v>
      </c>
      <c r="I364">
        <v>0.03</v>
      </c>
      <c r="J364" t="s">
        <v>50</v>
      </c>
    </row>
    <row r="365" spans="1:10" x14ac:dyDescent="0.35">
      <c r="A365" t="s">
        <v>372</v>
      </c>
      <c r="B365" t="s">
        <v>1464</v>
      </c>
      <c r="C365" t="s">
        <v>1465</v>
      </c>
      <c r="D365" t="s">
        <v>1466</v>
      </c>
      <c r="E365" t="s">
        <v>22</v>
      </c>
      <c r="F365" t="s">
        <v>17</v>
      </c>
      <c r="G365">
        <v>3000</v>
      </c>
      <c r="H365">
        <v>540</v>
      </c>
      <c r="I365">
        <v>0.01</v>
      </c>
      <c r="J365" t="s">
        <v>50</v>
      </c>
    </row>
    <row r="366" spans="1:10" x14ac:dyDescent="0.35">
      <c r="A366" t="s">
        <v>372</v>
      </c>
      <c r="B366" t="s">
        <v>1467</v>
      </c>
      <c r="C366" t="s">
        <v>1468</v>
      </c>
      <c r="D366" t="s">
        <v>1469</v>
      </c>
      <c r="E366" t="s">
        <v>22</v>
      </c>
      <c r="F366" t="s">
        <v>17</v>
      </c>
      <c r="G366">
        <v>24640</v>
      </c>
      <c r="H366">
        <v>3520</v>
      </c>
      <c r="I366">
        <v>0.01</v>
      </c>
      <c r="J366" t="s">
        <v>50</v>
      </c>
    </row>
    <row r="367" spans="1:10" x14ac:dyDescent="0.35">
      <c r="A367" t="s">
        <v>372</v>
      </c>
      <c r="B367" t="s">
        <v>1470</v>
      </c>
      <c r="C367" t="s">
        <v>1471</v>
      </c>
      <c r="D367" t="s">
        <v>1472</v>
      </c>
      <c r="E367" t="s">
        <v>22</v>
      </c>
      <c r="F367" t="s">
        <v>17</v>
      </c>
      <c r="G367">
        <v>3000</v>
      </c>
      <c r="H367">
        <v>450</v>
      </c>
      <c r="I367">
        <v>0.01</v>
      </c>
      <c r="J367" t="s">
        <v>50</v>
      </c>
    </row>
    <row r="368" spans="1:10" x14ac:dyDescent="0.35">
      <c r="A368" t="s">
        <v>372</v>
      </c>
      <c r="B368" t="s">
        <v>1473</v>
      </c>
      <c r="C368" t="s">
        <v>1474</v>
      </c>
      <c r="D368" t="s">
        <v>1475</v>
      </c>
      <c r="E368" t="s">
        <v>22</v>
      </c>
      <c r="F368" t="s">
        <v>10</v>
      </c>
      <c r="G368">
        <v>4750</v>
      </c>
      <c r="H368">
        <v>950</v>
      </c>
      <c r="I368">
        <v>0.3</v>
      </c>
      <c r="J368" t="s">
        <v>50</v>
      </c>
    </row>
    <row r="369" spans="1:10" x14ac:dyDescent="0.35">
      <c r="A369" t="s">
        <v>372</v>
      </c>
      <c r="B369" t="s">
        <v>1476</v>
      </c>
      <c r="C369" t="s">
        <v>1477</v>
      </c>
      <c r="D369" t="s">
        <v>1478</v>
      </c>
      <c r="E369" t="s">
        <v>22</v>
      </c>
      <c r="F369" t="s">
        <v>14</v>
      </c>
      <c r="G369">
        <v>1000</v>
      </c>
      <c r="H369">
        <v>340</v>
      </c>
      <c r="I369">
        <v>1.7999999999999999E-2</v>
      </c>
      <c r="J369" t="s">
        <v>129</v>
      </c>
    </row>
    <row r="370" spans="1:10" x14ac:dyDescent="0.35">
      <c r="A370" t="s">
        <v>372</v>
      </c>
      <c r="B370" t="s">
        <v>1479</v>
      </c>
      <c r="C370" t="s">
        <v>1480</v>
      </c>
      <c r="D370" t="s">
        <v>1481</v>
      </c>
      <c r="E370" t="s">
        <v>22</v>
      </c>
      <c r="F370" t="s">
        <v>17</v>
      </c>
      <c r="G370">
        <v>25050</v>
      </c>
      <c r="H370">
        <v>8350</v>
      </c>
      <c r="I370">
        <v>8.9999999999999993E-3</v>
      </c>
      <c r="J370" t="s">
        <v>125</v>
      </c>
    </row>
    <row r="371" spans="1:10" x14ac:dyDescent="0.35">
      <c r="A371" t="s">
        <v>372</v>
      </c>
      <c r="B371" t="s">
        <v>1482</v>
      </c>
      <c r="C371" t="s">
        <v>1483</v>
      </c>
      <c r="D371" t="s">
        <v>1484</v>
      </c>
      <c r="E371" t="s">
        <v>22</v>
      </c>
      <c r="F371" t="s">
        <v>21</v>
      </c>
      <c r="G371">
        <v>600</v>
      </c>
      <c r="H371">
        <v>75</v>
      </c>
      <c r="I371">
        <v>1E-3</v>
      </c>
      <c r="J371" t="s">
        <v>92</v>
      </c>
    </row>
    <row r="372" spans="1:10" x14ac:dyDescent="0.35">
      <c r="A372" t="s">
        <v>372</v>
      </c>
      <c r="B372" t="s">
        <v>1485</v>
      </c>
      <c r="C372" t="s">
        <v>1486</v>
      </c>
      <c r="D372" t="s">
        <v>1487</v>
      </c>
      <c r="E372" t="s">
        <v>22</v>
      </c>
      <c r="F372" t="s">
        <v>17</v>
      </c>
      <c r="G372">
        <v>7350</v>
      </c>
      <c r="H372">
        <v>2940</v>
      </c>
      <c r="I372">
        <v>0.6</v>
      </c>
      <c r="J372" t="s">
        <v>99</v>
      </c>
    </row>
    <row r="373" spans="1:10" x14ac:dyDescent="0.35">
      <c r="A373" t="s">
        <v>372</v>
      </c>
      <c r="B373" t="s">
        <v>1488</v>
      </c>
      <c r="C373" t="s">
        <v>1489</v>
      </c>
      <c r="D373" t="s">
        <v>1490</v>
      </c>
      <c r="E373" t="s">
        <v>22</v>
      </c>
      <c r="F373" t="s">
        <v>13</v>
      </c>
      <c r="G373">
        <v>3000</v>
      </c>
      <c r="H373">
        <v>1000</v>
      </c>
      <c r="I373">
        <v>5.0000000000000001E-3</v>
      </c>
      <c r="J373" t="s">
        <v>34</v>
      </c>
    </row>
    <row r="374" spans="1:10" x14ac:dyDescent="0.35">
      <c r="A374" t="s">
        <v>372</v>
      </c>
      <c r="B374" t="s">
        <v>1491</v>
      </c>
      <c r="C374" t="s">
        <v>1492</v>
      </c>
      <c r="D374" t="s">
        <v>1493</v>
      </c>
      <c r="E374" t="s">
        <v>22</v>
      </c>
      <c r="F374" t="s">
        <v>14</v>
      </c>
      <c r="G374">
        <v>1000</v>
      </c>
      <c r="H374">
        <v>340</v>
      </c>
      <c r="I374">
        <v>1.7999999999999999E-2</v>
      </c>
      <c r="J374" t="s">
        <v>99</v>
      </c>
    </row>
    <row r="375" spans="1:10" x14ac:dyDescent="0.35">
      <c r="A375" t="s">
        <v>372</v>
      </c>
      <c r="B375" t="s">
        <v>1494</v>
      </c>
      <c r="C375" t="s">
        <v>1495</v>
      </c>
      <c r="D375" t="s">
        <v>1496</v>
      </c>
      <c r="E375" t="s">
        <v>22</v>
      </c>
      <c r="F375" t="s">
        <v>18</v>
      </c>
      <c r="G375">
        <v>6000</v>
      </c>
      <c r="H375">
        <v>2750</v>
      </c>
      <c r="I375">
        <v>0.06</v>
      </c>
      <c r="J375" t="s">
        <v>99</v>
      </c>
    </row>
    <row r="376" spans="1:10" x14ac:dyDescent="0.35">
      <c r="A376" t="s">
        <v>372</v>
      </c>
      <c r="B376" t="s">
        <v>1497</v>
      </c>
      <c r="C376" t="s">
        <v>1498</v>
      </c>
      <c r="D376" t="s">
        <v>1499</v>
      </c>
      <c r="E376" t="s">
        <v>22</v>
      </c>
      <c r="F376" t="s">
        <v>18</v>
      </c>
      <c r="G376">
        <v>6000</v>
      </c>
      <c r="H376">
        <v>2750</v>
      </c>
      <c r="I376">
        <v>0.06</v>
      </c>
      <c r="J376" t="s">
        <v>99</v>
      </c>
    </row>
    <row r="377" spans="1:10" x14ac:dyDescent="0.35">
      <c r="A377" t="s">
        <v>372</v>
      </c>
      <c r="B377" t="s">
        <v>1500</v>
      </c>
      <c r="C377" t="s">
        <v>1501</v>
      </c>
      <c r="D377" t="s">
        <v>1502</v>
      </c>
      <c r="E377" t="s">
        <v>22</v>
      </c>
      <c r="F377" t="s">
        <v>17</v>
      </c>
      <c r="G377">
        <v>2750</v>
      </c>
      <c r="H377">
        <v>1100</v>
      </c>
      <c r="I377">
        <v>0.5</v>
      </c>
      <c r="J377" t="s">
        <v>99</v>
      </c>
    </row>
    <row r="378" spans="1:10" x14ac:dyDescent="0.35">
      <c r="A378" t="s">
        <v>372</v>
      </c>
      <c r="B378" t="s">
        <v>1503</v>
      </c>
      <c r="C378" t="s">
        <v>1504</v>
      </c>
      <c r="D378" t="s">
        <v>1505</v>
      </c>
      <c r="E378" t="s">
        <v>22</v>
      </c>
      <c r="F378" t="s">
        <v>10</v>
      </c>
      <c r="G378">
        <v>2800</v>
      </c>
      <c r="H378">
        <v>1500</v>
      </c>
      <c r="I378">
        <v>0.35</v>
      </c>
      <c r="J378" t="s">
        <v>99</v>
      </c>
    </row>
    <row r="379" spans="1:10" x14ac:dyDescent="0.35">
      <c r="A379" t="s">
        <v>372</v>
      </c>
      <c r="B379" t="s">
        <v>1506</v>
      </c>
      <c r="C379" t="s">
        <v>1507</v>
      </c>
      <c r="D379" t="s">
        <v>1508</v>
      </c>
      <c r="E379" t="s">
        <v>22</v>
      </c>
      <c r="F379" t="s">
        <v>13</v>
      </c>
      <c r="G379">
        <v>3000</v>
      </c>
      <c r="H379">
        <v>75</v>
      </c>
      <c r="I379">
        <v>0.05</v>
      </c>
      <c r="J379" t="s">
        <v>34</v>
      </c>
    </row>
    <row r="380" spans="1:10" x14ac:dyDescent="0.35">
      <c r="A380" t="s">
        <v>372</v>
      </c>
      <c r="B380" t="s">
        <v>1509</v>
      </c>
      <c r="C380" t="s">
        <v>1510</v>
      </c>
      <c r="D380" t="s">
        <v>1511</v>
      </c>
      <c r="E380" t="s">
        <v>22</v>
      </c>
      <c r="F380" t="s">
        <v>21</v>
      </c>
      <c r="G380">
        <v>300</v>
      </c>
      <c r="H380">
        <v>100</v>
      </c>
      <c r="I380">
        <v>1E-3</v>
      </c>
      <c r="J380" t="s">
        <v>99</v>
      </c>
    </row>
    <row r="381" spans="1:10" x14ac:dyDescent="0.35">
      <c r="A381" t="s">
        <v>372</v>
      </c>
      <c r="B381" t="s">
        <v>1512</v>
      </c>
      <c r="C381" t="s">
        <v>1513</v>
      </c>
      <c r="D381" t="s">
        <v>1514</v>
      </c>
      <c r="E381" t="s">
        <v>22</v>
      </c>
      <c r="F381" t="s">
        <v>9</v>
      </c>
      <c r="G381">
        <v>2800</v>
      </c>
      <c r="H381">
        <v>1500</v>
      </c>
      <c r="I381">
        <v>0.1</v>
      </c>
      <c r="J381" t="s">
        <v>99</v>
      </c>
    </row>
    <row r="382" spans="1:10" x14ac:dyDescent="0.35">
      <c r="A382" t="s">
        <v>372</v>
      </c>
      <c r="B382" t="s">
        <v>1515</v>
      </c>
      <c r="C382" t="s">
        <v>1516</v>
      </c>
      <c r="D382" t="s">
        <v>1517</v>
      </c>
      <c r="E382" t="s">
        <v>22</v>
      </c>
      <c r="F382" t="s">
        <v>17</v>
      </c>
      <c r="G382">
        <v>7350</v>
      </c>
      <c r="H382">
        <v>2940</v>
      </c>
      <c r="I382">
        <v>1.45</v>
      </c>
      <c r="J382" t="s">
        <v>52</v>
      </c>
    </row>
    <row r="383" spans="1:10" x14ac:dyDescent="0.35">
      <c r="A383" t="s">
        <v>372</v>
      </c>
      <c r="B383" t="s">
        <v>1518</v>
      </c>
      <c r="C383" t="s">
        <v>1519</v>
      </c>
      <c r="D383" t="s">
        <v>1520</v>
      </c>
      <c r="E383" t="s">
        <v>22</v>
      </c>
      <c r="F383" t="s">
        <v>12</v>
      </c>
      <c r="G383">
        <v>1000</v>
      </c>
      <c r="H383">
        <v>200</v>
      </c>
      <c r="I383">
        <v>6.0000000000000001E-3</v>
      </c>
      <c r="J383" t="s">
        <v>125</v>
      </c>
    </row>
    <row r="384" spans="1:10" x14ac:dyDescent="0.35">
      <c r="A384" t="s">
        <v>372</v>
      </c>
      <c r="B384" t="s">
        <v>1521</v>
      </c>
      <c r="C384" t="s">
        <v>1522</v>
      </c>
      <c r="D384" t="s">
        <v>1523</v>
      </c>
      <c r="E384" t="s">
        <v>22</v>
      </c>
      <c r="F384" t="s">
        <v>18</v>
      </c>
      <c r="G384">
        <v>2000</v>
      </c>
      <c r="H384">
        <v>300</v>
      </c>
      <c r="I384">
        <v>0.03</v>
      </c>
      <c r="J384" t="s">
        <v>125</v>
      </c>
    </row>
    <row r="385" spans="1:10" x14ac:dyDescent="0.35">
      <c r="A385" t="s">
        <v>372</v>
      </c>
      <c r="B385" t="s">
        <v>1524</v>
      </c>
      <c r="C385" t="s">
        <v>1525</v>
      </c>
      <c r="D385" t="s">
        <v>1526</v>
      </c>
      <c r="E385" t="s">
        <v>22</v>
      </c>
      <c r="F385" t="s">
        <v>21</v>
      </c>
      <c r="G385">
        <v>1000</v>
      </c>
      <c r="H385">
        <v>500</v>
      </c>
      <c r="I385">
        <v>0.02</v>
      </c>
      <c r="J385" t="s">
        <v>125</v>
      </c>
    </row>
    <row r="386" spans="1:10" x14ac:dyDescent="0.35">
      <c r="A386" t="s">
        <v>372</v>
      </c>
      <c r="B386" t="s">
        <v>1527</v>
      </c>
      <c r="C386" t="s">
        <v>1528</v>
      </c>
      <c r="D386" t="s">
        <v>1529</v>
      </c>
      <c r="E386" t="s">
        <v>22</v>
      </c>
      <c r="F386" t="s">
        <v>12</v>
      </c>
      <c r="G386">
        <v>600</v>
      </c>
      <c r="H386">
        <v>200</v>
      </c>
      <c r="I386">
        <v>6.0000000000000001E-3</v>
      </c>
      <c r="J386" t="s">
        <v>125</v>
      </c>
    </row>
    <row r="387" spans="1:10" x14ac:dyDescent="0.35">
      <c r="A387" t="s">
        <v>372</v>
      </c>
      <c r="B387" t="s">
        <v>1530</v>
      </c>
      <c r="C387" t="s">
        <v>1531</v>
      </c>
      <c r="D387" t="s">
        <v>1532</v>
      </c>
      <c r="E387" t="s">
        <v>22</v>
      </c>
      <c r="F387" t="s">
        <v>10</v>
      </c>
      <c r="G387">
        <v>4000</v>
      </c>
      <c r="H387">
        <v>800</v>
      </c>
      <c r="I387">
        <v>0.16</v>
      </c>
      <c r="J387" t="s">
        <v>50</v>
      </c>
    </row>
    <row r="388" spans="1:10" x14ac:dyDescent="0.35">
      <c r="A388" t="s">
        <v>372</v>
      </c>
      <c r="B388" t="s">
        <v>1533</v>
      </c>
      <c r="C388" t="s">
        <v>1534</v>
      </c>
      <c r="D388" t="s">
        <v>1535</v>
      </c>
      <c r="E388" t="s">
        <v>22</v>
      </c>
      <c r="F388" t="s">
        <v>21</v>
      </c>
      <c r="G388">
        <v>1000</v>
      </c>
      <c r="H388">
        <v>500</v>
      </c>
      <c r="I388">
        <v>0.08</v>
      </c>
      <c r="J388" t="s">
        <v>50</v>
      </c>
    </row>
    <row r="389" spans="1:10" x14ac:dyDescent="0.35">
      <c r="A389" t="s">
        <v>372</v>
      </c>
      <c r="B389" t="s">
        <v>1536</v>
      </c>
      <c r="C389" t="s">
        <v>1537</v>
      </c>
      <c r="D389" t="s">
        <v>1538</v>
      </c>
      <c r="E389" t="s">
        <v>22</v>
      </c>
      <c r="F389" t="s">
        <v>17</v>
      </c>
      <c r="G389">
        <v>4000</v>
      </c>
      <c r="H389">
        <v>1000</v>
      </c>
      <c r="I389">
        <v>0.05</v>
      </c>
      <c r="J389" t="s">
        <v>50</v>
      </c>
    </row>
    <row r="390" spans="1:10" x14ac:dyDescent="0.35">
      <c r="A390" t="s">
        <v>372</v>
      </c>
      <c r="B390" t="s">
        <v>1539</v>
      </c>
      <c r="C390" t="s">
        <v>1540</v>
      </c>
      <c r="D390" t="s">
        <v>1541</v>
      </c>
      <c r="E390" t="s">
        <v>22</v>
      </c>
      <c r="F390" t="s">
        <v>17</v>
      </c>
      <c r="G390">
        <v>4000</v>
      </c>
      <c r="H390">
        <v>1620</v>
      </c>
      <c r="I390">
        <v>0.01</v>
      </c>
      <c r="J390" t="s">
        <v>125</v>
      </c>
    </row>
    <row r="391" spans="1:10" x14ac:dyDescent="0.35">
      <c r="A391" t="s">
        <v>372</v>
      </c>
      <c r="B391" t="s">
        <v>1542</v>
      </c>
      <c r="C391" t="s">
        <v>1543</v>
      </c>
      <c r="D391" t="s">
        <v>1544</v>
      </c>
      <c r="E391" t="s">
        <v>22</v>
      </c>
      <c r="F391" t="s">
        <v>17</v>
      </c>
      <c r="G391">
        <v>4000</v>
      </c>
      <c r="H391">
        <v>1000</v>
      </c>
      <c r="I391">
        <v>0.1</v>
      </c>
      <c r="J391" t="s">
        <v>864</v>
      </c>
    </row>
    <row r="392" spans="1:10" x14ac:dyDescent="0.35">
      <c r="A392" t="s">
        <v>372</v>
      </c>
      <c r="B392" t="s">
        <v>1545</v>
      </c>
      <c r="C392" t="s">
        <v>1546</v>
      </c>
      <c r="D392" t="s">
        <v>1547</v>
      </c>
      <c r="E392" t="s">
        <v>22</v>
      </c>
      <c r="F392" t="s">
        <v>17</v>
      </c>
      <c r="G392">
        <v>4000</v>
      </c>
      <c r="H392">
        <v>1000</v>
      </c>
      <c r="I392">
        <v>0.05</v>
      </c>
      <c r="J392" t="s">
        <v>50</v>
      </c>
    </row>
    <row r="393" spans="1:10" x14ac:dyDescent="0.35">
      <c r="A393" t="s">
        <v>372</v>
      </c>
      <c r="B393" t="s">
        <v>1548</v>
      </c>
      <c r="C393" t="s">
        <v>1549</v>
      </c>
      <c r="D393" t="s">
        <v>1550</v>
      </c>
      <c r="E393" t="s">
        <v>22</v>
      </c>
      <c r="F393" t="s">
        <v>17</v>
      </c>
      <c r="G393">
        <v>4000</v>
      </c>
      <c r="H393">
        <v>1000</v>
      </c>
      <c r="I393">
        <v>0.1</v>
      </c>
      <c r="J393" t="s">
        <v>864</v>
      </c>
    </row>
    <row r="394" spans="1:10" x14ac:dyDescent="0.35">
      <c r="A394" t="s">
        <v>372</v>
      </c>
      <c r="B394" t="s">
        <v>1551</v>
      </c>
      <c r="C394" t="s">
        <v>1552</v>
      </c>
      <c r="D394" t="s">
        <v>1553</v>
      </c>
      <c r="E394" t="s">
        <v>22</v>
      </c>
      <c r="F394" t="s">
        <v>17</v>
      </c>
      <c r="G394">
        <v>4000</v>
      </c>
      <c r="H394">
        <v>1000</v>
      </c>
      <c r="I394">
        <v>0.05</v>
      </c>
      <c r="J394" t="s">
        <v>50</v>
      </c>
    </row>
    <row r="395" spans="1:10" x14ac:dyDescent="0.35">
      <c r="A395" t="s">
        <v>372</v>
      </c>
      <c r="B395" t="s">
        <v>1554</v>
      </c>
      <c r="C395" t="s">
        <v>1555</v>
      </c>
      <c r="D395" t="s">
        <v>1556</v>
      </c>
      <c r="E395" t="s">
        <v>22</v>
      </c>
      <c r="F395" t="s">
        <v>17</v>
      </c>
      <c r="G395">
        <v>4000</v>
      </c>
      <c r="H395">
        <v>1000</v>
      </c>
      <c r="I395">
        <v>0.05</v>
      </c>
      <c r="J395" t="s">
        <v>50</v>
      </c>
    </row>
    <row r="396" spans="1:10" x14ac:dyDescent="0.35">
      <c r="A396" t="s">
        <v>372</v>
      </c>
      <c r="B396" t="s">
        <v>1557</v>
      </c>
      <c r="C396" t="s">
        <v>1558</v>
      </c>
      <c r="D396" t="s">
        <v>1559</v>
      </c>
      <c r="E396" t="s">
        <v>22</v>
      </c>
      <c r="F396" t="s">
        <v>12</v>
      </c>
      <c r="G396">
        <v>3000</v>
      </c>
      <c r="H396">
        <v>1000</v>
      </c>
      <c r="I396">
        <v>8.9999999999999993E-3</v>
      </c>
      <c r="J396" t="s">
        <v>125</v>
      </c>
    </row>
    <row r="397" spans="1:10" x14ac:dyDescent="0.35">
      <c r="A397" t="s">
        <v>372</v>
      </c>
      <c r="B397" t="s">
        <v>1560</v>
      </c>
      <c r="C397" t="s">
        <v>1561</v>
      </c>
      <c r="D397" t="s">
        <v>1562</v>
      </c>
      <c r="E397" t="s">
        <v>22</v>
      </c>
      <c r="F397" t="s">
        <v>10</v>
      </c>
      <c r="G397">
        <v>2000</v>
      </c>
      <c r="H397">
        <v>300</v>
      </c>
      <c r="I397">
        <v>0.1</v>
      </c>
      <c r="J397" t="s">
        <v>125</v>
      </c>
    </row>
    <row r="398" spans="1:10" x14ac:dyDescent="0.35">
      <c r="A398" t="s">
        <v>372</v>
      </c>
      <c r="B398" t="s">
        <v>1563</v>
      </c>
      <c r="C398" t="s">
        <v>1564</v>
      </c>
      <c r="D398" t="s">
        <v>1565</v>
      </c>
      <c r="E398" t="s">
        <v>22</v>
      </c>
      <c r="F398" t="s">
        <v>21</v>
      </c>
      <c r="G398">
        <v>3000</v>
      </c>
      <c r="H398">
        <v>1000</v>
      </c>
      <c r="I398">
        <v>0.02</v>
      </c>
      <c r="J398" t="s">
        <v>125</v>
      </c>
    </row>
    <row r="399" spans="1:10" x14ac:dyDescent="0.35">
      <c r="A399" t="s">
        <v>372</v>
      </c>
      <c r="B399" t="s">
        <v>1566</v>
      </c>
      <c r="C399" t="s">
        <v>1567</v>
      </c>
      <c r="D399" t="s">
        <v>1568</v>
      </c>
      <c r="E399" t="s">
        <v>22</v>
      </c>
      <c r="F399" t="s">
        <v>14</v>
      </c>
      <c r="G399">
        <v>1800</v>
      </c>
      <c r="H399">
        <v>400</v>
      </c>
      <c r="I399">
        <v>3.4000000000000002E-2</v>
      </c>
      <c r="J399" t="s">
        <v>125</v>
      </c>
    </row>
    <row r="400" spans="1:10" x14ac:dyDescent="0.35">
      <c r="A400" t="s">
        <v>372</v>
      </c>
      <c r="B400" t="s">
        <v>1569</v>
      </c>
      <c r="C400" t="s">
        <v>1570</v>
      </c>
      <c r="D400" t="s">
        <v>1571</v>
      </c>
      <c r="E400" t="s">
        <v>22</v>
      </c>
      <c r="F400" t="s">
        <v>17</v>
      </c>
      <c r="G400">
        <v>3000</v>
      </c>
      <c r="H400">
        <v>1000</v>
      </c>
      <c r="I400">
        <v>8.9999999999999993E-3</v>
      </c>
      <c r="J400" t="s">
        <v>125</v>
      </c>
    </row>
    <row r="401" spans="1:10" x14ac:dyDescent="0.35">
      <c r="A401" t="s">
        <v>372</v>
      </c>
      <c r="B401" t="s">
        <v>1572</v>
      </c>
      <c r="C401" t="s">
        <v>1573</v>
      </c>
      <c r="D401" t="s">
        <v>1574</v>
      </c>
      <c r="E401" t="s">
        <v>22</v>
      </c>
      <c r="F401" t="s">
        <v>21</v>
      </c>
      <c r="G401">
        <v>1000</v>
      </c>
      <c r="H401">
        <v>500</v>
      </c>
      <c r="I401">
        <v>0.08</v>
      </c>
      <c r="J401" t="s">
        <v>50</v>
      </c>
    </row>
    <row r="402" spans="1:10" x14ac:dyDescent="0.35">
      <c r="A402" t="s">
        <v>372</v>
      </c>
      <c r="B402" t="s">
        <v>1575</v>
      </c>
      <c r="C402" t="s">
        <v>1576</v>
      </c>
      <c r="D402" t="s">
        <v>1577</v>
      </c>
      <c r="E402" t="s">
        <v>22</v>
      </c>
      <c r="F402" t="s">
        <v>17</v>
      </c>
      <c r="G402">
        <v>4000</v>
      </c>
      <c r="H402">
        <v>1000</v>
      </c>
      <c r="I402">
        <v>5.0000000000000001E-3</v>
      </c>
      <c r="J402" t="s">
        <v>47</v>
      </c>
    </row>
    <row r="403" spans="1:10" x14ac:dyDescent="0.35">
      <c r="A403" t="s">
        <v>372</v>
      </c>
      <c r="B403" t="s">
        <v>1578</v>
      </c>
      <c r="C403" t="s">
        <v>1579</v>
      </c>
      <c r="D403" t="s">
        <v>1580</v>
      </c>
      <c r="E403" t="s">
        <v>22</v>
      </c>
      <c r="F403" t="s">
        <v>17</v>
      </c>
      <c r="G403">
        <v>5000</v>
      </c>
      <c r="H403">
        <v>2390</v>
      </c>
      <c r="I403">
        <v>2.5000000000000001E-2</v>
      </c>
      <c r="J403" t="s">
        <v>47</v>
      </c>
    </row>
    <row r="404" spans="1:10" x14ac:dyDescent="0.35">
      <c r="A404" t="s">
        <v>372</v>
      </c>
      <c r="B404" t="s">
        <v>1581</v>
      </c>
      <c r="C404" t="s">
        <v>1582</v>
      </c>
      <c r="D404" t="s">
        <v>1583</v>
      </c>
      <c r="E404" t="s">
        <v>22</v>
      </c>
      <c r="F404" t="s">
        <v>13</v>
      </c>
      <c r="G404">
        <v>3000</v>
      </c>
      <c r="H404">
        <v>1000</v>
      </c>
      <c r="I404">
        <v>5.0000000000000001E-3</v>
      </c>
      <c r="J404" t="s">
        <v>111</v>
      </c>
    </row>
    <row r="405" spans="1:10" x14ac:dyDescent="0.35">
      <c r="A405" t="s">
        <v>372</v>
      </c>
      <c r="B405" t="s">
        <v>1584</v>
      </c>
      <c r="C405" t="s">
        <v>1585</v>
      </c>
      <c r="D405" t="s">
        <v>1586</v>
      </c>
      <c r="E405" t="s">
        <v>22</v>
      </c>
      <c r="F405" t="s">
        <v>18</v>
      </c>
      <c r="G405">
        <v>3000</v>
      </c>
      <c r="H405">
        <v>250</v>
      </c>
      <c r="I405">
        <v>0.04</v>
      </c>
      <c r="J405" t="s">
        <v>92</v>
      </c>
    </row>
    <row r="406" spans="1:10" x14ac:dyDescent="0.35">
      <c r="A406" t="s">
        <v>372</v>
      </c>
      <c r="B406" t="s">
        <v>1587</v>
      </c>
      <c r="C406" t="s">
        <v>1588</v>
      </c>
      <c r="D406" t="s">
        <v>1589</v>
      </c>
      <c r="E406" t="s">
        <v>22</v>
      </c>
      <c r="F406" t="s">
        <v>12</v>
      </c>
      <c r="G406">
        <v>300</v>
      </c>
      <c r="H406">
        <v>110</v>
      </c>
      <c r="I406">
        <v>0.05</v>
      </c>
      <c r="J406" t="s">
        <v>47</v>
      </c>
    </row>
    <row r="407" spans="1:10" x14ac:dyDescent="0.35">
      <c r="A407" t="s">
        <v>372</v>
      </c>
      <c r="B407" t="s">
        <v>1590</v>
      </c>
      <c r="C407" t="s">
        <v>1591</v>
      </c>
      <c r="D407" t="s">
        <v>1592</v>
      </c>
      <c r="E407" t="s">
        <v>22</v>
      </c>
      <c r="F407" t="s">
        <v>10</v>
      </c>
      <c r="G407">
        <v>2800</v>
      </c>
      <c r="H407">
        <v>1500</v>
      </c>
      <c r="I407">
        <v>0.2</v>
      </c>
      <c r="J407" t="s">
        <v>826</v>
      </c>
    </row>
    <row r="408" spans="1:10" x14ac:dyDescent="0.35">
      <c r="A408" t="s">
        <v>372</v>
      </c>
      <c r="B408" t="s">
        <v>1593</v>
      </c>
      <c r="C408" t="s">
        <v>1594</v>
      </c>
      <c r="D408" t="s">
        <v>1595</v>
      </c>
      <c r="E408" t="s">
        <v>22</v>
      </c>
      <c r="F408" t="s">
        <v>17</v>
      </c>
      <c r="G408">
        <v>4000</v>
      </c>
      <c r="H408">
        <v>1000</v>
      </c>
      <c r="I408">
        <v>1.2999999999999999E-2</v>
      </c>
      <c r="J408" t="s">
        <v>47</v>
      </c>
    </row>
    <row r="409" spans="1:10" x14ac:dyDescent="0.35">
      <c r="A409" t="s">
        <v>372</v>
      </c>
      <c r="B409" t="s">
        <v>1596</v>
      </c>
      <c r="C409" t="s">
        <v>1597</v>
      </c>
      <c r="D409" t="s">
        <v>1598</v>
      </c>
      <c r="E409" t="s">
        <v>22</v>
      </c>
      <c r="F409" t="s">
        <v>17</v>
      </c>
      <c r="G409">
        <v>4000</v>
      </c>
      <c r="H409">
        <v>1000</v>
      </c>
      <c r="I409">
        <v>6.0000000000000001E-3</v>
      </c>
      <c r="J409" t="s">
        <v>47</v>
      </c>
    </row>
    <row r="410" spans="1:10" x14ac:dyDescent="0.35">
      <c r="A410" t="s">
        <v>372</v>
      </c>
      <c r="B410" t="s">
        <v>1599</v>
      </c>
      <c r="C410" t="s">
        <v>1600</v>
      </c>
      <c r="D410" t="s">
        <v>1601</v>
      </c>
      <c r="E410" t="s">
        <v>22</v>
      </c>
      <c r="F410" t="s">
        <v>21</v>
      </c>
      <c r="G410">
        <v>240</v>
      </c>
      <c r="H410">
        <v>300</v>
      </c>
      <c r="I410">
        <v>5.0000000000000001E-3</v>
      </c>
      <c r="J410" t="s">
        <v>47</v>
      </c>
    </row>
    <row r="411" spans="1:10" x14ac:dyDescent="0.35">
      <c r="A411" t="s">
        <v>372</v>
      </c>
      <c r="B411" t="s">
        <v>1602</v>
      </c>
      <c r="C411" t="s">
        <v>1603</v>
      </c>
      <c r="D411" t="s">
        <v>1604</v>
      </c>
      <c r="E411" t="s">
        <v>22</v>
      </c>
      <c r="F411" t="s">
        <v>21</v>
      </c>
      <c r="G411">
        <v>15000</v>
      </c>
      <c r="H411">
        <v>2000</v>
      </c>
      <c r="I411">
        <v>0.05</v>
      </c>
      <c r="J411" t="s">
        <v>47</v>
      </c>
    </row>
    <row r="412" spans="1:10" x14ac:dyDescent="0.35">
      <c r="A412" t="s">
        <v>372</v>
      </c>
      <c r="B412" t="s">
        <v>1605</v>
      </c>
      <c r="C412" t="s">
        <v>1606</v>
      </c>
      <c r="D412" t="s">
        <v>1607</v>
      </c>
      <c r="E412" t="s">
        <v>22</v>
      </c>
      <c r="F412" t="s">
        <v>16</v>
      </c>
      <c r="G412">
        <v>800</v>
      </c>
      <c r="H412">
        <v>165</v>
      </c>
      <c r="I412">
        <v>1.7999999999999999E-2</v>
      </c>
      <c r="J412" t="s">
        <v>47</v>
      </c>
    </row>
    <row r="413" spans="1:10" x14ac:dyDescent="0.35">
      <c r="A413" t="s">
        <v>372</v>
      </c>
      <c r="B413" t="s">
        <v>1608</v>
      </c>
      <c r="C413" t="s">
        <v>1609</v>
      </c>
      <c r="D413" t="s">
        <v>1610</v>
      </c>
      <c r="E413" t="s">
        <v>22</v>
      </c>
      <c r="F413" t="s">
        <v>14</v>
      </c>
      <c r="G413">
        <v>900</v>
      </c>
      <c r="H413">
        <v>300</v>
      </c>
      <c r="I413">
        <v>0.03</v>
      </c>
      <c r="J413" t="s">
        <v>826</v>
      </c>
    </row>
    <row r="414" spans="1:10" x14ac:dyDescent="0.35">
      <c r="A414" t="s">
        <v>372</v>
      </c>
      <c r="B414" t="s">
        <v>1611</v>
      </c>
      <c r="C414" t="s">
        <v>1612</v>
      </c>
      <c r="D414" t="s">
        <v>1613</v>
      </c>
      <c r="E414" t="s">
        <v>22</v>
      </c>
      <c r="F414" t="s">
        <v>17</v>
      </c>
      <c r="G414">
        <v>3000</v>
      </c>
      <c r="H414">
        <v>540</v>
      </c>
      <c r="I414">
        <v>4.0000000000000001E-3</v>
      </c>
      <c r="J414" t="s">
        <v>47</v>
      </c>
    </row>
    <row r="415" spans="1:10" x14ac:dyDescent="0.35">
      <c r="A415" t="s">
        <v>372</v>
      </c>
      <c r="B415" t="s">
        <v>1614</v>
      </c>
      <c r="C415" t="s">
        <v>1615</v>
      </c>
      <c r="D415" t="s">
        <v>1616</v>
      </c>
      <c r="E415" t="s">
        <v>22</v>
      </c>
      <c r="F415" t="s">
        <v>17</v>
      </c>
      <c r="G415">
        <v>5000</v>
      </c>
      <c r="H415">
        <v>2390</v>
      </c>
      <c r="I415">
        <v>0.02</v>
      </c>
      <c r="J415" t="s">
        <v>47</v>
      </c>
    </row>
    <row r="416" spans="1:10" x14ac:dyDescent="0.35">
      <c r="A416" t="s">
        <v>372</v>
      </c>
      <c r="B416" t="s">
        <v>1617</v>
      </c>
      <c r="C416" t="s">
        <v>1618</v>
      </c>
      <c r="D416" t="s">
        <v>1619</v>
      </c>
      <c r="E416" t="s">
        <v>22</v>
      </c>
      <c r="F416" t="s">
        <v>17</v>
      </c>
      <c r="G416">
        <v>5000</v>
      </c>
      <c r="H416">
        <v>2390</v>
      </c>
      <c r="I416">
        <v>2.5000000000000001E-2</v>
      </c>
      <c r="J416" t="s">
        <v>47</v>
      </c>
    </row>
    <row r="417" spans="1:10" x14ac:dyDescent="0.35">
      <c r="A417" t="s">
        <v>372</v>
      </c>
      <c r="B417" t="s">
        <v>1620</v>
      </c>
      <c r="C417" t="s">
        <v>1621</v>
      </c>
      <c r="D417" t="s">
        <v>1622</v>
      </c>
      <c r="E417" t="s">
        <v>22</v>
      </c>
      <c r="F417" t="s">
        <v>18</v>
      </c>
      <c r="G417">
        <v>3000</v>
      </c>
      <c r="H417">
        <v>250</v>
      </c>
      <c r="I417">
        <v>0.01</v>
      </c>
      <c r="J417" t="s">
        <v>50</v>
      </c>
    </row>
    <row r="418" spans="1:10" x14ac:dyDescent="0.35">
      <c r="A418" t="s">
        <v>372</v>
      </c>
      <c r="B418" t="s">
        <v>1623</v>
      </c>
      <c r="C418" t="s">
        <v>1624</v>
      </c>
      <c r="D418" t="s">
        <v>1625</v>
      </c>
      <c r="E418" t="s">
        <v>22</v>
      </c>
      <c r="F418" t="s">
        <v>18</v>
      </c>
      <c r="G418">
        <v>3000</v>
      </c>
      <c r="H418">
        <v>250</v>
      </c>
      <c r="I418">
        <v>0.01</v>
      </c>
      <c r="J418" t="s">
        <v>59</v>
      </c>
    </row>
    <row r="419" spans="1:10" x14ac:dyDescent="0.35">
      <c r="A419" t="s">
        <v>372</v>
      </c>
      <c r="B419" t="s">
        <v>1626</v>
      </c>
      <c r="C419" t="s">
        <v>1627</v>
      </c>
      <c r="D419" t="s">
        <v>1628</v>
      </c>
      <c r="E419" t="s">
        <v>22</v>
      </c>
      <c r="F419" t="s">
        <v>18</v>
      </c>
      <c r="G419">
        <v>3000</v>
      </c>
      <c r="H419">
        <v>250</v>
      </c>
      <c r="I419">
        <v>0.01</v>
      </c>
      <c r="J419" t="s">
        <v>50</v>
      </c>
    </row>
    <row r="420" spans="1:10" x14ac:dyDescent="0.35">
      <c r="A420" t="s">
        <v>372</v>
      </c>
      <c r="B420" t="s">
        <v>1629</v>
      </c>
      <c r="C420" t="s">
        <v>1630</v>
      </c>
      <c r="D420" t="s">
        <v>1631</v>
      </c>
      <c r="E420" t="s">
        <v>22</v>
      </c>
      <c r="F420" t="s">
        <v>16</v>
      </c>
      <c r="G420">
        <v>800</v>
      </c>
      <c r="H420">
        <v>165</v>
      </c>
      <c r="I420">
        <v>2.4250000000000001E-2</v>
      </c>
      <c r="J420" t="s">
        <v>50</v>
      </c>
    </row>
    <row r="421" spans="1:10" x14ac:dyDescent="0.35">
      <c r="A421" t="s">
        <v>372</v>
      </c>
      <c r="B421" t="s">
        <v>1632</v>
      </c>
      <c r="C421" t="s">
        <v>1633</v>
      </c>
      <c r="D421" t="s">
        <v>1634</v>
      </c>
      <c r="E421" t="s">
        <v>22</v>
      </c>
      <c r="F421" t="s">
        <v>21</v>
      </c>
      <c r="G421">
        <v>500</v>
      </c>
      <c r="H421">
        <v>350</v>
      </c>
      <c r="I421">
        <v>5.0000000000000001E-3</v>
      </c>
      <c r="J421" t="s">
        <v>50</v>
      </c>
    </row>
    <row r="422" spans="1:10" x14ac:dyDescent="0.35">
      <c r="A422" t="s">
        <v>372</v>
      </c>
      <c r="B422" t="s">
        <v>1635</v>
      </c>
      <c r="C422" t="s">
        <v>1636</v>
      </c>
      <c r="D422" t="s">
        <v>1637</v>
      </c>
      <c r="E422" t="s">
        <v>22</v>
      </c>
      <c r="F422" t="s">
        <v>10</v>
      </c>
      <c r="G422">
        <v>2000</v>
      </c>
      <c r="H422">
        <v>300</v>
      </c>
      <c r="I422">
        <v>0.22</v>
      </c>
      <c r="J422" t="s">
        <v>50</v>
      </c>
    </row>
    <row r="423" spans="1:10" x14ac:dyDescent="0.35">
      <c r="A423" t="s">
        <v>372</v>
      </c>
      <c r="B423" t="s">
        <v>1638</v>
      </c>
      <c r="C423" t="s">
        <v>1639</v>
      </c>
      <c r="D423" t="s">
        <v>1640</v>
      </c>
      <c r="E423" t="s">
        <v>22</v>
      </c>
      <c r="F423" t="s">
        <v>17</v>
      </c>
      <c r="G423">
        <v>2200</v>
      </c>
      <c r="H423">
        <v>7724</v>
      </c>
      <c r="I423">
        <v>3.5000000000000003E-2</v>
      </c>
      <c r="J423" t="s">
        <v>50</v>
      </c>
    </row>
    <row r="424" spans="1:10" x14ac:dyDescent="0.35">
      <c r="A424" t="s">
        <v>372</v>
      </c>
      <c r="B424" t="s">
        <v>1641</v>
      </c>
      <c r="C424" t="s">
        <v>1642</v>
      </c>
      <c r="D424" t="s">
        <v>1643</v>
      </c>
      <c r="E424" t="s">
        <v>22</v>
      </c>
      <c r="F424" t="s">
        <v>21</v>
      </c>
      <c r="G424">
        <v>240</v>
      </c>
      <c r="H424">
        <v>300</v>
      </c>
      <c r="I424">
        <v>5.0000000000000001E-3</v>
      </c>
      <c r="J424" t="s">
        <v>50</v>
      </c>
    </row>
    <row r="425" spans="1:10" x14ac:dyDescent="0.35">
      <c r="A425" t="s">
        <v>372</v>
      </c>
      <c r="B425" t="s">
        <v>1644</v>
      </c>
      <c r="C425" t="s">
        <v>1645</v>
      </c>
      <c r="D425" t="s">
        <v>1646</v>
      </c>
      <c r="E425" t="s">
        <v>22</v>
      </c>
      <c r="F425" t="s">
        <v>16</v>
      </c>
      <c r="G425">
        <v>150</v>
      </c>
      <c r="H425">
        <v>51</v>
      </c>
      <c r="I425">
        <v>1E-3</v>
      </c>
      <c r="J425" t="s">
        <v>129</v>
      </c>
    </row>
    <row r="426" spans="1:10" x14ac:dyDescent="0.35">
      <c r="A426" t="s">
        <v>372</v>
      </c>
      <c r="B426" t="s">
        <v>1647</v>
      </c>
      <c r="C426" t="s">
        <v>1648</v>
      </c>
      <c r="D426" t="s">
        <v>1649</v>
      </c>
      <c r="E426" t="s">
        <v>22</v>
      </c>
      <c r="F426" t="s">
        <v>10</v>
      </c>
      <c r="G426">
        <v>3000</v>
      </c>
      <c r="H426">
        <v>1200</v>
      </c>
      <c r="I426">
        <v>6.0000000000000001E-3</v>
      </c>
      <c r="J426" t="s">
        <v>129</v>
      </c>
    </row>
    <row r="427" spans="1:10" x14ac:dyDescent="0.35">
      <c r="A427" t="s">
        <v>372</v>
      </c>
      <c r="B427" t="s">
        <v>1650</v>
      </c>
      <c r="C427" t="s">
        <v>1651</v>
      </c>
      <c r="D427" t="s">
        <v>1652</v>
      </c>
      <c r="E427" t="s">
        <v>22</v>
      </c>
      <c r="F427" t="s">
        <v>10</v>
      </c>
      <c r="G427">
        <v>6712</v>
      </c>
      <c r="H427">
        <v>3356</v>
      </c>
      <c r="I427">
        <v>0.02</v>
      </c>
      <c r="J427" t="s">
        <v>129</v>
      </c>
    </row>
    <row r="428" spans="1:10" x14ac:dyDescent="0.35">
      <c r="A428" t="s">
        <v>372</v>
      </c>
      <c r="B428" t="s">
        <v>1653</v>
      </c>
      <c r="C428" t="s">
        <v>1654</v>
      </c>
      <c r="D428" t="s">
        <v>1655</v>
      </c>
      <c r="E428" t="s">
        <v>22</v>
      </c>
      <c r="F428" t="s">
        <v>21</v>
      </c>
      <c r="G428">
        <v>300</v>
      </c>
      <c r="H428">
        <v>80</v>
      </c>
      <c r="I428">
        <v>2E-3</v>
      </c>
      <c r="J428" t="s">
        <v>129</v>
      </c>
    </row>
    <row r="429" spans="1:10" x14ac:dyDescent="0.35">
      <c r="A429" t="s">
        <v>372</v>
      </c>
      <c r="B429" t="s">
        <v>1656</v>
      </c>
      <c r="C429" t="s">
        <v>1657</v>
      </c>
      <c r="D429" t="s">
        <v>1658</v>
      </c>
      <c r="E429" t="s">
        <v>22</v>
      </c>
      <c r="F429" t="s">
        <v>10</v>
      </c>
      <c r="G429">
        <v>6262</v>
      </c>
      <c r="H429">
        <v>3131</v>
      </c>
      <c r="I429">
        <v>0.03</v>
      </c>
      <c r="J429" t="s">
        <v>129</v>
      </c>
    </row>
    <row r="430" spans="1:10" x14ac:dyDescent="0.35">
      <c r="A430" t="s">
        <v>372</v>
      </c>
      <c r="B430" t="s">
        <v>1659</v>
      </c>
      <c r="C430" t="s">
        <v>1660</v>
      </c>
      <c r="D430" t="s">
        <v>1661</v>
      </c>
      <c r="E430" t="s">
        <v>22</v>
      </c>
      <c r="F430" t="s">
        <v>10</v>
      </c>
      <c r="G430">
        <v>2000</v>
      </c>
      <c r="H430">
        <v>739</v>
      </c>
      <c r="I430">
        <v>0.03</v>
      </c>
      <c r="J430" t="s">
        <v>129</v>
      </c>
    </row>
    <row r="431" spans="1:10" x14ac:dyDescent="0.35">
      <c r="A431" t="s">
        <v>372</v>
      </c>
      <c r="B431" t="s">
        <v>1662</v>
      </c>
      <c r="C431" t="s">
        <v>1663</v>
      </c>
      <c r="D431" t="s">
        <v>1664</v>
      </c>
      <c r="E431" t="s">
        <v>22</v>
      </c>
      <c r="F431" t="s">
        <v>10</v>
      </c>
      <c r="G431">
        <v>2000</v>
      </c>
      <c r="H431">
        <v>600</v>
      </c>
      <c r="I431">
        <v>0.03</v>
      </c>
      <c r="J431" t="s">
        <v>129</v>
      </c>
    </row>
    <row r="432" spans="1:10" x14ac:dyDescent="0.35">
      <c r="A432" t="s">
        <v>372</v>
      </c>
      <c r="B432" t="s">
        <v>1665</v>
      </c>
      <c r="C432" t="s">
        <v>1666</v>
      </c>
      <c r="D432" t="s">
        <v>1667</v>
      </c>
      <c r="E432" t="s">
        <v>22</v>
      </c>
      <c r="F432" t="s">
        <v>10</v>
      </c>
      <c r="G432">
        <v>3000</v>
      </c>
      <c r="H432">
        <v>995</v>
      </c>
      <c r="I432">
        <v>0.03</v>
      </c>
      <c r="J432" t="s">
        <v>129</v>
      </c>
    </row>
    <row r="433" spans="1:10" x14ac:dyDescent="0.35">
      <c r="A433" t="s">
        <v>372</v>
      </c>
      <c r="B433" t="s">
        <v>1668</v>
      </c>
      <c r="C433" t="s">
        <v>1669</v>
      </c>
      <c r="D433" t="s">
        <v>1670</v>
      </c>
      <c r="E433" t="s">
        <v>22</v>
      </c>
      <c r="F433" t="s">
        <v>10</v>
      </c>
      <c r="G433">
        <v>3000</v>
      </c>
      <c r="H433">
        <v>1400</v>
      </c>
      <c r="I433">
        <v>0.03</v>
      </c>
      <c r="J433" t="s">
        <v>129</v>
      </c>
    </row>
    <row r="434" spans="1:10" x14ac:dyDescent="0.35">
      <c r="A434" t="s">
        <v>372</v>
      </c>
      <c r="B434" t="s">
        <v>1671</v>
      </c>
      <c r="C434" t="s">
        <v>1672</v>
      </c>
      <c r="D434" t="s">
        <v>1673</v>
      </c>
      <c r="E434" t="s">
        <v>22</v>
      </c>
      <c r="F434" t="s">
        <v>14</v>
      </c>
      <c r="G434">
        <v>0</v>
      </c>
      <c r="H434">
        <v>200</v>
      </c>
      <c r="I434">
        <v>5.0000000000000001E-4</v>
      </c>
      <c r="J434" t="s">
        <v>89</v>
      </c>
    </row>
    <row r="435" spans="1:10" x14ac:dyDescent="0.35">
      <c r="A435" t="s">
        <v>372</v>
      </c>
      <c r="B435" t="s">
        <v>1674</v>
      </c>
      <c r="C435" t="s">
        <v>1675</v>
      </c>
      <c r="D435" t="s">
        <v>1676</v>
      </c>
      <c r="E435" t="s">
        <v>22</v>
      </c>
      <c r="F435" t="s">
        <v>10</v>
      </c>
      <c r="G435">
        <v>5000</v>
      </c>
      <c r="H435">
        <v>1200</v>
      </c>
      <c r="I435">
        <v>0.1</v>
      </c>
      <c r="J435" t="s">
        <v>50</v>
      </c>
    </row>
    <row r="436" spans="1:10" x14ac:dyDescent="0.35">
      <c r="A436" t="s">
        <v>372</v>
      </c>
      <c r="B436" t="s">
        <v>1677</v>
      </c>
      <c r="C436" t="s">
        <v>1678</v>
      </c>
      <c r="D436" t="s">
        <v>1679</v>
      </c>
      <c r="E436" t="s">
        <v>22</v>
      </c>
      <c r="F436" t="s">
        <v>18</v>
      </c>
      <c r="G436">
        <v>800</v>
      </c>
      <c r="H436">
        <v>265</v>
      </c>
      <c r="I436">
        <v>0.06</v>
      </c>
      <c r="J436" t="s">
        <v>99</v>
      </c>
    </row>
    <row r="437" spans="1:10" x14ac:dyDescent="0.35">
      <c r="A437" t="s">
        <v>372</v>
      </c>
      <c r="B437" t="s">
        <v>1680</v>
      </c>
      <c r="C437" t="s">
        <v>1681</v>
      </c>
      <c r="D437" t="s">
        <v>1682</v>
      </c>
      <c r="E437" t="s">
        <v>860</v>
      </c>
      <c r="F437" t="s">
        <v>17</v>
      </c>
      <c r="G437">
        <v>3000</v>
      </c>
      <c r="H437">
        <v>1000</v>
      </c>
      <c r="I437">
        <v>0.03</v>
      </c>
      <c r="J437" t="s">
        <v>99</v>
      </c>
    </row>
    <row r="438" spans="1:10" x14ac:dyDescent="0.35">
      <c r="A438" t="s">
        <v>372</v>
      </c>
      <c r="B438" t="s">
        <v>1683</v>
      </c>
      <c r="C438" t="s">
        <v>1684</v>
      </c>
      <c r="D438" t="s">
        <v>1685</v>
      </c>
      <c r="E438" t="s">
        <v>860</v>
      </c>
      <c r="F438" t="s">
        <v>17</v>
      </c>
      <c r="G438">
        <v>4000</v>
      </c>
      <c r="H438">
        <v>1000</v>
      </c>
      <c r="I438">
        <v>0.03</v>
      </c>
      <c r="J438" t="s">
        <v>99</v>
      </c>
    </row>
    <row r="439" spans="1:10" x14ac:dyDescent="0.35">
      <c r="A439" t="s">
        <v>372</v>
      </c>
      <c r="B439" t="s">
        <v>1686</v>
      </c>
      <c r="C439" t="s">
        <v>1687</v>
      </c>
      <c r="D439" t="s">
        <v>1688</v>
      </c>
      <c r="E439" t="s">
        <v>22</v>
      </c>
      <c r="F439" t="s">
        <v>21</v>
      </c>
      <c r="G439">
        <v>1000</v>
      </c>
      <c r="H439">
        <v>500</v>
      </c>
      <c r="I439">
        <v>0.02</v>
      </c>
      <c r="J439" t="s">
        <v>99</v>
      </c>
    </row>
    <row r="440" spans="1:10" x14ac:dyDescent="0.35">
      <c r="A440" t="s">
        <v>372</v>
      </c>
      <c r="B440" t="s">
        <v>1689</v>
      </c>
      <c r="C440" t="s">
        <v>1690</v>
      </c>
      <c r="D440" t="s">
        <v>1691</v>
      </c>
      <c r="E440" t="s">
        <v>22</v>
      </c>
      <c r="F440" t="s">
        <v>10</v>
      </c>
      <c r="G440">
        <v>2800</v>
      </c>
      <c r="H440">
        <v>450</v>
      </c>
      <c r="I440">
        <v>0.2</v>
      </c>
      <c r="J440" t="s">
        <v>99</v>
      </c>
    </row>
    <row r="441" spans="1:10" x14ac:dyDescent="0.35">
      <c r="A441" t="s">
        <v>372</v>
      </c>
      <c r="B441" t="s">
        <v>1692</v>
      </c>
      <c r="C441" t="s">
        <v>1693</v>
      </c>
      <c r="D441" t="s">
        <v>1694</v>
      </c>
      <c r="E441" t="s">
        <v>22</v>
      </c>
      <c r="F441" t="s">
        <v>10</v>
      </c>
      <c r="G441">
        <v>1500</v>
      </c>
      <c r="H441">
        <v>360</v>
      </c>
      <c r="I441">
        <v>0.1</v>
      </c>
      <c r="J441" t="s">
        <v>129</v>
      </c>
    </row>
    <row r="442" spans="1:10" x14ac:dyDescent="0.35">
      <c r="A442" t="s">
        <v>372</v>
      </c>
      <c r="B442" t="s">
        <v>1695</v>
      </c>
      <c r="C442" t="s">
        <v>1696</v>
      </c>
      <c r="D442" t="s">
        <v>1697</v>
      </c>
      <c r="E442" t="s">
        <v>22</v>
      </c>
      <c r="F442" t="s">
        <v>21</v>
      </c>
      <c r="G442">
        <v>1200</v>
      </c>
      <c r="H442">
        <v>380</v>
      </c>
      <c r="I442">
        <v>0.02</v>
      </c>
      <c r="J442" t="s">
        <v>129</v>
      </c>
    </row>
    <row r="443" spans="1:10" x14ac:dyDescent="0.35">
      <c r="A443" t="s">
        <v>372</v>
      </c>
      <c r="B443" t="s">
        <v>1698</v>
      </c>
      <c r="C443" t="s">
        <v>1699</v>
      </c>
      <c r="D443" t="s">
        <v>1700</v>
      </c>
      <c r="E443" t="s">
        <v>22</v>
      </c>
      <c r="F443" t="s">
        <v>10</v>
      </c>
      <c r="G443">
        <v>1800</v>
      </c>
      <c r="H443">
        <v>800</v>
      </c>
      <c r="I443">
        <v>0.1</v>
      </c>
      <c r="J443" t="s">
        <v>92</v>
      </c>
    </row>
    <row r="444" spans="1:10" x14ac:dyDescent="0.35">
      <c r="A444" t="s">
        <v>372</v>
      </c>
      <c r="B444" t="s">
        <v>1701</v>
      </c>
      <c r="C444" t="s">
        <v>1702</v>
      </c>
      <c r="D444" t="s">
        <v>1703</v>
      </c>
      <c r="E444" t="s">
        <v>22</v>
      </c>
      <c r="F444" t="s">
        <v>21</v>
      </c>
      <c r="G444">
        <v>2000</v>
      </c>
      <c r="H444">
        <v>500</v>
      </c>
      <c r="I444">
        <v>0.02</v>
      </c>
      <c r="J444" t="s">
        <v>125</v>
      </c>
    </row>
    <row r="445" spans="1:10" x14ac:dyDescent="0.35">
      <c r="A445" t="s">
        <v>372</v>
      </c>
      <c r="B445" t="s">
        <v>1704</v>
      </c>
      <c r="C445" t="s">
        <v>1705</v>
      </c>
      <c r="D445" t="s">
        <v>1706</v>
      </c>
      <c r="E445" t="s">
        <v>22</v>
      </c>
      <c r="F445" t="s">
        <v>10</v>
      </c>
      <c r="G445">
        <v>2500</v>
      </c>
      <c r="H445">
        <v>800</v>
      </c>
      <c r="I445">
        <v>0.1</v>
      </c>
      <c r="J445" t="s">
        <v>129</v>
      </c>
    </row>
    <row r="446" spans="1:10" x14ac:dyDescent="0.35">
      <c r="A446" t="s">
        <v>372</v>
      </c>
      <c r="B446" t="s">
        <v>1707</v>
      </c>
      <c r="C446" t="s">
        <v>1708</v>
      </c>
      <c r="D446" t="s">
        <v>1709</v>
      </c>
      <c r="E446" t="s">
        <v>22</v>
      </c>
      <c r="F446" t="s">
        <v>17</v>
      </c>
      <c r="G446">
        <v>3000</v>
      </c>
      <c r="H446">
        <v>825</v>
      </c>
      <c r="I446">
        <v>0.02</v>
      </c>
      <c r="J446" t="s">
        <v>92</v>
      </c>
    </row>
    <row r="447" spans="1:10" x14ac:dyDescent="0.35">
      <c r="A447" t="s">
        <v>372</v>
      </c>
      <c r="B447" t="s">
        <v>1710</v>
      </c>
      <c r="C447" t="s">
        <v>1711</v>
      </c>
      <c r="D447" t="s">
        <v>1712</v>
      </c>
      <c r="E447" t="s">
        <v>22</v>
      </c>
      <c r="F447" t="s">
        <v>21</v>
      </c>
      <c r="G447">
        <v>600</v>
      </c>
      <c r="H447">
        <v>75</v>
      </c>
      <c r="I447">
        <v>1E-3</v>
      </c>
      <c r="J447" t="s">
        <v>92</v>
      </c>
    </row>
    <row r="448" spans="1:10" x14ac:dyDescent="0.35">
      <c r="A448" t="s">
        <v>372</v>
      </c>
      <c r="B448" t="s">
        <v>1713</v>
      </c>
      <c r="C448" t="s">
        <v>1714</v>
      </c>
      <c r="D448" t="s">
        <v>1715</v>
      </c>
      <c r="E448" t="s">
        <v>22</v>
      </c>
      <c r="F448" t="s">
        <v>10</v>
      </c>
      <c r="G448">
        <v>34425</v>
      </c>
      <c r="H448">
        <v>11475</v>
      </c>
      <c r="I448">
        <v>0.4</v>
      </c>
      <c r="J448" t="s">
        <v>92</v>
      </c>
    </row>
    <row r="449" spans="1:10" x14ac:dyDescent="0.35">
      <c r="A449" t="s">
        <v>372</v>
      </c>
      <c r="B449" t="s">
        <v>1716</v>
      </c>
      <c r="C449" t="s">
        <v>1717</v>
      </c>
      <c r="D449" t="s">
        <v>1718</v>
      </c>
      <c r="E449" t="s">
        <v>22</v>
      </c>
      <c r="F449" t="s">
        <v>10</v>
      </c>
      <c r="G449">
        <v>2000</v>
      </c>
      <c r="H449">
        <v>800</v>
      </c>
      <c r="I449">
        <v>0.14599999999999999</v>
      </c>
      <c r="J449" t="s">
        <v>129</v>
      </c>
    </row>
    <row r="450" spans="1:10" x14ac:dyDescent="0.35">
      <c r="A450" t="s">
        <v>372</v>
      </c>
      <c r="B450" t="s">
        <v>1719</v>
      </c>
      <c r="C450" t="s">
        <v>1720</v>
      </c>
      <c r="D450" t="s">
        <v>1721</v>
      </c>
      <c r="E450" t="s">
        <v>22</v>
      </c>
      <c r="F450" t="s">
        <v>21</v>
      </c>
      <c r="G450">
        <v>600</v>
      </c>
      <c r="H450">
        <v>75</v>
      </c>
      <c r="I450">
        <v>1E-3</v>
      </c>
      <c r="J450" t="s">
        <v>129</v>
      </c>
    </row>
    <row r="451" spans="1:10" x14ac:dyDescent="0.35">
      <c r="A451" t="s">
        <v>372</v>
      </c>
      <c r="B451" t="s">
        <v>1722</v>
      </c>
      <c r="C451" t="s">
        <v>1723</v>
      </c>
      <c r="D451" t="s">
        <v>1724</v>
      </c>
      <c r="E451" t="s">
        <v>22</v>
      </c>
      <c r="F451" t="s">
        <v>18</v>
      </c>
      <c r="G451">
        <v>1500</v>
      </c>
      <c r="H451">
        <v>100</v>
      </c>
      <c r="I451">
        <v>3.0000000000000001E-3</v>
      </c>
      <c r="J451" t="s">
        <v>129</v>
      </c>
    </row>
    <row r="452" spans="1:10" x14ac:dyDescent="0.35">
      <c r="A452" t="s">
        <v>372</v>
      </c>
      <c r="B452" t="s">
        <v>1725</v>
      </c>
      <c r="C452" t="s">
        <v>1726</v>
      </c>
      <c r="D452" t="s">
        <v>1727</v>
      </c>
      <c r="E452" t="s">
        <v>22</v>
      </c>
      <c r="F452" t="s">
        <v>18</v>
      </c>
      <c r="G452">
        <v>1500</v>
      </c>
      <c r="H452">
        <v>100</v>
      </c>
      <c r="I452">
        <v>3.0000000000000001E-3</v>
      </c>
      <c r="J452" t="s">
        <v>129</v>
      </c>
    </row>
    <row r="453" spans="1:10" x14ac:dyDescent="0.35">
      <c r="A453" t="s">
        <v>372</v>
      </c>
      <c r="B453" t="s">
        <v>1728</v>
      </c>
      <c r="C453" t="s">
        <v>1729</v>
      </c>
      <c r="D453" t="s">
        <v>1730</v>
      </c>
      <c r="E453" t="s">
        <v>22</v>
      </c>
      <c r="F453" t="s">
        <v>17</v>
      </c>
      <c r="G453">
        <v>3000</v>
      </c>
      <c r="H453">
        <v>825</v>
      </c>
      <c r="I453">
        <v>5.0000000000000001E-3</v>
      </c>
      <c r="J453" t="s">
        <v>125</v>
      </c>
    </row>
    <row r="454" spans="1:10" x14ac:dyDescent="0.35">
      <c r="A454" t="s">
        <v>372</v>
      </c>
      <c r="B454" t="s">
        <v>1731</v>
      </c>
      <c r="C454" t="s">
        <v>1732</v>
      </c>
      <c r="D454" t="s">
        <v>1733</v>
      </c>
      <c r="E454" t="s">
        <v>22</v>
      </c>
      <c r="F454" t="s">
        <v>19</v>
      </c>
      <c r="G454">
        <v>0</v>
      </c>
      <c r="H454">
        <v>54</v>
      </c>
      <c r="I454">
        <v>4.3E-3</v>
      </c>
      <c r="J454" t="s">
        <v>89</v>
      </c>
    </row>
    <row r="455" spans="1:10" x14ac:dyDescent="0.35">
      <c r="A455" t="s">
        <v>372</v>
      </c>
      <c r="B455" t="s">
        <v>1734</v>
      </c>
      <c r="C455" t="s">
        <v>1735</v>
      </c>
      <c r="D455" t="s">
        <v>1736</v>
      </c>
      <c r="E455" t="s">
        <v>22</v>
      </c>
      <c r="F455" t="s">
        <v>14</v>
      </c>
      <c r="G455">
        <v>0</v>
      </c>
      <c r="H455">
        <v>100</v>
      </c>
      <c r="I455">
        <v>1E-3</v>
      </c>
      <c r="J455" t="s">
        <v>89</v>
      </c>
    </row>
    <row r="456" spans="1:10" x14ac:dyDescent="0.35">
      <c r="A456" t="s">
        <v>372</v>
      </c>
      <c r="B456" t="s">
        <v>1737</v>
      </c>
      <c r="C456" t="s">
        <v>1738</v>
      </c>
      <c r="D456" t="s">
        <v>1739</v>
      </c>
      <c r="E456" t="s">
        <v>22</v>
      </c>
      <c r="F456" t="s">
        <v>18</v>
      </c>
      <c r="G456">
        <v>2000</v>
      </c>
      <c r="H456">
        <v>300</v>
      </c>
      <c r="I456">
        <v>3.5000000000000001E-3</v>
      </c>
      <c r="J456" t="s">
        <v>125</v>
      </c>
    </row>
    <row r="457" spans="1:10" x14ac:dyDescent="0.35">
      <c r="A457" t="s">
        <v>372</v>
      </c>
      <c r="B457" t="s">
        <v>1740</v>
      </c>
      <c r="C457" t="s">
        <v>1741</v>
      </c>
      <c r="D457" t="s">
        <v>1742</v>
      </c>
      <c r="E457" t="s">
        <v>22</v>
      </c>
      <c r="F457" t="s">
        <v>17</v>
      </c>
      <c r="G457">
        <v>3000</v>
      </c>
      <c r="H457">
        <v>825</v>
      </c>
      <c r="I457">
        <v>2E-3</v>
      </c>
      <c r="J457" t="s">
        <v>125</v>
      </c>
    </row>
    <row r="458" spans="1:10" x14ac:dyDescent="0.35">
      <c r="A458" t="s">
        <v>372</v>
      </c>
      <c r="B458" t="s">
        <v>1743</v>
      </c>
      <c r="C458" t="s">
        <v>1744</v>
      </c>
      <c r="D458" t="s">
        <v>1745</v>
      </c>
      <c r="E458" t="s">
        <v>22</v>
      </c>
      <c r="F458" t="s">
        <v>10</v>
      </c>
      <c r="G458">
        <v>2800</v>
      </c>
      <c r="H458">
        <v>450</v>
      </c>
      <c r="I458">
        <v>0.03</v>
      </c>
      <c r="J458" t="s">
        <v>125</v>
      </c>
    </row>
    <row r="459" spans="1:10" x14ac:dyDescent="0.35">
      <c r="A459" t="s">
        <v>372</v>
      </c>
      <c r="B459" t="s">
        <v>1746</v>
      </c>
      <c r="C459" t="s">
        <v>1747</v>
      </c>
      <c r="D459" t="s">
        <v>1748</v>
      </c>
      <c r="E459" t="s">
        <v>22</v>
      </c>
      <c r="F459" t="s">
        <v>21</v>
      </c>
      <c r="G459">
        <v>1000</v>
      </c>
      <c r="H459">
        <v>500</v>
      </c>
      <c r="I459">
        <v>2E-3</v>
      </c>
      <c r="J459" t="s">
        <v>125</v>
      </c>
    </row>
    <row r="460" spans="1:10" x14ac:dyDescent="0.35">
      <c r="A460" t="s">
        <v>372</v>
      </c>
      <c r="B460" t="s">
        <v>1749</v>
      </c>
      <c r="C460" t="s">
        <v>1750</v>
      </c>
      <c r="D460" t="s">
        <v>1751</v>
      </c>
      <c r="E460" t="s">
        <v>22</v>
      </c>
      <c r="F460" t="s">
        <v>15</v>
      </c>
      <c r="G460">
        <v>300</v>
      </c>
      <c r="H460">
        <v>595</v>
      </c>
      <c r="I460">
        <v>1.6875000000000001E-2</v>
      </c>
      <c r="J460" t="s">
        <v>826</v>
      </c>
    </row>
    <row r="461" spans="1:10" x14ac:dyDescent="0.35">
      <c r="A461" t="s">
        <v>372</v>
      </c>
      <c r="B461" t="s">
        <v>1752</v>
      </c>
      <c r="C461" t="s">
        <v>1753</v>
      </c>
      <c r="D461" t="s">
        <v>1754</v>
      </c>
      <c r="E461" t="s">
        <v>22</v>
      </c>
      <c r="F461" t="s">
        <v>15</v>
      </c>
      <c r="G461">
        <v>6000</v>
      </c>
      <c r="H461">
        <v>3445</v>
      </c>
      <c r="I461">
        <v>2.5000000000000001E-2</v>
      </c>
      <c r="J461" t="s">
        <v>826</v>
      </c>
    </row>
    <row r="462" spans="1:10" x14ac:dyDescent="0.35">
      <c r="A462" t="s">
        <v>372</v>
      </c>
      <c r="B462" t="s">
        <v>1755</v>
      </c>
      <c r="C462" t="s">
        <v>1756</v>
      </c>
      <c r="D462" t="s">
        <v>1757</v>
      </c>
      <c r="E462" t="s">
        <v>22</v>
      </c>
      <c r="F462" t="s">
        <v>15</v>
      </c>
      <c r="G462">
        <v>300</v>
      </c>
      <c r="H462">
        <v>245</v>
      </c>
      <c r="I462">
        <v>5.6249999999999998E-3</v>
      </c>
      <c r="J462" t="s">
        <v>826</v>
      </c>
    </row>
    <row r="463" spans="1:10" x14ac:dyDescent="0.35">
      <c r="A463" t="s">
        <v>372</v>
      </c>
      <c r="B463" t="s">
        <v>1758</v>
      </c>
      <c r="C463" t="s">
        <v>1759</v>
      </c>
      <c r="D463" t="s">
        <v>1760</v>
      </c>
      <c r="E463" t="s">
        <v>22</v>
      </c>
      <c r="F463" t="s">
        <v>15</v>
      </c>
      <c r="G463">
        <v>8800</v>
      </c>
      <c r="H463">
        <v>5475</v>
      </c>
      <c r="I463">
        <v>0.05</v>
      </c>
      <c r="J463" t="s">
        <v>826</v>
      </c>
    </row>
    <row r="464" spans="1:10" x14ac:dyDescent="0.35">
      <c r="A464" t="s">
        <v>372</v>
      </c>
      <c r="B464" t="s">
        <v>1761</v>
      </c>
      <c r="C464" t="s">
        <v>1762</v>
      </c>
      <c r="D464" t="s">
        <v>1763</v>
      </c>
      <c r="E464" t="s">
        <v>22</v>
      </c>
      <c r="F464" t="s">
        <v>19</v>
      </c>
      <c r="G464">
        <v>16800</v>
      </c>
      <c r="H464">
        <v>8000</v>
      </c>
      <c r="I464">
        <v>0.3</v>
      </c>
      <c r="J464" t="s">
        <v>826</v>
      </c>
    </row>
    <row r="465" spans="1:10" x14ac:dyDescent="0.35">
      <c r="A465" t="s">
        <v>372</v>
      </c>
      <c r="B465" t="s">
        <v>1764</v>
      </c>
      <c r="C465" t="s">
        <v>1765</v>
      </c>
      <c r="D465" t="s">
        <v>1766</v>
      </c>
      <c r="E465" t="s">
        <v>22</v>
      </c>
      <c r="F465" t="s">
        <v>20</v>
      </c>
      <c r="G465">
        <v>1200</v>
      </c>
      <c r="H465">
        <v>100</v>
      </c>
      <c r="I465">
        <v>2.5000000000000001E-3</v>
      </c>
      <c r="J465" t="s">
        <v>129</v>
      </c>
    </row>
    <row r="466" spans="1:10" x14ac:dyDescent="0.35">
      <c r="A466" t="s">
        <v>372</v>
      </c>
      <c r="B466" t="s">
        <v>1767</v>
      </c>
      <c r="C466" t="s">
        <v>1768</v>
      </c>
      <c r="D466" t="s">
        <v>1769</v>
      </c>
      <c r="E466" t="s">
        <v>22</v>
      </c>
      <c r="F466" t="s">
        <v>13</v>
      </c>
      <c r="G466">
        <v>500</v>
      </c>
      <c r="H466">
        <v>115</v>
      </c>
      <c r="I466">
        <v>6.875E-3</v>
      </c>
      <c r="J466" t="s">
        <v>34</v>
      </c>
    </row>
    <row r="467" spans="1:10" x14ac:dyDescent="0.35">
      <c r="A467" t="s">
        <v>372</v>
      </c>
      <c r="B467" t="s">
        <v>1770</v>
      </c>
      <c r="C467" t="s">
        <v>1771</v>
      </c>
      <c r="D467" t="s">
        <v>1772</v>
      </c>
      <c r="E467" t="s">
        <v>22</v>
      </c>
      <c r="F467" t="s">
        <v>13</v>
      </c>
      <c r="G467">
        <v>300</v>
      </c>
      <c r="H467">
        <v>70</v>
      </c>
      <c r="I467">
        <v>5.6249999999999998E-3</v>
      </c>
      <c r="J467" t="s">
        <v>34</v>
      </c>
    </row>
    <row r="468" spans="1:10" x14ac:dyDescent="0.35">
      <c r="A468" t="s">
        <v>372</v>
      </c>
      <c r="B468" t="s">
        <v>1773</v>
      </c>
      <c r="C468" t="s">
        <v>1774</v>
      </c>
      <c r="D468" t="s">
        <v>1775</v>
      </c>
      <c r="E468" t="s">
        <v>22</v>
      </c>
      <c r="F468" t="s">
        <v>13</v>
      </c>
      <c r="G468">
        <v>900</v>
      </c>
      <c r="H468">
        <v>225</v>
      </c>
      <c r="I468">
        <v>5.6249999999999998E-3</v>
      </c>
      <c r="J468" t="s">
        <v>826</v>
      </c>
    </row>
    <row r="469" spans="1:10" x14ac:dyDescent="0.35">
      <c r="A469" t="s">
        <v>372</v>
      </c>
      <c r="B469" t="s">
        <v>1776</v>
      </c>
      <c r="C469" t="s">
        <v>1777</v>
      </c>
      <c r="D469" t="s">
        <v>1778</v>
      </c>
      <c r="E469" t="s">
        <v>22</v>
      </c>
      <c r="F469" t="s">
        <v>13</v>
      </c>
      <c r="G469">
        <v>600</v>
      </c>
      <c r="H469">
        <v>150</v>
      </c>
      <c r="I469">
        <v>5.6249999999999998E-3</v>
      </c>
      <c r="J469" t="s">
        <v>826</v>
      </c>
    </row>
    <row r="470" spans="1:10" x14ac:dyDescent="0.35">
      <c r="A470" t="s">
        <v>372</v>
      </c>
      <c r="B470" t="s">
        <v>1779</v>
      </c>
      <c r="C470" t="s">
        <v>1780</v>
      </c>
      <c r="D470" t="s">
        <v>1781</v>
      </c>
      <c r="E470" t="s">
        <v>22</v>
      </c>
      <c r="F470" t="s">
        <v>13</v>
      </c>
      <c r="G470">
        <v>300</v>
      </c>
      <c r="H470">
        <v>70</v>
      </c>
      <c r="I470">
        <v>5.6249999999999998E-3</v>
      </c>
      <c r="J470" t="s">
        <v>826</v>
      </c>
    </row>
    <row r="471" spans="1:10" x14ac:dyDescent="0.35">
      <c r="A471" t="s">
        <v>372</v>
      </c>
      <c r="B471" t="s">
        <v>1782</v>
      </c>
      <c r="C471" t="s">
        <v>1783</v>
      </c>
      <c r="D471" t="s">
        <v>1784</v>
      </c>
      <c r="E471" t="s">
        <v>22</v>
      </c>
      <c r="F471" t="s">
        <v>18</v>
      </c>
      <c r="G471">
        <v>6000</v>
      </c>
      <c r="H471">
        <v>1600</v>
      </c>
      <c r="I471">
        <v>0.155</v>
      </c>
      <c r="J471" t="s">
        <v>50</v>
      </c>
    </row>
    <row r="472" spans="1:10" x14ac:dyDescent="0.35">
      <c r="A472" t="s">
        <v>372</v>
      </c>
      <c r="B472" t="s">
        <v>1785</v>
      </c>
      <c r="C472" t="s">
        <v>1786</v>
      </c>
      <c r="D472" t="s">
        <v>1787</v>
      </c>
      <c r="E472" t="s">
        <v>22</v>
      </c>
      <c r="F472" t="s">
        <v>18</v>
      </c>
      <c r="G472">
        <v>6000</v>
      </c>
      <c r="H472">
        <v>1400</v>
      </c>
      <c r="I472">
        <v>0.105</v>
      </c>
      <c r="J472" t="s">
        <v>125</v>
      </c>
    </row>
    <row r="473" spans="1:10" x14ac:dyDescent="0.35">
      <c r="A473" t="s">
        <v>372</v>
      </c>
      <c r="B473" t="s">
        <v>1788</v>
      </c>
      <c r="C473" t="s">
        <v>1789</v>
      </c>
      <c r="D473" t="s">
        <v>1790</v>
      </c>
      <c r="E473" t="s">
        <v>22</v>
      </c>
      <c r="F473" t="s">
        <v>18</v>
      </c>
      <c r="G473">
        <v>6000</v>
      </c>
      <c r="H473">
        <v>2400</v>
      </c>
      <c r="I473">
        <v>0.31</v>
      </c>
      <c r="J473" t="s">
        <v>50</v>
      </c>
    </row>
    <row r="474" spans="1:10" x14ac:dyDescent="0.35">
      <c r="A474" t="s">
        <v>372</v>
      </c>
      <c r="B474" t="s">
        <v>1791</v>
      </c>
      <c r="C474" t="s">
        <v>1792</v>
      </c>
      <c r="D474" t="s">
        <v>1793</v>
      </c>
      <c r="E474" t="s">
        <v>22</v>
      </c>
      <c r="F474" t="s">
        <v>18</v>
      </c>
      <c r="G474">
        <v>6000</v>
      </c>
      <c r="H474">
        <v>2200</v>
      </c>
      <c r="I474">
        <v>0.21</v>
      </c>
      <c r="J474" t="s">
        <v>125</v>
      </c>
    </row>
    <row r="475" spans="1:10" x14ac:dyDescent="0.35">
      <c r="A475" t="s">
        <v>372</v>
      </c>
      <c r="B475" t="s">
        <v>1794</v>
      </c>
      <c r="C475" t="s">
        <v>1795</v>
      </c>
      <c r="D475" t="s">
        <v>1796</v>
      </c>
      <c r="E475" t="s">
        <v>22</v>
      </c>
      <c r="F475" t="s">
        <v>18</v>
      </c>
      <c r="G475">
        <v>6000</v>
      </c>
      <c r="H475">
        <v>2000</v>
      </c>
      <c r="I475">
        <v>0.12</v>
      </c>
      <c r="J475" t="s">
        <v>59</v>
      </c>
    </row>
    <row r="476" spans="1:10" x14ac:dyDescent="0.35">
      <c r="A476" t="s">
        <v>372</v>
      </c>
      <c r="B476" t="s">
        <v>1797</v>
      </c>
      <c r="C476" t="s">
        <v>1798</v>
      </c>
      <c r="D476" t="s">
        <v>1799</v>
      </c>
      <c r="E476" t="s">
        <v>22</v>
      </c>
      <c r="F476" t="s">
        <v>18</v>
      </c>
      <c r="G476">
        <v>6000</v>
      </c>
      <c r="H476">
        <v>4000</v>
      </c>
      <c r="I476">
        <v>0.55000000000000004</v>
      </c>
      <c r="J476" t="s">
        <v>59</v>
      </c>
    </row>
    <row r="477" spans="1:10" x14ac:dyDescent="0.35">
      <c r="A477" t="s">
        <v>372</v>
      </c>
      <c r="B477" t="s">
        <v>1800</v>
      </c>
      <c r="C477" t="s">
        <v>1801</v>
      </c>
      <c r="D477" t="s">
        <v>1802</v>
      </c>
      <c r="E477" t="s">
        <v>22</v>
      </c>
      <c r="F477" t="s">
        <v>18</v>
      </c>
      <c r="G477">
        <v>1500</v>
      </c>
      <c r="H477">
        <v>490</v>
      </c>
      <c r="I477">
        <v>2.3E-2</v>
      </c>
      <c r="J477" t="s">
        <v>34</v>
      </c>
    </row>
    <row r="478" spans="1:10" x14ac:dyDescent="0.35">
      <c r="A478" t="s">
        <v>372</v>
      </c>
      <c r="B478" t="s">
        <v>1803</v>
      </c>
      <c r="C478" t="s">
        <v>1804</v>
      </c>
      <c r="D478" t="s">
        <v>1805</v>
      </c>
      <c r="E478" t="s">
        <v>22</v>
      </c>
      <c r="F478" t="s">
        <v>18</v>
      </c>
      <c r="G478">
        <v>6000</v>
      </c>
      <c r="H478">
        <v>2750</v>
      </c>
      <c r="I478">
        <v>0.4</v>
      </c>
      <c r="J478" t="s">
        <v>99</v>
      </c>
    </row>
    <row r="479" spans="1:10" x14ac:dyDescent="0.35">
      <c r="A479" t="s">
        <v>372</v>
      </c>
      <c r="B479" t="s">
        <v>1806</v>
      </c>
      <c r="C479" t="s">
        <v>1807</v>
      </c>
      <c r="D479" t="s">
        <v>1808</v>
      </c>
      <c r="E479" t="s">
        <v>1809</v>
      </c>
      <c r="F479" t="s">
        <v>20</v>
      </c>
      <c r="G479">
        <v>960</v>
      </c>
      <c r="H479">
        <v>320</v>
      </c>
      <c r="I479">
        <v>6.7000000000000004E-2</v>
      </c>
      <c r="J479" t="s">
        <v>125</v>
      </c>
    </row>
    <row r="480" spans="1:10" x14ac:dyDescent="0.35">
      <c r="A480" t="s">
        <v>372</v>
      </c>
      <c r="B480" t="s">
        <v>1810</v>
      </c>
      <c r="C480" t="s">
        <v>1811</v>
      </c>
      <c r="D480" t="s">
        <v>1812</v>
      </c>
      <c r="E480" t="s">
        <v>1809</v>
      </c>
      <c r="F480" t="s">
        <v>20</v>
      </c>
      <c r="G480">
        <v>3000</v>
      </c>
      <c r="H480">
        <v>800</v>
      </c>
      <c r="I480">
        <v>0.2</v>
      </c>
      <c r="J480" t="s">
        <v>125</v>
      </c>
    </row>
    <row r="481" spans="1:10" x14ac:dyDescent="0.35">
      <c r="A481" t="s">
        <v>372</v>
      </c>
      <c r="B481" t="s">
        <v>1813</v>
      </c>
      <c r="C481" t="s">
        <v>1814</v>
      </c>
      <c r="D481" t="s">
        <v>1815</v>
      </c>
      <c r="E481" t="s">
        <v>1809</v>
      </c>
      <c r="F481" t="s">
        <v>20</v>
      </c>
      <c r="G481">
        <v>3750</v>
      </c>
      <c r="H481">
        <v>1250</v>
      </c>
      <c r="I481">
        <v>0.4</v>
      </c>
      <c r="J481" t="s">
        <v>56</v>
      </c>
    </row>
    <row r="482" spans="1:10" x14ac:dyDescent="0.35">
      <c r="A482" t="s">
        <v>372</v>
      </c>
      <c r="B482" t="s">
        <v>1816</v>
      </c>
      <c r="C482" t="s">
        <v>1817</v>
      </c>
      <c r="D482" t="s">
        <v>1818</v>
      </c>
      <c r="E482" t="s">
        <v>1809</v>
      </c>
      <c r="F482" t="s">
        <v>20</v>
      </c>
      <c r="G482">
        <v>1500</v>
      </c>
      <c r="H482">
        <v>450</v>
      </c>
      <c r="I482">
        <v>3.7499999999999999E-2</v>
      </c>
      <c r="J482" t="s">
        <v>56</v>
      </c>
    </row>
    <row r="483" spans="1:10" x14ac:dyDescent="0.35">
      <c r="A483" t="s">
        <v>372</v>
      </c>
      <c r="B483" t="s">
        <v>1819</v>
      </c>
      <c r="C483" t="s">
        <v>1820</v>
      </c>
      <c r="D483" t="s">
        <v>1821</v>
      </c>
      <c r="E483" t="s">
        <v>1809</v>
      </c>
      <c r="F483" t="s">
        <v>20</v>
      </c>
      <c r="G483">
        <v>1500</v>
      </c>
      <c r="H483">
        <v>360</v>
      </c>
      <c r="I483">
        <v>0.125</v>
      </c>
      <c r="J483" t="s">
        <v>125</v>
      </c>
    </row>
    <row r="484" spans="1:10" x14ac:dyDescent="0.35">
      <c r="A484" t="s">
        <v>372</v>
      </c>
      <c r="B484" t="s">
        <v>1822</v>
      </c>
      <c r="C484" t="s">
        <v>1823</v>
      </c>
      <c r="D484" t="s">
        <v>1824</v>
      </c>
      <c r="E484" t="s">
        <v>1809</v>
      </c>
      <c r="F484" t="s">
        <v>20</v>
      </c>
      <c r="G484">
        <v>750</v>
      </c>
      <c r="H484">
        <v>210</v>
      </c>
      <c r="I484">
        <v>0.03</v>
      </c>
      <c r="J484" t="s">
        <v>92</v>
      </c>
    </row>
    <row r="485" spans="1:10" x14ac:dyDescent="0.35">
      <c r="A485" t="s">
        <v>372</v>
      </c>
      <c r="B485" t="s">
        <v>1825</v>
      </c>
      <c r="C485" t="s">
        <v>1826</v>
      </c>
      <c r="D485" t="s">
        <v>1827</v>
      </c>
      <c r="E485" t="s">
        <v>1809</v>
      </c>
      <c r="F485" t="s">
        <v>20</v>
      </c>
      <c r="G485">
        <v>2000</v>
      </c>
      <c r="H485">
        <v>600</v>
      </c>
      <c r="I485">
        <v>0.1</v>
      </c>
      <c r="J485" t="s">
        <v>125</v>
      </c>
    </row>
    <row r="486" spans="1:10" x14ac:dyDescent="0.35">
      <c r="A486" t="s">
        <v>372</v>
      </c>
      <c r="B486" t="s">
        <v>1828</v>
      </c>
      <c r="C486" t="s">
        <v>1829</v>
      </c>
      <c r="D486" t="s">
        <v>1830</v>
      </c>
      <c r="E486" t="s">
        <v>1809</v>
      </c>
      <c r="F486" t="s">
        <v>20</v>
      </c>
      <c r="G486">
        <v>1800</v>
      </c>
      <c r="H486">
        <v>600</v>
      </c>
      <c r="I486">
        <v>0.5</v>
      </c>
      <c r="J486" t="s">
        <v>37</v>
      </c>
    </row>
    <row r="487" spans="1:10" x14ac:dyDescent="0.35">
      <c r="A487" t="s">
        <v>372</v>
      </c>
      <c r="B487" t="s">
        <v>1831</v>
      </c>
      <c r="C487" t="s">
        <v>1832</v>
      </c>
      <c r="D487" t="s">
        <v>1833</v>
      </c>
      <c r="E487" t="s">
        <v>1809</v>
      </c>
      <c r="F487" t="s">
        <v>20</v>
      </c>
      <c r="G487">
        <v>1100</v>
      </c>
      <c r="H487">
        <v>400</v>
      </c>
      <c r="I487">
        <v>0.15</v>
      </c>
      <c r="J487" t="s">
        <v>157</v>
      </c>
    </row>
    <row r="488" spans="1:10" x14ac:dyDescent="0.35">
      <c r="A488" t="s">
        <v>372</v>
      </c>
      <c r="B488" t="s">
        <v>1834</v>
      </c>
      <c r="C488" t="s">
        <v>1835</v>
      </c>
      <c r="D488" t="s">
        <v>1836</v>
      </c>
      <c r="E488" t="s">
        <v>1809</v>
      </c>
      <c r="F488" t="s">
        <v>20</v>
      </c>
      <c r="G488">
        <v>1000</v>
      </c>
      <c r="H488">
        <v>360</v>
      </c>
      <c r="I488">
        <v>0.15</v>
      </c>
      <c r="J488" t="s">
        <v>125</v>
      </c>
    </row>
    <row r="489" spans="1:10" x14ac:dyDescent="0.35">
      <c r="A489" t="s">
        <v>372</v>
      </c>
      <c r="B489" t="s">
        <v>1837</v>
      </c>
      <c r="C489" t="s">
        <v>1838</v>
      </c>
      <c r="D489" t="s">
        <v>1839</v>
      </c>
      <c r="E489" t="s">
        <v>1809</v>
      </c>
      <c r="F489" t="s">
        <v>20</v>
      </c>
      <c r="G489">
        <v>12000</v>
      </c>
      <c r="H489">
        <v>4000</v>
      </c>
      <c r="I489">
        <v>0.5</v>
      </c>
      <c r="J489" t="s">
        <v>157</v>
      </c>
    </row>
    <row r="490" spans="1:10" x14ac:dyDescent="0.35">
      <c r="A490" t="s">
        <v>372</v>
      </c>
      <c r="B490" t="s">
        <v>1840</v>
      </c>
      <c r="C490" t="s">
        <v>1841</v>
      </c>
      <c r="D490" t="s">
        <v>1842</v>
      </c>
      <c r="E490" t="s">
        <v>1809</v>
      </c>
      <c r="F490" t="s">
        <v>20</v>
      </c>
      <c r="G490">
        <v>12000</v>
      </c>
      <c r="H490">
        <v>4000</v>
      </c>
      <c r="I490">
        <v>1.85</v>
      </c>
      <c r="J490" t="s">
        <v>37</v>
      </c>
    </row>
    <row r="491" spans="1:10" x14ac:dyDescent="0.35">
      <c r="A491" t="s">
        <v>372</v>
      </c>
      <c r="B491" t="s">
        <v>1843</v>
      </c>
      <c r="C491" t="s">
        <v>1844</v>
      </c>
      <c r="D491" t="s">
        <v>1845</v>
      </c>
      <c r="E491" t="s">
        <v>1809</v>
      </c>
      <c r="F491" t="s">
        <v>20</v>
      </c>
      <c r="G491">
        <v>6000</v>
      </c>
      <c r="H491">
        <v>2000</v>
      </c>
      <c r="I491">
        <v>1</v>
      </c>
      <c r="J491" t="s">
        <v>125</v>
      </c>
    </row>
    <row r="492" spans="1:10" x14ac:dyDescent="0.35">
      <c r="A492" t="s">
        <v>372</v>
      </c>
      <c r="B492" t="s">
        <v>1846</v>
      </c>
      <c r="C492" t="s">
        <v>1847</v>
      </c>
      <c r="D492" t="s">
        <v>1848</v>
      </c>
      <c r="E492" t="s">
        <v>22</v>
      </c>
      <c r="F492" t="s">
        <v>11</v>
      </c>
      <c r="G492">
        <v>1500</v>
      </c>
      <c r="H492">
        <v>500</v>
      </c>
      <c r="I492">
        <v>0.15</v>
      </c>
      <c r="J492" t="s">
        <v>91</v>
      </c>
    </row>
    <row r="493" spans="1:10" x14ac:dyDescent="0.35">
      <c r="A493" t="s">
        <v>372</v>
      </c>
      <c r="B493" t="s">
        <v>1849</v>
      </c>
      <c r="C493" t="s">
        <v>1850</v>
      </c>
      <c r="D493" t="s">
        <v>1851</v>
      </c>
      <c r="E493" t="s">
        <v>22</v>
      </c>
      <c r="F493" t="s">
        <v>21</v>
      </c>
      <c r="G493">
        <v>8000</v>
      </c>
      <c r="H493">
        <v>2000</v>
      </c>
      <c r="I493">
        <v>0.2</v>
      </c>
      <c r="J493" t="s">
        <v>99</v>
      </c>
    </row>
    <row r="494" spans="1:10" x14ac:dyDescent="0.35">
      <c r="A494" t="s">
        <v>372</v>
      </c>
      <c r="B494" t="s">
        <v>1852</v>
      </c>
      <c r="C494" t="s">
        <v>1853</v>
      </c>
      <c r="D494" t="s">
        <v>1854</v>
      </c>
      <c r="E494" t="s">
        <v>22</v>
      </c>
      <c r="F494" t="s">
        <v>12</v>
      </c>
      <c r="G494">
        <v>3000</v>
      </c>
      <c r="H494">
        <v>900</v>
      </c>
      <c r="I494">
        <v>1.5</v>
      </c>
      <c r="J494" t="s">
        <v>91</v>
      </c>
    </row>
    <row r="495" spans="1:10" x14ac:dyDescent="0.35">
      <c r="A495" t="s">
        <v>372</v>
      </c>
      <c r="B495" t="s">
        <v>1855</v>
      </c>
      <c r="C495" t="s">
        <v>1856</v>
      </c>
      <c r="D495" t="s">
        <v>1857</v>
      </c>
      <c r="E495" t="s">
        <v>22</v>
      </c>
      <c r="F495" t="s">
        <v>8</v>
      </c>
      <c r="G495">
        <v>1000</v>
      </c>
      <c r="H495">
        <v>225</v>
      </c>
      <c r="I495">
        <v>2.5000000000000001E-2</v>
      </c>
      <c r="J495" t="s">
        <v>50</v>
      </c>
    </row>
    <row r="496" spans="1:10" x14ac:dyDescent="0.35">
      <c r="A496" t="s">
        <v>372</v>
      </c>
      <c r="B496" t="s">
        <v>1858</v>
      </c>
      <c r="C496" t="s">
        <v>1859</v>
      </c>
      <c r="D496" t="s">
        <v>1860</v>
      </c>
      <c r="E496" t="s">
        <v>22</v>
      </c>
      <c r="F496" t="s">
        <v>14</v>
      </c>
      <c r="G496">
        <v>5000</v>
      </c>
      <c r="H496">
        <v>1000</v>
      </c>
      <c r="I496">
        <v>0.1</v>
      </c>
      <c r="J496" t="s">
        <v>91</v>
      </c>
    </row>
    <row r="497" spans="1:10" x14ac:dyDescent="0.35">
      <c r="A497" t="s">
        <v>372</v>
      </c>
      <c r="B497" t="s">
        <v>1861</v>
      </c>
      <c r="C497" t="s">
        <v>1862</v>
      </c>
      <c r="D497" t="s">
        <v>1863</v>
      </c>
      <c r="E497" t="s">
        <v>22</v>
      </c>
      <c r="F497" t="s">
        <v>13</v>
      </c>
      <c r="G497">
        <v>2000</v>
      </c>
      <c r="H497">
        <v>620</v>
      </c>
      <c r="I497">
        <v>0.04</v>
      </c>
      <c r="J497" t="s">
        <v>56</v>
      </c>
    </row>
    <row r="498" spans="1:10" x14ac:dyDescent="0.35">
      <c r="A498" t="s">
        <v>372</v>
      </c>
      <c r="B498" t="s">
        <v>1864</v>
      </c>
      <c r="C498" t="s">
        <v>1865</v>
      </c>
      <c r="D498" t="s">
        <v>1866</v>
      </c>
      <c r="E498" t="s">
        <v>22</v>
      </c>
      <c r="F498" t="s">
        <v>13</v>
      </c>
      <c r="G498">
        <v>2000</v>
      </c>
      <c r="H498">
        <v>620</v>
      </c>
      <c r="I498">
        <v>0.04</v>
      </c>
      <c r="J498" t="s">
        <v>56</v>
      </c>
    </row>
    <row r="499" spans="1:10" x14ac:dyDescent="0.35">
      <c r="A499" t="s">
        <v>372</v>
      </c>
      <c r="B499" t="s">
        <v>1867</v>
      </c>
      <c r="C499" t="s">
        <v>1868</v>
      </c>
      <c r="D499" t="s">
        <v>1869</v>
      </c>
      <c r="E499" t="s">
        <v>22</v>
      </c>
      <c r="F499" t="s">
        <v>13</v>
      </c>
      <c r="G499">
        <v>2000</v>
      </c>
      <c r="H499">
        <v>620</v>
      </c>
      <c r="I499">
        <v>0.04</v>
      </c>
      <c r="J499" t="s">
        <v>56</v>
      </c>
    </row>
    <row r="500" spans="1:10" x14ac:dyDescent="0.35">
      <c r="A500" t="s">
        <v>372</v>
      </c>
      <c r="B500" t="s">
        <v>1870</v>
      </c>
      <c r="C500" t="s">
        <v>1871</v>
      </c>
      <c r="D500" t="s">
        <v>1872</v>
      </c>
      <c r="E500" t="s">
        <v>22</v>
      </c>
      <c r="F500" t="s">
        <v>13</v>
      </c>
      <c r="G500">
        <v>2000</v>
      </c>
      <c r="H500">
        <v>620</v>
      </c>
      <c r="I500">
        <v>4.2500000000000003E-2</v>
      </c>
      <c r="J500" t="s">
        <v>56</v>
      </c>
    </row>
    <row r="501" spans="1:10" x14ac:dyDescent="0.35">
      <c r="A501" t="s">
        <v>372</v>
      </c>
      <c r="B501" t="s">
        <v>1873</v>
      </c>
      <c r="C501" t="s">
        <v>1874</v>
      </c>
      <c r="D501" t="s">
        <v>1875</v>
      </c>
      <c r="E501" t="s">
        <v>22</v>
      </c>
      <c r="F501" t="s">
        <v>21</v>
      </c>
      <c r="G501">
        <v>3400</v>
      </c>
      <c r="H501">
        <v>1100</v>
      </c>
      <c r="I501">
        <v>2.5000000000000001E-2</v>
      </c>
      <c r="J501" t="s">
        <v>50</v>
      </c>
    </row>
    <row r="502" spans="1:10" x14ac:dyDescent="0.35">
      <c r="A502" t="s">
        <v>372</v>
      </c>
      <c r="B502" t="s">
        <v>1876</v>
      </c>
      <c r="C502" t="s">
        <v>1877</v>
      </c>
      <c r="D502" t="s">
        <v>1878</v>
      </c>
      <c r="E502" t="s">
        <v>22</v>
      </c>
      <c r="F502" t="s">
        <v>15</v>
      </c>
      <c r="G502">
        <v>5400</v>
      </c>
      <c r="H502">
        <v>450</v>
      </c>
      <c r="I502">
        <v>0.15</v>
      </c>
      <c r="J502" t="s">
        <v>99</v>
      </c>
    </row>
    <row r="503" spans="1:10" x14ac:dyDescent="0.35">
      <c r="A503" t="s">
        <v>372</v>
      </c>
      <c r="B503" t="s">
        <v>1879</v>
      </c>
      <c r="C503" t="s">
        <v>1880</v>
      </c>
      <c r="D503" t="s">
        <v>1881</v>
      </c>
      <c r="E503" t="s">
        <v>22</v>
      </c>
      <c r="F503" t="s">
        <v>8</v>
      </c>
      <c r="G503">
        <v>2200</v>
      </c>
      <c r="H503">
        <v>450</v>
      </c>
      <c r="I503">
        <v>0.05</v>
      </c>
      <c r="J503" t="s">
        <v>50</v>
      </c>
    </row>
    <row r="504" spans="1:10" x14ac:dyDescent="0.35">
      <c r="A504" t="s">
        <v>372</v>
      </c>
      <c r="B504" t="s">
        <v>1882</v>
      </c>
      <c r="C504" t="s">
        <v>1883</v>
      </c>
      <c r="D504" t="s">
        <v>1884</v>
      </c>
      <c r="E504" t="s">
        <v>22</v>
      </c>
      <c r="F504" t="s">
        <v>17</v>
      </c>
      <c r="G504">
        <v>7200</v>
      </c>
      <c r="H504">
        <v>2400</v>
      </c>
      <c r="I504">
        <v>2.1</v>
      </c>
      <c r="J504" t="s">
        <v>50</v>
      </c>
    </row>
    <row r="505" spans="1:10" x14ac:dyDescent="0.35">
      <c r="A505" t="s">
        <v>372</v>
      </c>
      <c r="B505" t="s">
        <v>1885</v>
      </c>
      <c r="C505" t="s">
        <v>1886</v>
      </c>
      <c r="D505" t="s">
        <v>1887</v>
      </c>
      <c r="E505" t="s">
        <v>22</v>
      </c>
      <c r="F505" t="s">
        <v>20</v>
      </c>
      <c r="G505">
        <v>7200</v>
      </c>
      <c r="H505">
        <v>2400</v>
      </c>
      <c r="I505">
        <v>1.1000000000000001</v>
      </c>
      <c r="J505" t="s">
        <v>50</v>
      </c>
    </row>
    <row r="506" spans="1:10" x14ac:dyDescent="0.35">
      <c r="A506" t="s">
        <v>372</v>
      </c>
      <c r="B506" t="s">
        <v>1888</v>
      </c>
      <c r="C506" t="s">
        <v>1889</v>
      </c>
      <c r="D506" t="s">
        <v>1890</v>
      </c>
      <c r="E506" t="s">
        <v>22</v>
      </c>
      <c r="F506" t="s">
        <v>20</v>
      </c>
      <c r="G506">
        <v>3600</v>
      </c>
      <c r="H506">
        <v>1200</v>
      </c>
      <c r="I506">
        <v>0.9</v>
      </c>
      <c r="J506" t="s">
        <v>100</v>
      </c>
    </row>
    <row r="507" spans="1:10" x14ac:dyDescent="0.35">
      <c r="A507" t="s">
        <v>372</v>
      </c>
      <c r="B507" t="s">
        <v>1891</v>
      </c>
      <c r="C507" t="s">
        <v>1892</v>
      </c>
      <c r="D507" t="s">
        <v>1893</v>
      </c>
      <c r="E507" t="s">
        <v>22</v>
      </c>
      <c r="F507" t="s">
        <v>20</v>
      </c>
      <c r="G507">
        <v>12000</v>
      </c>
      <c r="H507">
        <v>4000</v>
      </c>
      <c r="I507">
        <v>2.5</v>
      </c>
      <c r="J507" t="s">
        <v>50</v>
      </c>
    </row>
    <row r="508" spans="1:10" x14ac:dyDescent="0.35">
      <c r="A508" t="s">
        <v>372</v>
      </c>
      <c r="B508" t="s">
        <v>1894</v>
      </c>
      <c r="C508" t="s">
        <v>1895</v>
      </c>
      <c r="D508" t="s">
        <v>1896</v>
      </c>
      <c r="E508" t="s">
        <v>22</v>
      </c>
      <c r="F508" t="s">
        <v>14</v>
      </c>
      <c r="G508">
        <v>5000</v>
      </c>
      <c r="H508">
        <v>1000</v>
      </c>
      <c r="I508">
        <v>0.1</v>
      </c>
      <c r="J508" t="s">
        <v>91</v>
      </c>
    </row>
    <row r="509" spans="1:10" x14ac:dyDescent="0.35">
      <c r="A509" t="s">
        <v>372</v>
      </c>
      <c r="B509" t="s">
        <v>1897</v>
      </c>
      <c r="C509" t="s">
        <v>1898</v>
      </c>
      <c r="D509" t="s">
        <v>1899</v>
      </c>
      <c r="E509" t="s">
        <v>22</v>
      </c>
      <c r="F509" t="s">
        <v>12</v>
      </c>
      <c r="G509">
        <v>3000</v>
      </c>
      <c r="H509">
        <v>900</v>
      </c>
      <c r="I509">
        <v>1.5</v>
      </c>
      <c r="J509" t="s">
        <v>91</v>
      </c>
    </row>
    <row r="510" spans="1:10" x14ac:dyDescent="0.35">
      <c r="A510" t="s">
        <v>372</v>
      </c>
      <c r="B510" t="s">
        <v>1900</v>
      </c>
      <c r="C510" t="s">
        <v>1901</v>
      </c>
      <c r="D510" t="s">
        <v>1902</v>
      </c>
      <c r="E510" t="s">
        <v>22</v>
      </c>
      <c r="F510" t="s">
        <v>16</v>
      </c>
      <c r="G510">
        <v>3750</v>
      </c>
      <c r="H510">
        <v>1250</v>
      </c>
      <c r="I510">
        <v>0.4</v>
      </c>
      <c r="J510" t="s">
        <v>56</v>
      </c>
    </row>
    <row r="511" spans="1:10" x14ac:dyDescent="0.35">
      <c r="A511" t="s">
        <v>372</v>
      </c>
      <c r="B511" t="s">
        <v>1903</v>
      </c>
      <c r="C511" t="s">
        <v>1904</v>
      </c>
      <c r="D511" t="s">
        <v>1905</v>
      </c>
      <c r="E511" t="s">
        <v>22</v>
      </c>
      <c r="F511" t="s">
        <v>14</v>
      </c>
      <c r="G511">
        <v>5000</v>
      </c>
      <c r="H511">
        <v>1000</v>
      </c>
      <c r="I511">
        <v>0.1</v>
      </c>
      <c r="J511" t="s">
        <v>100</v>
      </c>
    </row>
    <row r="512" spans="1:10" x14ac:dyDescent="0.35">
      <c r="A512" t="s">
        <v>372</v>
      </c>
      <c r="B512" t="s">
        <v>1906</v>
      </c>
      <c r="C512" t="s">
        <v>1907</v>
      </c>
      <c r="D512" t="s">
        <v>1908</v>
      </c>
      <c r="E512" t="s">
        <v>22</v>
      </c>
      <c r="F512" t="s">
        <v>10</v>
      </c>
      <c r="G512">
        <v>6000</v>
      </c>
      <c r="H512">
        <v>2000</v>
      </c>
      <c r="I512">
        <v>0.4</v>
      </c>
      <c r="J512" t="s">
        <v>50</v>
      </c>
    </row>
    <row r="513" spans="1:10" x14ac:dyDescent="0.35">
      <c r="A513" t="s">
        <v>372</v>
      </c>
      <c r="B513" t="s">
        <v>1909</v>
      </c>
      <c r="C513" t="s">
        <v>1910</v>
      </c>
      <c r="D513" t="s">
        <v>1911</v>
      </c>
      <c r="E513" t="s">
        <v>22</v>
      </c>
      <c r="F513" t="s">
        <v>17</v>
      </c>
      <c r="G513">
        <v>7200</v>
      </c>
      <c r="H513">
        <v>2400</v>
      </c>
      <c r="I513">
        <v>4.5</v>
      </c>
      <c r="J513" t="s">
        <v>99</v>
      </c>
    </row>
    <row r="514" spans="1:10" x14ac:dyDescent="0.35">
      <c r="A514" t="s">
        <v>372</v>
      </c>
      <c r="B514" t="s">
        <v>1912</v>
      </c>
      <c r="C514" t="s">
        <v>1913</v>
      </c>
      <c r="D514" t="s">
        <v>1914</v>
      </c>
      <c r="E514" t="s">
        <v>22</v>
      </c>
      <c r="F514" t="s">
        <v>9</v>
      </c>
      <c r="G514">
        <v>12000</v>
      </c>
      <c r="H514">
        <v>4000</v>
      </c>
      <c r="I514">
        <v>1</v>
      </c>
      <c r="J514" t="s">
        <v>99</v>
      </c>
    </row>
    <row r="515" spans="1:10" x14ac:dyDescent="0.35">
      <c r="A515" t="s">
        <v>372</v>
      </c>
      <c r="B515" t="s">
        <v>1915</v>
      </c>
      <c r="C515" t="s">
        <v>1916</v>
      </c>
      <c r="D515" t="s">
        <v>1917</v>
      </c>
      <c r="E515" t="s">
        <v>22</v>
      </c>
      <c r="F515" t="s">
        <v>12</v>
      </c>
      <c r="G515">
        <v>800</v>
      </c>
      <c r="H515">
        <v>450</v>
      </c>
      <c r="I515">
        <v>0.125</v>
      </c>
      <c r="J515" t="s">
        <v>91</v>
      </c>
    </row>
    <row r="516" spans="1:10" x14ac:dyDescent="0.35">
      <c r="A516" t="s">
        <v>372</v>
      </c>
      <c r="B516" t="s">
        <v>1918</v>
      </c>
      <c r="C516" t="s">
        <v>1919</v>
      </c>
      <c r="D516" t="s">
        <v>1920</v>
      </c>
      <c r="E516" t="s">
        <v>22</v>
      </c>
      <c r="F516" t="s">
        <v>12</v>
      </c>
      <c r="G516">
        <v>500</v>
      </c>
      <c r="H516">
        <v>360</v>
      </c>
      <c r="I516">
        <v>9.5000000000000001E-2</v>
      </c>
      <c r="J516" t="s">
        <v>92</v>
      </c>
    </row>
    <row r="517" spans="1:10" x14ac:dyDescent="0.35">
      <c r="A517" t="s">
        <v>372</v>
      </c>
      <c r="B517" t="s">
        <v>1921</v>
      </c>
      <c r="C517" t="s">
        <v>1922</v>
      </c>
      <c r="D517" t="s">
        <v>1923</v>
      </c>
      <c r="E517" t="s">
        <v>22</v>
      </c>
      <c r="F517" t="s">
        <v>17</v>
      </c>
      <c r="G517">
        <v>7200</v>
      </c>
      <c r="H517">
        <v>800</v>
      </c>
      <c r="I517">
        <v>0.7</v>
      </c>
      <c r="J517" t="s">
        <v>125</v>
      </c>
    </row>
    <row r="518" spans="1:10" x14ac:dyDescent="0.35">
      <c r="A518" t="s">
        <v>372</v>
      </c>
      <c r="B518" t="s">
        <v>1924</v>
      </c>
      <c r="C518" t="s">
        <v>1925</v>
      </c>
      <c r="D518" t="s">
        <v>1926</v>
      </c>
      <c r="E518" t="s">
        <v>22</v>
      </c>
      <c r="F518" t="s">
        <v>12</v>
      </c>
      <c r="G518">
        <v>800</v>
      </c>
      <c r="H518">
        <v>260</v>
      </c>
      <c r="I518">
        <v>0.01</v>
      </c>
      <c r="J518" t="s">
        <v>92</v>
      </c>
    </row>
    <row r="519" spans="1:10" x14ac:dyDescent="0.35">
      <c r="A519" t="s">
        <v>372</v>
      </c>
      <c r="B519" t="s">
        <v>1927</v>
      </c>
      <c r="C519" t="s">
        <v>1928</v>
      </c>
      <c r="D519" t="s">
        <v>1929</v>
      </c>
      <c r="E519" t="s">
        <v>22</v>
      </c>
      <c r="F519" t="s">
        <v>9</v>
      </c>
      <c r="G519">
        <v>750</v>
      </c>
      <c r="H519">
        <v>250</v>
      </c>
      <c r="I519">
        <v>5.0000000000000001E-3</v>
      </c>
      <c r="J519" t="s">
        <v>125</v>
      </c>
    </row>
    <row r="520" spans="1:10" x14ac:dyDescent="0.35">
      <c r="A520" t="s">
        <v>372</v>
      </c>
      <c r="B520" t="s">
        <v>1930</v>
      </c>
      <c r="C520" t="s">
        <v>1931</v>
      </c>
      <c r="D520" t="s">
        <v>1932</v>
      </c>
      <c r="E520" t="s">
        <v>22</v>
      </c>
      <c r="F520" t="s">
        <v>9</v>
      </c>
      <c r="G520">
        <v>2500</v>
      </c>
      <c r="H520">
        <v>700</v>
      </c>
      <c r="I520">
        <v>0.5</v>
      </c>
      <c r="J520" t="s">
        <v>125</v>
      </c>
    </row>
    <row r="521" spans="1:10" x14ac:dyDescent="0.35">
      <c r="A521" t="s">
        <v>372</v>
      </c>
      <c r="B521" t="s">
        <v>1933</v>
      </c>
      <c r="C521" t="s">
        <v>1934</v>
      </c>
      <c r="D521" t="s">
        <v>1935</v>
      </c>
      <c r="E521" t="s">
        <v>22</v>
      </c>
      <c r="F521" t="s">
        <v>14</v>
      </c>
      <c r="G521">
        <v>1500</v>
      </c>
      <c r="H521">
        <v>510</v>
      </c>
      <c r="I521">
        <v>6.7000000000000004E-2</v>
      </c>
      <c r="J521" t="s">
        <v>125</v>
      </c>
    </row>
    <row r="522" spans="1:10" x14ac:dyDescent="0.35">
      <c r="A522" t="s">
        <v>372</v>
      </c>
      <c r="B522" t="s">
        <v>1936</v>
      </c>
      <c r="C522" t="s">
        <v>1937</v>
      </c>
      <c r="D522" t="s">
        <v>1938</v>
      </c>
      <c r="E522" t="s">
        <v>22</v>
      </c>
      <c r="F522" t="s">
        <v>9</v>
      </c>
      <c r="G522">
        <v>3000</v>
      </c>
      <c r="H522">
        <v>1260</v>
      </c>
      <c r="I522">
        <v>0.05</v>
      </c>
      <c r="J522" t="s">
        <v>125</v>
      </c>
    </row>
    <row r="523" spans="1:10" x14ac:dyDescent="0.35">
      <c r="A523" t="s">
        <v>372</v>
      </c>
      <c r="B523" t="s">
        <v>1939</v>
      </c>
      <c r="C523" t="s">
        <v>1940</v>
      </c>
      <c r="D523" t="s">
        <v>1941</v>
      </c>
      <c r="E523" t="s">
        <v>22</v>
      </c>
      <c r="F523" t="s">
        <v>21</v>
      </c>
      <c r="G523">
        <v>0</v>
      </c>
      <c r="H523">
        <v>75</v>
      </c>
      <c r="I523">
        <v>1E-3</v>
      </c>
      <c r="J523" t="s">
        <v>125</v>
      </c>
    </row>
    <row r="524" spans="1:10" x14ac:dyDescent="0.35">
      <c r="A524" t="s">
        <v>372</v>
      </c>
      <c r="B524" t="s">
        <v>1942</v>
      </c>
      <c r="C524" t="s">
        <v>1943</v>
      </c>
      <c r="D524" t="s">
        <v>1944</v>
      </c>
      <c r="E524" t="s">
        <v>22</v>
      </c>
      <c r="F524" t="s">
        <v>9</v>
      </c>
      <c r="G524">
        <v>6000</v>
      </c>
      <c r="H524">
        <v>2100</v>
      </c>
      <c r="I524">
        <v>1.5</v>
      </c>
      <c r="J524" t="s">
        <v>99</v>
      </c>
    </row>
    <row r="525" spans="1:10" x14ac:dyDescent="0.35">
      <c r="A525" t="s">
        <v>372</v>
      </c>
      <c r="B525" t="s">
        <v>1945</v>
      </c>
      <c r="C525" t="s">
        <v>1946</v>
      </c>
      <c r="D525" t="s">
        <v>1947</v>
      </c>
      <c r="E525" t="s">
        <v>1809</v>
      </c>
      <c r="F525" t="s">
        <v>13</v>
      </c>
      <c r="G525">
        <v>200</v>
      </c>
      <c r="H525">
        <v>60</v>
      </c>
      <c r="I525">
        <v>5.0000000000000001E-3</v>
      </c>
      <c r="J525" t="s">
        <v>56</v>
      </c>
    </row>
    <row r="526" spans="1:10" x14ac:dyDescent="0.35">
      <c r="A526" t="s">
        <v>372</v>
      </c>
      <c r="B526" t="s">
        <v>1948</v>
      </c>
      <c r="C526" t="s">
        <v>1949</v>
      </c>
      <c r="D526" t="s">
        <v>1950</v>
      </c>
      <c r="E526" t="s">
        <v>22</v>
      </c>
      <c r="F526" t="s">
        <v>12</v>
      </c>
      <c r="G526">
        <v>800</v>
      </c>
      <c r="H526">
        <v>260</v>
      </c>
      <c r="I526">
        <v>4.8000000000000001E-2</v>
      </c>
      <c r="J526" t="s">
        <v>91</v>
      </c>
    </row>
    <row r="527" spans="1:10" x14ac:dyDescent="0.35">
      <c r="A527" t="s">
        <v>372</v>
      </c>
      <c r="B527" t="s">
        <v>1951</v>
      </c>
      <c r="C527" t="s">
        <v>1952</v>
      </c>
      <c r="D527" t="s">
        <v>1953</v>
      </c>
      <c r="E527" t="s">
        <v>22</v>
      </c>
      <c r="F527" t="s">
        <v>12</v>
      </c>
      <c r="G527">
        <v>800</v>
      </c>
      <c r="H527">
        <v>450</v>
      </c>
      <c r="I527">
        <v>0.125</v>
      </c>
      <c r="J527" t="s">
        <v>91</v>
      </c>
    </row>
    <row r="528" spans="1:10" x14ac:dyDescent="0.35">
      <c r="A528" t="s">
        <v>372</v>
      </c>
      <c r="B528" t="s">
        <v>1954</v>
      </c>
      <c r="C528" t="s">
        <v>1955</v>
      </c>
      <c r="D528" t="s">
        <v>1956</v>
      </c>
      <c r="E528" t="s">
        <v>1809</v>
      </c>
      <c r="F528" t="s">
        <v>12</v>
      </c>
      <c r="G528">
        <v>250</v>
      </c>
      <c r="H528">
        <v>70</v>
      </c>
      <c r="I528">
        <v>3.2000000000000001E-2</v>
      </c>
      <c r="J528" t="s">
        <v>125</v>
      </c>
    </row>
    <row r="529" spans="1:10" x14ac:dyDescent="0.35">
      <c r="A529" t="s">
        <v>372</v>
      </c>
      <c r="B529" t="s">
        <v>1957</v>
      </c>
      <c r="C529" t="s">
        <v>1958</v>
      </c>
      <c r="D529" t="s">
        <v>1959</v>
      </c>
      <c r="E529" t="s">
        <v>1809</v>
      </c>
      <c r="F529" t="s">
        <v>13</v>
      </c>
      <c r="G529">
        <v>100</v>
      </c>
      <c r="H529">
        <v>30</v>
      </c>
      <c r="I529">
        <v>2.5000000000000001E-3</v>
      </c>
      <c r="J529" t="s">
        <v>56</v>
      </c>
    </row>
    <row r="530" spans="1:10" x14ac:dyDescent="0.35">
      <c r="A530" t="s">
        <v>372</v>
      </c>
      <c r="B530" t="s">
        <v>1960</v>
      </c>
      <c r="C530" t="s">
        <v>1961</v>
      </c>
      <c r="D530" t="s">
        <v>1962</v>
      </c>
      <c r="E530" t="s">
        <v>1809</v>
      </c>
      <c r="F530" t="s">
        <v>10</v>
      </c>
      <c r="G530">
        <v>3000</v>
      </c>
      <c r="H530">
        <v>1000</v>
      </c>
      <c r="I530">
        <v>0.6</v>
      </c>
      <c r="J530" t="s">
        <v>46</v>
      </c>
    </row>
    <row r="531" spans="1:10" x14ac:dyDescent="0.35">
      <c r="A531" t="s">
        <v>372</v>
      </c>
      <c r="B531" t="s">
        <v>1963</v>
      </c>
      <c r="C531" t="s">
        <v>1964</v>
      </c>
      <c r="D531" t="s">
        <v>1965</v>
      </c>
      <c r="E531" t="s">
        <v>22</v>
      </c>
      <c r="F531" t="s">
        <v>12</v>
      </c>
      <c r="G531">
        <v>1200</v>
      </c>
      <c r="H531">
        <v>250</v>
      </c>
      <c r="I531">
        <v>0.04</v>
      </c>
      <c r="J531" t="s">
        <v>91</v>
      </c>
    </row>
    <row r="532" spans="1:10" x14ac:dyDescent="0.35">
      <c r="A532" t="s">
        <v>372</v>
      </c>
      <c r="B532" t="s">
        <v>1966</v>
      </c>
      <c r="C532" t="s">
        <v>1967</v>
      </c>
      <c r="D532" t="s">
        <v>1968</v>
      </c>
      <c r="E532" t="s">
        <v>22</v>
      </c>
      <c r="F532" t="s">
        <v>9</v>
      </c>
      <c r="G532">
        <v>4500</v>
      </c>
      <c r="H532">
        <v>1400</v>
      </c>
      <c r="I532">
        <v>1</v>
      </c>
      <c r="J532" t="s">
        <v>50</v>
      </c>
    </row>
    <row r="533" spans="1:10" x14ac:dyDescent="0.35">
      <c r="A533" t="s">
        <v>372</v>
      </c>
      <c r="B533" t="s">
        <v>1969</v>
      </c>
      <c r="C533" t="s">
        <v>1970</v>
      </c>
      <c r="D533" t="s">
        <v>1971</v>
      </c>
      <c r="E533" t="s">
        <v>22</v>
      </c>
      <c r="F533" t="s">
        <v>20</v>
      </c>
      <c r="G533">
        <v>4500</v>
      </c>
      <c r="H533">
        <v>1500</v>
      </c>
      <c r="I533">
        <v>1.5</v>
      </c>
      <c r="J533" t="s">
        <v>56</v>
      </c>
    </row>
    <row r="534" spans="1:10" x14ac:dyDescent="0.35">
      <c r="A534" t="s">
        <v>372</v>
      </c>
      <c r="B534" t="s">
        <v>1972</v>
      </c>
      <c r="C534" t="s">
        <v>1973</v>
      </c>
      <c r="D534" t="s">
        <v>1974</v>
      </c>
      <c r="E534" t="s">
        <v>22</v>
      </c>
      <c r="F534" t="s">
        <v>9</v>
      </c>
      <c r="G534">
        <v>4500</v>
      </c>
      <c r="H534">
        <v>350</v>
      </c>
      <c r="I534">
        <v>0.3</v>
      </c>
      <c r="J534" t="s">
        <v>125</v>
      </c>
    </row>
    <row r="535" spans="1:10" x14ac:dyDescent="0.35">
      <c r="A535" t="s">
        <v>372</v>
      </c>
      <c r="B535" t="s">
        <v>1975</v>
      </c>
      <c r="C535" t="s">
        <v>1976</v>
      </c>
      <c r="D535" t="s">
        <v>1977</v>
      </c>
      <c r="E535" t="s">
        <v>22</v>
      </c>
      <c r="F535" t="s">
        <v>9</v>
      </c>
      <c r="G535">
        <v>12000</v>
      </c>
      <c r="H535">
        <v>4000</v>
      </c>
      <c r="I535">
        <v>1</v>
      </c>
      <c r="J535" t="s">
        <v>125</v>
      </c>
    </row>
    <row r="536" spans="1:10" x14ac:dyDescent="0.35">
      <c r="A536" t="s">
        <v>372</v>
      </c>
      <c r="B536" t="s">
        <v>1978</v>
      </c>
      <c r="C536" t="s">
        <v>1979</v>
      </c>
      <c r="D536" t="s">
        <v>1980</v>
      </c>
      <c r="E536" t="s">
        <v>22</v>
      </c>
      <c r="F536" t="s">
        <v>21</v>
      </c>
      <c r="G536">
        <v>600</v>
      </c>
      <c r="H536">
        <v>75</v>
      </c>
      <c r="I536">
        <v>1E-3</v>
      </c>
      <c r="J536" t="s">
        <v>92</v>
      </c>
    </row>
    <row r="537" spans="1:10" x14ac:dyDescent="0.35">
      <c r="A537" t="s">
        <v>372</v>
      </c>
      <c r="B537" t="s">
        <v>1981</v>
      </c>
      <c r="C537" t="s">
        <v>1982</v>
      </c>
      <c r="D537" t="s">
        <v>1983</v>
      </c>
      <c r="E537" t="s">
        <v>22</v>
      </c>
      <c r="F537" t="s">
        <v>21</v>
      </c>
      <c r="G537">
        <v>3400</v>
      </c>
      <c r="H537">
        <v>1100</v>
      </c>
      <c r="I537">
        <v>2.5000000000000001E-2</v>
      </c>
      <c r="J537" t="s">
        <v>864</v>
      </c>
    </row>
    <row r="538" spans="1:10" x14ac:dyDescent="0.35">
      <c r="A538" t="s">
        <v>372</v>
      </c>
      <c r="B538" t="s">
        <v>1984</v>
      </c>
      <c r="C538" t="s">
        <v>1985</v>
      </c>
      <c r="D538" t="s">
        <v>1986</v>
      </c>
      <c r="E538" t="s">
        <v>22</v>
      </c>
      <c r="F538" t="s">
        <v>21</v>
      </c>
      <c r="G538">
        <v>3400</v>
      </c>
      <c r="H538">
        <v>1100</v>
      </c>
      <c r="I538">
        <v>2.5000000000000001E-2</v>
      </c>
      <c r="J538" t="s">
        <v>864</v>
      </c>
    </row>
    <row r="539" spans="1:10" x14ac:dyDescent="0.35">
      <c r="A539" t="s">
        <v>372</v>
      </c>
      <c r="B539" t="s">
        <v>1987</v>
      </c>
      <c r="C539" t="s">
        <v>1988</v>
      </c>
      <c r="D539" t="s">
        <v>1989</v>
      </c>
      <c r="E539" t="s">
        <v>22</v>
      </c>
      <c r="F539" t="s">
        <v>21</v>
      </c>
      <c r="G539">
        <v>0</v>
      </c>
      <c r="H539">
        <v>75</v>
      </c>
      <c r="I539">
        <v>1E-3</v>
      </c>
      <c r="J539" t="s">
        <v>50</v>
      </c>
    </row>
    <row r="540" spans="1:10" x14ac:dyDescent="0.35">
      <c r="A540" t="s">
        <v>372</v>
      </c>
      <c r="B540" t="s">
        <v>1990</v>
      </c>
      <c r="C540" t="s">
        <v>1991</v>
      </c>
      <c r="D540" t="s">
        <v>1992</v>
      </c>
      <c r="E540" t="s">
        <v>22</v>
      </c>
      <c r="F540" t="s">
        <v>12</v>
      </c>
      <c r="G540">
        <v>800</v>
      </c>
      <c r="H540">
        <v>260</v>
      </c>
      <c r="I540">
        <v>4.8000000000000001E-2</v>
      </c>
      <c r="J540" t="s">
        <v>100</v>
      </c>
    </row>
    <row r="541" spans="1:10" x14ac:dyDescent="0.35">
      <c r="A541" t="s">
        <v>372</v>
      </c>
      <c r="B541" t="s">
        <v>1993</v>
      </c>
      <c r="C541" t="s">
        <v>1994</v>
      </c>
      <c r="D541" t="s">
        <v>1995</v>
      </c>
      <c r="E541" t="s">
        <v>22</v>
      </c>
      <c r="F541" t="s">
        <v>12</v>
      </c>
      <c r="G541">
        <v>800</v>
      </c>
      <c r="H541">
        <v>260</v>
      </c>
      <c r="I541">
        <v>4.8000000000000001E-2</v>
      </c>
      <c r="J541" t="s">
        <v>91</v>
      </c>
    </row>
    <row r="542" spans="1:10" x14ac:dyDescent="0.35">
      <c r="A542" t="s">
        <v>372</v>
      </c>
      <c r="B542" t="s">
        <v>1996</v>
      </c>
      <c r="C542" t="s">
        <v>1997</v>
      </c>
      <c r="D542" t="s">
        <v>1998</v>
      </c>
      <c r="E542" t="s">
        <v>22</v>
      </c>
      <c r="F542" t="s">
        <v>12</v>
      </c>
      <c r="G542">
        <v>800</v>
      </c>
      <c r="H542">
        <v>450</v>
      </c>
      <c r="I542">
        <v>0.125</v>
      </c>
      <c r="J542" t="s">
        <v>91</v>
      </c>
    </row>
    <row r="543" spans="1:10" x14ac:dyDescent="0.35">
      <c r="A543" t="s">
        <v>372</v>
      </c>
      <c r="B543" t="s">
        <v>1999</v>
      </c>
      <c r="C543" t="s">
        <v>2000</v>
      </c>
      <c r="D543" t="s">
        <v>2001</v>
      </c>
      <c r="E543" t="s">
        <v>22</v>
      </c>
      <c r="F543" t="s">
        <v>9</v>
      </c>
      <c r="G543">
        <v>2500</v>
      </c>
      <c r="H543">
        <v>700</v>
      </c>
      <c r="I543">
        <v>0.5</v>
      </c>
      <c r="J543" t="s">
        <v>125</v>
      </c>
    </row>
    <row r="544" spans="1:10" x14ac:dyDescent="0.35">
      <c r="A544" t="s">
        <v>372</v>
      </c>
      <c r="B544" t="s">
        <v>2002</v>
      </c>
      <c r="C544" t="s">
        <v>2003</v>
      </c>
      <c r="D544" t="s">
        <v>2004</v>
      </c>
      <c r="E544" t="s">
        <v>22</v>
      </c>
      <c r="F544" t="s">
        <v>12</v>
      </c>
      <c r="G544">
        <v>800</v>
      </c>
      <c r="H544">
        <v>360</v>
      </c>
      <c r="I544">
        <v>9.5000000000000001E-2</v>
      </c>
      <c r="J544" t="s">
        <v>92</v>
      </c>
    </row>
    <row r="545" spans="1:10" x14ac:dyDescent="0.35">
      <c r="A545" t="s">
        <v>372</v>
      </c>
      <c r="B545" t="s">
        <v>2005</v>
      </c>
      <c r="C545" t="s">
        <v>2006</v>
      </c>
      <c r="D545" t="s">
        <v>2007</v>
      </c>
      <c r="E545" t="s">
        <v>22</v>
      </c>
      <c r="F545" t="s">
        <v>12</v>
      </c>
      <c r="G545">
        <v>800</v>
      </c>
      <c r="H545">
        <v>260</v>
      </c>
      <c r="I545">
        <v>0.01</v>
      </c>
      <c r="J545" t="s">
        <v>92</v>
      </c>
    </row>
    <row r="546" spans="1:10" x14ac:dyDescent="0.35">
      <c r="A546" t="s">
        <v>372</v>
      </c>
      <c r="B546" t="s">
        <v>2008</v>
      </c>
      <c r="C546" t="s">
        <v>2009</v>
      </c>
      <c r="D546" t="s">
        <v>2010</v>
      </c>
      <c r="E546" t="s">
        <v>22</v>
      </c>
      <c r="F546" t="s">
        <v>13</v>
      </c>
      <c r="G546">
        <v>2000</v>
      </c>
      <c r="H546">
        <v>620</v>
      </c>
      <c r="I546">
        <v>4.2500000000000003E-2</v>
      </c>
      <c r="J546" t="s">
        <v>34</v>
      </c>
    </row>
    <row r="547" spans="1:10" x14ac:dyDescent="0.35">
      <c r="A547" t="s">
        <v>372</v>
      </c>
      <c r="B547" t="s">
        <v>2011</v>
      </c>
      <c r="C547" t="s">
        <v>2012</v>
      </c>
      <c r="D547" t="s">
        <v>2013</v>
      </c>
      <c r="E547" t="s">
        <v>22</v>
      </c>
      <c r="F547" t="s">
        <v>13</v>
      </c>
      <c r="G547">
        <v>2000</v>
      </c>
      <c r="H547">
        <v>620</v>
      </c>
      <c r="I547">
        <v>4.2500000000000003E-2</v>
      </c>
      <c r="J547" t="s">
        <v>34</v>
      </c>
    </row>
    <row r="548" spans="1:10" x14ac:dyDescent="0.35">
      <c r="A548" t="s">
        <v>372</v>
      </c>
      <c r="B548" t="s">
        <v>2014</v>
      </c>
      <c r="C548" t="s">
        <v>2015</v>
      </c>
      <c r="D548" t="s">
        <v>2016</v>
      </c>
      <c r="E548" t="s">
        <v>22</v>
      </c>
      <c r="F548" t="s">
        <v>9</v>
      </c>
      <c r="G548">
        <v>12000</v>
      </c>
      <c r="H548">
        <v>4000</v>
      </c>
      <c r="I548">
        <v>1.25</v>
      </c>
      <c r="J548" t="s">
        <v>157</v>
      </c>
    </row>
    <row r="549" spans="1:10" x14ac:dyDescent="0.35">
      <c r="A549" t="s">
        <v>372</v>
      </c>
      <c r="B549" t="s">
        <v>2017</v>
      </c>
      <c r="C549" t="s">
        <v>2018</v>
      </c>
      <c r="D549" t="s">
        <v>2019</v>
      </c>
      <c r="E549" t="s">
        <v>22</v>
      </c>
      <c r="F549" t="s">
        <v>12</v>
      </c>
      <c r="G549">
        <v>800</v>
      </c>
      <c r="H549">
        <v>260</v>
      </c>
      <c r="I549">
        <v>4.8000000000000001E-2</v>
      </c>
      <c r="J549" t="s">
        <v>91</v>
      </c>
    </row>
    <row r="550" spans="1:10" x14ac:dyDescent="0.35">
      <c r="A550" t="s">
        <v>372</v>
      </c>
      <c r="B550" t="s">
        <v>2020</v>
      </c>
      <c r="C550" t="s">
        <v>2021</v>
      </c>
      <c r="D550" t="s">
        <v>2022</v>
      </c>
      <c r="E550" t="s">
        <v>22</v>
      </c>
      <c r="F550" t="s">
        <v>9</v>
      </c>
      <c r="G550">
        <v>13000</v>
      </c>
      <c r="H550">
        <v>4800</v>
      </c>
      <c r="I550">
        <v>3.5625</v>
      </c>
      <c r="J550" t="s">
        <v>111</v>
      </c>
    </row>
    <row r="551" spans="1:10" x14ac:dyDescent="0.35">
      <c r="A551" t="s">
        <v>372</v>
      </c>
      <c r="B551" t="s">
        <v>2023</v>
      </c>
      <c r="C551" t="s">
        <v>2024</v>
      </c>
      <c r="D551" t="s">
        <v>2025</v>
      </c>
      <c r="E551" t="s">
        <v>22</v>
      </c>
      <c r="F551" t="s">
        <v>11</v>
      </c>
      <c r="G551">
        <v>800</v>
      </c>
      <c r="H551">
        <v>200</v>
      </c>
      <c r="I551">
        <v>0.15</v>
      </c>
      <c r="J551" t="s">
        <v>91</v>
      </c>
    </row>
    <row r="552" spans="1:10" x14ac:dyDescent="0.35">
      <c r="A552" t="s">
        <v>372</v>
      </c>
      <c r="B552" t="s">
        <v>2026</v>
      </c>
      <c r="C552" t="s">
        <v>2027</v>
      </c>
      <c r="D552" t="s">
        <v>2028</v>
      </c>
      <c r="E552" t="s">
        <v>1809</v>
      </c>
      <c r="F552" t="s">
        <v>6</v>
      </c>
      <c r="G552">
        <v>960</v>
      </c>
      <c r="H552">
        <v>320</v>
      </c>
      <c r="I552">
        <v>0.01</v>
      </c>
      <c r="J552" t="s">
        <v>92</v>
      </c>
    </row>
    <row r="553" spans="1:10" x14ac:dyDescent="0.35">
      <c r="A553" t="s">
        <v>372</v>
      </c>
      <c r="B553" t="s">
        <v>2029</v>
      </c>
      <c r="C553" t="s">
        <v>2030</v>
      </c>
      <c r="D553" t="s">
        <v>2031</v>
      </c>
      <c r="E553" t="s">
        <v>2032</v>
      </c>
      <c r="F553" t="s">
        <v>16</v>
      </c>
      <c r="G553">
        <v>200</v>
      </c>
      <c r="H553">
        <v>52</v>
      </c>
      <c r="I553">
        <v>3.4499999999999999E-3</v>
      </c>
      <c r="J553" t="s">
        <v>129</v>
      </c>
    </row>
    <row r="554" spans="1:10" x14ac:dyDescent="0.35">
      <c r="A554" t="s">
        <v>372</v>
      </c>
      <c r="B554" t="s">
        <v>2033</v>
      </c>
      <c r="C554" t="s">
        <v>2034</v>
      </c>
      <c r="D554" t="s">
        <v>2035</v>
      </c>
      <c r="E554" t="s">
        <v>2032</v>
      </c>
      <c r="F554" t="s">
        <v>16</v>
      </c>
      <c r="G554">
        <v>400</v>
      </c>
      <c r="H554">
        <v>100</v>
      </c>
      <c r="I554">
        <v>0.02</v>
      </c>
      <c r="J554" t="s">
        <v>129</v>
      </c>
    </row>
    <row r="555" spans="1:10" x14ac:dyDescent="0.35">
      <c r="A555" t="s">
        <v>372</v>
      </c>
      <c r="B555" t="s">
        <v>2036</v>
      </c>
      <c r="C555" t="s">
        <v>2037</v>
      </c>
      <c r="D555" t="s">
        <v>2038</v>
      </c>
      <c r="E555" t="s">
        <v>2032</v>
      </c>
      <c r="F555" t="s">
        <v>16</v>
      </c>
      <c r="G555">
        <v>200</v>
      </c>
      <c r="H555">
        <v>50</v>
      </c>
      <c r="I555">
        <v>1.25E-3</v>
      </c>
      <c r="J555" t="s">
        <v>129</v>
      </c>
    </row>
    <row r="556" spans="1:10" x14ac:dyDescent="0.35">
      <c r="A556" t="s">
        <v>372</v>
      </c>
      <c r="B556" t="s">
        <v>2039</v>
      </c>
      <c r="C556" t="s">
        <v>2040</v>
      </c>
      <c r="D556" t="s">
        <v>2041</v>
      </c>
      <c r="E556" t="s">
        <v>2032</v>
      </c>
      <c r="F556" t="s">
        <v>20</v>
      </c>
      <c r="G556">
        <v>200</v>
      </c>
      <c r="H556">
        <v>20</v>
      </c>
      <c r="I556">
        <v>2.5000000000000001E-3</v>
      </c>
      <c r="J556" t="s">
        <v>129</v>
      </c>
    </row>
    <row r="557" spans="1:10" x14ac:dyDescent="0.35">
      <c r="A557" t="s">
        <v>372</v>
      </c>
      <c r="B557" t="s">
        <v>2042</v>
      </c>
      <c r="C557" t="s">
        <v>2043</v>
      </c>
      <c r="D557" t="s">
        <v>2044</v>
      </c>
      <c r="E557" t="s">
        <v>2032</v>
      </c>
      <c r="F557" t="s">
        <v>13</v>
      </c>
      <c r="G557">
        <v>1500</v>
      </c>
      <c r="H557">
        <v>500</v>
      </c>
      <c r="I557">
        <v>7.0000000000000007E-2</v>
      </c>
      <c r="J557" t="s">
        <v>129</v>
      </c>
    </row>
    <row r="558" spans="1:10" x14ac:dyDescent="0.35">
      <c r="A558" t="s">
        <v>372</v>
      </c>
      <c r="B558" t="s">
        <v>2045</v>
      </c>
      <c r="C558" t="s">
        <v>2046</v>
      </c>
      <c r="D558" t="s">
        <v>2047</v>
      </c>
      <c r="F558" t="s">
        <v>9</v>
      </c>
      <c r="G558">
        <v>1000</v>
      </c>
      <c r="H558">
        <v>200</v>
      </c>
      <c r="I558">
        <v>0.02</v>
      </c>
      <c r="J558" t="s">
        <v>129</v>
      </c>
    </row>
    <row r="559" spans="1:10" x14ac:dyDescent="0.35">
      <c r="A559" t="s">
        <v>372</v>
      </c>
      <c r="B559" t="s">
        <v>2048</v>
      </c>
      <c r="C559" t="s">
        <v>2049</v>
      </c>
      <c r="D559" t="s">
        <v>2050</v>
      </c>
      <c r="E559" t="s">
        <v>2032</v>
      </c>
      <c r="F559" t="s">
        <v>9</v>
      </c>
      <c r="G559">
        <v>4500</v>
      </c>
      <c r="H559">
        <v>350</v>
      </c>
      <c r="I559">
        <v>0.4</v>
      </c>
      <c r="J559" t="s">
        <v>129</v>
      </c>
    </row>
    <row r="560" spans="1:10" x14ac:dyDescent="0.35">
      <c r="A560" t="s">
        <v>372</v>
      </c>
      <c r="B560" t="s">
        <v>2051</v>
      </c>
      <c r="C560" t="s">
        <v>2052</v>
      </c>
      <c r="D560" t="s">
        <v>2053</v>
      </c>
      <c r="E560" t="s">
        <v>22</v>
      </c>
      <c r="F560" t="s">
        <v>14</v>
      </c>
      <c r="G560">
        <v>600</v>
      </c>
      <c r="H560">
        <v>350</v>
      </c>
      <c r="I560">
        <v>0.04</v>
      </c>
      <c r="J560" t="s">
        <v>129</v>
      </c>
    </row>
    <row r="561" spans="1:10" x14ac:dyDescent="0.35">
      <c r="A561" t="s">
        <v>372</v>
      </c>
      <c r="B561" t="s">
        <v>2054</v>
      </c>
      <c r="C561" t="s">
        <v>2055</v>
      </c>
      <c r="D561" t="s">
        <v>2056</v>
      </c>
      <c r="E561" t="s">
        <v>2032</v>
      </c>
      <c r="F561" t="s">
        <v>8</v>
      </c>
      <c r="G561">
        <v>600</v>
      </c>
      <c r="H561">
        <v>300</v>
      </c>
      <c r="I561">
        <v>5.6250000000000001E-2</v>
      </c>
      <c r="J561" t="s">
        <v>129</v>
      </c>
    </row>
    <row r="562" spans="1:10" x14ac:dyDescent="0.35">
      <c r="A562" t="s">
        <v>372</v>
      </c>
      <c r="B562" t="s">
        <v>2057</v>
      </c>
      <c r="C562" t="s">
        <v>2058</v>
      </c>
      <c r="D562" t="s">
        <v>2059</v>
      </c>
      <c r="E562" t="s">
        <v>22</v>
      </c>
      <c r="F562" t="s">
        <v>14</v>
      </c>
      <c r="G562">
        <v>600</v>
      </c>
      <c r="H562">
        <v>350</v>
      </c>
      <c r="I562">
        <v>0.04</v>
      </c>
      <c r="J562" t="s">
        <v>129</v>
      </c>
    </row>
    <row r="563" spans="1:10" x14ac:dyDescent="0.35">
      <c r="A563" t="s">
        <v>372</v>
      </c>
      <c r="B563" t="s">
        <v>2060</v>
      </c>
      <c r="C563" t="s">
        <v>2061</v>
      </c>
      <c r="D563" t="s">
        <v>2062</v>
      </c>
      <c r="E563" t="s">
        <v>2032</v>
      </c>
      <c r="F563" t="s">
        <v>10</v>
      </c>
      <c r="G563">
        <v>1000</v>
      </c>
      <c r="H563">
        <v>1000</v>
      </c>
      <c r="I563">
        <v>0.47</v>
      </c>
      <c r="J563" t="s">
        <v>129</v>
      </c>
    </row>
    <row r="564" spans="1:10" x14ac:dyDescent="0.35">
      <c r="A564" t="s">
        <v>372</v>
      </c>
      <c r="B564" t="s">
        <v>2063</v>
      </c>
      <c r="C564" t="s">
        <v>2064</v>
      </c>
      <c r="D564" t="s">
        <v>2065</v>
      </c>
      <c r="E564" t="s">
        <v>2032</v>
      </c>
      <c r="F564" t="s">
        <v>9</v>
      </c>
      <c r="G564">
        <v>0</v>
      </c>
      <c r="H564">
        <v>1100</v>
      </c>
      <c r="I564">
        <v>0.03</v>
      </c>
      <c r="J564" t="s">
        <v>129</v>
      </c>
    </row>
    <row r="565" spans="1:10" x14ac:dyDescent="0.35">
      <c r="A565" t="s">
        <v>372</v>
      </c>
      <c r="B565" t="s">
        <v>2066</v>
      </c>
      <c r="C565" t="s">
        <v>2067</v>
      </c>
      <c r="D565" t="s">
        <v>2068</v>
      </c>
      <c r="E565" t="s">
        <v>2032</v>
      </c>
      <c r="F565" t="s">
        <v>6</v>
      </c>
      <c r="G565">
        <v>100</v>
      </c>
      <c r="H565">
        <v>10</v>
      </c>
      <c r="I565">
        <v>2E-3</v>
      </c>
      <c r="J565" t="s">
        <v>129</v>
      </c>
    </row>
    <row r="566" spans="1:10" x14ac:dyDescent="0.35">
      <c r="A566" t="s">
        <v>372</v>
      </c>
      <c r="B566" t="s">
        <v>2069</v>
      </c>
      <c r="C566" t="s">
        <v>2070</v>
      </c>
      <c r="D566" t="s">
        <v>2041</v>
      </c>
      <c r="E566" t="s">
        <v>2032</v>
      </c>
      <c r="F566" t="s">
        <v>20</v>
      </c>
      <c r="G566">
        <v>400</v>
      </c>
      <c r="H566">
        <v>100</v>
      </c>
      <c r="I566">
        <v>2.5000000000000001E-2</v>
      </c>
      <c r="J566" t="s">
        <v>129</v>
      </c>
    </row>
    <row r="567" spans="1:10" x14ac:dyDescent="0.35">
      <c r="A567" t="s">
        <v>372</v>
      </c>
      <c r="B567" t="s">
        <v>2071</v>
      </c>
      <c r="C567" t="s">
        <v>2072</v>
      </c>
      <c r="D567" t="s">
        <v>2041</v>
      </c>
      <c r="E567" t="s">
        <v>2032</v>
      </c>
      <c r="F567" t="s">
        <v>20</v>
      </c>
      <c r="G567">
        <v>0</v>
      </c>
      <c r="H567">
        <v>1100</v>
      </c>
      <c r="I567">
        <v>7.0000000000000007E-2</v>
      </c>
      <c r="J567" t="s">
        <v>129</v>
      </c>
    </row>
    <row r="568" spans="1:10" x14ac:dyDescent="0.35">
      <c r="A568" t="s">
        <v>372</v>
      </c>
      <c r="B568" t="s">
        <v>2073</v>
      </c>
      <c r="C568" t="s">
        <v>2074</v>
      </c>
      <c r="D568" t="s">
        <v>2041</v>
      </c>
      <c r="E568" t="s">
        <v>2032</v>
      </c>
      <c r="F568" t="s">
        <v>20</v>
      </c>
      <c r="G568">
        <v>2500</v>
      </c>
      <c r="H568">
        <v>700</v>
      </c>
      <c r="I568">
        <v>0.05</v>
      </c>
      <c r="J568" t="s">
        <v>129</v>
      </c>
    </row>
    <row r="569" spans="1:10" x14ac:dyDescent="0.35">
      <c r="A569" t="s">
        <v>372</v>
      </c>
      <c r="B569" t="s">
        <v>2075</v>
      </c>
      <c r="C569" t="s">
        <v>2076</v>
      </c>
      <c r="D569" t="s">
        <v>2041</v>
      </c>
      <c r="E569" t="s">
        <v>2032</v>
      </c>
      <c r="F569" t="s">
        <v>20</v>
      </c>
      <c r="G569">
        <v>1000</v>
      </c>
      <c r="H569">
        <v>1000</v>
      </c>
      <c r="I569">
        <v>0.47</v>
      </c>
      <c r="J569" t="s">
        <v>129</v>
      </c>
    </row>
    <row r="570" spans="1:10" x14ac:dyDescent="0.35">
      <c r="A570" t="s">
        <v>372</v>
      </c>
      <c r="B570" t="s">
        <v>2077</v>
      </c>
      <c r="C570" t="s">
        <v>2078</v>
      </c>
      <c r="D570" t="s">
        <v>2041</v>
      </c>
      <c r="E570" t="s">
        <v>2032</v>
      </c>
      <c r="F570" t="s">
        <v>20</v>
      </c>
      <c r="G570">
        <v>4500</v>
      </c>
      <c r="H570">
        <v>350</v>
      </c>
      <c r="I570">
        <v>0.15</v>
      </c>
      <c r="J570" t="s">
        <v>129</v>
      </c>
    </row>
    <row r="571" spans="1:10" x14ac:dyDescent="0.35">
      <c r="A571" t="s">
        <v>372</v>
      </c>
      <c r="B571" t="s">
        <v>2079</v>
      </c>
      <c r="C571" t="s">
        <v>2080</v>
      </c>
      <c r="D571" t="s">
        <v>2041</v>
      </c>
      <c r="E571" t="s">
        <v>2032</v>
      </c>
      <c r="F571" t="s">
        <v>20</v>
      </c>
      <c r="G571">
        <v>600</v>
      </c>
      <c r="H571">
        <v>300</v>
      </c>
      <c r="I571">
        <v>5.6250000000000001E-2</v>
      </c>
      <c r="J571" t="s">
        <v>129</v>
      </c>
    </row>
    <row r="572" spans="1:10" x14ac:dyDescent="0.35">
      <c r="A572" t="s">
        <v>372</v>
      </c>
      <c r="B572" t="s">
        <v>2081</v>
      </c>
      <c r="C572" t="s">
        <v>2082</v>
      </c>
      <c r="D572" t="s">
        <v>2083</v>
      </c>
      <c r="E572" t="s">
        <v>22</v>
      </c>
      <c r="F572" t="s">
        <v>15</v>
      </c>
      <c r="G572">
        <v>9000</v>
      </c>
      <c r="H572">
        <v>3830</v>
      </c>
      <c r="I572">
        <v>2.0625</v>
      </c>
      <c r="J572" t="s">
        <v>117</v>
      </c>
    </row>
    <row r="573" spans="1:10" x14ac:dyDescent="0.35">
      <c r="A573" t="s">
        <v>372</v>
      </c>
      <c r="B573" t="s">
        <v>2084</v>
      </c>
      <c r="C573" t="s">
        <v>2085</v>
      </c>
      <c r="D573" t="s">
        <v>2086</v>
      </c>
      <c r="E573" t="s">
        <v>22</v>
      </c>
      <c r="F573" t="s">
        <v>15</v>
      </c>
      <c r="G573">
        <v>12000</v>
      </c>
      <c r="H573">
        <v>6610</v>
      </c>
      <c r="I573">
        <v>3.5625</v>
      </c>
      <c r="J573" t="s">
        <v>117</v>
      </c>
    </row>
    <row r="574" spans="1:10" x14ac:dyDescent="0.35">
      <c r="A574" t="s">
        <v>372</v>
      </c>
      <c r="B574" t="s">
        <v>2087</v>
      </c>
      <c r="C574" t="s">
        <v>2088</v>
      </c>
      <c r="D574" t="s">
        <v>2089</v>
      </c>
      <c r="E574" t="s">
        <v>22</v>
      </c>
      <c r="F574" t="s">
        <v>14</v>
      </c>
      <c r="G574">
        <v>8800</v>
      </c>
      <c r="H574">
        <v>2920</v>
      </c>
      <c r="I574">
        <v>0.4</v>
      </c>
      <c r="J574" t="s">
        <v>117</v>
      </c>
    </row>
    <row r="575" spans="1:10" x14ac:dyDescent="0.35">
      <c r="A575" t="s">
        <v>372</v>
      </c>
      <c r="B575" t="s">
        <v>2090</v>
      </c>
      <c r="C575" t="s">
        <v>2091</v>
      </c>
      <c r="D575" t="s">
        <v>2092</v>
      </c>
      <c r="E575" t="s">
        <v>22</v>
      </c>
      <c r="F575" t="s">
        <v>14</v>
      </c>
      <c r="G575">
        <v>8800</v>
      </c>
      <c r="H575">
        <v>2920</v>
      </c>
      <c r="I575">
        <v>0.4</v>
      </c>
      <c r="J575" t="s">
        <v>117</v>
      </c>
    </row>
    <row r="576" spans="1:10" x14ac:dyDescent="0.35">
      <c r="A576" t="s">
        <v>372</v>
      </c>
      <c r="B576" t="s">
        <v>2093</v>
      </c>
      <c r="C576" t="s">
        <v>2094</v>
      </c>
      <c r="D576" t="s">
        <v>2095</v>
      </c>
      <c r="E576" t="s">
        <v>22</v>
      </c>
      <c r="F576" t="s">
        <v>12</v>
      </c>
      <c r="G576">
        <v>3000</v>
      </c>
      <c r="H576">
        <v>1000</v>
      </c>
      <c r="I576">
        <v>0.3</v>
      </c>
      <c r="J576" t="s">
        <v>117</v>
      </c>
    </row>
    <row r="577" spans="1:10" x14ac:dyDescent="0.35">
      <c r="A577" t="s">
        <v>372</v>
      </c>
      <c r="B577" t="s">
        <v>2096</v>
      </c>
      <c r="C577" t="s">
        <v>2097</v>
      </c>
      <c r="D577" t="s">
        <v>2098</v>
      </c>
      <c r="E577" t="s">
        <v>22</v>
      </c>
      <c r="F577" t="s">
        <v>10</v>
      </c>
      <c r="G577">
        <v>6000</v>
      </c>
      <c r="H577">
        <v>1750</v>
      </c>
      <c r="I577">
        <v>0.3</v>
      </c>
      <c r="J577" t="s">
        <v>111</v>
      </c>
    </row>
    <row r="578" spans="1:10" x14ac:dyDescent="0.35">
      <c r="A578" t="s">
        <v>372</v>
      </c>
      <c r="B578" t="s">
        <v>2099</v>
      </c>
      <c r="C578" t="s">
        <v>2100</v>
      </c>
      <c r="D578" t="s">
        <v>2101</v>
      </c>
      <c r="E578" t="s">
        <v>22</v>
      </c>
      <c r="F578" t="s">
        <v>15</v>
      </c>
      <c r="G578">
        <v>21000</v>
      </c>
      <c r="H578">
        <v>11590</v>
      </c>
      <c r="I578">
        <v>6.25</v>
      </c>
      <c r="J578" t="s">
        <v>117</v>
      </c>
    </row>
    <row r="579" spans="1:10" x14ac:dyDescent="0.35">
      <c r="A579" t="s">
        <v>372</v>
      </c>
      <c r="B579" t="s">
        <v>2102</v>
      </c>
      <c r="C579" t="s">
        <v>2103</v>
      </c>
      <c r="D579" t="s">
        <v>2104</v>
      </c>
      <c r="E579" t="s">
        <v>22</v>
      </c>
      <c r="F579" t="s">
        <v>15</v>
      </c>
      <c r="G579">
        <v>30000</v>
      </c>
      <c r="H579">
        <v>15540</v>
      </c>
      <c r="I579">
        <v>8.375</v>
      </c>
      <c r="J579" t="s">
        <v>117</v>
      </c>
    </row>
    <row r="580" spans="1:10" x14ac:dyDescent="0.35">
      <c r="A580" t="s">
        <v>372</v>
      </c>
      <c r="B580" t="s">
        <v>2105</v>
      </c>
      <c r="C580" t="s">
        <v>2106</v>
      </c>
      <c r="D580" t="s">
        <v>2107</v>
      </c>
      <c r="E580" t="s">
        <v>22</v>
      </c>
      <c r="F580" t="s">
        <v>12</v>
      </c>
      <c r="G580">
        <v>6000</v>
      </c>
      <c r="H580">
        <v>1000</v>
      </c>
      <c r="I580">
        <v>1.25</v>
      </c>
      <c r="J580" t="s">
        <v>108</v>
      </c>
    </row>
    <row r="581" spans="1:10" x14ac:dyDescent="0.35">
      <c r="A581" t="s">
        <v>372</v>
      </c>
      <c r="B581" t="s">
        <v>2108</v>
      </c>
      <c r="C581" t="s">
        <v>2109</v>
      </c>
      <c r="D581" t="s">
        <v>2110</v>
      </c>
      <c r="E581" t="s">
        <v>22</v>
      </c>
      <c r="F581" t="s">
        <v>6</v>
      </c>
      <c r="G581">
        <v>1100</v>
      </c>
      <c r="H581">
        <v>200</v>
      </c>
      <c r="I581">
        <v>0.25</v>
      </c>
      <c r="J581" t="s">
        <v>117</v>
      </c>
    </row>
    <row r="582" spans="1:10" x14ac:dyDescent="0.35">
      <c r="A582" t="s">
        <v>372</v>
      </c>
      <c r="B582" t="s">
        <v>2111</v>
      </c>
      <c r="C582" t="s">
        <v>2112</v>
      </c>
      <c r="D582" t="s">
        <v>2113</v>
      </c>
      <c r="E582" t="s">
        <v>22</v>
      </c>
      <c r="F582" t="s">
        <v>12</v>
      </c>
      <c r="G582">
        <v>1200</v>
      </c>
      <c r="H582">
        <v>300</v>
      </c>
      <c r="I582">
        <v>0.37</v>
      </c>
      <c r="J582" t="s">
        <v>83</v>
      </c>
    </row>
    <row r="583" spans="1:10" x14ac:dyDescent="0.35">
      <c r="A583" t="s">
        <v>372</v>
      </c>
      <c r="B583" t="s">
        <v>2114</v>
      </c>
      <c r="C583" t="s">
        <v>2115</v>
      </c>
      <c r="D583" t="s">
        <v>2116</v>
      </c>
      <c r="E583" t="s">
        <v>22</v>
      </c>
      <c r="F583" t="s">
        <v>12</v>
      </c>
      <c r="G583">
        <v>1200</v>
      </c>
      <c r="H583">
        <v>300</v>
      </c>
      <c r="I583">
        <v>0.37</v>
      </c>
      <c r="J583" t="s">
        <v>83</v>
      </c>
    </row>
    <row r="584" spans="1:10" x14ac:dyDescent="0.35">
      <c r="A584" t="s">
        <v>372</v>
      </c>
      <c r="B584" t="s">
        <v>2117</v>
      </c>
      <c r="C584" t="s">
        <v>2118</v>
      </c>
      <c r="D584" t="s">
        <v>2119</v>
      </c>
      <c r="E584" t="s">
        <v>22</v>
      </c>
      <c r="F584" t="s">
        <v>12</v>
      </c>
      <c r="G584">
        <v>1200</v>
      </c>
      <c r="H584">
        <v>300</v>
      </c>
      <c r="I584">
        <v>0.37</v>
      </c>
      <c r="J584" t="s">
        <v>83</v>
      </c>
    </row>
    <row r="585" spans="1:10" x14ac:dyDescent="0.35">
      <c r="A585" t="s">
        <v>372</v>
      </c>
      <c r="B585" t="s">
        <v>2120</v>
      </c>
      <c r="C585" t="s">
        <v>2121</v>
      </c>
      <c r="D585" t="s">
        <v>2122</v>
      </c>
      <c r="E585" t="s">
        <v>22</v>
      </c>
      <c r="F585" t="s">
        <v>15</v>
      </c>
      <c r="G585">
        <v>6000</v>
      </c>
      <c r="H585">
        <v>1880</v>
      </c>
      <c r="I585">
        <v>0.32500000000000001</v>
      </c>
      <c r="J585" t="s">
        <v>117</v>
      </c>
    </row>
    <row r="586" spans="1:10" x14ac:dyDescent="0.35">
      <c r="A586" t="s">
        <v>372</v>
      </c>
      <c r="B586" t="s">
        <v>2123</v>
      </c>
      <c r="C586" t="s">
        <v>2124</v>
      </c>
      <c r="D586" t="s">
        <v>2125</v>
      </c>
      <c r="E586" t="s">
        <v>22</v>
      </c>
      <c r="F586" t="s">
        <v>6</v>
      </c>
      <c r="G586">
        <v>100</v>
      </c>
      <c r="H586">
        <v>25</v>
      </c>
      <c r="I586">
        <v>0.01</v>
      </c>
      <c r="J586" t="s">
        <v>117</v>
      </c>
    </row>
    <row r="587" spans="1:10" x14ac:dyDescent="0.35">
      <c r="A587" t="s">
        <v>372</v>
      </c>
      <c r="B587" t="s">
        <v>2126</v>
      </c>
      <c r="C587" t="s">
        <v>2127</v>
      </c>
      <c r="D587" t="s">
        <v>2128</v>
      </c>
      <c r="E587" t="s">
        <v>22</v>
      </c>
      <c r="F587" t="s">
        <v>14</v>
      </c>
      <c r="G587">
        <v>4500</v>
      </c>
      <c r="H587">
        <v>1600</v>
      </c>
      <c r="I587">
        <v>2.25</v>
      </c>
      <c r="J587" t="s">
        <v>117</v>
      </c>
    </row>
    <row r="588" spans="1:10" x14ac:dyDescent="0.35">
      <c r="A588" t="s">
        <v>372</v>
      </c>
      <c r="B588" t="s">
        <v>2129</v>
      </c>
      <c r="C588" t="s">
        <v>2130</v>
      </c>
      <c r="D588" t="s">
        <v>2131</v>
      </c>
      <c r="E588" t="s">
        <v>2132</v>
      </c>
      <c r="F588" t="s">
        <v>12</v>
      </c>
      <c r="G588">
        <v>2400</v>
      </c>
      <c r="H588">
        <v>250</v>
      </c>
      <c r="I588">
        <v>0.5</v>
      </c>
      <c r="J588" t="s">
        <v>91</v>
      </c>
    </row>
    <row r="589" spans="1:10" x14ac:dyDescent="0.35">
      <c r="A589" t="s">
        <v>372</v>
      </c>
      <c r="B589" t="s">
        <v>2133</v>
      </c>
      <c r="C589" t="s">
        <v>2134</v>
      </c>
      <c r="D589" t="s">
        <v>2135</v>
      </c>
      <c r="E589" t="s">
        <v>2132</v>
      </c>
      <c r="F589" t="s">
        <v>12</v>
      </c>
      <c r="G589">
        <v>1800</v>
      </c>
      <c r="H589">
        <v>2500</v>
      </c>
      <c r="I589">
        <v>1</v>
      </c>
      <c r="J589" t="s">
        <v>100</v>
      </c>
    </row>
    <row r="590" spans="1:10" x14ac:dyDescent="0.35">
      <c r="A590" t="s">
        <v>372</v>
      </c>
      <c r="B590" t="s">
        <v>2136</v>
      </c>
      <c r="C590" t="s">
        <v>2137</v>
      </c>
      <c r="D590" t="s">
        <v>2138</v>
      </c>
      <c r="E590" t="s">
        <v>2132</v>
      </c>
      <c r="F590" t="s">
        <v>12</v>
      </c>
      <c r="G590">
        <v>1800</v>
      </c>
      <c r="H590">
        <v>150</v>
      </c>
      <c r="I590">
        <v>0.1</v>
      </c>
      <c r="J590" t="s">
        <v>191</v>
      </c>
    </row>
    <row r="591" spans="1:10" x14ac:dyDescent="0.35">
      <c r="A591" t="s">
        <v>372</v>
      </c>
      <c r="B591" t="s">
        <v>2139</v>
      </c>
      <c r="C591" t="s">
        <v>2140</v>
      </c>
      <c r="D591" t="s">
        <v>2141</v>
      </c>
      <c r="E591" t="s">
        <v>2132</v>
      </c>
      <c r="F591" t="s">
        <v>12</v>
      </c>
      <c r="G591">
        <v>1500</v>
      </c>
      <c r="H591">
        <v>1500</v>
      </c>
      <c r="I591">
        <v>0.1</v>
      </c>
      <c r="J591" t="s">
        <v>100</v>
      </c>
    </row>
    <row r="592" spans="1:10" x14ac:dyDescent="0.35">
      <c r="A592" t="s">
        <v>372</v>
      </c>
      <c r="B592" t="s">
        <v>2142</v>
      </c>
      <c r="C592" t="s">
        <v>2143</v>
      </c>
      <c r="D592" t="s">
        <v>2144</v>
      </c>
      <c r="E592" t="s">
        <v>2132</v>
      </c>
      <c r="F592" t="s">
        <v>12</v>
      </c>
      <c r="G592">
        <v>1200</v>
      </c>
      <c r="H592">
        <v>50</v>
      </c>
      <c r="I592">
        <v>0.1</v>
      </c>
      <c r="J592" t="s">
        <v>91</v>
      </c>
    </row>
    <row r="593" spans="1:10" x14ac:dyDescent="0.35">
      <c r="A593" t="s">
        <v>372</v>
      </c>
      <c r="B593" t="s">
        <v>2145</v>
      </c>
      <c r="C593" t="s">
        <v>2146</v>
      </c>
      <c r="D593" t="s">
        <v>2147</v>
      </c>
      <c r="E593" t="s">
        <v>2132</v>
      </c>
      <c r="F593" t="s">
        <v>12</v>
      </c>
      <c r="G593">
        <v>0</v>
      </c>
      <c r="H593">
        <v>25</v>
      </c>
      <c r="I593">
        <v>0.1</v>
      </c>
      <c r="J593" t="s">
        <v>89</v>
      </c>
    </row>
    <row r="594" spans="1:10" x14ac:dyDescent="0.35">
      <c r="A594" t="s">
        <v>372</v>
      </c>
      <c r="B594" t="s">
        <v>2148</v>
      </c>
      <c r="C594" t="s">
        <v>2149</v>
      </c>
      <c r="D594" t="s">
        <v>2150</v>
      </c>
      <c r="E594" t="s">
        <v>22</v>
      </c>
      <c r="F594" t="s">
        <v>19</v>
      </c>
      <c r="G594">
        <v>800</v>
      </c>
      <c r="H594">
        <v>200</v>
      </c>
      <c r="I594">
        <v>0.06</v>
      </c>
      <c r="J594" t="s">
        <v>33</v>
      </c>
    </row>
    <row r="595" spans="1:10" x14ac:dyDescent="0.35">
      <c r="A595" t="s">
        <v>372</v>
      </c>
      <c r="B595" t="s">
        <v>2151</v>
      </c>
      <c r="C595" t="s">
        <v>2152</v>
      </c>
      <c r="D595" t="s">
        <v>2153</v>
      </c>
      <c r="E595" t="s">
        <v>22</v>
      </c>
      <c r="F595" t="s">
        <v>10</v>
      </c>
      <c r="G595">
        <v>1500</v>
      </c>
      <c r="H595">
        <v>500</v>
      </c>
      <c r="I595">
        <v>0.1</v>
      </c>
      <c r="J595" t="s">
        <v>33</v>
      </c>
    </row>
    <row r="596" spans="1:10" x14ac:dyDescent="0.35">
      <c r="A596" t="s">
        <v>372</v>
      </c>
      <c r="B596" t="s">
        <v>2154</v>
      </c>
      <c r="C596" t="s">
        <v>2155</v>
      </c>
      <c r="D596" t="s">
        <v>2156</v>
      </c>
      <c r="E596" t="s">
        <v>22</v>
      </c>
      <c r="F596" t="s">
        <v>15</v>
      </c>
      <c r="G596">
        <v>6000</v>
      </c>
      <c r="H596">
        <v>2320</v>
      </c>
      <c r="I596">
        <v>1.25</v>
      </c>
      <c r="J596" t="s">
        <v>33</v>
      </c>
    </row>
    <row r="597" spans="1:10" x14ac:dyDescent="0.35">
      <c r="A597" t="s">
        <v>372</v>
      </c>
      <c r="B597" t="s">
        <v>2157</v>
      </c>
      <c r="C597" t="s">
        <v>2158</v>
      </c>
      <c r="D597" t="s">
        <v>2159</v>
      </c>
      <c r="E597" t="s">
        <v>22</v>
      </c>
      <c r="F597" t="s">
        <v>12</v>
      </c>
      <c r="G597">
        <v>1000</v>
      </c>
      <c r="H597">
        <v>320</v>
      </c>
      <c r="I597">
        <v>5.6000000000000001E-2</v>
      </c>
      <c r="J597" t="s">
        <v>33</v>
      </c>
    </row>
    <row r="598" spans="1:10" x14ac:dyDescent="0.35">
      <c r="A598" t="s">
        <v>372</v>
      </c>
      <c r="B598" t="s">
        <v>2160</v>
      </c>
      <c r="C598" t="s">
        <v>2161</v>
      </c>
      <c r="D598" t="s">
        <v>2162</v>
      </c>
      <c r="E598" t="s">
        <v>22</v>
      </c>
      <c r="F598" t="s">
        <v>14</v>
      </c>
      <c r="G598">
        <v>2000</v>
      </c>
      <c r="H598">
        <v>1190</v>
      </c>
      <c r="I598">
        <v>0.04</v>
      </c>
      <c r="J598" t="s">
        <v>129</v>
      </c>
    </row>
    <row r="599" spans="1:10" x14ac:dyDescent="0.35">
      <c r="A599" t="s">
        <v>372</v>
      </c>
      <c r="B599" t="s">
        <v>2163</v>
      </c>
      <c r="C599" t="s">
        <v>2164</v>
      </c>
      <c r="D599" t="s">
        <v>2165</v>
      </c>
      <c r="E599" t="s">
        <v>22</v>
      </c>
      <c r="F599" t="s">
        <v>15</v>
      </c>
      <c r="G599">
        <v>4500</v>
      </c>
      <c r="H599">
        <v>1385</v>
      </c>
      <c r="I599">
        <v>0.1</v>
      </c>
      <c r="J599" t="s">
        <v>191</v>
      </c>
    </row>
    <row r="600" spans="1:10" x14ac:dyDescent="0.35">
      <c r="A600" t="s">
        <v>372</v>
      </c>
      <c r="B600" t="s">
        <v>2166</v>
      </c>
      <c r="C600" t="s">
        <v>2167</v>
      </c>
      <c r="D600" t="s">
        <v>2168</v>
      </c>
      <c r="E600" t="s">
        <v>22</v>
      </c>
      <c r="F600" t="s">
        <v>15</v>
      </c>
      <c r="G600">
        <v>1500</v>
      </c>
      <c r="H600">
        <v>510</v>
      </c>
      <c r="I600">
        <v>0.27500000000000002</v>
      </c>
      <c r="J600" t="s">
        <v>191</v>
      </c>
    </row>
    <row r="601" spans="1:10" x14ac:dyDescent="0.35">
      <c r="A601" t="s">
        <v>372</v>
      </c>
      <c r="B601" t="s">
        <v>2169</v>
      </c>
      <c r="C601" t="s">
        <v>2170</v>
      </c>
      <c r="D601" t="s">
        <v>2171</v>
      </c>
      <c r="E601" t="s">
        <v>22</v>
      </c>
      <c r="F601" t="s">
        <v>19</v>
      </c>
      <c r="G601">
        <v>700</v>
      </c>
      <c r="H601">
        <v>170</v>
      </c>
      <c r="I601">
        <v>0.04</v>
      </c>
      <c r="J601" t="s">
        <v>191</v>
      </c>
    </row>
    <row r="602" spans="1:10" x14ac:dyDescent="0.35">
      <c r="A602" t="s">
        <v>372</v>
      </c>
      <c r="B602" t="s">
        <v>2172</v>
      </c>
      <c r="C602" t="s">
        <v>2173</v>
      </c>
      <c r="D602" t="s">
        <v>2174</v>
      </c>
      <c r="E602" t="s">
        <v>22</v>
      </c>
      <c r="F602" t="s">
        <v>19</v>
      </c>
      <c r="G602">
        <v>1700</v>
      </c>
      <c r="H602">
        <v>290</v>
      </c>
      <c r="I602">
        <v>0.26</v>
      </c>
      <c r="J602" t="s">
        <v>191</v>
      </c>
    </row>
    <row r="603" spans="1:10" x14ac:dyDescent="0.35">
      <c r="A603" t="s">
        <v>372</v>
      </c>
      <c r="B603" t="s">
        <v>2175</v>
      </c>
      <c r="C603" t="s">
        <v>2176</v>
      </c>
      <c r="D603" t="s">
        <v>2177</v>
      </c>
      <c r="E603" t="s">
        <v>667</v>
      </c>
      <c r="F603" t="s">
        <v>12</v>
      </c>
      <c r="G603">
        <v>2500</v>
      </c>
      <c r="H603">
        <v>275</v>
      </c>
      <c r="I603">
        <v>2.5000000000000001E-2</v>
      </c>
      <c r="J603" t="s">
        <v>191</v>
      </c>
    </row>
    <row r="604" spans="1:10" x14ac:dyDescent="0.35">
      <c r="A604" t="s">
        <v>372</v>
      </c>
      <c r="B604" t="s">
        <v>2178</v>
      </c>
      <c r="C604" t="s">
        <v>2179</v>
      </c>
      <c r="D604" t="s">
        <v>2180</v>
      </c>
      <c r="E604" t="s">
        <v>22</v>
      </c>
      <c r="F604" t="s">
        <v>21</v>
      </c>
      <c r="G604">
        <v>10000</v>
      </c>
      <c r="H604">
        <v>2500</v>
      </c>
      <c r="I604">
        <v>0.01</v>
      </c>
      <c r="J604" t="s">
        <v>47</v>
      </c>
    </row>
    <row r="605" spans="1:10" x14ac:dyDescent="0.35">
      <c r="A605" t="s">
        <v>372</v>
      </c>
      <c r="B605" t="s">
        <v>2181</v>
      </c>
      <c r="C605" t="s">
        <v>2182</v>
      </c>
      <c r="D605" t="s">
        <v>2180</v>
      </c>
      <c r="E605" t="s">
        <v>22</v>
      </c>
      <c r="F605" t="s">
        <v>21</v>
      </c>
      <c r="G605">
        <v>10000</v>
      </c>
      <c r="H605">
        <v>2500</v>
      </c>
      <c r="I605">
        <v>0.01</v>
      </c>
      <c r="J605" t="s">
        <v>47</v>
      </c>
    </row>
    <row r="606" spans="1:10" x14ac:dyDescent="0.35">
      <c r="A606" t="s">
        <v>372</v>
      </c>
      <c r="B606" t="s">
        <v>2183</v>
      </c>
      <c r="C606" t="s">
        <v>2184</v>
      </c>
      <c r="D606" t="s">
        <v>2185</v>
      </c>
      <c r="E606" t="s">
        <v>22</v>
      </c>
      <c r="F606" t="s">
        <v>14</v>
      </c>
      <c r="G606">
        <v>2500</v>
      </c>
      <c r="H606">
        <v>950</v>
      </c>
      <c r="I606">
        <v>0.22</v>
      </c>
      <c r="J606" t="s">
        <v>47</v>
      </c>
    </row>
    <row r="607" spans="1:10" x14ac:dyDescent="0.35">
      <c r="A607" t="s">
        <v>372</v>
      </c>
      <c r="B607" t="s">
        <v>2186</v>
      </c>
      <c r="C607" t="s">
        <v>2187</v>
      </c>
      <c r="D607" t="s">
        <v>2188</v>
      </c>
      <c r="E607" t="s">
        <v>22</v>
      </c>
      <c r="F607" t="s">
        <v>18</v>
      </c>
      <c r="G607">
        <v>2000</v>
      </c>
      <c r="H607">
        <v>300</v>
      </c>
      <c r="I607">
        <v>0.03</v>
      </c>
      <c r="J607" t="s">
        <v>47</v>
      </c>
    </row>
    <row r="608" spans="1:10" x14ac:dyDescent="0.35">
      <c r="A608" t="s">
        <v>372</v>
      </c>
      <c r="B608" t="s">
        <v>2189</v>
      </c>
      <c r="C608" t="s">
        <v>2190</v>
      </c>
      <c r="D608" t="s">
        <v>2191</v>
      </c>
      <c r="E608" t="s">
        <v>22</v>
      </c>
      <c r="F608" t="s">
        <v>16</v>
      </c>
      <c r="G608">
        <v>3750</v>
      </c>
      <c r="H608">
        <v>1250</v>
      </c>
      <c r="I608">
        <v>0.3</v>
      </c>
      <c r="J608" t="s">
        <v>47</v>
      </c>
    </row>
    <row r="609" spans="1:10" x14ac:dyDescent="0.35">
      <c r="A609" t="s">
        <v>372</v>
      </c>
      <c r="B609" t="s">
        <v>2192</v>
      </c>
      <c r="C609" t="s">
        <v>2193</v>
      </c>
      <c r="D609" t="s">
        <v>2194</v>
      </c>
      <c r="E609" t="s">
        <v>22</v>
      </c>
      <c r="F609" t="s">
        <v>16</v>
      </c>
      <c r="G609">
        <v>800</v>
      </c>
      <c r="H609">
        <v>165</v>
      </c>
      <c r="I609">
        <v>8.9370000000000005E-3</v>
      </c>
      <c r="J609" t="s">
        <v>47</v>
      </c>
    </row>
    <row r="610" spans="1:10" x14ac:dyDescent="0.35">
      <c r="A610" t="s">
        <v>372</v>
      </c>
      <c r="B610" t="s">
        <v>2195</v>
      </c>
      <c r="C610" t="s">
        <v>2196</v>
      </c>
      <c r="D610" t="s">
        <v>2197</v>
      </c>
      <c r="E610" t="s">
        <v>22</v>
      </c>
      <c r="F610" t="s">
        <v>19</v>
      </c>
      <c r="G610">
        <v>1500</v>
      </c>
      <c r="H610">
        <v>495</v>
      </c>
      <c r="I610">
        <v>1.95E-2</v>
      </c>
      <c r="J610" t="s">
        <v>47</v>
      </c>
    </row>
    <row r="611" spans="1:10" x14ac:dyDescent="0.35">
      <c r="A611" t="s">
        <v>372</v>
      </c>
      <c r="B611" t="s">
        <v>2198</v>
      </c>
      <c r="C611" t="s">
        <v>2199</v>
      </c>
      <c r="D611" t="s">
        <v>2200</v>
      </c>
      <c r="E611" t="s">
        <v>22</v>
      </c>
      <c r="F611" t="s">
        <v>9</v>
      </c>
      <c r="G611">
        <v>7500</v>
      </c>
      <c r="H611">
        <v>1350</v>
      </c>
      <c r="I611">
        <v>0.03</v>
      </c>
      <c r="J611" t="s">
        <v>47</v>
      </c>
    </row>
    <row r="612" spans="1:10" x14ac:dyDescent="0.35">
      <c r="A612" t="s">
        <v>372</v>
      </c>
      <c r="B612" t="s">
        <v>2201</v>
      </c>
      <c r="C612" t="s">
        <v>2202</v>
      </c>
      <c r="D612" t="s">
        <v>2203</v>
      </c>
      <c r="E612" t="s">
        <v>22</v>
      </c>
      <c r="F612" t="s">
        <v>6</v>
      </c>
      <c r="G612">
        <v>1050</v>
      </c>
      <c r="H612">
        <v>450</v>
      </c>
      <c r="I612">
        <v>0.03</v>
      </c>
      <c r="J612" t="s">
        <v>47</v>
      </c>
    </row>
    <row r="613" spans="1:10" x14ac:dyDescent="0.35">
      <c r="A613" t="s">
        <v>372</v>
      </c>
      <c r="B613" t="s">
        <v>2204</v>
      </c>
      <c r="C613" t="s">
        <v>2205</v>
      </c>
      <c r="D613" t="s">
        <v>2206</v>
      </c>
      <c r="E613" t="s">
        <v>22</v>
      </c>
      <c r="F613" t="s">
        <v>10</v>
      </c>
      <c r="G613">
        <v>8400</v>
      </c>
      <c r="H613">
        <v>3000</v>
      </c>
      <c r="I613">
        <v>3.5999999999999997E-2</v>
      </c>
      <c r="J613" t="s">
        <v>47</v>
      </c>
    </row>
    <row r="614" spans="1:10" x14ac:dyDescent="0.35">
      <c r="A614" t="s">
        <v>372</v>
      </c>
      <c r="B614" t="s">
        <v>2207</v>
      </c>
      <c r="C614" t="s">
        <v>2208</v>
      </c>
      <c r="D614" t="s">
        <v>2209</v>
      </c>
      <c r="E614" t="s">
        <v>22</v>
      </c>
      <c r="F614" t="s">
        <v>17</v>
      </c>
      <c r="G614">
        <v>10200</v>
      </c>
      <c r="H614">
        <v>4000</v>
      </c>
      <c r="I614">
        <v>0.6</v>
      </c>
      <c r="J614" t="s">
        <v>47</v>
      </c>
    </row>
    <row r="615" spans="1:10" x14ac:dyDescent="0.35">
      <c r="A615" t="s">
        <v>372</v>
      </c>
      <c r="B615" t="s">
        <v>2210</v>
      </c>
      <c r="C615" t="s">
        <v>2211</v>
      </c>
      <c r="D615" t="s">
        <v>2212</v>
      </c>
      <c r="E615" t="s">
        <v>22</v>
      </c>
      <c r="F615" t="s">
        <v>13</v>
      </c>
      <c r="G615">
        <v>2000</v>
      </c>
      <c r="H615">
        <v>620</v>
      </c>
      <c r="I615">
        <v>4.2500000000000003E-2</v>
      </c>
      <c r="J615" t="s">
        <v>47</v>
      </c>
    </row>
    <row r="616" spans="1:10" x14ac:dyDescent="0.35">
      <c r="A616" t="s">
        <v>372</v>
      </c>
      <c r="B616" t="s">
        <v>2213</v>
      </c>
      <c r="C616" t="s">
        <v>2214</v>
      </c>
      <c r="D616" t="s">
        <v>2215</v>
      </c>
      <c r="E616" t="s">
        <v>22</v>
      </c>
      <c r="F616" t="s">
        <v>13</v>
      </c>
      <c r="G616">
        <v>2000</v>
      </c>
      <c r="H616">
        <v>620</v>
      </c>
      <c r="I616">
        <v>4.2500000000000003E-2</v>
      </c>
      <c r="J616" t="s">
        <v>47</v>
      </c>
    </row>
    <row r="617" spans="1:10" x14ac:dyDescent="0.35">
      <c r="A617" t="s">
        <v>372</v>
      </c>
      <c r="B617" t="s">
        <v>2216</v>
      </c>
      <c r="C617" t="s">
        <v>2217</v>
      </c>
      <c r="D617" t="s">
        <v>2218</v>
      </c>
      <c r="E617" t="s">
        <v>22</v>
      </c>
      <c r="F617" t="s">
        <v>14</v>
      </c>
      <c r="G617">
        <v>1800</v>
      </c>
      <c r="H617">
        <v>500</v>
      </c>
      <c r="I617">
        <v>0.09</v>
      </c>
      <c r="J617" t="s">
        <v>47</v>
      </c>
    </row>
    <row r="618" spans="1:10" x14ac:dyDescent="0.35">
      <c r="A618" t="s">
        <v>372</v>
      </c>
      <c r="B618" t="s">
        <v>2219</v>
      </c>
      <c r="C618" t="s">
        <v>2220</v>
      </c>
      <c r="D618" t="s">
        <v>2221</v>
      </c>
      <c r="E618" t="s">
        <v>22</v>
      </c>
      <c r="F618" t="s">
        <v>11</v>
      </c>
      <c r="G618">
        <v>6800</v>
      </c>
      <c r="H618">
        <v>2450</v>
      </c>
      <c r="I618">
        <v>0.3</v>
      </c>
      <c r="J618" t="s">
        <v>47</v>
      </c>
    </row>
    <row r="619" spans="1:10" x14ac:dyDescent="0.35">
      <c r="A619" t="s">
        <v>372</v>
      </c>
      <c r="B619" t="s">
        <v>2222</v>
      </c>
      <c r="C619" t="s">
        <v>2223</v>
      </c>
      <c r="D619" t="s">
        <v>2224</v>
      </c>
      <c r="E619" t="s">
        <v>22</v>
      </c>
      <c r="F619" t="s">
        <v>17</v>
      </c>
      <c r="G619">
        <v>30000</v>
      </c>
      <c r="H619">
        <v>15000</v>
      </c>
      <c r="I619">
        <v>5</v>
      </c>
      <c r="J619" t="s">
        <v>47</v>
      </c>
    </row>
    <row r="620" spans="1:10" x14ac:dyDescent="0.35">
      <c r="A620" t="s">
        <v>372</v>
      </c>
      <c r="B620" t="s">
        <v>2225</v>
      </c>
      <c r="C620" t="s">
        <v>2226</v>
      </c>
      <c r="D620" t="s">
        <v>2227</v>
      </c>
      <c r="E620" t="s">
        <v>22</v>
      </c>
      <c r="F620" t="s">
        <v>14</v>
      </c>
      <c r="G620">
        <v>2900</v>
      </c>
      <c r="H620">
        <v>1050</v>
      </c>
      <c r="I620">
        <v>0.25</v>
      </c>
      <c r="J620" t="s">
        <v>47</v>
      </c>
    </row>
    <row r="621" spans="1:10" x14ac:dyDescent="0.35">
      <c r="A621" t="s">
        <v>372</v>
      </c>
      <c r="B621" t="s">
        <v>2228</v>
      </c>
      <c r="C621" t="s">
        <v>2229</v>
      </c>
      <c r="D621" t="s">
        <v>2230</v>
      </c>
      <c r="E621" t="s">
        <v>22</v>
      </c>
      <c r="F621" t="s">
        <v>14</v>
      </c>
      <c r="G621">
        <v>1800</v>
      </c>
      <c r="H621">
        <v>450</v>
      </c>
      <c r="I621">
        <v>1.7000000000000001E-2</v>
      </c>
      <c r="J621" t="s">
        <v>129</v>
      </c>
    </row>
    <row r="622" spans="1:10" x14ac:dyDescent="0.35">
      <c r="A622" t="s">
        <v>372</v>
      </c>
      <c r="B622" t="s">
        <v>2231</v>
      </c>
      <c r="C622" t="s">
        <v>2232</v>
      </c>
      <c r="D622" t="s">
        <v>2233</v>
      </c>
      <c r="E622" t="s">
        <v>22</v>
      </c>
      <c r="F622" t="s">
        <v>14</v>
      </c>
      <c r="G622">
        <v>1800</v>
      </c>
      <c r="H622">
        <v>450</v>
      </c>
      <c r="I622">
        <v>1.4999999999999999E-2</v>
      </c>
      <c r="J622" t="s">
        <v>129</v>
      </c>
    </row>
    <row r="623" spans="1:10" x14ac:dyDescent="0.35">
      <c r="A623" t="s">
        <v>372</v>
      </c>
      <c r="B623" t="s">
        <v>2234</v>
      </c>
      <c r="C623" t="s">
        <v>2235</v>
      </c>
      <c r="D623" t="s">
        <v>2236</v>
      </c>
      <c r="E623" t="s">
        <v>22</v>
      </c>
      <c r="F623" t="s">
        <v>14</v>
      </c>
      <c r="G623">
        <v>1800</v>
      </c>
      <c r="H623">
        <v>450</v>
      </c>
      <c r="I623">
        <v>0.02</v>
      </c>
      <c r="J623" t="s">
        <v>129</v>
      </c>
    </row>
    <row r="624" spans="1:10" x14ac:dyDescent="0.35">
      <c r="A624" t="s">
        <v>372</v>
      </c>
      <c r="B624" t="s">
        <v>2237</v>
      </c>
      <c r="C624" t="s">
        <v>2238</v>
      </c>
      <c r="D624" t="s">
        <v>2239</v>
      </c>
      <c r="E624" t="s">
        <v>22</v>
      </c>
      <c r="F624" t="s">
        <v>14</v>
      </c>
      <c r="G624">
        <v>1800</v>
      </c>
      <c r="H624">
        <v>450</v>
      </c>
      <c r="I624">
        <v>8.0000000000000002E-3</v>
      </c>
      <c r="J624" t="s">
        <v>129</v>
      </c>
    </row>
    <row r="625" spans="1:10" x14ac:dyDescent="0.35">
      <c r="A625" t="s">
        <v>372</v>
      </c>
      <c r="B625" t="s">
        <v>2240</v>
      </c>
      <c r="C625" t="s">
        <v>2241</v>
      </c>
      <c r="D625" t="s">
        <v>2242</v>
      </c>
      <c r="E625" t="s">
        <v>22</v>
      </c>
      <c r="F625" t="s">
        <v>14</v>
      </c>
      <c r="G625">
        <v>1800</v>
      </c>
      <c r="H625">
        <v>450</v>
      </c>
      <c r="I625">
        <v>5.0000000000000001E-3</v>
      </c>
      <c r="J625" t="s">
        <v>129</v>
      </c>
    </row>
    <row r="626" spans="1:10" x14ac:dyDescent="0.35">
      <c r="A626" t="s">
        <v>372</v>
      </c>
      <c r="B626" t="s">
        <v>2243</v>
      </c>
      <c r="C626" t="s">
        <v>2244</v>
      </c>
      <c r="D626" t="s">
        <v>2245</v>
      </c>
      <c r="E626" t="s">
        <v>22</v>
      </c>
      <c r="F626" t="s">
        <v>14</v>
      </c>
      <c r="G626">
        <v>1800</v>
      </c>
      <c r="H626">
        <v>450</v>
      </c>
      <c r="I626">
        <v>0.01</v>
      </c>
      <c r="J626" t="s">
        <v>129</v>
      </c>
    </row>
    <row r="627" spans="1:10" x14ac:dyDescent="0.35">
      <c r="A627" t="s">
        <v>372</v>
      </c>
      <c r="B627" t="s">
        <v>2246</v>
      </c>
      <c r="C627" t="s">
        <v>2247</v>
      </c>
      <c r="D627" t="s">
        <v>2248</v>
      </c>
      <c r="E627" t="s">
        <v>22</v>
      </c>
      <c r="F627" t="s">
        <v>13</v>
      </c>
      <c r="G627">
        <v>0</v>
      </c>
      <c r="H627">
        <v>600</v>
      </c>
      <c r="I627">
        <v>2.3E-2</v>
      </c>
      <c r="J627" t="s">
        <v>89</v>
      </c>
    </row>
    <row r="628" spans="1:10" x14ac:dyDescent="0.35">
      <c r="A628" t="s">
        <v>372</v>
      </c>
      <c r="B628" t="s">
        <v>2249</v>
      </c>
      <c r="C628" t="s">
        <v>2250</v>
      </c>
      <c r="D628" t="s">
        <v>2251</v>
      </c>
      <c r="E628" t="s">
        <v>22</v>
      </c>
      <c r="F628" t="s">
        <v>13</v>
      </c>
      <c r="G628">
        <v>0</v>
      </c>
      <c r="H628">
        <v>400</v>
      </c>
      <c r="I628">
        <v>0.01</v>
      </c>
      <c r="J628" t="s">
        <v>89</v>
      </c>
    </row>
    <row r="629" spans="1:10" x14ac:dyDescent="0.35">
      <c r="A629" t="s">
        <v>372</v>
      </c>
      <c r="B629" t="s">
        <v>2252</v>
      </c>
      <c r="C629" t="s">
        <v>2253</v>
      </c>
      <c r="D629" t="s">
        <v>2254</v>
      </c>
      <c r="E629" t="s">
        <v>22</v>
      </c>
      <c r="F629" t="s">
        <v>13</v>
      </c>
      <c r="G629">
        <v>0</v>
      </c>
      <c r="H629">
        <v>200</v>
      </c>
      <c r="I629">
        <v>3.0000000000000001E-3</v>
      </c>
      <c r="J629" t="s">
        <v>89</v>
      </c>
    </row>
    <row r="630" spans="1:10" x14ac:dyDescent="0.35">
      <c r="A630" t="s">
        <v>372</v>
      </c>
      <c r="B630" t="s">
        <v>2255</v>
      </c>
      <c r="C630" t="s">
        <v>2256</v>
      </c>
      <c r="D630" t="s">
        <v>2257</v>
      </c>
      <c r="E630" t="s">
        <v>22</v>
      </c>
      <c r="F630" t="s">
        <v>14</v>
      </c>
      <c r="G630">
        <v>800</v>
      </c>
      <c r="H630">
        <v>150</v>
      </c>
      <c r="I630">
        <v>0.01</v>
      </c>
      <c r="J630" t="s">
        <v>92</v>
      </c>
    </row>
    <row r="631" spans="1:10" x14ac:dyDescent="0.35">
      <c r="A631" t="s">
        <v>372</v>
      </c>
      <c r="B631" t="s">
        <v>2258</v>
      </c>
      <c r="C631" t="s">
        <v>2259</v>
      </c>
      <c r="D631" t="s">
        <v>2260</v>
      </c>
      <c r="E631" t="s">
        <v>22</v>
      </c>
      <c r="F631" t="s">
        <v>14</v>
      </c>
      <c r="G631">
        <v>1200</v>
      </c>
      <c r="H631">
        <v>300</v>
      </c>
      <c r="I631">
        <v>0.03</v>
      </c>
      <c r="J631" t="s">
        <v>92</v>
      </c>
    </row>
    <row r="632" spans="1:10" x14ac:dyDescent="0.35">
      <c r="A632" t="s">
        <v>372</v>
      </c>
      <c r="B632" t="s">
        <v>2261</v>
      </c>
      <c r="C632" t="s">
        <v>2262</v>
      </c>
      <c r="D632" t="s">
        <v>2263</v>
      </c>
      <c r="E632" t="s">
        <v>22</v>
      </c>
      <c r="F632" t="s">
        <v>19</v>
      </c>
      <c r="G632">
        <v>300</v>
      </c>
      <c r="H632">
        <v>75</v>
      </c>
      <c r="I632">
        <v>1.2500000000000001E-2</v>
      </c>
      <c r="J632" t="s">
        <v>92</v>
      </c>
    </row>
    <row r="633" spans="1:10" x14ac:dyDescent="0.35">
      <c r="A633" t="s">
        <v>372</v>
      </c>
      <c r="B633" t="s">
        <v>2264</v>
      </c>
      <c r="C633" t="s">
        <v>2265</v>
      </c>
      <c r="D633" t="s">
        <v>2266</v>
      </c>
      <c r="E633" t="s">
        <v>22</v>
      </c>
      <c r="F633" t="s">
        <v>19</v>
      </c>
      <c r="G633">
        <v>300</v>
      </c>
      <c r="H633">
        <v>75</v>
      </c>
      <c r="I633">
        <v>1.2500000000000001E-2</v>
      </c>
      <c r="J633" t="s">
        <v>92</v>
      </c>
    </row>
    <row r="634" spans="1:10" x14ac:dyDescent="0.35">
      <c r="A634" t="s">
        <v>372</v>
      </c>
      <c r="B634" t="s">
        <v>2267</v>
      </c>
      <c r="C634" t="s">
        <v>2268</v>
      </c>
      <c r="D634" t="s">
        <v>2269</v>
      </c>
      <c r="E634" t="s">
        <v>22</v>
      </c>
      <c r="F634" t="s">
        <v>11</v>
      </c>
      <c r="G634">
        <v>5000</v>
      </c>
      <c r="H634">
        <v>750</v>
      </c>
      <c r="I634">
        <v>0.35</v>
      </c>
      <c r="J634" t="s">
        <v>191</v>
      </c>
    </row>
    <row r="635" spans="1:10" x14ac:dyDescent="0.35">
      <c r="A635" t="s">
        <v>372</v>
      </c>
      <c r="B635" t="s">
        <v>2270</v>
      </c>
      <c r="C635" t="s">
        <v>2271</v>
      </c>
      <c r="D635" t="s">
        <v>2272</v>
      </c>
      <c r="E635" t="s">
        <v>22</v>
      </c>
      <c r="F635" t="s">
        <v>11</v>
      </c>
      <c r="G635">
        <v>3800</v>
      </c>
      <c r="H635">
        <v>450</v>
      </c>
      <c r="I635">
        <v>0.125</v>
      </c>
      <c r="J635" t="s">
        <v>191</v>
      </c>
    </row>
    <row r="636" spans="1:10" x14ac:dyDescent="0.35">
      <c r="A636" t="s">
        <v>372</v>
      </c>
      <c r="B636" t="s">
        <v>2273</v>
      </c>
      <c r="C636" t="s">
        <v>2274</v>
      </c>
      <c r="D636" t="s">
        <v>1074</v>
      </c>
      <c r="E636" t="s">
        <v>22</v>
      </c>
      <c r="F636" t="s">
        <v>11</v>
      </c>
      <c r="G636">
        <v>3800</v>
      </c>
      <c r="H636">
        <v>360</v>
      </c>
      <c r="I636">
        <v>9.5000000000000001E-2</v>
      </c>
      <c r="J636" t="s">
        <v>191</v>
      </c>
    </row>
    <row r="637" spans="1:10" x14ac:dyDescent="0.35">
      <c r="A637" t="s">
        <v>372</v>
      </c>
      <c r="B637" t="s">
        <v>2275</v>
      </c>
      <c r="C637" t="s">
        <v>2276</v>
      </c>
      <c r="D637" t="s">
        <v>2277</v>
      </c>
      <c r="E637" t="s">
        <v>22</v>
      </c>
      <c r="F637" t="s">
        <v>11</v>
      </c>
      <c r="G637">
        <v>3800</v>
      </c>
      <c r="H637">
        <v>360</v>
      </c>
      <c r="I637">
        <v>7.4999999999999997E-2</v>
      </c>
      <c r="J637" t="s">
        <v>33</v>
      </c>
    </row>
    <row r="638" spans="1:10" x14ac:dyDescent="0.35">
      <c r="A638" t="s">
        <v>372</v>
      </c>
      <c r="B638" t="s">
        <v>2278</v>
      </c>
      <c r="C638" t="s">
        <v>2279</v>
      </c>
      <c r="D638" t="s">
        <v>2280</v>
      </c>
      <c r="E638" t="s">
        <v>22</v>
      </c>
      <c r="F638" t="s">
        <v>11</v>
      </c>
      <c r="G638">
        <v>2400</v>
      </c>
      <c r="H638">
        <v>225</v>
      </c>
      <c r="I638">
        <v>2.5000000000000001E-2</v>
      </c>
      <c r="J638" t="s">
        <v>33</v>
      </c>
    </row>
    <row r="639" spans="1:10" x14ac:dyDescent="0.35">
      <c r="A639" t="s">
        <v>372</v>
      </c>
      <c r="B639" t="s">
        <v>2281</v>
      </c>
      <c r="C639" t="s">
        <v>2282</v>
      </c>
      <c r="D639" t="s">
        <v>2283</v>
      </c>
      <c r="E639" t="s">
        <v>22</v>
      </c>
      <c r="F639" t="s">
        <v>11</v>
      </c>
      <c r="G639">
        <v>2400</v>
      </c>
      <c r="H639">
        <v>225</v>
      </c>
      <c r="I639">
        <v>0.05</v>
      </c>
      <c r="J639" t="s">
        <v>33</v>
      </c>
    </row>
    <row r="640" spans="1:10" x14ac:dyDescent="0.35">
      <c r="A640" t="s">
        <v>372</v>
      </c>
      <c r="B640" t="s">
        <v>2284</v>
      </c>
      <c r="C640" t="s">
        <v>2285</v>
      </c>
      <c r="D640" t="s">
        <v>2286</v>
      </c>
      <c r="E640" t="s">
        <v>22</v>
      </c>
      <c r="F640" t="s">
        <v>11</v>
      </c>
      <c r="G640">
        <v>0</v>
      </c>
      <c r="H640">
        <v>150</v>
      </c>
      <c r="I640">
        <v>0.01</v>
      </c>
      <c r="J640" t="s">
        <v>89</v>
      </c>
    </row>
    <row r="641" spans="1:10" x14ac:dyDescent="0.35">
      <c r="A641" t="s">
        <v>372</v>
      </c>
      <c r="B641" t="s">
        <v>2287</v>
      </c>
      <c r="C641" t="s">
        <v>2288</v>
      </c>
      <c r="D641" t="s">
        <v>2289</v>
      </c>
      <c r="E641" t="s">
        <v>22</v>
      </c>
      <c r="F641" t="s">
        <v>14</v>
      </c>
      <c r="G641">
        <v>2500</v>
      </c>
      <c r="H641">
        <v>800</v>
      </c>
      <c r="I641">
        <v>0.25</v>
      </c>
      <c r="J641" t="s">
        <v>91</v>
      </c>
    </row>
    <row r="642" spans="1:10" x14ac:dyDescent="0.35">
      <c r="A642" t="s">
        <v>372</v>
      </c>
      <c r="B642" t="s">
        <v>2290</v>
      </c>
      <c r="C642" t="s">
        <v>2291</v>
      </c>
      <c r="D642" t="s">
        <v>2292</v>
      </c>
      <c r="E642" t="s">
        <v>22</v>
      </c>
      <c r="F642" t="s">
        <v>14</v>
      </c>
      <c r="G642">
        <v>1800</v>
      </c>
      <c r="H642">
        <v>500</v>
      </c>
      <c r="I642">
        <v>0.09</v>
      </c>
      <c r="J642" t="s">
        <v>191</v>
      </c>
    </row>
    <row r="643" spans="1:10" x14ac:dyDescent="0.35">
      <c r="A643" t="s">
        <v>372</v>
      </c>
      <c r="B643" t="s">
        <v>2293</v>
      </c>
      <c r="C643" t="s">
        <v>2294</v>
      </c>
      <c r="D643" t="s">
        <v>2295</v>
      </c>
      <c r="E643" t="s">
        <v>22</v>
      </c>
      <c r="F643" t="s">
        <v>14</v>
      </c>
      <c r="G643">
        <v>1800</v>
      </c>
      <c r="H643">
        <v>450</v>
      </c>
      <c r="I643">
        <v>0.05</v>
      </c>
      <c r="J643" t="s">
        <v>191</v>
      </c>
    </row>
    <row r="644" spans="1:10" x14ac:dyDescent="0.35">
      <c r="A644" t="s">
        <v>372</v>
      </c>
      <c r="B644" t="s">
        <v>2296</v>
      </c>
      <c r="C644" t="s">
        <v>2297</v>
      </c>
      <c r="D644" t="s">
        <v>2298</v>
      </c>
      <c r="E644" t="s">
        <v>22</v>
      </c>
      <c r="F644" t="s">
        <v>14</v>
      </c>
      <c r="G644">
        <v>600</v>
      </c>
      <c r="H644">
        <v>350</v>
      </c>
      <c r="I644">
        <v>0.04</v>
      </c>
      <c r="J644" t="s">
        <v>33</v>
      </c>
    </row>
    <row r="645" spans="1:10" x14ac:dyDescent="0.35">
      <c r="A645" t="s">
        <v>372</v>
      </c>
      <c r="B645" t="s">
        <v>2299</v>
      </c>
      <c r="C645" t="s">
        <v>2300</v>
      </c>
      <c r="D645" t="s">
        <v>2301</v>
      </c>
      <c r="E645" t="s">
        <v>22</v>
      </c>
      <c r="F645" t="s">
        <v>14</v>
      </c>
      <c r="G645">
        <v>1800</v>
      </c>
      <c r="H645">
        <v>250</v>
      </c>
      <c r="I645">
        <v>0.02</v>
      </c>
      <c r="J645" t="s">
        <v>191</v>
      </c>
    </row>
    <row r="646" spans="1:10" x14ac:dyDescent="0.35">
      <c r="A646" t="s">
        <v>372</v>
      </c>
      <c r="B646" t="s">
        <v>2302</v>
      </c>
      <c r="C646" t="s">
        <v>2303</v>
      </c>
      <c r="D646" t="s">
        <v>2304</v>
      </c>
      <c r="E646" t="s">
        <v>22</v>
      </c>
      <c r="F646" t="s">
        <v>14</v>
      </c>
      <c r="G646">
        <v>0</v>
      </c>
      <c r="H646">
        <v>200</v>
      </c>
      <c r="I646">
        <v>0.01</v>
      </c>
      <c r="J646" t="s">
        <v>89</v>
      </c>
    </row>
    <row r="647" spans="1:10" x14ac:dyDescent="0.35">
      <c r="A647" t="s">
        <v>372</v>
      </c>
      <c r="B647" t="s">
        <v>2305</v>
      </c>
      <c r="C647" t="s">
        <v>2306</v>
      </c>
      <c r="D647" t="s">
        <v>2307</v>
      </c>
      <c r="E647" t="s">
        <v>22</v>
      </c>
      <c r="F647" t="s">
        <v>11</v>
      </c>
      <c r="G647">
        <v>2400</v>
      </c>
      <c r="H647">
        <v>225</v>
      </c>
      <c r="I647">
        <v>2.5000000000000001E-2</v>
      </c>
      <c r="J647" t="s">
        <v>33</v>
      </c>
    </row>
    <row r="648" spans="1:10" x14ac:dyDescent="0.35">
      <c r="A648" t="s">
        <v>372</v>
      </c>
      <c r="B648" t="s">
        <v>2308</v>
      </c>
      <c r="C648" t="s">
        <v>2309</v>
      </c>
      <c r="D648" t="s">
        <v>2310</v>
      </c>
      <c r="E648" t="s">
        <v>22</v>
      </c>
      <c r="F648" t="s">
        <v>16</v>
      </c>
      <c r="G648">
        <v>1500</v>
      </c>
      <c r="H648">
        <v>340</v>
      </c>
      <c r="I648">
        <v>4.3749999999999997E-2</v>
      </c>
      <c r="J648" t="s">
        <v>27</v>
      </c>
    </row>
    <row r="649" spans="1:10" x14ac:dyDescent="0.35">
      <c r="A649" t="s">
        <v>372</v>
      </c>
      <c r="B649" t="s">
        <v>2311</v>
      </c>
      <c r="C649" t="s">
        <v>2312</v>
      </c>
      <c r="D649" t="s">
        <v>2313</v>
      </c>
      <c r="E649" t="s">
        <v>22</v>
      </c>
      <c r="F649" t="s">
        <v>14</v>
      </c>
      <c r="G649">
        <v>2200</v>
      </c>
      <c r="H649">
        <v>450</v>
      </c>
      <c r="I649">
        <v>0.03</v>
      </c>
      <c r="J649" t="s">
        <v>91</v>
      </c>
    </row>
    <row r="650" spans="1:10" x14ac:dyDescent="0.35">
      <c r="A650" t="s">
        <v>372</v>
      </c>
      <c r="B650" t="s">
        <v>2314</v>
      </c>
      <c r="C650" t="s">
        <v>2315</v>
      </c>
      <c r="D650" t="s">
        <v>2316</v>
      </c>
      <c r="E650" t="s">
        <v>22</v>
      </c>
      <c r="F650" t="s">
        <v>7</v>
      </c>
      <c r="G650">
        <v>1500</v>
      </c>
      <c r="H650">
        <v>400</v>
      </c>
      <c r="I650">
        <v>0.04</v>
      </c>
      <c r="J650" t="s">
        <v>27</v>
      </c>
    </row>
    <row r="651" spans="1:10" x14ac:dyDescent="0.35">
      <c r="A651" t="s">
        <v>372</v>
      </c>
      <c r="B651" t="s">
        <v>2317</v>
      </c>
      <c r="C651" t="s">
        <v>2318</v>
      </c>
      <c r="D651" t="s">
        <v>2319</v>
      </c>
      <c r="E651" t="s">
        <v>22</v>
      </c>
      <c r="F651" t="s">
        <v>15</v>
      </c>
      <c r="G651">
        <v>400</v>
      </c>
      <c r="H651">
        <v>100</v>
      </c>
      <c r="I651">
        <v>3.7499999999999999E-2</v>
      </c>
      <c r="J651" t="s">
        <v>27</v>
      </c>
    </row>
    <row r="652" spans="1:10" x14ac:dyDescent="0.35">
      <c r="A652" t="s">
        <v>372</v>
      </c>
      <c r="B652" t="s">
        <v>2320</v>
      </c>
      <c r="C652" t="s">
        <v>2321</v>
      </c>
      <c r="D652" t="s">
        <v>2322</v>
      </c>
      <c r="E652" t="s">
        <v>22</v>
      </c>
      <c r="F652" t="s">
        <v>19</v>
      </c>
      <c r="G652">
        <v>650</v>
      </c>
      <c r="H652">
        <v>160</v>
      </c>
      <c r="I652">
        <v>0.03</v>
      </c>
      <c r="J652" t="s">
        <v>27</v>
      </c>
    </row>
    <row r="653" spans="1:10" x14ac:dyDescent="0.35">
      <c r="A653" t="s">
        <v>372</v>
      </c>
      <c r="B653" t="s">
        <v>2323</v>
      </c>
      <c r="C653" t="s">
        <v>2324</v>
      </c>
      <c r="D653" t="s">
        <v>2325</v>
      </c>
      <c r="E653" t="s">
        <v>22</v>
      </c>
      <c r="F653" t="s">
        <v>10</v>
      </c>
      <c r="G653">
        <v>4500</v>
      </c>
      <c r="H653">
        <v>1500</v>
      </c>
      <c r="I653">
        <v>0.3</v>
      </c>
      <c r="J653" t="s">
        <v>27</v>
      </c>
    </row>
    <row r="654" spans="1:10" x14ac:dyDescent="0.35">
      <c r="A654" t="s">
        <v>372</v>
      </c>
      <c r="B654" t="s">
        <v>2326</v>
      </c>
      <c r="C654" t="s">
        <v>2327</v>
      </c>
      <c r="D654" t="s">
        <v>2328</v>
      </c>
      <c r="E654" t="s">
        <v>22</v>
      </c>
      <c r="F654" t="s">
        <v>14</v>
      </c>
      <c r="G654">
        <v>1800</v>
      </c>
      <c r="H654">
        <v>615</v>
      </c>
      <c r="I654">
        <v>8.6999999999999994E-2</v>
      </c>
      <c r="J654" t="s">
        <v>56</v>
      </c>
    </row>
    <row r="655" spans="1:10" x14ac:dyDescent="0.35">
      <c r="A655" t="s">
        <v>372</v>
      </c>
      <c r="B655" t="s">
        <v>2329</v>
      </c>
      <c r="C655" t="s">
        <v>2330</v>
      </c>
      <c r="D655" t="s">
        <v>2331</v>
      </c>
      <c r="E655" t="s">
        <v>1809</v>
      </c>
      <c r="F655" t="s">
        <v>6</v>
      </c>
      <c r="G655">
        <v>50</v>
      </c>
      <c r="H655">
        <v>10</v>
      </c>
      <c r="I655">
        <v>5.0000000000000001E-3</v>
      </c>
      <c r="J655" t="s">
        <v>56</v>
      </c>
    </row>
    <row r="656" spans="1:10" x14ac:dyDescent="0.35">
      <c r="A656" t="s">
        <v>372</v>
      </c>
      <c r="B656" t="s">
        <v>2332</v>
      </c>
      <c r="C656" t="s">
        <v>2333</v>
      </c>
      <c r="D656" t="s">
        <v>2334</v>
      </c>
      <c r="E656" t="s">
        <v>1809</v>
      </c>
      <c r="F656" t="s">
        <v>16</v>
      </c>
      <c r="G656">
        <v>3800</v>
      </c>
      <c r="H656">
        <v>1375</v>
      </c>
      <c r="I656">
        <v>0.308</v>
      </c>
      <c r="J656" t="s">
        <v>56</v>
      </c>
    </row>
    <row r="657" spans="1:10" x14ac:dyDescent="0.35">
      <c r="A657" t="s">
        <v>372</v>
      </c>
      <c r="B657" t="s">
        <v>2335</v>
      </c>
      <c r="C657" t="s">
        <v>2336</v>
      </c>
      <c r="D657" t="s">
        <v>2337</v>
      </c>
      <c r="E657" t="s">
        <v>22</v>
      </c>
      <c r="F657" t="s">
        <v>21</v>
      </c>
      <c r="G657">
        <v>600</v>
      </c>
      <c r="H657">
        <v>75</v>
      </c>
      <c r="I657">
        <v>5.0000000000000001E-3</v>
      </c>
      <c r="J657" t="s">
        <v>56</v>
      </c>
    </row>
    <row r="658" spans="1:10" x14ac:dyDescent="0.35">
      <c r="A658" t="s">
        <v>372</v>
      </c>
      <c r="B658" t="s">
        <v>2338</v>
      </c>
      <c r="C658" t="s">
        <v>2339</v>
      </c>
      <c r="D658" t="s">
        <v>2340</v>
      </c>
      <c r="E658" t="s">
        <v>22</v>
      </c>
      <c r="F658" t="s">
        <v>17</v>
      </c>
      <c r="G658">
        <v>2160</v>
      </c>
      <c r="H658">
        <v>720</v>
      </c>
      <c r="I658">
        <v>0.02</v>
      </c>
      <c r="J658" t="s">
        <v>50</v>
      </c>
    </row>
    <row r="659" spans="1:10" x14ac:dyDescent="0.35">
      <c r="A659" t="s">
        <v>372</v>
      </c>
      <c r="B659" t="s">
        <v>2341</v>
      </c>
      <c r="C659" t="s">
        <v>2342</v>
      </c>
      <c r="D659" t="s">
        <v>2343</v>
      </c>
      <c r="E659" t="s">
        <v>1809</v>
      </c>
      <c r="F659" t="s">
        <v>10</v>
      </c>
      <c r="G659">
        <v>2100</v>
      </c>
      <c r="H659">
        <v>700</v>
      </c>
      <c r="I659">
        <v>0.5</v>
      </c>
      <c r="J659" t="s">
        <v>157</v>
      </c>
    </row>
    <row r="660" spans="1:10" x14ac:dyDescent="0.35">
      <c r="A660" t="s">
        <v>372</v>
      </c>
      <c r="B660" t="s">
        <v>2344</v>
      </c>
      <c r="C660" t="s">
        <v>2345</v>
      </c>
      <c r="D660" t="s">
        <v>2346</v>
      </c>
      <c r="E660" t="s">
        <v>22</v>
      </c>
      <c r="F660" t="s">
        <v>19</v>
      </c>
      <c r="G660">
        <v>350</v>
      </c>
      <c r="H660">
        <v>54</v>
      </c>
      <c r="I660">
        <v>4.3E-3</v>
      </c>
      <c r="J660" t="s">
        <v>121</v>
      </c>
    </row>
    <row r="661" spans="1:10" x14ac:dyDescent="0.35">
      <c r="A661" t="s">
        <v>372</v>
      </c>
      <c r="B661" t="s">
        <v>2347</v>
      </c>
      <c r="C661" t="s">
        <v>2348</v>
      </c>
      <c r="D661" t="s">
        <v>2349</v>
      </c>
      <c r="E661" t="s">
        <v>22</v>
      </c>
      <c r="F661" t="s">
        <v>14</v>
      </c>
      <c r="G661">
        <v>1800</v>
      </c>
      <c r="H661">
        <v>615</v>
      </c>
      <c r="I661">
        <v>8.6999999999999994E-2</v>
      </c>
      <c r="J661" t="s">
        <v>121</v>
      </c>
    </row>
    <row r="662" spans="1:10" x14ac:dyDescent="0.35">
      <c r="A662" t="s">
        <v>372</v>
      </c>
      <c r="B662" t="s">
        <v>2350</v>
      </c>
      <c r="C662" t="s">
        <v>2351</v>
      </c>
      <c r="D662" t="s">
        <v>1821</v>
      </c>
      <c r="E662" t="s">
        <v>1809</v>
      </c>
      <c r="F662" t="s">
        <v>13</v>
      </c>
      <c r="G662">
        <v>1500</v>
      </c>
      <c r="H662">
        <v>360</v>
      </c>
      <c r="I662">
        <v>0.125</v>
      </c>
      <c r="J662" t="s">
        <v>121</v>
      </c>
    </row>
    <row r="663" spans="1:10" x14ac:dyDescent="0.35">
      <c r="A663" t="s">
        <v>372</v>
      </c>
      <c r="B663" t="s">
        <v>2352</v>
      </c>
      <c r="C663" t="s">
        <v>2353</v>
      </c>
      <c r="D663" t="s">
        <v>2354</v>
      </c>
      <c r="E663" t="s">
        <v>22</v>
      </c>
      <c r="F663" t="s">
        <v>10</v>
      </c>
      <c r="G663">
        <v>2800</v>
      </c>
      <c r="H663">
        <v>450</v>
      </c>
      <c r="I663">
        <v>0.15</v>
      </c>
      <c r="J663" t="s">
        <v>50</v>
      </c>
    </row>
    <row r="664" spans="1:10" x14ac:dyDescent="0.35">
      <c r="A664" t="s">
        <v>372</v>
      </c>
      <c r="B664" t="s">
        <v>2355</v>
      </c>
      <c r="C664" t="s">
        <v>2356</v>
      </c>
      <c r="D664" t="s">
        <v>2357</v>
      </c>
      <c r="E664" t="s">
        <v>22</v>
      </c>
      <c r="F664" t="s">
        <v>16</v>
      </c>
      <c r="G664">
        <v>800</v>
      </c>
      <c r="H664">
        <v>150</v>
      </c>
      <c r="I664">
        <v>1.2500000000000001E-2</v>
      </c>
      <c r="J664" t="s">
        <v>121</v>
      </c>
    </row>
    <row r="665" spans="1:10" x14ac:dyDescent="0.35">
      <c r="A665" t="s">
        <v>372</v>
      </c>
      <c r="B665" t="s">
        <v>2358</v>
      </c>
      <c r="C665" t="s">
        <v>2359</v>
      </c>
      <c r="D665" t="s">
        <v>2360</v>
      </c>
      <c r="E665" t="s">
        <v>1809</v>
      </c>
      <c r="F665" t="s">
        <v>6</v>
      </c>
      <c r="G665">
        <v>50</v>
      </c>
      <c r="H665">
        <v>10</v>
      </c>
      <c r="I665">
        <v>5.0000000000000001E-3</v>
      </c>
      <c r="J665" t="s">
        <v>121</v>
      </c>
    </row>
    <row r="666" spans="1:10" x14ac:dyDescent="0.35">
      <c r="A666" t="s">
        <v>372</v>
      </c>
      <c r="B666" t="s">
        <v>2361</v>
      </c>
      <c r="C666" t="s">
        <v>2362</v>
      </c>
      <c r="D666" t="s">
        <v>1827</v>
      </c>
      <c r="E666" t="s">
        <v>1809</v>
      </c>
      <c r="F666" t="s">
        <v>9</v>
      </c>
      <c r="G666">
        <v>2000</v>
      </c>
      <c r="H666">
        <v>600</v>
      </c>
      <c r="I666">
        <v>0.1</v>
      </c>
      <c r="J666" t="s">
        <v>121</v>
      </c>
    </row>
    <row r="667" spans="1:10" x14ac:dyDescent="0.35">
      <c r="A667" t="s">
        <v>372</v>
      </c>
      <c r="B667" t="s">
        <v>2363</v>
      </c>
      <c r="C667" t="s">
        <v>2364</v>
      </c>
      <c r="D667" t="s">
        <v>2365</v>
      </c>
      <c r="E667" t="s">
        <v>22</v>
      </c>
      <c r="F667" t="s">
        <v>17</v>
      </c>
      <c r="G667">
        <v>3000</v>
      </c>
      <c r="H667">
        <v>825</v>
      </c>
      <c r="I667">
        <v>0.02</v>
      </c>
      <c r="J667" t="s">
        <v>50</v>
      </c>
    </row>
    <row r="668" spans="1:10" x14ac:dyDescent="0.35">
      <c r="A668" t="s">
        <v>372</v>
      </c>
      <c r="B668" t="s">
        <v>2366</v>
      </c>
      <c r="C668" t="s">
        <v>2367</v>
      </c>
      <c r="D668" t="s">
        <v>2368</v>
      </c>
      <c r="E668" t="s">
        <v>22</v>
      </c>
      <c r="F668" t="s">
        <v>21</v>
      </c>
      <c r="G668">
        <v>24000</v>
      </c>
      <c r="H668">
        <v>12000</v>
      </c>
      <c r="I668">
        <v>0.05</v>
      </c>
      <c r="J668" t="s">
        <v>56</v>
      </c>
    </row>
    <row r="669" spans="1:10" x14ac:dyDescent="0.35">
      <c r="A669" t="s">
        <v>372</v>
      </c>
      <c r="B669" t="s">
        <v>2369</v>
      </c>
      <c r="C669" t="s">
        <v>2370</v>
      </c>
      <c r="D669" t="s">
        <v>2371</v>
      </c>
      <c r="E669" t="s">
        <v>1809</v>
      </c>
      <c r="F669" t="s">
        <v>14</v>
      </c>
      <c r="G669">
        <v>3750</v>
      </c>
      <c r="H669">
        <v>1710</v>
      </c>
      <c r="I669">
        <v>0.1</v>
      </c>
      <c r="J669" t="s">
        <v>91</v>
      </c>
    </row>
    <row r="670" spans="1:10" x14ac:dyDescent="0.35">
      <c r="A670" t="s">
        <v>372</v>
      </c>
      <c r="B670" t="s">
        <v>2372</v>
      </c>
      <c r="C670" t="s">
        <v>2373</v>
      </c>
      <c r="D670" t="s">
        <v>2374</v>
      </c>
      <c r="E670" t="s">
        <v>22</v>
      </c>
      <c r="F670" t="s">
        <v>21</v>
      </c>
      <c r="G670">
        <v>15000</v>
      </c>
      <c r="H670">
        <v>7500</v>
      </c>
      <c r="I670">
        <v>0.05</v>
      </c>
      <c r="J670" t="s">
        <v>56</v>
      </c>
    </row>
    <row r="671" spans="1:10" x14ac:dyDescent="0.35">
      <c r="A671" t="s">
        <v>372</v>
      </c>
      <c r="B671" t="s">
        <v>2375</v>
      </c>
      <c r="C671" t="s">
        <v>2376</v>
      </c>
      <c r="D671" t="s">
        <v>2377</v>
      </c>
      <c r="E671" t="s">
        <v>1809</v>
      </c>
      <c r="F671" t="s">
        <v>16</v>
      </c>
      <c r="G671">
        <v>3800</v>
      </c>
      <c r="H671">
        <v>1860</v>
      </c>
      <c r="I671">
        <v>0.34</v>
      </c>
      <c r="J671" t="s">
        <v>56</v>
      </c>
    </row>
    <row r="672" spans="1:10" x14ac:dyDescent="0.35">
      <c r="A672" t="s">
        <v>372</v>
      </c>
      <c r="B672" t="s">
        <v>2378</v>
      </c>
      <c r="C672" t="s">
        <v>2379</v>
      </c>
      <c r="D672" t="s">
        <v>2380</v>
      </c>
      <c r="E672" t="s">
        <v>1809</v>
      </c>
      <c r="F672" t="s">
        <v>16</v>
      </c>
      <c r="G672">
        <v>15000</v>
      </c>
      <c r="H672">
        <v>5170</v>
      </c>
      <c r="I672">
        <v>2</v>
      </c>
      <c r="J672" t="s">
        <v>56</v>
      </c>
    </row>
    <row r="673" spans="1:10" x14ac:dyDescent="0.35">
      <c r="A673" t="s">
        <v>372</v>
      </c>
      <c r="B673" t="s">
        <v>2381</v>
      </c>
      <c r="C673" t="s">
        <v>2382</v>
      </c>
      <c r="D673" t="s">
        <v>2383</v>
      </c>
      <c r="E673" t="s">
        <v>22</v>
      </c>
      <c r="F673" t="s">
        <v>13</v>
      </c>
      <c r="G673">
        <v>600</v>
      </c>
      <c r="H673">
        <v>75</v>
      </c>
      <c r="I673">
        <v>0.01</v>
      </c>
      <c r="J673" t="s">
        <v>121</v>
      </c>
    </row>
    <row r="674" spans="1:10" x14ac:dyDescent="0.35">
      <c r="A674" t="s">
        <v>372</v>
      </c>
      <c r="B674" t="s">
        <v>2384</v>
      </c>
      <c r="C674" t="s">
        <v>2385</v>
      </c>
      <c r="D674" t="s">
        <v>2386</v>
      </c>
      <c r="E674" t="s">
        <v>1809</v>
      </c>
      <c r="F674" t="s">
        <v>8</v>
      </c>
      <c r="G674">
        <v>1000</v>
      </c>
      <c r="H674">
        <v>360</v>
      </c>
      <c r="I674">
        <v>0.14399999999999999</v>
      </c>
      <c r="J674" t="s">
        <v>56</v>
      </c>
    </row>
    <row r="675" spans="1:10" x14ac:dyDescent="0.35">
      <c r="A675" t="s">
        <v>372</v>
      </c>
      <c r="B675" t="s">
        <v>2387</v>
      </c>
      <c r="C675" t="s">
        <v>2388</v>
      </c>
      <c r="D675" t="s">
        <v>2389</v>
      </c>
      <c r="E675" t="s">
        <v>1809</v>
      </c>
      <c r="F675" t="s">
        <v>8</v>
      </c>
      <c r="G675">
        <v>1000</v>
      </c>
      <c r="H675">
        <v>450</v>
      </c>
      <c r="I675">
        <v>0.22500000000000001</v>
      </c>
      <c r="J675" t="s">
        <v>157</v>
      </c>
    </row>
    <row r="676" spans="1:10" x14ac:dyDescent="0.35">
      <c r="A676" t="s">
        <v>372</v>
      </c>
      <c r="B676" t="s">
        <v>2390</v>
      </c>
      <c r="C676" t="s">
        <v>2391</v>
      </c>
      <c r="D676" t="s">
        <v>1836</v>
      </c>
      <c r="E676" t="s">
        <v>1809</v>
      </c>
      <c r="F676" t="s">
        <v>8</v>
      </c>
      <c r="G676">
        <v>1000</v>
      </c>
      <c r="H676">
        <v>360</v>
      </c>
      <c r="I676">
        <v>0.14399999999999999</v>
      </c>
      <c r="J676" t="s">
        <v>125</v>
      </c>
    </row>
    <row r="677" spans="1:10" x14ac:dyDescent="0.35">
      <c r="A677" t="s">
        <v>372</v>
      </c>
      <c r="B677" t="s">
        <v>2392</v>
      </c>
      <c r="C677" t="s">
        <v>2393</v>
      </c>
      <c r="D677" t="s">
        <v>2394</v>
      </c>
      <c r="E677" t="s">
        <v>1809</v>
      </c>
      <c r="F677" t="s">
        <v>16</v>
      </c>
      <c r="G677">
        <v>3800</v>
      </c>
      <c r="H677">
        <v>1085</v>
      </c>
      <c r="I677">
        <v>0.215</v>
      </c>
      <c r="J677" t="s">
        <v>56</v>
      </c>
    </row>
    <row r="678" spans="1:10" x14ac:dyDescent="0.35">
      <c r="A678" t="s">
        <v>372</v>
      </c>
      <c r="B678" t="s">
        <v>2395</v>
      </c>
      <c r="C678" t="s">
        <v>2396</v>
      </c>
      <c r="D678" t="s">
        <v>2397</v>
      </c>
      <c r="E678" t="s">
        <v>1809</v>
      </c>
      <c r="F678" t="s">
        <v>16</v>
      </c>
      <c r="G678">
        <v>3800</v>
      </c>
      <c r="H678">
        <v>1245</v>
      </c>
      <c r="I678">
        <v>0.26500000000000001</v>
      </c>
      <c r="J678" t="s">
        <v>121</v>
      </c>
    </row>
    <row r="679" spans="1:10" x14ac:dyDescent="0.35">
      <c r="A679" t="s">
        <v>372</v>
      </c>
      <c r="B679" t="s">
        <v>2398</v>
      </c>
      <c r="C679" t="s">
        <v>2399</v>
      </c>
      <c r="D679" t="s">
        <v>2400</v>
      </c>
      <c r="F679" t="s">
        <v>9</v>
      </c>
      <c r="G679">
        <v>1000</v>
      </c>
      <c r="H679">
        <v>200</v>
      </c>
      <c r="I679">
        <v>0.02</v>
      </c>
      <c r="J679" t="s">
        <v>121</v>
      </c>
    </row>
    <row r="680" spans="1:10" x14ac:dyDescent="0.35">
      <c r="A680" t="s">
        <v>372</v>
      </c>
      <c r="B680" t="s">
        <v>2401</v>
      </c>
      <c r="C680" t="s">
        <v>2402</v>
      </c>
      <c r="D680" t="s">
        <v>2403</v>
      </c>
      <c r="E680" t="s">
        <v>1809</v>
      </c>
      <c r="F680" t="s">
        <v>14</v>
      </c>
      <c r="G680">
        <v>750</v>
      </c>
      <c r="H680">
        <v>210</v>
      </c>
      <c r="I680">
        <v>0.03</v>
      </c>
      <c r="J680" t="s">
        <v>121</v>
      </c>
    </row>
    <row r="681" spans="1:10" x14ac:dyDescent="0.35">
      <c r="A681" t="s">
        <v>372</v>
      </c>
      <c r="B681" t="s">
        <v>2404</v>
      </c>
      <c r="C681" t="s">
        <v>2405</v>
      </c>
      <c r="D681" t="s">
        <v>2406</v>
      </c>
      <c r="E681" t="s">
        <v>22</v>
      </c>
      <c r="F681" t="s">
        <v>14</v>
      </c>
      <c r="G681">
        <v>1800</v>
      </c>
      <c r="H681">
        <v>450</v>
      </c>
      <c r="I681">
        <v>5.8000000000000003E-2</v>
      </c>
      <c r="J681" t="s">
        <v>91</v>
      </c>
    </row>
    <row r="682" spans="1:10" x14ac:dyDescent="0.35">
      <c r="A682" t="s">
        <v>372</v>
      </c>
      <c r="B682" t="s">
        <v>2407</v>
      </c>
      <c r="C682" t="s">
        <v>2408</v>
      </c>
      <c r="D682" t="s">
        <v>2409</v>
      </c>
      <c r="E682" t="s">
        <v>22</v>
      </c>
      <c r="F682" t="s">
        <v>14</v>
      </c>
      <c r="G682">
        <v>1800</v>
      </c>
      <c r="H682">
        <v>450</v>
      </c>
      <c r="I682">
        <v>5.8000000000000003E-2</v>
      </c>
      <c r="J682" t="s">
        <v>125</v>
      </c>
    </row>
    <row r="683" spans="1:10" x14ac:dyDescent="0.35">
      <c r="A683" t="s">
        <v>372</v>
      </c>
      <c r="B683" t="s">
        <v>2410</v>
      </c>
      <c r="C683" t="s">
        <v>2411</v>
      </c>
      <c r="D683" t="s">
        <v>1845</v>
      </c>
      <c r="E683" t="s">
        <v>1809</v>
      </c>
      <c r="F683" t="s">
        <v>10</v>
      </c>
      <c r="G683">
        <v>6000</v>
      </c>
      <c r="H683">
        <v>2000</v>
      </c>
      <c r="I683">
        <v>1</v>
      </c>
      <c r="J683" t="s">
        <v>125</v>
      </c>
    </row>
    <row r="684" spans="1:10" x14ac:dyDescent="0.35">
      <c r="A684" t="s">
        <v>372</v>
      </c>
      <c r="B684" t="s">
        <v>2412</v>
      </c>
      <c r="C684" t="s">
        <v>2413</v>
      </c>
      <c r="D684" t="s">
        <v>1962</v>
      </c>
      <c r="E684" t="s">
        <v>1809</v>
      </c>
      <c r="F684" t="s">
        <v>10</v>
      </c>
      <c r="G684">
        <v>3000</v>
      </c>
      <c r="H684">
        <v>1280</v>
      </c>
      <c r="I684">
        <v>0.35299999999999998</v>
      </c>
      <c r="J684" t="s">
        <v>56</v>
      </c>
    </row>
    <row r="685" spans="1:10" x14ac:dyDescent="0.35">
      <c r="A685" t="s">
        <v>372</v>
      </c>
      <c r="B685" t="s">
        <v>2414</v>
      </c>
      <c r="C685" t="s">
        <v>2415</v>
      </c>
      <c r="D685" t="s">
        <v>2416</v>
      </c>
      <c r="E685" t="s">
        <v>1809</v>
      </c>
      <c r="F685" t="s">
        <v>16</v>
      </c>
      <c r="G685">
        <v>3800</v>
      </c>
      <c r="H685">
        <v>1810</v>
      </c>
      <c r="I685">
        <v>0.60099999999999998</v>
      </c>
      <c r="J685" t="s">
        <v>56</v>
      </c>
    </row>
    <row r="686" spans="1:10" x14ac:dyDescent="0.35">
      <c r="A686" t="s">
        <v>372</v>
      </c>
      <c r="B686" t="s">
        <v>2417</v>
      </c>
      <c r="C686" t="s">
        <v>2418</v>
      </c>
      <c r="D686" t="s">
        <v>2419</v>
      </c>
      <c r="E686" t="s">
        <v>1809</v>
      </c>
      <c r="F686" t="s">
        <v>14</v>
      </c>
      <c r="G686">
        <v>1800</v>
      </c>
      <c r="H686">
        <v>260</v>
      </c>
      <c r="I686">
        <v>6.4000000000000001E-2</v>
      </c>
      <c r="J686" t="s">
        <v>56</v>
      </c>
    </row>
    <row r="687" spans="1:10" x14ac:dyDescent="0.35">
      <c r="A687" t="s">
        <v>372</v>
      </c>
      <c r="B687" t="s">
        <v>2420</v>
      </c>
      <c r="C687" t="s">
        <v>2421</v>
      </c>
      <c r="D687" t="s">
        <v>2422</v>
      </c>
      <c r="E687" t="s">
        <v>1809</v>
      </c>
      <c r="F687" t="s">
        <v>16</v>
      </c>
      <c r="G687">
        <v>3800</v>
      </c>
      <c r="H687">
        <v>780</v>
      </c>
      <c r="I687">
        <v>0.14000000000000001</v>
      </c>
      <c r="J687" t="s">
        <v>56</v>
      </c>
    </row>
    <row r="688" spans="1:10" x14ac:dyDescent="0.35">
      <c r="A688" t="s">
        <v>372</v>
      </c>
      <c r="B688" t="s">
        <v>2423</v>
      </c>
      <c r="C688" t="s">
        <v>2424</v>
      </c>
      <c r="D688" t="s">
        <v>2425</v>
      </c>
      <c r="E688" t="s">
        <v>22</v>
      </c>
      <c r="F688" t="s">
        <v>14</v>
      </c>
      <c r="G688">
        <v>2800</v>
      </c>
      <c r="H688">
        <v>550</v>
      </c>
      <c r="I688">
        <v>0.25</v>
      </c>
      <c r="J688" t="s">
        <v>111</v>
      </c>
    </row>
    <row r="689" spans="1:10" x14ac:dyDescent="0.35">
      <c r="A689" t="s">
        <v>372</v>
      </c>
      <c r="B689" t="s">
        <v>2426</v>
      </c>
      <c r="C689" t="s">
        <v>2427</v>
      </c>
      <c r="D689" t="s">
        <v>2428</v>
      </c>
      <c r="E689" t="s">
        <v>1809</v>
      </c>
      <c r="F689" t="s">
        <v>10</v>
      </c>
      <c r="G689">
        <v>12000</v>
      </c>
      <c r="H689">
        <v>4000</v>
      </c>
      <c r="I689">
        <v>1.85</v>
      </c>
      <c r="J689" t="s">
        <v>37</v>
      </c>
    </row>
    <row r="690" spans="1:10" x14ac:dyDescent="0.35">
      <c r="A690" t="s">
        <v>372</v>
      </c>
      <c r="B690" t="s">
        <v>2429</v>
      </c>
      <c r="C690" t="s">
        <v>2430</v>
      </c>
      <c r="D690" t="s">
        <v>2041</v>
      </c>
      <c r="E690" t="s">
        <v>22</v>
      </c>
      <c r="F690" t="s">
        <v>20</v>
      </c>
      <c r="G690">
        <v>0</v>
      </c>
      <c r="H690">
        <v>1000</v>
      </c>
      <c r="I690">
        <v>2E-3</v>
      </c>
      <c r="J690" t="s">
        <v>89</v>
      </c>
    </row>
    <row r="691" spans="1:10" x14ac:dyDescent="0.35">
      <c r="A691" t="s">
        <v>372</v>
      </c>
      <c r="B691" t="s">
        <v>2431</v>
      </c>
      <c r="C691" t="s">
        <v>2432</v>
      </c>
      <c r="D691" t="s">
        <v>2041</v>
      </c>
      <c r="E691" t="s">
        <v>22</v>
      </c>
      <c r="F691" t="s">
        <v>20</v>
      </c>
      <c r="G691">
        <v>0</v>
      </c>
      <c r="H691">
        <v>200</v>
      </c>
      <c r="I691">
        <v>5.0000000000000001E-3</v>
      </c>
      <c r="J691" t="s">
        <v>89</v>
      </c>
    </row>
    <row r="692" spans="1:10" x14ac:dyDescent="0.35">
      <c r="A692" t="s">
        <v>372</v>
      </c>
      <c r="B692" t="s">
        <v>2433</v>
      </c>
      <c r="C692" t="s">
        <v>2434</v>
      </c>
      <c r="D692" t="s">
        <v>2041</v>
      </c>
      <c r="E692" t="s">
        <v>22</v>
      </c>
      <c r="F692" t="s">
        <v>20</v>
      </c>
      <c r="G692">
        <v>0</v>
      </c>
      <c r="H692">
        <v>75</v>
      </c>
      <c r="I692">
        <v>1.4749999999999999E-2</v>
      </c>
      <c r="J692" t="s">
        <v>89</v>
      </c>
    </row>
    <row r="693" spans="1:10" x14ac:dyDescent="0.35">
      <c r="A693" t="s">
        <v>372</v>
      </c>
      <c r="B693" t="s">
        <v>2435</v>
      </c>
      <c r="C693" t="s">
        <v>2436</v>
      </c>
      <c r="D693" t="s">
        <v>2041</v>
      </c>
      <c r="E693" t="s">
        <v>22</v>
      </c>
      <c r="F693" t="s">
        <v>20</v>
      </c>
      <c r="G693">
        <v>0</v>
      </c>
      <c r="H693">
        <v>100</v>
      </c>
      <c r="I693">
        <v>1E-3</v>
      </c>
      <c r="J693" t="s">
        <v>89</v>
      </c>
    </row>
    <row r="694" spans="1:10" x14ac:dyDescent="0.35">
      <c r="A694" t="s">
        <v>372</v>
      </c>
      <c r="B694" t="s">
        <v>2437</v>
      </c>
      <c r="C694" t="s">
        <v>2438</v>
      </c>
      <c r="D694" t="s">
        <v>2041</v>
      </c>
      <c r="E694" t="s">
        <v>22</v>
      </c>
      <c r="F694" t="s">
        <v>20</v>
      </c>
      <c r="G694">
        <v>0</v>
      </c>
      <c r="H694">
        <v>25</v>
      </c>
      <c r="I694">
        <v>1.42E-3</v>
      </c>
      <c r="J694" t="s">
        <v>89</v>
      </c>
    </row>
    <row r="695" spans="1:10" x14ac:dyDescent="0.35">
      <c r="A695" t="s">
        <v>372</v>
      </c>
      <c r="B695" t="s">
        <v>2439</v>
      </c>
      <c r="C695" t="s">
        <v>2440</v>
      </c>
      <c r="D695" t="s">
        <v>2041</v>
      </c>
      <c r="E695" t="s">
        <v>22</v>
      </c>
      <c r="F695" t="s">
        <v>20</v>
      </c>
      <c r="G695">
        <v>0</v>
      </c>
      <c r="H695">
        <v>300</v>
      </c>
      <c r="I695">
        <v>1.4999999999999999E-2</v>
      </c>
      <c r="J695" t="s">
        <v>89</v>
      </c>
    </row>
    <row r="696" spans="1:10" x14ac:dyDescent="0.35">
      <c r="A696" t="s">
        <v>372</v>
      </c>
      <c r="B696" t="s">
        <v>2441</v>
      </c>
      <c r="C696" t="s">
        <v>2442</v>
      </c>
      <c r="D696" t="s">
        <v>2041</v>
      </c>
      <c r="E696" t="s">
        <v>22</v>
      </c>
      <c r="F696" t="s">
        <v>20</v>
      </c>
      <c r="G696">
        <v>0</v>
      </c>
      <c r="H696">
        <v>275</v>
      </c>
      <c r="I696">
        <v>5.1249999999999997E-2</v>
      </c>
      <c r="J696" t="s">
        <v>89</v>
      </c>
    </row>
    <row r="697" spans="1:10" x14ac:dyDescent="0.35">
      <c r="A697" t="s">
        <v>372</v>
      </c>
      <c r="B697" t="s">
        <v>2443</v>
      </c>
      <c r="C697" t="s">
        <v>2444</v>
      </c>
      <c r="D697" t="s">
        <v>2041</v>
      </c>
      <c r="E697" t="s">
        <v>22</v>
      </c>
      <c r="F697" t="s">
        <v>20</v>
      </c>
      <c r="G697">
        <v>150</v>
      </c>
      <c r="H697">
        <v>51</v>
      </c>
      <c r="I697">
        <v>1E-3</v>
      </c>
      <c r="J697" t="s">
        <v>129</v>
      </c>
    </row>
    <row r="698" spans="1:10" x14ac:dyDescent="0.35">
      <c r="A698" t="s">
        <v>372</v>
      </c>
      <c r="B698" t="s">
        <v>2445</v>
      </c>
      <c r="C698" t="s">
        <v>2446</v>
      </c>
      <c r="D698" t="s">
        <v>2041</v>
      </c>
      <c r="E698" t="s">
        <v>22</v>
      </c>
      <c r="F698" t="s">
        <v>20</v>
      </c>
      <c r="G698">
        <v>3000</v>
      </c>
      <c r="H698">
        <v>1200</v>
      </c>
      <c r="I698">
        <v>6.0000000000000001E-3</v>
      </c>
      <c r="J698" t="s">
        <v>129</v>
      </c>
    </row>
    <row r="699" spans="1:10" x14ac:dyDescent="0.35">
      <c r="A699" t="s">
        <v>372</v>
      </c>
      <c r="B699" t="s">
        <v>2447</v>
      </c>
      <c r="C699" t="s">
        <v>2448</v>
      </c>
      <c r="D699" t="s">
        <v>2041</v>
      </c>
      <c r="E699" t="s">
        <v>22</v>
      </c>
      <c r="F699" t="s">
        <v>20</v>
      </c>
      <c r="G699">
        <v>3000</v>
      </c>
      <c r="H699">
        <v>1200</v>
      </c>
      <c r="I699">
        <v>0.02</v>
      </c>
      <c r="J699" t="s">
        <v>129</v>
      </c>
    </row>
    <row r="700" spans="1:10" x14ac:dyDescent="0.35">
      <c r="A700" t="s">
        <v>372</v>
      </c>
      <c r="B700" t="s">
        <v>2449</v>
      </c>
      <c r="C700" t="s">
        <v>2450</v>
      </c>
      <c r="D700" t="s">
        <v>2041</v>
      </c>
      <c r="E700" t="s">
        <v>22</v>
      </c>
      <c r="F700" t="s">
        <v>20</v>
      </c>
      <c r="G700">
        <v>0</v>
      </c>
      <c r="H700">
        <v>1000</v>
      </c>
      <c r="I700">
        <v>1.2579999999999999E-2</v>
      </c>
      <c r="J700" t="s">
        <v>89</v>
      </c>
    </row>
    <row r="701" spans="1:10" x14ac:dyDescent="0.35">
      <c r="A701" t="s">
        <v>372</v>
      </c>
      <c r="B701" t="s">
        <v>2451</v>
      </c>
      <c r="C701" t="s">
        <v>2452</v>
      </c>
      <c r="D701" t="s">
        <v>2041</v>
      </c>
      <c r="E701" t="s">
        <v>22</v>
      </c>
      <c r="F701" t="s">
        <v>20</v>
      </c>
      <c r="G701">
        <v>3000</v>
      </c>
      <c r="H701">
        <v>250</v>
      </c>
      <c r="I701">
        <v>1.2E-2</v>
      </c>
      <c r="J701" t="s">
        <v>125</v>
      </c>
    </row>
    <row r="702" spans="1:10" x14ac:dyDescent="0.35">
      <c r="A702" t="s">
        <v>372</v>
      </c>
      <c r="B702" t="s">
        <v>2453</v>
      </c>
      <c r="C702" t="s">
        <v>2454</v>
      </c>
      <c r="D702" t="s">
        <v>2041</v>
      </c>
      <c r="E702" t="s">
        <v>22</v>
      </c>
      <c r="F702" t="s">
        <v>20</v>
      </c>
      <c r="G702">
        <v>4900</v>
      </c>
      <c r="H702">
        <v>650</v>
      </c>
      <c r="I702">
        <v>0.1</v>
      </c>
      <c r="J702" t="s">
        <v>125</v>
      </c>
    </row>
    <row r="703" spans="1:10" x14ac:dyDescent="0.35">
      <c r="A703" t="s">
        <v>372</v>
      </c>
      <c r="B703" t="s">
        <v>2455</v>
      </c>
      <c r="C703" t="s">
        <v>2456</v>
      </c>
      <c r="D703" t="s">
        <v>2041</v>
      </c>
      <c r="E703" t="s">
        <v>22</v>
      </c>
      <c r="F703" t="s">
        <v>20</v>
      </c>
      <c r="G703">
        <v>0</v>
      </c>
      <c r="H703">
        <v>1000</v>
      </c>
      <c r="I703">
        <v>0.1</v>
      </c>
      <c r="J703" t="s">
        <v>89</v>
      </c>
    </row>
    <row r="704" spans="1:10" x14ac:dyDescent="0.35">
      <c r="A704" t="s">
        <v>372</v>
      </c>
      <c r="B704" t="s">
        <v>2457</v>
      </c>
      <c r="C704" t="s">
        <v>2458</v>
      </c>
      <c r="D704" t="s">
        <v>2459</v>
      </c>
      <c r="E704" t="s">
        <v>22</v>
      </c>
      <c r="F704" t="s">
        <v>19</v>
      </c>
      <c r="G704">
        <v>9000</v>
      </c>
      <c r="H704">
        <v>3520</v>
      </c>
      <c r="I704">
        <v>1.6</v>
      </c>
      <c r="J704" t="s">
        <v>191</v>
      </c>
    </row>
    <row r="705" spans="1:10" x14ac:dyDescent="0.35">
      <c r="A705" t="s">
        <v>372</v>
      </c>
      <c r="B705" t="s">
        <v>2460</v>
      </c>
      <c r="C705" t="s">
        <v>2461</v>
      </c>
      <c r="D705" t="s">
        <v>2462</v>
      </c>
      <c r="E705" t="s">
        <v>22</v>
      </c>
      <c r="F705" t="s">
        <v>19</v>
      </c>
      <c r="G705">
        <v>0</v>
      </c>
      <c r="H705">
        <v>145</v>
      </c>
      <c r="I705">
        <v>7.5999999999999998E-2</v>
      </c>
      <c r="J705" t="s">
        <v>162</v>
      </c>
    </row>
    <row r="706" spans="1:10" x14ac:dyDescent="0.35">
      <c r="A706" t="s">
        <v>372</v>
      </c>
      <c r="B706" t="s">
        <v>2463</v>
      </c>
      <c r="C706" t="s">
        <v>2464</v>
      </c>
      <c r="D706" t="s">
        <v>1080</v>
      </c>
      <c r="E706" t="s">
        <v>22</v>
      </c>
      <c r="F706" t="s">
        <v>11</v>
      </c>
      <c r="G706">
        <v>2500</v>
      </c>
      <c r="H706">
        <v>450</v>
      </c>
      <c r="I706">
        <v>0.125</v>
      </c>
      <c r="J706" t="s">
        <v>91</v>
      </c>
    </row>
    <row r="707" spans="1:10" x14ac:dyDescent="0.35">
      <c r="A707" t="s">
        <v>372</v>
      </c>
      <c r="B707" t="s">
        <v>2465</v>
      </c>
      <c r="C707" t="s">
        <v>2466</v>
      </c>
      <c r="D707" t="s">
        <v>2467</v>
      </c>
      <c r="E707" t="s">
        <v>22</v>
      </c>
      <c r="F707" t="s">
        <v>11</v>
      </c>
      <c r="G707">
        <v>2500</v>
      </c>
      <c r="H707">
        <v>360</v>
      </c>
      <c r="I707">
        <v>9.5000000000000001E-2</v>
      </c>
      <c r="J707" t="s">
        <v>91</v>
      </c>
    </row>
    <row r="708" spans="1:10" x14ac:dyDescent="0.35">
      <c r="A708" t="s">
        <v>372</v>
      </c>
      <c r="B708" t="s">
        <v>2468</v>
      </c>
      <c r="C708" t="s">
        <v>2469</v>
      </c>
      <c r="D708" t="s">
        <v>2470</v>
      </c>
      <c r="E708" t="s">
        <v>22</v>
      </c>
      <c r="F708" t="s">
        <v>10</v>
      </c>
      <c r="G708">
        <v>4500</v>
      </c>
      <c r="H708">
        <v>1400</v>
      </c>
      <c r="I708">
        <v>0.05</v>
      </c>
      <c r="J708" t="s">
        <v>56</v>
      </c>
    </row>
    <row r="709" spans="1:10" x14ac:dyDescent="0.35">
      <c r="A709" t="s">
        <v>372</v>
      </c>
      <c r="B709" t="s">
        <v>2471</v>
      </c>
      <c r="C709" t="s">
        <v>2472</v>
      </c>
      <c r="D709" t="s">
        <v>2473</v>
      </c>
      <c r="E709" t="s">
        <v>22</v>
      </c>
      <c r="F709" t="s">
        <v>15</v>
      </c>
      <c r="G709">
        <v>2640</v>
      </c>
      <c r="H709">
        <v>660</v>
      </c>
      <c r="I709">
        <v>0.15</v>
      </c>
      <c r="J709" t="s">
        <v>162</v>
      </c>
    </row>
    <row r="710" spans="1:10" x14ac:dyDescent="0.35">
      <c r="A710" t="s">
        <v>372</v>
      </c>
      <c r="B710" t="s">
        <v>2474</v>
      </c>
      <c r="C710" t="s">
        <v>2475</v>
      </c>
      <c r="D710" t="s">
        <v>2476</v>
      </c>
      <c r="E710" t="s">
        <v>22</v>
      </c>
      <c r="F710" t="s">
        <v>15</v>
      </c>
      <c r="G710">
        <v>2920</v>
      </c>
      <c r="H710">
        <v>730</v>
      </c>
      <c r="I710">
        <v>0.188</v>
      </c>
      <c r="J710" t="s">
        <v>152</v>
      </c>
    </row>
    <row r="711" spans="1:10" x14ac:dyDescent="0.35">
      <c r="A711" t="s">
        <v>372</v>
      </c>
      <c r="B711" t="s">
        <v>2477</v>
      </c>
      <c r="C711" t="s">
        <v>2478</v>
      </c>
      <c r="D711" t="s">
        <v>2479</v>
      </c>
      <c r="E711" t="s">
        <v>22</v>
      </c>
      <c r="F711" t="s">
        <v>19</v>
      </c>
      <c r="G711">
        <v>930</v>
      </c>
      <c r="H711">
        <v>155</v>
      </c>
      <c r="I711">
        <v>6.5500000000000003E-2</v>
      </c>
      <c r="J711" t="s">
        <v>197</v>
      </c>
    </row>
    <row r="712" spans="1:10" x14ac:dyDescent="0.35">
      <c r="A712" t="s">
        <v>372</v>
      </c>
      <c r="B712" t="s">
        <v>2480</v>
      </c>
      <c r="C712" t="s">
        <v>2481</v>
      </c>
      <c r="D712" t="s">
        <v>2482</v>
      </c>
      <c r="E712" t="s">
        <v>22</v>
      </c>
      <c r="F712" t="s">
        <v>19</v>
      </c>
      <c r="G712">
        <v>900</v>
      </c>
      <c r="H712">
        <v>150</v>
      </c>
      <c r="I712">
        <v>6.25E-2</v>
      </c>
      <c r="J712" t="s">
        <v>199</v>
      </c>
    </row>
    <row r="713" spans="1:10" x14ac:dyDescent="0.35">
      <c r="A713" t="s">
        <v>372</v>
      </c>
      <c r="B713" t="s">
        <v>2483</v>
      </c>
      <c r="C713" t="s">
        <v>2484</v>
      </c>
      <c r="D713" t="s">
        <v>2485</v>
      </c>
      <c r="E713" t="s">
        <v>22</v>
      </c>
      <c r="F713" t="s">
        <v>19</v>
      </c>
      <c r="G713">
        <v>870</v>
      </c>
      <c r="H713">
        <v>145</v>
      </c>
      <c r="I713">
        <v>7.0000000000000007E-2</v>
      </c>
      <c r="J713" t="s">
        <v>162</v>
      </c>
    </row>
    <row r="714" spans="1:10" x14ac:dyDescent="0.35">
      <c r="A714" t="s">
        <v>372</v>
      </c>
      <c r="B714" t="s">
        <v>2486</v>
      </c>
      <c r="C714" t="s">
        <v>2487</v>
      </c>
      <c r="D714" t="s">
        <v>2488</v>
      </c>
      <c r="E714" t="s">
        <v>22</v>
      </c>
      <c r="F714" t="s">
        <v>11</v>
      </c>
      <c r="G714">
        <v>5000</v>
      </c>
      <c r="H714">
        <v>750</v>
      </c>
      <c r="I714">
        <v>0.35</v>
      </c>
      <c r="J714" t="s">
        <v>191</v>
      </c>
    </row>
    <row r="715" spans="1:10" x14ac:dyDescent="0.35">
      <c r="A715" t="s">
        <v>372</v>
      </c>
      <c r="B715" t="s">
        <v>2489</v>
      </c>
      <c r="C715" t="s">
        <v>2490</v>
      </c>
      <c r="D715" t="s">
        <v>2491</v>
      </c>
      <c r="E715" t="s">
        <v>22</v>
      </c>
      <c r="F715" t="s">
        <v>16</v>
      </c>
      <c r="G715">
        <v>25000</v>
      </c>
      <c r="H715">
        <v>7500</v>
      </c>
      <c r="I715">
        <v>1.7450000000000001</v>
      </c>
      <c r="J715" t="s">
        <v>197</v>
      </c>
    </row>
    <row r="716" spans="1:10" x14ac:dyDescent="0.35">
      <c r="A716" t="s">
        <v>372</v>
      </c>
      <c r="B716" t="s">
        <v>2492</v>
      </c>
      <c r="C716" t="s">
        <v>2493</v>
      </c>
      <c r="D716" t="s">
        <v>2494</v>
      </c>
      <c r="E716" t="s">
        <v>22</v>
      </c>
      <c r="F716" t="s">
        <v>12</v>
      </c>
      <c r="G716">
        <v>2000</v>
      </c>
      <c r="H716">
        <v>510</v>
      </c>
      <c r="I716">
        <v>0.15</v>
      </c>
      <c r="J716" t="s">
        <v>191</v>
      </c>
    </row>
    <row r="717" spans="1:10" x14ac:dyDescent="0.35">
      <c r="A717" t="s">
        <v>372</v>
      </c>
      <c r="B717" t="s">
        <v>2495</v>
      </c>
      <c r="C717" t="s">
        <v>2496</v>
      </c>
      <c r="D717" t="s">
        <v>2497</v>
      </c>
      <c r="E717" t="s">
        <v>22</v>
      </c>
      <c r="F717" t="s">
        <v>14</v>
      </c>
      <c r="G717">
        <v>12000</v>
      </c>
      <c r="H717">
        <v>4000</v>
      </c>
      <c r="I717">
        <v>0.7</v>
      </c>
      <c r="J717" t="s">
        <v>117</v>
      </c>
    </row>
    <row r="718" spans="1:10" x14ac:dyDescent="0.35">
      <c r="A718" t="s">
        <v>372</v>
      </c>
      <c r="B718" t="s">
        <v>2498</v>
      </c>
      <c r="C718" t="s">
        <v>2499</v>
      </c>
      <c r="D718" t="s">
        <v>2500</v>
      </c>
      <c r="E718" t="s">
        <v>22</v>
      </c>
      <c r="F718" t="s">
        <v>14</v>
      </c>
      <c r="G718">
        <v>4000</v>
      </c>
      <c r="H718">
        <v>1000</v>
      </c>
      <c r="I718">
        <v>0.38400000000000001</v>
      </c>
      <c r="J718" t="s">
        <v>83</v>
      </c>
    </row>
    <row r="719" spans="1:10" x14ac:dyDescent="0.35">
      <c r="A719" t="s">
        <v>372</v>
      </c>
      <c r="B719" t="s">
        <v>2501</v>
      </c>
      <c r="C719" t="s">
        <v>2502</v>
      </c>
      <c r="D719" t="s">
        <v>2503</v>
      </c>
      <c r="E719" t="s">
        <v>22</v>
      </c>
      <c r="F719" t="s">
        <v>12</v>
      </c>
      <c r="G719">
        <v>2000</v>
      </c>
      <c r="H719">
        <v>500</v>
      </c>
      <c r="I719">
        <v>0.95</v>
      </c>
      <c r="J719" t="s">
        <v>83</v>
      </c>
    </row>
    <row r="720" spans="1:10" x14ac:dyDescent="0.35">
      <c r="A720" t="s">
        <v>372</v>
      </c>
      <c r="B720" t="s">
        <v>2504</v>
      </c>
      <c r="C720" t="s">
        <v>2505</v>
      </c>
      <c r="D720" t="s">
        <v>2506</v>
      </c>
      <c r="E720" t="s">
        <v>22</v>
      </c>
      <c r="F720" t="s">
        <v>14</v>
      </c>
      <c r="G720">
        <v>2000</v>
      </c>
      <c r="H720">
        <v>510</v>
      </c>
      <c r="I720">
        <v>9.8000000000000004E-2</v>
      </c>
      <c r="J720" t="s">
        <v>100</v>
      </c>
    </row>
    <row r="721" spans="1:10" x14ac:dyDescent="0.35">
      <c r="A721" t="s">
        <v>372</v>
      </c>
      <c r="B721" t="s">
        <v>2507</v>
      </c>
      <c r="C721" t="s">
        <v>2508</v>
      </c>
      <c r="D721" t="s">
        <v>2509</v>
      </c>
      <c r="E721" t="s">
        <v>22</v>
      </c>
      <c r="F721" t="s">
        <v>12</v>
      </c>
      <c r="G721">
        <v>2000</v>
      </c>
      <c r="H721">
        <v>510</v>
      </c>
      <c r="I721">
        <v>4.8000000000000001E-2</v>
      </c>
      <c r="J721" t="s">
        <v>100</v>
      </c>
    </row>
    <row r="722" spans="1:10" x14ac:dyDescent="0.35">
      <c r="A722" t="s">
        <v>372</v>
      </c>
      <c r="B722" t="s">
        <v>2510</v>
      </c>
      <c r="C722" t="s">
        <v>2511</v>
      </c>
      <c r="D722" t="s">
        <v>2512</v>
      </c>
      <c r="E722" t="s">
        <v>22</v>
      </c>
      <c r="F722" t="s">
        <v>16</v>
      </c>
      <c r="G722">
        <v>14000</v>
      </c>
      <c r="H722">
        <v>3440</v>
      </c>
      <c r="I722">
        <v>1.24</v>
      </c>
      <c r="J722" t="s">
        <v>197</v>
      </c>
    </row>
    <row r="723" spans="1:10" x14ac:dyDescent="0.35">
      <c r="A723" t="s">
        <v>372</v>
      </c>
      <c r="B723" t="s">
        <v>2513</v>
      </c>
      <c r="C723" t="s">
        <v>2514</v>
      </c>
      <c r="D723" t="s">
        <v>2515</v>
      </c>
      <c r="E723" t="s">
        <v>22</v>
      </c>
      <c r="F723" t="s">
        <v>12</v>
      </c>
      <c r="G723">
        <v>2000</v>
      </c>
      <c r="H723">
        <v>510</v>
      </c>
      <c r="I723">
        <v>0.128</v>
      </c>
      <c r="J723" t="s">
        <v>191</v>
      </c>
    </row>
    <row r="724" spans="1:10" x14ac:dyDescent="0.35">
      <c r="A724" t="s">
        <v>372</v>
      </c>
      <c r="B724" t="s">
        <v>2516</v>
      </c>
      <c r="C724" t="s">
        <v>2517</v>
      </c>
      <c r="D724" t="s">
        <v>2518</v>
      </c>
      <c r="E724" t="s">
        <v>22</v>
      </c>
      <c r="F724" t="s">
        <v>12</v>
      </c>
      <c r="G724">
        <v>800</v>
      </c>
      <c r="H724">
        <v>190</v>
      </c>
      <c r="I724">
        <v>4.8000000000000001E-2</v>
      </c>
      <c r="J724" t="s">
        <v>191</v>
      </c>
    </row>
    <row r="725" spans="1:10" x14ac:dyDescent="0.35">
      <c r="A725" t="s">
        <v>372</v>
      </c>
      <c r="B725" t="s">
        <v>2519</v>
      </c>
      <c r="C725" t="s">
        <v>2520</v>
      </c>
      <c r="D725" t="s">
        <v>2521</v>
      </c>
      <c r="E725" t="s">
        <v>22</v>
      </c>
      <c r="F725" t="s">
        <v>12</v>
      </c>
      <c r="G725">
        <v>200</v>
      </c>
      <c r="H725">
        <v>40</v>
      </c>
      <c r="I725">
        <v>0.01</v>
      </c>
      <c r="J725" t="s">
        <v>191</v>
      </c>
    </row>
    <row r="726" spans="1:10" x14ac:dyDescent="0.35">
      <c r="A726" t="s">
        <v>372</v>
      </c>
      <c r="B726" t="s">
        <v>2522</v>
      </c>
      <c r="C726" t="s">
        <v>2523</v>
      </c>
      <c r="D726" t="s">
        <v>2524</v>
      </c>
      <c r="E726" t="s">
        <v>22</v>
      </c>
      <c r="F726" t="s">
        <v>14</v>
      </c>
      <c r="G726">
        <v>16000</v>
      </c>
      <c r="H726">
        <v>3920</v>
      </c>
      <c r="I726">
        <v>0.51</v>
      </c>
      <c r="J726" t="s">
        <v>83</v>
      </c>
    </row>
    <row r="727" spans="1:10" x14ac:dyDescent="0.35">
      <c r="A727" t="s">
        <v>372</v>
      </c>
      <c r="B727" t="s">
        <v>2525</v>
      </c>
      <c r="C727" t="s">
        <v>2526</v>
      </c>
      <c r="D727" t="s">
        <v>2527</v>
      </c>
      <c r="E727" t="s">
        <v>22</v>
      </c>
      <c r="F727" t="s">
        <v>11</v>
      </c>
      <c r="G727">
        <v>5000</v>
      </c>
      <c r="H727">
        <v>600</v>
      </c>
      <c r="I727">
        <v>0.17499999999999999</v>
      </c>
      <c r="J727" t="s">
        <v>91</v>
      </c>
    </row>
    <row r="728" spans="1:10" x14ac:dyDescent="0.35">
      <c r="A728" t="s">
        <v>372</v>
      </c>
      <c r="B728" t="s">
        <v>2528</v>
      </c>
      <c r="C728" t="s">
        <v>2529</v>
      </c>
      <c r="D728" t="s">
        <v>2530</v>
      </c>
      <c r="E728" t="s">
        <v>22</v>
      </c>
      <c r="F728" t="s">
        <v>19</v>
      </c>
      <c r="G728">
        <v>4000</v>
      </c>
      <c r="H728">
        <v>1186</v>
      </c>
      <c r="I728">
        <v>1.833</v>
      </c>
      <c r="J728" t="s">
        <v>117</v>
      </c>
    </row>
    <row r="729" spans="1:10" x14ac:dyDescent="0.35">
      <c r="A729" t="s">
        <v>372</v>
      </c>
      <c r="B729" t="s">
        <v>2531</v>
      </c>
      <c r="C729" t="s">
        <v>2532</v>
      </c>
      <c r="D729" t="s">
        <v>2533</v>
      </c>
      <c r="E729" t="s">
        <v>22</v>
      </c>
      <c r="F729" t="s">
        <v>19</v>
      </c>
      <c r="G729">
        <v>3000</v>
      </c>
      <c r="H729">
        <v>847</v>
      </c>
      <c r="I729">
        <v>1.3092999999999999</v>
      </c>
      <c r="J729" t="s">
        <v>117</v>
      </c>
    </row>
    <row r="730" spans="1:10" x14ac:dyDescent="0.35">
      <c r="A730" t="s">
        <v>372</v>
      </c>
      <c r="B730" t="s">
        <v>2534</v>
      </c>
      <c r="C730" t="s">
        <v>2535</v>
      </c>
      <c r="D730" t="s">
        <v>2536</v>
      </c>
      <c r="E730" t="s">
        <v>22</v>
      </c>
      <c r="F730" t="s">
        <v>19</v>
      </c>
      <c r="G730">
        <v>1500</v>
      </c>
      <c r="H730">
        <v>503</v>
      </c>
      <c r="I730">
        <v>0.74350000000000005</v>
      </c>
      <c r="J730" t="s">
        <v>117</v>
      </c>
    </row>
    <row r="731" spans="1:10" x14ac:dyDescent="0.35">
      <c r="A731" t="s">
        <v>372</v>
      </c>
      <c r="B731" t="s">
        <v>2537</v>
      </c>
      <c r="C731" t="s">
        <v>2538</v>
      </c>
      <c r="D731" t="s">
        <v>2539</v>
      </c>
      <c r="E731" t="s">
        <v>22</v>
      </c>
      <c r="F731" t="s">
        <v>19</v>
      </c>
      <c r="G731">
        <v>1200</v>
      </c>
      <c r="H731">
        <v>361</v>
      </c>
      <c r="I731">
        <v>0.51060000000000005</v>
      </c>
      <c r="J731" t="s">
        <v>191</v>
      </c>
    </row>
    <row r="732" spans="1:10" x14ac:dyDescent="0.35">
      <c r="A732" t="s">
        <v>372</v>
      </c>
      <c r="B732" t="s">
        <v>2540</v>
      </c>
      <c r="C732" t="s">
        <v>2541</v>
      </c>
      <c r="D732" t="s">
        <v>2542</v>
      </c>
      <c r="E732" t="s">
        <v>22</v>
      </c>
      <c r="F732" t="s">
        <v>19</v>
      </c>
      <c r="G732">
        <v>1200</v>
      </c>
      <c r="H732">
        <v>361</v>
      </c>
      <c r="I732">
        <v>0.51060000000000005</v>
      </c>
      <c r="J732" t="s">
        <v>152</v>
      </c>
    </row>
    <row r="733" spans="1:10" x14ac:dyDescent="0.35">
      <c r="A733" t="s">
        <v>372</v>
      </c>
      <c r="B733" t="s">
        <v>2543</v>
      </c>
      <c r="C733" t="s">
        <v>2544</v>
      </c>
      <c r="D733" t="s">
        <v>2545</v>
      </c>
      <c r="E733" t="s">
        <v>22</v>
      </c>
      <c r="F733" t="s">
        <v>15</v>
      </c>
      <c r="G733">
        <v>9000</v>
      </c>
      <c r="H733">
        <v>3130</v>
      </c>
      <c r="I733">
        <v>1.6875</v>
      </c>
      <c r="J733" t="s">
        <v>117</v>
      </c>
    </row>
    <row r="734" spans="1:10" x14ac:dyDescent="0.35">
      <c r="A734" t="s">
        <v>372</v>
      </c>
      <c r="B734" t="s">
        <v>2546</v>
      </c>
      <c r="C734" t="s">
        <v>2547</v>
      </c>
      <c r="D734" t="s">
        <v>2548</v>
      </c>
      <c r="E734" t="s">
        <v>22</v>
      </c>
      <c r="F734" t="s">
        <v>15</v>
      </c>
      <c r="G734">
        <v>20000</v>
      </c>
      <c r="H734">
        <v>9380</v>
      </c>
      <c r="I734">
        <v>5.0625</v>
      </c>
      <c r="J734" t="s">
        <v>117</v>
      </c>
    </row>
    <row r="735" spans="1:10" x14ac:dyDescent="0.35">
      <c r="A735" t="s">
        <v>372</v>
      </c>
      <c r="B735" t="s">
        <v>2549</v>
      </c>
      <c r="C735" t="s">
        <v>2550</v>
      </c>
      <c r="D735" t="s">
        <v>2551</v>
      </c>
      <c r="E735" t="s">
        <v>22</v>
      </c>
      <c r="F735" t="s">
        <v>16</v>
      </c>
      <c r="G735">
        <v>35000</v>
      </c>
      <c r="H735">
        <v>11000</v>
      </c>
      <c r="I735">
        <v>3</v>
      </c>
      <c r="J735" t="s">
        <v>117</v>
      </c>
    </row>
    <row r="736" spans="1:10" x14ac:dyDescent="0.35">
      <c r="A736" t="s">
        <v>372</v>
      </c>
      <c r="B736" t="s">
        <v>2552</v>
      </c>
      <c r="C736" t="s">
        <v>2553</v>
      </c>
      <c r="D736" t="s">
        <v>2554</v>
      </c>
      <c r="E736" t="s">
        <v>22</v>
      </c>
      <c r="F736" t="s">
        <v>6</v>
      </c>
      <c r="G736">
        <v>3000</v>
      </c>
      <c r="H736">
        <v>2000</v>
      </c>
      <c r="I736">
        <v>0.4</v>
      </c>
      <c r="J736" t="s">
        <v>117</v>
      </c>
    </row>
    <row r="737" spans="1:10" x14ac:dyDescent="0.35">
      <c r="A737" t="s">
        <v>372</v>
      </c>
      <c r="B737" t="s">
        <v>2555</v>
      </c>
      <c r="C737" t="s">
        <v>2556</v>
      </c>
      <c r="D737" t="s">
        <v>2557</v>
      </c>
      <c r="E737" t="s">
        <v>22</v>
      </c>
      <c r="F737" t="s">
        <v>14</v>
      </c>
      <c r="G737">
        <v>4200</v>
      </c>
      <c r="H737">
        <v>770</v>
      </c>
      <c r="I737">
        <v>0.4</v>
      </c>
      <c r="J737" t="s">
        <v>91</v>
      </c>
    </row>
    <row r="738" spans="1:10" x14ac:dyDescent="0.35">
      <c r="A738" t="s">
        <v>372</v>
      </c>
      <c r="B738" t="s">
        <v>2558</v>
      </c>
      <c r="C738" t="s">
        <v>2559</v>
      </c>
      <c r="D738" t="s">
        <v>2560</v>
      </c>
      <c r="E738" t="s">
        <v>22</v>
      </c>
      <c r="F738" t="s">
        <v>14</v>
      </c>
      <c r="G738">
        <v>16000</v>
      </c>
      <c r="H738">
        <v>8355</v>
      </c>
      <c r="I738">
        <v>1.117</v>
      </c>
      <c r="J738" t="s">
        <v>117</v>
      </c>
    </row>
    <row r="739" spans="1:10" x14ac:dyDescent="0.35">
      <c r="A739" t="s">
        <v>372</v>
      </c>
      <c r="B739" t="s">
        <v>2561</v>
      </c>
      <c r="C739" t="s">
        <v>2562</v>
      </c>
      <c r="D739" t="s">
        <v>682</v>
      </c>
      <c r="E739" t="s">
        <v>22</v>
      </c>
      <c r="F739" t="s">
        <v>15</v>
      </c>
      <c r="G739">
        <v>8000</v>
      </c>
      <c r="H739">
        <v>1980</v>
      </c>
      <c r="I739">
        <v>1.0625</v>
      </c>
      <c r="J739" t="s">
        <v>108</v>
      </c>
    </row>
    <row r="740" spans="1:10" x14ac:dyDescent="0.35">
      <c r="A740" t="s">
        <v>372</v>
      </c>
      <c r="B740" t="s">
        <v>2563</v>
      </c>
      <c r="C740" t="s">
        <v>2564</v>
      </c>
      <c r="D740" t="s">
        <v>2565</v>
      </c>
      <c r="E740" t="s">
        <v>22</v>
      </c>
      <c r="F740" t="s">
        <v>20</v>
      </c>
      <c r="G740">
        <v>8000</v>
      </c>
      <c r="H740">
        <v>1980</v>
      </c>
      <c r="I740">
        <v>1.0625</v>
      </c>
      <c r="J740" t="s">
        <v>152</v>
      </c>
    </row>
    <row r="741" spans="1:10" x14ac:dyDescent="0.35">
      <c r="A741" t="s">
        <v>372</v>
      </c>
      <c r="B741" t="s">
        <v>2566</v>
      </c>
      <c r="C741" t="s">
        <v>2567</v>
      </c>
      <c r="D741" t="s">
        <v>2568</v>
      </c>
      <c r="E741" t="s">
        <v>22</v>
      </c>
      <c r="F741" t="s">
        <v>20</v>
      </c>
      <c r="G741">
        <v>5000</v>
      </c>
      <c r="H741">
        <v>1500</v>
      </c>
      <c r="I741">
        <v>1.75</v>
      </c>
      <c r="J741" t="s">
        <v>152</v>
      </c>
    </row>
    <row r="742" spans="1:10" x14ac:dyDescent="0.35">
      <c r="A742" t="s">
        <v>372</v>
      </c>
      <c r="B742" t="s">
        <v>2569</v>
      </c>
      <c r="C742" t="s">
        <v>2570</v>
      </c>
      <c r="D742" t="s">
        <v>2571</v>
      </c>
      <c r="E742" t="s">
        <v>22</v>
      </c>
      <c r="F742" t="s">
        <v>20</v>
      </c>
      <c r="G742">
        <v>10000</v>
      </c>
      <c r="H742">
        <v>2670</v>
      </c>
      <c r="I742">
        <v>1.4375</v>
      </c>
      <c r="J742" t="s">
        <v>152</v>
      </c>
    </row>
    <row r="743" spans="1:10" x14ac:dyDescent="0.35">
      <c r="A743" t="s">
        <v>372</v>
      </c>
      <c r="B743" t="s">
        <v>2572</v>
      </c>
      <c r="C743" t="s">
        <v>2573</v>
      </c>
      <c r="D743" t="s">
        <v>2574</v>
      </c>
      <c r="E743" t="s">
        <v>22</v>
      </c>
      <c r="F743" t="s">
        <v>20</v>
      </c>
      <c r="G743">
        <v>3000</v>
      </c>
      <c r="H743">
        <v>670</v>
      </c>
      <c r="I743">
        <v>0.48</v>
      </c>
      <c r="J743" t="s">
        <v>191</v>
      </c>
    </row>
    <row r="744" spans="1:10" x14ac:dyDescent="0.35">
      <c r="A744" t="s">
        <v>372</v>
      </c>
      <c r="B744" t="s">
        <v>2575</v>
      </c>
      <c r="C744" t="s">
        <v>2576</v>
      </c>
      <c r="D744" t="s">
        <v>2577</v>
      </c>
      <c r="E744" t="s">
        <v>22</v>
      </c>
      <c r="F744" t="s">
        <v>20</v>
      </c>
      <c r="G744">
        <v>300</v>
      </c>
      <c r="H744">
        <v>90</v>
      </c>
      <c r="I744">
        <v>7.4999999999999997E-3</v>
      </c>
      <c r="J744" t="s">
        <v>56</v>
      </c>
    </row>
    <row r="745" spans="1:10" x14ac:dyDescent="0.35">
      <c r="A745" t="s">
        <v>372</v>
      </c>
      <c r="B745" t="s">
        <v>2578</v>
      </c>
      <c r="C745" t="s">
        <v>2579</v>
      </c>
      <c r="D745" t="s">
        <v>2580</v>
      </c>
      <c r="E745" t="s">
        <v>22</v>
      </c>
      <c r="F745" t="s">
        <v>20</v>
      </c>
      <c r="G745">
        <v>5000</v>
      </c>
      <c r="H745">
        <v>520</v>
      </c>
      <c r="I745">
        <v>0.16900000000000001</v>
      </c>
      <c r="J745" t="s">
        <v>197</v>
      </c>
    </row>
    <row r="746" spans="1:10" x14ac:dyDescent="0.35">
      <c r="A746" t="s">
        <v>372</v>
      </c>
      <c r="B746" t="s">
        <v>2581</v>
      </c>
      <c r="C746" t="s">
        <v>2582</v>
      </c>
      <c r="D746" t="s">
        <v>2583</v>
      </c>
      <c r="E746" t="s">
        <v>22</v>
      </c>
      <c r="F746" t="s">
        <v>20</v>
      </c>
      <c r="G746">
        <v>5000</v>
      </c>
      <c r="H746">
        <v>440</v>
      </c>
      <c r="I746">
        <v>0.1</v>
      </c>
      <c r="J746" t="s">
        <v>197</v>
      </c>
    </row>
    <row r="747" spans="1:10" x14ac:dyDescent="0.35">
      <c r="A747" t="s">
        <v>372</v>
      </c>
      <c r="B747" t="s">
        <v>2584</v>
      </c>
      <c r="C747" t="s">
        <v>2585</v>
      </c>
      <c r="D747" t="s">
        <v>2586</v>
      </c>
      <c r="E747" t="s">
        <v>22</v>
      </c>
      <c r="F747" t="s">
        <v>20</v>
      </c>
      <c r="G747">
        <v>2000</v>
      </c>
      <c r="H747">
        <v>270</v>
      </c>
      <c r="I747">
        <v>0.08</v>
      </c>
      <c r="J747" t="s">
        <v>191</v>
      </c>
    </row>
    <row r="748" spans="1:10" x14ac:dyDescent="0.35">
      <c r="A748" t="s">
        <v>372</v>
      </c>
      <c r="B748" t="s">
        <v>2587</v>
      </c>
      <c r="C748" t="s">
        <v>2588</v>
      </c>
      <c r="D748" t="s">
        <v>2589</v>
      </c>
      <c r="E748" t="s">
        <v>22</v>
      </c>
      <c r="F748" t="s">
        <v>11</v>
      </c>
      <c r="G748">
        <v>3800</v>
      </c>
      <c r="H748">
        <v>450</v>
      </c>
      <c r="I748">
        <v>0.125</v>
      </c>
      <c r="J748" t="s">
        <v>191</v>
      </c>
    </row>
    <row r="749" spans="1:10" x14ac:dyDescent="0.35">
      <c r="A749" t="s">
        <v>372</v>
      </c>
      <c r="B749" t="s">
        <v>2590</v>
      </c>
      <c r="C749" t="s">
        <v>2591</v>
      </c>
      <c r="D749" t="s">
        <v>2592</v>
      </c>
      <c r="E749" t="s">
        <v>22</v>
      </c>
      <c r="F749" t="s">
        <v>20</v>
      </c>
      <c r="G749">
        <v>500</v>
      </c>
      <c r="H749">
        <v>120</v>
      </c>
      <c r="I749">
        <v>0.01</v>
      </c>
      <c r="J749" t="s">
        <v>56</v>
      </c>
    </row>
    <row r="750" spans="1:10" x14ac:dyDescent="0.35">
      <c r="A750" t="s">
        <v>372</v>
      </c>
      <c r="B750" t="s">
        <v>2593</v>
      </c>
      <c r="C750" t="s">
        <v>2594</v>
      </c>
      <c r="D750" t="s">
        <v>2595</v>
      </c>
      <c r="E750" t="s">
        <v>22</v>
      </c>
      <c r="F750" t="s">
        <v>20</v>
      </c>
      <c r="G750">
        <v>4600</v>
      </c>
      <c r="H750">
        <v>450</v>
      </c>
      <c r="I750">
        <v>0.125</v>
      </c>
      <c r="J750" t="s">
        <v>191</v>
      </c>
    </row>
    <row r="751" spans="1:10" x14ac:dyDescent="0.35">
      <c r="A751" t="s">
        <v>372</v>
      </c>
      <c r="B751" t="s">
        <v>2596</v>
      </c>
      <c r="C751" t="s">
        <v>2597</v>
      </c>
      <c r="D751" t="s">
        <v>2598</v>
      </c>
      <c r="E751" t="s">
        <v>22</v>
      </c>
      <c r="F751" t="s">
        <v>20</v>
      </c>
      <c r="G751">
        <v>2500</v>
      </c>
      <c r="H751">
        <v>1075</v>
      </c>
      <c r="I751">
        <v>0.125</v>
      </c>
      <c r="J751" t="s">
        <v>191</v>
      </c>
    </row>
    <row r="752" spans="1:10" x14ac:dyDescent="0.35">
      <c r="A752" t="s">
        <v>372</v>
      </c>
      <c r="B752" t="s">
        <v>2599</v>
      </c>
      <c r="C752" t="s">
        <v>2600</v>
      </c>
      <c r="D752" t="s">
        <v>2601</v>
      </c>
      <c r="E752" t="s">
        <v>22</v>
      </c>
      <c r="F752" t="s">
        <v>20</v>
      </c>
      <c r="G752">
        <v>0</v>
      </c>
      <c r="H752">
        <v>1000</v>
      </c>
      <c r="I752">
        <v>0.54</v>
      </c>
      <c r="J752" t="s">
        <v>199</v>
      </c>
    </row>
    <row r="753" spans="1:10" x14ac:dyDescent="0.35">
      <c r="A753" t="s">
        <v>372</v>
      </c>
      <c r="B753" t="s">
        <v>2602</v>
      </c>
      <c r="C753" t="s">
        <v>2603</v>
      </c>
      <c r="D753" t="s">
        <v>2604</v>
      </c>
      <c r="E753" t="s">
        <v>22</v>
      </c>
      <c r="F753" t="s">
        <v>20</v>
      </c>
      <c r="G753">
        <v>6000</v>
      </c>
      <c r="H753">
        <v>840</v>
      </c>
      <c r="I753">
        <v>0.6</v>
      </c>
      <c r="J753" t="s">
        <v>199</v>
      </c>
    </row>
    <row r="754" spans="1:10" x14ac:dyDescent="0.35">
      <c r="A754" t="s">
        <v>372</v>
      </c>
      <c r="B754" t="s">
        <v>2605</v>
      </c>
      <c r="C754" t="s">
        <v>2606</v>
      </c>
      <c r="D754" t="s">
        <v>2607</v>
      </c>
      <c r="E754" t="s">
        <v>22</v>
      </c>
      <c r="F754" t="s">
        <v>20</v>
      </c>
      <c r="G754">
        <v>5000</v>
      </c>
      <c r="H754">
        <v>1500</v>
      </c>
      <c r="I754">
        <v>0.15</v>
      </c>
      <c r="J754" t="s">
        <v>191</v>
      </c>
    </row>
    <row r="755" spans="1:10" x14ac:dyDescent="0.35">
      <c r="A755" t="s">
        <v>372</v>
      </c>
      <c r="B755" t="s">
        <v>2608</v>
      </c>
      <c r="C755" t="s">
        <v>2609</v>
      </c>
      <c r="D755" t="s">
        <v>2610</v>
      </c>
      <c r="E755" t="s">
        <v>22</v>
      </c>
      <c r="F755" t="s">
        <v>20</v>
      </c>
      <c r="G755">
        <v>5000</v>
      </c>
      <c r="H755">
        <v>330</v>
      </c>
      <c r="I755">
        <v>0.17499999999999999</v>
      </c>
      <c r="J755" t="s">
        <v>197</v>
      </c>
    </row>
    <row r="756" spans="1:10" x14ac:dyDescent="0.35">
      <c r="A756" t="s">
        <v>372</v>
      </c>
      <c r="B756" t="s">
        <v>2611</v>
      </c>
      <c r="C756" t="s">
        <v>2612</v>
      </c>
      <c r="D756" t="s">
        <v>2613</v>
      </c>
      <c r="E756" t="s">
        <v>22</v>
      </c>
      <c r="F756" t="s">
        <v>15</v>
      </c>
      <c r="G756">
        <v>5000</v>
      </c>
      <c r="H756">
        <v>520</v>
      </c>
      <c r="I756">
        <v>0.28000000000000003</v>
      </c>
      <c r="J756" t="s">
        <v>197</v>
      </c>
    </row>
    <row r="757" spans="1:10" x14ac:dyDescent="0.35">
      <c r="A757" t="s">
        <v>372</v>
      </c>
      <c r="B757" t="s">
        <v>2614</v>
      </c>
      <c r="C757" t="s">
        <v>2615</v>
      </c>
      <c r="D757" t="s">
        <v>2616</v>
      </c>
      <c r="E757" t="s">
        <v>22</v>
      </c>
      <c r="F757" t="s">
        <v>15</v>
      </c>
      <c r="G757">
        <v>5000</v>
      </c>
      <c r="H757">
        <v>320</v>
      </c>
      <c r="I757">
        <v>0.17</v>
      </c>
      <c r="J757" t="s">
        <v>197</v>
      </c>
    </row>
    <row r="758" spans="1:10" x14ac:dyDescent="0.35">
      <c r="A758" t="s">
        <v>372</v>
      </c>
      <c r="B758" t="s">
        <v>2617</v>
      </c>
      <c r="C758" t="s">
        <v>2618</v>
      </c>
      <c r="D758" t="s">
        <v>2619</v>
      </c>
      <c r="E758" t="s">
        <v>22</v>
      </c>
      <c r="F758" t="s">
        <v>15</v>
      </c>
      <c r="G758">
        <v>4000</v>
      </c>
      <c r="H758">
        <v>330</v>
      </c>
      <c r="I758">
        <v>0.17499999999999999</v>
      </c>
      <c r="J758" t="s">
        <v>197</v>
      </c>
    </row>
    <row r="759" spans="1:10" x14ac:dyDescent="0.35">
      <c r="A759" t="s">
        <v>372</v>
      </c>
      <c r="B759" t="s">
        <v>2620</v>
      </c>
      <c r="C759" t="s">
        <v>2621</v>
      </c>
      <c r="D759" t="s">
        <v>2622</v>
      </c>
      <c r="E759" t="s">
        <v>22</v>
      </c>
      <c r="F759" t="s">
        <v>15</v>
      </c>
      <c r="G759">
        <v>3000</v>
      </c>
      <c r="H759">
        <v>130</v>
      </c>
      <c r="I759">
        <v>7.0000000000000007E-2</v>
      </c>
      <c r="J759" t="s">
        <v>197</v>
      </c>
    </row>
    <row r="760" spans="1:10" x14ac:dyDescent="0.35">
      <c r="A760" t="s">
        <v>372</v>
      </c>
      <c r="B760" t="s">
        <v>2623</v>
      </c>
      <c r="C760" t="s">
        <v>2624</v>
      </c>
      <c r="D760" t="s">
        <v>2625</v>
      </c>
      <c r="E760" t="s">
        <v>22</v>
      </c>
      <c r="F760" t="s">
        <v>20</v>
      </c>
      <c r="G760">
        <v>3000</v>
      </c>
      <c r="H760">
        <v>250</v>
      </c>
      <c r="I760">
        <v>0.13</v>
      </c>
      <c r="J760" t="s">
        <v>197</v>
      </c>
    </row>
    <row r="761" spans="1:10" x14ac:dyDescent="0.35">
      <c r="A761" t="s">
        <v>372</v>
      </c>
      <c r="B761" t="s">
        <v>2626</v>
      </c>
      <c r="C761" t="s">
        <v>2627</v>
      </c>
      <c r="D761" t="s">
        <v>2628</v>
      </c>
      <c r="E761" t="s">
        <v>22</v>
      </c>
      <c r="F761" t="s">
        <v>10</v>
      </c>
      <c r="G761">
        <v>7500</v>
      </c>
      <c r="H761">
        <v>1750</v>
      </c>
      <c r="I761">
        <v>0.3</v>
      </c>
      <c r="J761" t="s">
        <v>197</v>
      </c>
    </row>
    <row r="762" spans="1:10" x14ac:dyDescent="0.35">
      <c r="A762" t="s">
        <v>372</v>
      </c>
      <c r="B762" t="s">
        <v>2629</v>
      </c>
      <c r="C762" t="s">
        <v>2630</v>
      </c>
      <c r="D762" t="s">
        <v>2631</v>
      </c>
      <c r="E762" t="s">
        <v>22</v>
      </c>
      <c r="F762" t="s">
        <v>20</v>
      </c>
      <c r="G762">
        <v>4000</v>
      </c>
      <c r="H762">
        <v>250</v>
      </c>
      <c r="I762">
        <v>0.13500000000000001</v>
      </c>
      <c r="J762" t="s">
        <v>197</v>
      </c>
    </row>
    <row r="763" spans="1:10" x14ac:dyDescent="0.35">
      <c r="A763" t="s">
        <v>372</v>
      </c>
      <c r="B763" t="s">
        <v>2632</v>
      </c>
      <c r="C763" t="s">
        <v>2633</v>
      </c>
      <c r="D763" t="s">
        <v>2604</v>
      </c>
      <c r="E763" t="s">
        <v>22</v>
      </c>
      <c r="F763" t="s">
        <v>15</v>
      </c>
      <c r="G763">
        <v>6000</v>
      </c>
      <c r="H763">
        <v>840</v>
      </c>
      <c r="I763">
        <v>0.45</v>
      </c>
      <c r="J763" t="s">
        <v>199</v>
      </c>
    </row>
    <row r="764" spans="1:10" x14ac:dyDescent="0.35">
      <c r="A764" t="s">
        <v>372</v>
      </c>
      <c r="B764" t="s">
        <v>2634</v>
      </c>
      <c r="C764" t="s">
        <v>2635</v>
      </c>
      <c r="D764" t="s">
        <v>2580</v>
      </c>
      <c r="E764" t="s">
        <v>22</v>
      </c>
      <c r="F764" t="s">
        <v>19</v>
      </c>
      <c r="G764">
        <v>5000</v>
      </c>
      <c r="H764">
        <v>520</v>
      </c>
      <c r="I764">
        <v>0.16900000000000001</v>
      </c>
      <c r="J764" t="s">
        <v>197</v>
      </c>
    </row>
    <row r="765" spans="1:10" x14ac:dyDescent="0.35">
      <c r="A765" t="s">
        <v>372</v>
      </c>
      <c r="B765" t="s">
        <v>2636</v>
      </c>
      <c r="C765" t="s">
        <v>2637</v>
      </c>
      <c r="D765" t="s">
        <v>2583</v>
      </c>
      <c r="E765" t="s">
        <v>22</v>
      </c>
      <c r="F765" t="s">
        <v>19</v>
      </c>
      <c r="G765">
        <v>5000</v>
      </c>
      <c r="H765">
        <v>440</v>
      </c>
      <c r="I765">
        <v>0.1</v>
      </c>
      <c r="J765" t="s">
        <v>197</v>
      </c>
    </row>
    <row r="766" spans="1:10" x14ac:dyDescent="0.35">
      <c r="A766" t="s">
        <v>372</v>
      </c>
      <c r="B766" t="s">
        <v>2638</v>
      </c>
      <c r="C766" t="s">
        <v>2639</v>
      </c>
      <c r="D766" t="s">
        <v>2586</v>
      </c>
      <c r="E766" t="s">
        <v>22</v>
      </c>
      <c r="F766" t="s">
        <v>19</v>
      </c>
      <c r="G766">
        <v>2000</v>
      </c>
      <c r="H766">
        <v>270</v>
      </c>
      <c r="I766">
        <v>0.08</v>
      </c>
      <c r="J766" t="s">
        <v>191</v>
      </c>
    </row>
    <row r="767" spans="1:10" x14ac:dyDescent="0.35">
      <c r="A767" t="s">
        <v>372</v>
      </c>
      <c r="B767" t="s">
        <v>2640</v>
      </c>
      <c r="C767" t="s">
        <v>2641</v>
      </c>
      <c r="D767" t="s">
        <v>2598</v>
      </c>
      <c r="E767" t="s">
        <v>22</v>
      </c>
      <c r="F767" t="s">
        <v>12</v>
      </c>
      <c r="G767">
        <v>2500</v>
      </c>
      <c r="H767">
        <v>1075</v>
      </c>
      <c r="I767">
        <v>0.125</v>
      </c>
      <c r="J767" t="s">
        <v>191</v>
      </c>
    </row>
    <row r="768" spans="1:10" x14ac:dyDescent="0.35">
      <c r="A768" t="s">
        <v>372</v>
      </c>
      <c r="B768" t="s">
        <v>2642</v>
      </c>
      <c r="C768" t="s">
        <v>2643</v>
      </c>
      <c r="D768" t="s">
        <v>2607</v>
      </c>
      <c r="E768" t="s">
        <v>22</v>
      </c>
      <c r="F768" t="s">
        <v>10</v>
      </c>
      <c r="G768">
        <v>5000</v>
      </c>
      <c r="H768">
        <v>1500</v>
      </c>
      <c r="I768">
        <v>0.15</v>
      </c>
      <c r="J768" t="s">
        <v>191</v>
      </c>
    </row>
    <row r="769" spans="1:10" x14ac:dyDescent="0.35">
      <c r="A769" t="s">
        <v>372</v>
      </c>
      <c r="B769" t="s">
        <v>2644</v>
      </c>
      <c r="C769" t="s">
        <v>2645</v>
      </c>
      <c r="D769" t="s">
        <v>2646</v>
      </c>
      <c r="E769" t="s">
        <v>22</v>
      </c>
      <c r="F769" t="s">
        <v>20</v>
      </c>
      <c r="G769">
        <v>0</v>
      </c>
      <c r="H769">
        <v>1370</v>
      </c>
      <c r="I769">
        <v>0.34200000000000003</v>
      </c>
      <c r="J769" t="s">
        <v>197</v>
      </c>
    </row>
    <row r="770" spans="1:10" x14ac:dyDescent="0.35">
      <c r="A770" t="s">
        <v>372</v>
      </c>
      <c r="B770" t="s">
        <v>2647</v>
      </c>
      <c r="C770" t="s">
        <v>2648</v>
      </c>
      <c r="D770" t="s">
        <v>2649</v>
      </c>
      <c r="E770" t="s">
        <v>22</v>
      </c>
      <c r="F770" t="s">
        <v>14</v>
      </c>
      <c r="G770">
        <v>3750</v>
      </c>
      <c r="H770">
        <v>1250</v>
      </c>
      <c r="I770">
        <v>0.33</v>
      </c>
      <c r="J770" t="s">
        <v>191</v>
      </c>
    </row>
    <row r="771" spans="1:10" x14ac:dyDescent="0.35">
      <c r="A771" t="s">
        <v>372</v>
      </c>
      <c r="B771" t="s">
        <v>2650</v>
      </c>
      <c r="C771" t="s">
        <v>2651</v>
      </c>
      <c r="D771" t="s">
        <v>2652</v>
      </c>
      <c r="E771" t="s">
        <v>22</v>
      </c>
      <c r="F771" t="s">
        <v>15</v>
      </c>
      <c r="G771">
        <v>10000</v>
      </c>
      <c r="H771">
        <v>1300</v>
      </c>
      <c r="I771">
        <v>0.7</v>
      </c>
      <c r="J771" t="s">
        <v>197</v>
      </c>
    </row>
    <row r="772" spans="1:10" x14ac:dyDescent="0.35">
      <c r="A772" t="s">
        <v>372</v>
      </c>
      <c r="B772" t="s">
        <v>2653</v>
      </c>
      <c r="C772" t="s">
        <v>2654</v>
      </c>
      <c r="D772" t="s">
        <v>2655</v>
      </c>
      <c r="E772" t="s">
        <v>22</v>
      </c>
      <c r="F772" t="s">
        <v>12</v>
      </c>
      <c r="G772">
        <v>2500</v>
      </c>
      <c r="H772">
        <v>1275</v>
      </c>
      <c r="I772">
        <v>0.125</v>
      </c>
      <c r="J772" t="s">
        <v>199</v>
      </c>
    </row>
    <row r="773" spans="1:10" x14ac:dyDescent="0.35">
      <c r="A773" t="s">
        <v>372</v>
      </c>
      <c r="B773" t="s">
        <v>2656</v>
      </c>
      <c r="C773" t="s">
        <v>2657</v>
      </c>
      <c r="D773" t="s">
        <v>2658</v>
      </c>
      <c r="E773" t="s">
        <v>22</v>
      </c>
      <c r="F773" t="s">
        <v>15</v>
      </c>
      <c r="G773">
        <v>9000</v>
      </c>
      <c r="H773">
        <v>1040</v>
      </c>
      <c r="I773">
        <v>0.56000000000000005</v>
      </c>
      <c r="J773" t="s">
        <v>199</v>
      </c>
    </row>
    <row r="774" spans="1:10" x14ac:dyDescent="0.35">
      <c r="A774" t="s">
        <v>372</v>
      </c>
      <c r="B774" t="s">
        <v>2659</v>
      </c>
      <c r="C774" t="s">
        <v>2660</v>
      </c>
      <c r="D774" t="s">
        <v>2661</v>
      </c>
      <c r="E774" t="s">
        <v>22</v>
      </c>
      <c r="F774" t="s">
        <v>19</v>
      </c>
      <c r="G774">
        <v>300</v>
      </c>
      <c r="H774">
        <v>75</v>
      </c>
      <c r="I774">
        <v>1.2500000000000001E-2</v>
      </c>
      <c r="J774" t="s">
        <v>92</v>
      </c>
    </row>
    <row r="775" spans="1:10" x14ac:dyDescent="0.35">
      <c r="A775" t="s">
        <v>372</v>
      </c>
      <c r="B775" t="s">
        <v>2662</v>
      </c>
      <c r="C775" t="s">
        <v>2663</v>
      </c>
      <c r="D775" t="s">
        <v>2664</v>
      </c>
      <c r="E775" t="s">
        <v>22</v>
      </c>
      <c r="F775" t="s">
        <v>19</v>
      </c>
      <c r="G775">
        <v>40000</v>
      </c>
      <c r="H775">
        <v>9460</v>
      </c>
      <c r="I775">
        <v>4</v>
      </c>
      <c r="J775" t="s">
        <v>117</v>
      </c>
    </row>
    <row r="776" spans="1:10" x14ac:dyDescent="0.35">
      <c r="A776" t="s">
        <v>372</v>
      </c>
      <c r="B776" t="s">
        <v>2665</v>
      </c>
      <c r="C776" t="s">
        <v>2666</v>
      </c>
      <c r="D776" t="s">
        <v>2667</v>
      </c>
      <c r="E776" t="s">
        <v>22</v>
      </c>
      <c r="F776" t="s">
        <v>14</v>
      </c>
      <c r="G776">
        <v>4000</v>
      </c>
      <c r="H776">
        <v>1370</v>
      </c>
      <c r="I776">
        <v>0.34200000000000003</v>
      </c>
      <c r="J776" t="s">
        <v>197</v>
      </c>
    </row>
    <row r="777" spans="1:10" x14ac:dyDescent="0.35">
      <c r="A777" t="s">
        <v>372</v>
      </c>
      <c r="B777" t="s">
        <v>2668</v>
      </c>
      <c r="C777" t="s">
        <v>2669</v>
      </c>
      <c r="D777" t="s">
        <v>2670</v>
      </c>
      <c r="E777" t="s">
        <v>22</v>
      </c>
      <c r="F777" t="s">
        <v>11</v>
      </c>
      <c r="G777">
        <v>3360</v>
      </c>
      <c r="H777">
        <v>840</v>
      </c>
      <c r="I777">
        <v>0.44</v>
      </c>
      <c r="J777" t="s">
        <v>83</v>
      </c>
    </row>
    <row r="778" spans="1:10" x14ac:dyDescent="0.35">
      <c r="A778" t="s">
        <v>372</v>
      </c>
      <c r="B778" t="s">
        <v>2671</v>
      </c>
      <c r="C778" t="s">
        <v>2672</v>
      </c>
      <c r="D778" t="s">
        <v>2673</v>
      </c>
      <c r="E778" t="s">
        <v>22</v>
      </c>
      <c r="F778" t="s">
        <v>11</v>
      </c>
      <c r="G778">
        <v>2400</v>
      </c>
      <c r="H778">
        <v>600</v>
      </c>
      <c r="I778">
        <v>0.17499999999999999</v>
      </c>
      <c r="J778" t="s">
        <v>83</v>
      </c>
    </row>
    <row r="779" spans="1:10" x14ac:dyDescent="0.35">
      <c r="A779" t="s">
        <v>372</v>
      </c>
      <c r="B779" t="s">
        <v>2674</v>
      </c>
      <c r="C779" t="s">
        <v>2675</v>
      </c>
      <c r="D779" t="s">
        <v>2676</v>
      </c>
      <c r="E779" t="s">
        <v>22</v>
      </c>
      <c r="F779" t="s">
        <v>15</v>
      </c>
      <c r="G779">
        <v>19000</v>
      </c>
      <c r="H779">
        <v>9000</v>
      </c>
      <c r="I779">
        <v>4.8125</v>
      </c>
      <c r="J779" t="s">
        <v>117</v>
      </c>
    </row>
    <row r="780" spans="1:10" x14ac:dyDescent="0.35">
      <c r="A780" t="s">
        <v>372</v>
      </c>
      <c r="B780" t="s">
        <v>2677</v>
      </c>
      <c r="C780" t="s">
        <v>2678</v>
      </c>
      <c r="D780" t="s">
        <v>2679</v>
      </c>
      <c r="E780" t="s">
        <v>22</v>
      </c>
      <c r="F780" t="s">
        <v>15</v>
      </c>
      <c r="G780">
        <v>16000</v>
      </c>
      <c r="H780">
        <v>6200</v>
      </c>
      <c r="I780">
        <v>3.3125</v>
      </c>
      <c r="J780" t="s">
        <v>117</v>
      </c>
    </row>
    <row r="781" spans="1:10" x14ac:dyDescent="0.35">
      <c r="A781" t="s">
        <v>372</v>
      </c>
      <c r="B781" t="s">
        <v>2680</v>
      </c>
      <c r="C781" t="s">
        <v>2681</v>
      </c>
      <c r="D781" t="s">
        <v>2682</v>
      </c>
      <c r="E781" t="s">
        <v>22</v>
      </c>
      <c r="F781" t="s">
        <v>19</v>
      </c>
      <c r="G781">
        <v>4000</v>
      </c>
      <c r="H781">
        <v>1185</v>
      </c>
      <c r="I781">
        <v>1.863</v>
      </c>
      <c r="J781" t="s">
        <v>117</v>
      </c>
    </row>
    <row r="782" spans="1:10" x14ac:dyDescent="0.35">
      <c r="A782" t="s">
        <v>372</v>
      </c>
      <c r="B782" t="s">
        <v>2683</v>
      </c>
      <c r="C782" t="s">
        <v>2684</v>
      </c>
      <c r="D782" t="s">
        <v>2685</v>
      </c>
      <c r="E782" t="s">
        <v>22</v>
      </c>
      <c r="F782" t="s">
        <v>15</v>
      </c>
      <c r="G782">
        <v>4500</v>
      </c>
      <c r="H782">
        <v>1300</v>
      </c>
      <c r="I782">
        <v>0.22500000000000001</v>
      </c>
      <c r="J782" t="s">
        <v>162</v>
      </c>
    </row>
    <row r="783" spans="1:10" x14ac:dyDescent="0.35">
      <c r="A783" t="s">
        <v>372</v>
      </c>
      <c r="B783" t="s">
        <v>2686</v>
      </c>
      <c r="C783" t="s">
        <v>2687</v>
      </c>
      <c r="D783" t="s">
        <v>2688</v>
      </c>
      <c r="E783" t="s">
        <v>22</v>
      </c>
      <c r="F783" t="s">
        <v>15</v>
      </c>
      <c r="G783">
        <v>6000</v>
      </c>
      <c r="H783">
        <v>1880</v>
      </c>
      <c r="I783">
        <v>0.32500000000000001</v>
      </c>
      <c r="J783" t="s">
        <v>162</v>
      </c>
    </row>
    <row r="784" spans="1:10" x14ac:dyDescent="0.35">
      <c r="A784" t="s">
        <v>372</v>
      </c>
      <c r="B784" t="s">
        <v>2689</v>
      </c>
      <c r="C784" t="s">
        <v>2690</v>
      </c>
      <c r="D784" t="s">
        <v>2691</v>
      </c>
      <c r="E784" t="s">
        <v>22</v>
      </c>
      <c r="F784" t="s">
        <v>15</v>
      </c>
      <c r="G784">
        <v>12000</v>
      </c>
      <c r="H784">
        <v>3750</v>
      </c>
      <c r="I784">
        <v>0.65</v>
      </c>
      <c r="J784" t="s">
        <v>162</v>
      </c>
    </row>
    <row r="785" spans="1:10" x14ac:dyDescent="0.35">
      <c r="A785" t="s">
        <v>372</v>
      </c>
      <c r="B785" t="s">
        <v>2692</v>
      </c>
      <c r="C785" t="s">
        <v>2693</v>
      </c>
      <c r="D785" t="s">
        <v>2694</v>
      </c>
      <c r="E785" t="s">
        <v>22</v>
      </c>
      <c r="F785" t="s">
        <v>15</v>
      </c>
      <c r="G785">
        <v>25000</v>
      </c>
      <c r="H785">
        <v>8500</v>
      </c>
      <c r="I785">
        <v>1.4750000000000001</v>
      </c>
      <c r="J785" t="s">
        <v>162</v>
      </c>
    </row>
    <row r="786" spans="1:10" x14ac:dyDescent="0.35">
      <c r="A786" t="s">
        <v>372</v>
      </c>
      <c r="B786" t="s">
        <v>2695</v>
      </c>
      <c r="C786" t="s">
        <v>2696</v>
      </c>
      <c r="D786" t="s">
        <v>2697</v>
      </c>
      <c r="E786" t="s">
        <v>22</v>
      </c>
      <c r="F786" t="s">
        <v>15</v>
      </c>
      <c r="G786">
        <v>4500</v>
      </c>
      <c r="H786">
        <v>1420</v>
      </c>
      <c r="I786">
        <v>0.245</v>
      </c>
      <c r="J786" t="s">
        <v>162</v>
      </c>
    </row>
    <row r="787" spans="1:10" x14ac:dyDescent="0.35">
      <c r="A787" t="s">
        <v>372</v>
      </c>
      <c r="B787" t="s">
        <v>2698</v>
      </c>
      <c r="C787" t="s">
        <v>2699</v>
      </c>
      <c r="D787" t="s">
        <v>2700</v>
      </c>
      <c r="E787" t="s">
        <v>22</v>
      </c>
      <c r="F787" t="s">
        <v>15</v>
      </c>
      <c r="G787">
        <v>10000</v>
      </c>
      <c r="H787">
        <v>3310</v>
      </c>
      <c r="I787">
        <v>0.57499999999999996</v>
      </c>
      <c r="J787" t="s">
        <v>117</v>
      </c>
    </row>
    <row r="788" spans="1:10" x14ac:dyDescent="0.35">
      <c r="A788" t="s">
        <v>372</v>
      </c>
      <c r="B788" t="s">
        <v>2701</v>
      </c>
      <c r="C788" t="s">
        <v>2702</v>
      </c>
      <c r="D788" t="s">
        <v>2703</v>
      </c>
      <c r="E788" t="s">
        <v>22</v>
      </c>
      <c r="F788" t="s">
        <v>15</v>
      </c>
      <c r="G788">
        <v>19000</v>
      </c>
      <c r="H788">
        <v>6770</v>
      </c>
      <c r="I788">
        <v>1.175</v>
      </c>
      <c r="J788" t="s">
        <v>117</v>
      </c>
    </row>
    <row r="789" spans="1:10" x14ac:dyDescent="0.35">
      <c r="A789" t="s">
        <v>372</v>
      </c>
      <c r="B789" t="s">
        <v>2704</v>
      </c>
      <c r="C789" t="s">
        <v>2705</v>
      </c>
      <c r="D789" t="s">
        <v>2706</v>
      </c>
      <c r="E789" t="s">
        <v>22</v>
      </c>
      <c r="F789" t="s">
        <v>15</v>
      </c>
      <c r="G789">
        <v>36000</v>
      </c>
      <c r="H789">
        <v>12960</v>
      </c>
      <c r="I789">
        <v>2.25</v>
      </c>
      <c r="J789" t="s">
        <v>117</v>
      </c>
    </row>
    <row r="790" spans="1:10" x14ac:dyDescent="0.35">
      <c r="A790" t="s">
        <v>372</v>
      </c>
      <c r="B790" t="s">
        <v>2707</v>
      </c>
      <c r="C790" t="s">
        <v>2708</v>
      </c>
      <c r="D790" t="s">
        <v>2709</v>
      </c>
      <c r="E790" t="s">
        <v>22</v>
      </c>
      <c r="F790" t="s">
        <v>15</v>
      </c>
      <c r="G790">
        <v>30000</v>
      </c>
      <c r="H790">
        <v>10220</v>
      </c>
      <c r="I790">
        <v>1.7749999999999999</v>
      </c>
      <c r="J790" t="s">
        <v>117</v>
      </c>
    </row>
    <row r="791" spans="1:10" x14ac:dyDescent="0.35">
      <c r="A791" t="s">
        <v>372</v>
      </c>
      <c r="B791" t="s">
        <v>2710</v>
      </c>
      <c r="C791" t="s">
        <v>2711</v>
      </c>
      <c r="D791" t="s">
        <v>2712</v>
      </c>
      <c r="E791" t="s">
        <v>22</v>
      </c>
      <c r="F791" t="s">
        <v>15</v>
      </c>
      <c r="G791">
        <v>10000</v>
      </c>
      <c r="H791">
        <v>2160</v>
      </c>
      <c r="I791">
        <v>0.375</v>
      </c>
      <c r="J791" t="s">
        <v>117</v>
      </c>
    </row>
    <row r="792" spans="1:10" x14ac:dyDescent="0.35">
      <c r="A792" t="s">
        <v>372</v>
      </c>
      <c r="B792" t="s">
        <v>2713</v>
      </c>
      <c r="C792" t="s">
        <v>2714</v>
      </c>
      <c r="D792" t="s">
        <v>2715</v>
      </c>
      <c r="E792" t="s">
        <v>22</v>
      </c>
      <c r="F792" t="s">
        <v>15</v>
      </c>
      <c r="G792">
        <v>18000</v>
      </c>
      <c r="H792">
        <v>5470</v>
      </c>
      <c r="I792">
        <v>0.95</v>
      </c>
      <c r="J792" t="s">
        <v>117</v>
      </c>
    </row>
    <row r="793" spans="1:10" x14ac:dyDescent="0.35">
      <c r="A793" t="s">
        <v>372</v>
      </c>
      <c r="B793" t="s">
        <v>2716</v>
      </c>
      <c r="C793" t="s">
        <v>2717</v>
      </c>
      <c r="D793" t="s">
        <v>2718</v>
      </c>
      <c r="E793" t="s">
        <v>22</v>
      </c>
      <c r="F793" t="s">
        <v>15</v>
      </c>
      <c r="G793">
        <v>12000</v>
      </c>
      <c r="H793">
        <v>2740</v>
      </c>
      <c r="I793">
        <v>0.47499999999999998</v>
      </c>
      <c r="J793" t="s">
        <v>117</v>
      </c>
    </row>
    <row r="794" spans="1:10" x14ac:dyDescent="0.35">
      <c r="A794" t="s">
        <v>372</v>
      </c>
      <c r="B794" t="s">
        <v>2719</v>
      </c>
      <c r="C794" t="s">
        <v>2720</v>
      </c>
      <c r="D794" t="s">
        <v>2721</v>
      </c>
      <c r="E794" t="s">
        <v>22</v>
      </c>
      <c r="F794" t="s">
        <v>15</v>
      </c>
      <c r="G794">
        <v>16000</v>
      </c>
      <c r="H794">
        <v>4470</v>
      </c>
      <c r="I794">
        <v>0.77500000000000002</v>
      </c>
      <c r="J794" t="s">
        <v>117</v>
      </c>
    </row>
    <row r="795" spans="1:10" x14ac:dyDescent="0.35">
      <c r="A795" t="s">
        <v>372</v>
      </c>
      <c r="B795" t="s">
        <v>2722</v>
      </c>
      <c r="C795" t="s">
        <v>2723</v>
      </c>
      <c r="D795" t="s">
        <v>2724</v>
      </c>
      <c r="E795" t="s">
        <v>22</v>
      </c>
      <c r="F795" t="s">
        <v>15</v>
      </c>
      <c r="G795">
        <v>3600</v>
      </c>
      <c r="H795">
        <v>720</v>
      </c>
      <c r="I795">
        <v>0.125</v>
      </c>
      <c r="J795" t="s">
        <v>191</v>
      </c>
    </row>
    <row r="796" spans="1:10" x14ac:dyDescent="0.35">
      <c r="A796" t="s">
        <v>372</v>
      </c>
      <c r="B796" t="s">
        <v>2725</v>
      </c>
      <c r="C796" t="s">
        <v>2726</v>
      </c>
      <c r="D796" t="s">
        <v>2727</v>
      </c>
      <c r="E796" t="s">
        <v>22</v>
      </c>
      <c r="F796" t="s">
        <v>15</v>
      </c>
      <c r="G796">
        <v>4200</v>
      </c>
      <c r="H796">
        <v>870</v>
      </c>
      <c r="I796">
        <v>0.15</v>
      </c>
      <c r="J796" t="s">
        <v>191</v>
      </c>
    </row>
    <row r="797" spans="1:10" x14ac:dyDescent="0.35">
      <c r="A797" t="s">
        <v>372</v>
      </c>
      <c r="B797" t="s">
        <v>2728</v>
      </c>
      <c r="C797" t="s">
        <v>2729</v>
      </c>
      <c r="D797" t="s">
        <v>2730</v>
      </c>
      <c r="E797" t="s">
        <v>22</v>
      </c>
      <c r="F797" t="s">
        <v>15</v>
      </c>
      <c r="G797">
        <v>3700</v>
      </c>
      <c r="H797">
        <v>720</v>
      </c>
      <c r="I797">
        <v>0.125</v>
      </c>
      <c r="J797" t="s">
        <v>191</v>
      </c>
    </row>
    <row r="798" spans="1:10" x14ac:dyDescent="0.35">
      <c r="A798" t="s">
        <v>372</v>
      </c>
      <c r="B798" t="s">
        <v>2731</v>
      </c>
      <c r="C798" t="s">
        <v>2732</v>
      </c>
      <c r="D798" t="s">
        <v>2733</v>
      </c>
      <c r="E798" t="s">
        <v>22</v>
      </c>
      <c r="F798" t="s">
        <v>15</v>
      </c>
      <c r="G798">
        <v>8400</v>
      </c>
      <c r="H798">
        <v>1730</v>
      </c>
      <c r="I798">
        <v>0.3</v>
      </c>
      <c r="J798" t="s">
        <v>191</v>
      </c>
    </row>
    <row r="799" spans="1:10" x14ac:dyDescent="0.35">
      <c r="A799" t="s">
        <v>372</v>
      </c>
      <c r="B799" t="s">
        <v>2734</v>
      </c>
      <c r="C799" t="s">
        <v>2735</v>
      </c>
      <c r="D799" t="s">
        <v>2736</v>
      </c>
      <c r="E799" t="s">
        <v>22</v>
      </c>
      <c r="F799" t="s">
        <v>19</v>
      </c>
      <c r="G799">
        <v>3200</v>
      </c>
      <c r="H799">
        <v>1600</v>
      </c>
      <c r="I799">
        <v>1.75</v>
      </c>
      <c r="J799" t="s">
        <v>191</v>
      </c>
    </row>
    <row r="800" spans="1:10" x14ac:dyDescent="0.35">
      <c r="A800" t="s">
        <v>372</v>
      </c>
      <c r="B800" t="s">
        <v>2737</v>
      </c>
      <c r="C800" t="s">
        <v>2738</v>
      </c>
      <c r="D800" t="s">
        <v>2739</v>
      </c>
      <c r="E800" t="s">
        <v>22</v>
      </c>
      <c r="F800" t="s">
        <v>19</v>
      </c>
      <c r="G800">
        <v>3200</v>
      </c>
      <c r="H800">
        <v>920</v>
      </c>
      <c r="I800">
        <v>0.6</v>
      </c>
      <c r="J800" t="s">
        <v>191</v>
      </c>
    </row>
    <row r="801" spans="1:10" x14ac:dyDescent="0.35">
      <c r="A801" t="s">
        <v>372</v>
      </c>
      <c r="B801" t="s">
        <v>2740</v>
      </c>
      <c r="C801" t="s">
        <v>2741</v>
      </c>
      <c r="D801" t="s">
        <v>2742</v>
      </c>
      <c r="E801" t="s">
        <v>22</v>
      </c>
      <c r="F801" t="s">
        <v>19</v>
      </c>
      <c r="G801">
        <v>600</v>
      </c>
      <c r="H801">
        <v>165</v>
      </c>
      <c r="I801">
        <v>6.8000000000000005E-2</v>
      </c>
      <c r="J801" t="s">
        <v>92</v>
      </c>
    </row>
    <row r="802" spans="1:10" x14ac:dyDescent="0.35">
      <c r="A802" t="s">
        <v>372</v>
      </c>
      <c r="B802" t="s">
        <v>2743</v>
      </c>
      <c r="C802" t="s">
        <v>2744</v>
      </c>
      <c r="D802" t="s">
        <v>2745</v>
      </c>
      <c r="E802" t="s">
        <v>22</v>
      </c>
      <c r="F802" t="s">
        <v>19</v>
      </c>
      <c r="G802">
        <v>600</v>
      </c>
      <c r="H802">
        <v>165</v>
      </c>
      <c r="I802">
        <v>6.8000000000000005E-2</v>
      </c>
      <c r="J802" t="s">
        <v>92</v>
      </c>
    </row>
    <row r="803" spans="1:10" x14ac:dyDescent="0.35">
      <c r="A803" t="s">
        <v>372</v>
      </c>
      <c r="B803" t="s">
        <v>2746</v>
      </c>
      <c r="C803" t="s">
        <v>2747</v>
      </c>
      <c r="D803" t="s">
        <v>2748</v>
      </c>
      <c r="E803" t="s">
        <v>22</v>
      </c>
      <c r="F803" t="s">
        <v>15</v>
      </c>
      <c r="G803">
        <v>15300</v>
      </c>
      <c r="H803">
        <v>3170</v>
      </c>
      <c r="I803">
        <v>0.55000000000000004</v>
      </c>
      <c r="J803" t="s">
        <v>191</v>
      </c>
    </row>
    <row r="804" spans="1:10" x14ac:dyDescent="0.35">
      <c r="A804" t="s">
        <v>372</v>
      </c>
      <c r="B804" t="s">
        <v>2749</v>
      </c>
      <c r="C804" t="s">
        <v>2750</v>
      </c>
      <c r="D804" t="s">
        <v>2751</v>
      </c>
      <c r="E804" t="s">
        <v>22</v>
      </c>
      <c r="F804" t="s">
        <v>11</v>
      </c>
      <c r="G804">
        <v>4600</v>
      </c>
      <c r="H804">
        <v>450</v>
      </c>
      <c r="I804">
        <v>0.125</v>
      </c>
      <c r="J804" t="s">
        <v>191</v>
      </c>
    </row>
    <row r="805" spans="1:10" x14ac:dyDescent="0.35">
      <c r="A805" t="s">
        <v>372</v>
      </c>
      <c r="B805" t="s">
        <v>2752</v>
      </c>
      <c r="C805" t="s">
        <v>2753</v>
      </c>
      <c r="D805" t="s">
        <v>2754</v>
      </c>
      <c r="E805" t="s">
        <v>22</v>
      </c>
      <c r="F805" t="s">
        <v>14</v>
      </c>
      <c r="G805">
        <v>4500</v>
      </c>
      <c r="H805">
        <v>1500</v>
      </c>
      <c r="I805">
        <v>0.1</v>
      </c>
      <c r="J805" t="s">
        <v>152</v>
      </c>
    </row>
    <row r="806" spans="1:10" x14ac:dyDescent="0.35">
      <c r="A806" t="s">
        <v>372</v>
      </c>
      <c r="B806" t="s">
        <v>2752</v>
      </c>
      <c r="C806" t="s">
        <v>2755</v>
      </c>
      <c r="D806" t="s">
        <v>2756</v>
      </c>
      <c r="E806" t="s">
        <v>22</v>
      </c>
      <c r="F806" t="s">
        <v>14</v>
      </c>
      <c r="G806">
        <v>3900</v>
      </c>
      <c r="H806">
        <v>1300</v>
      </c>
      <c r="I806">
        <v>0.08</v>
      </c>
      <c r="J806" t="s">
        <v>191</v>
      </c>
    </row>
    <row r="807" spans="1:10" x14ac:dyDescent="0.35">
      <c r="A807" t="s">
        <v>372</v>
      </c>
      <c r="B807" t="s">
        <v>2757</v>
      </c>
      <c r="C807" t="s">
        <v>2758</v>
      </c>
      <c r="D807" t="s">
        <v>2759</v>
      </c>
      <c r="E807" t="s">
        <v>22</v>
      </c>
      <c r="F807" t="s">
        <v>14</v>
      </c>
      <c r="G807">
        <v>1800</v>
      </c>
      <c r="H807">
        <v>600</v>
      </c>
      <c r="I807">
        <v>0.8</v>
      </c>
      <c r="J807" t="s">
        <v>191</v>
      </c>
    </row>
    <row r="808" spans="1:10" x14ac:dyDescent="0.35">
      <c r="A808" t="s">
        <v>372</v>
      </c>
      <c r="B808" t="s">
        <v>2760</v>
      </c>
      <c r="C808" t="s">
        <v>2761</v>
      </c>
      <c r="D808" t="s">
        <v>2762</v>
      </c>
      <c r="E808" t="s">
        <v>22</v>
      </c>
      <c r="F808" t="s">
        <v>15</v>
      </c>
      <c r="G808">
        <v>4800</v>
      </c>
      <c r="H808">
        <v>1010</v>
      </c>
      <c r="I808">
        <v>0.17499999999999999</v>
      </c>
      <c r="J808" t="s">
        <v>191</v>
      </c>
    </row>
    <row r="809" spans="1:10" x14ac:dyDescent="0.35">
      <c r="A809" t="s">
        <v>372</v>
      </c>
      <c r="B809" t="s">
        <v>2763</v>
      </c>
      <c r="C809" t="s">
        <v>2764</v>
      </c>
      <c r="D809" t="s">
        <v>2765</v>
      </c>
      <c r="E809" t="s">
        <v>22</v>
      </c>
      <c r="F809" t="s">
        <v>13</v>
      </c>
      <c r="G809">
        <v>3000</v>
      </c>
      <c r="H809">
        <v>300</v>
      </c>
      <c r="I809">
        <v>0.1</v>
      </c>
      <c r="J809" t="s">
        <v>56</v>
      </c>
    </row>
    <row r="810" spans="1:10" x14ac:dyDescent="0.35">
      <c r="A810" t="s">
        <v>372</v>
      </c>
      <c r="B810" t="s">
        <v>2766</v>
      </c>
      <c r="C810" t="s">
        <v>2767</v>
      </c>
      <c r="D810" t="s">
        <v>2768</v>
      </c>
      <c r="E810" t="s">
        <v>22</v>
      </c>
      <c r="F810" t="s">
        <v>15</v>
      </c>
      <c r="G810">
        <v>1600</v>
      </c>
      <c r="H810">
        <v>1400</v>
      </c>
      <c r="I810">
        <v>0.78700000000000003</v>
      </c>
      <c r="J810" t="s">
        <v>69</v>
      </c>
    </row>
    <row r="811" spans="1:10" x14ac:dyDescent="0.35">
      <c r="A811" t="s">
        <v>372</v>
      </c>
      <c r="B811" t="s">
        <v>2769</v>
      </c>
      <c r="C811" t="s">
        <v>2770</v>
      </c>
      <c r="D811" t="s">
        <v>2771</v>
      </c>
      <c r="E811" t="s">
        <v>22</v>
      </c>
      <c r="F811" t="s">
        <v>19</v>
      </c>
      <c r="G811">
        <v>800</v>
      </c>
      <c r="H811">
        <v>200</v>
      </c>
      <c r="I811">
        <v>0.22</v>
      </c>
      <c r="J811" t="s">
        <v>69</v>
      </c>
    </row>
    <row r="812" spans="1:10" x14ac:dyDescent="0.35">
      <c r="A812" t="s">
        <v>372</v>
      </c>
      <c r="B812" t="s">
        <v>2772</v>
      </c>
      <c r="C812" t="s">
        <v>2773</v>
      </c>
      <c r="D812" t="s">
        <v>2774</v>
      </c>
      <c r="E812" t="s">
        <v>22</v>
      </c>
      <c r="F812" t="s">
        <v>19</v>
      </c>
      <c r="G812">
        <v>700</v>
      </c>
      <c r="H812">
        <v>160</v>
      </c>
      <c r="I812">
        <v>0.08</v>
      </c>
      <c r="J812" t="s">
        <v>69</v>
      </c>
    </row>
    <row r="813" spans="1:10" x14ac:dyDescent="0.35">
      <c r="A813" t="s">
        <v>372</v>
      </c>
      <c r="B813" t="s">
        <v>2775</v>
      </c>
      <c r="C813" t="s">
        <v>2776</v>
      </c>
      <c r="D813" t="s">
        <v>2777</v>
      </c>
      <c r="E813" t="s">
        <v>22</v>
      </c>
      <c r="F813" t="s">
        <v>10</v>
      </c>
      <c r="G813">
        <v>8200</v>
      </c>
      <c r="H813">
        <v>5000</v>
      </c>
      <c r="I813">
        <v>2.5</v>
      </c>
      <c r="J813" t="s">
        <v>69</v>
      </c>
    </row>
    <row r="814" spans="1:10" x14ac:dyDescent="0.35">
      <c r="A814" t="s">
        <v>372</v>
      </c>
      <c r="B814" t="s">
        <v>2778</v>
      </c>
      <c r="C814" t="s">
        <v>2779</v>
      </c>
      <c r="D814" t="s">
        <v>2780</v>
      </c>
      <c r="E814" t="s">
        <v>22</v>
      </c>
      <c r="F814" t="s">
        <v>21</v>
      </c>
      <c r="G814">
        <v>3000</v>
      </c>
      <c r="H814">
        <v>70</v>
      </c>
      <c r="I814">
        <v>1E-3</v>
      </c>
      <c r="J814" t="s">
        <v>69</v>
      </c>
    </row>
    <row r="815" spans="1:10" x14ac:dyDescent="0.35">
      <c r="A815" t="s">
        <v>372</v>
      </c>
      <c r="B815" t="s">
        <v>2781</v>
      </c>
      <c r="C815" t="s">
        <v>2782</v>
      </c>
      <c r="D815" t="s">
        <v>2783</v>
      </c>
      <c r="E815" t="s">
        <v>22</v>
      </c>
      <c r="F815" t="s">
        <v>21</v>
      </c>
      <c r="G815">
        <v>3000</v>
      </c>
      <c r="H815">
        <v>65</v>
      </c>
      <c r="I815">
        <v>1E-3</v>
      </c>
      <c r="J815" t="s">
        <v>69</v>
      </c>
    </row>
    <row r="816" spans="1:10" x14ac:dyDescent="0.35">
      <c r="A816" t="s">
        <v>372</v>
      </c>
      <c r="B816" t="s">
        <v>2784</v>
      </c>
      <c r="C816" t="s">
        <v>2785</v>
      </c>
      <c r="D816" t="s">
        <v>2786</v>
      </c>
      <c r="E816" t="s">
        <v>22</v>
      </c>
      <c r="F816" t="s">
        <v>14</v>
      </c>
      <c r="G816">
        <v>400</v>
      </c>
      <c r="H816">
        <v>200</v>
      </c>
      <c r="I816">
        <v>0.01</v>
      </c>
      <c r="J816" t="s">
        <v>47</v>
      </c>
    </row>
    <row r="817" spans="1:10" x14ac:dyDescent="0.35">
      <c r="A817" t="s">
        <v>372</v>
      </c>
      <c r="B817" t="s">
        <v>2787</v>
      </c>
      <c r="C817" t="s">
        <v>2788</v>
      </c>
      <c r="D817" t="s">
        <v>2789</v>
      </c>
      <c r="E817" t="s">
        <v>22</v>
      </c>
      <c r="F817" t="s">
        <v>10</v>
      </c>
      <c r="G817">
        <v>22800</v>
      </c>
      <c r="H817">
        <v>5020</v>
      </c>
      <c r="I817">
        <v>1.7500000000000002E-2</v>
      </c>
      <c r="J817" t="s">
        <v>47</v>
      </c>
    </row>
    <row r="818" spans="1:10" x14ac:dyDescent="0.35">
      <c r="A818" t="s">
        <v>372</v>
      </c>
      <c r="B818" t="s">
        <v>2790</v>
      </c>
      <c r="C818" t="s">
        <v>2791</v>
      </c>
      <c r="D818" t="s">
        <v>2792</v>
      </c>
      <c r="E818" t="s">
        <v>22</v>
      </c>
      <c r="F818" t="s">
        <v>12</v>
      </c>
      <c r="G818">
        <v>4400</v>
      </c>
      <c r="H818">
        <v>260</v>
      </c>
      <c r="I818">
        <v>4.8000000000000001E-2</v>
      </c>
      <c r="J818" t="s">
        <v>71</v>
      </c>
    </row>
    <row r="819" spans="1:10" x14ac:dyDescent="0.35">
      <c r="A819" t="s">
        <v>372</v>
      </c>
      <c r="B819" t="s">
        <v>2793</v>
      </c>
      <c r="C819" t="s">
        <v>2794</v>
      </c>
      <c r="D819" t="s">
        <v>2795</v>
      </c>
      <c r="E819" t="s">
        <v>22</v>
      </c>
      <c r="F819" t="s">
        <v>18</v>
      </c>
      <c r="G819">
        <v>3800</v>
      </c>
      <c r="H819">
        <v>1200</v>
      </c>
      <c r="I819">
        <v>7.0000000000000007E-2</v>
      </c>
      <c r="J819" t="s">
        <v>58</v>
      </c>
    </row>
    <row r="820" spans="1:10" x14ac:dyDescent="0.35">
      <c r="A820" t="s">
        <v>372</v>
      </c>
      <c r="B820" t="s">
        <v>2796</v>
      </c>
      <c r="C820" t="s">
        <v>2797</v>
      </c>
      <c r="D820" t="s">
        <v>2798</v>
      </c>
      <c r="E820" t="s">
        <v>22</v>
      </c>
      <c r="F820" t="s">
        <v>19</v>
      </c>
      <c r="G820">
        <v>800</v>
      </c>
      <c r="H820">
        <v>200</v>
      </c>
      <c r="I820">
        <v>0.3</v>
      </c>
      <c r="J820" t="s">
        <v>111</v>
      </c>
    </row>
    <row r="821" spans="1:10" x14ac:dyDescent="0.35">
      <c r="A821" t="s">
        <v>372</v>
      </c>
      <c r="B821" t="s">
        <v>2799</v>
      </c>
      <c r="C821" t="s">
        <v>2800</v>
      </c>
      <c r="D821" t="s">
        <v>2801</v>
      </c>
      <c r="E821" t="s">
        <v>22</v>
      </c>
      <c r="F821" t="s">
        <v>21</v>
      </c>
      <c r="G821">
        <v>1500</v>
      </c>
      <c r="H821">
        <v>800</v>
      </c>
      <c r="I821">
        <v>0.08</v>
      </c>
      <c r="J821" t="s">
        <v>37</v>
      </c>
    </row>
    <row r="822" spans="1:10" x14ac:dyDescent="0.35">
      <c r="A822" t="s">
        <v>372</v>
      </c>
      <c r="B822" t="s">
        <v>2802</v>
      </c>
      <c r="C822" t="s">
        <v>2803</v>
      </c>
      <c r="D822" t="s">
        <v>2804</v>
      </c>
      <c r="E822" t="s">
        <v>22</v>
      </c>
      <c r="F822" t="s">
        <v>9</v>
      </c>
      <c r="G822">
        <v>1400</v>
      </c>
      <c r="H822">
        <v>5000</v>
      </c>
      <c r="I822">
        <v>0.9</v>
      </c>
      <c r="J822" t="s">
        <v>71</v>
      </c>
    </row>
    <row r="823" spans="1:10" x14ac:dyDescent="0.35">
      <c r="A823" t="s">
        <v>372</v>
      </c>
      <c r="B823" t="s">
        <v>2805</v>
      </c>
      <c r="C823" t="s">
        <v>2806</v>
      </c>
      <c r="D823" t="s">
        <v>2807</v>
      </c>
      <c r="E823" t="s">
        <v>22</v>
      </c>
      <c r="F823" t="s">
        <v>15</v>
      </c>
      <c r="G823">
        <v>7500</v>
      </c>
      <c r="H823">
        <v>2500</v>
      </c>
      <c r="I823">
        <v>0.75</v>
      </c>
      <c r="J823" t="s">
        <v>111</v>
      </c>
    </row>
    <row r="824" spans="1:10" x14ac:dyDescent="0.35">
      <c r="A824" t="s">
        <v>372</v>
      </c>
      <c r="B824" t="s">
        <v>2808</v>
      </c>
      <c r="C824" t="s">
        <v>2809</v>
      </c>
      <c r="D824" t="s">
        <v>2810</v>
      </c>
      <c r="E824" t="s">
        <v>22</v>
      </c>
      <c r="F824" t="s">
        <v>19</v>
      </c>
      <c r="G824">
        <v>700</v>
      </c>
      <c r="H824">
        <v>160</v>
      </c>
      <c r="I824">
        <v>0.12</v>
      </c>
      <c r="J824" t="s">
        <v>111</v>
      </c>
    </row>
    <row r="825" spans="1:10" x14ac:dyDescent="0.35">
      <c r="A825" t="s">
        <v>372</v>
      </c>
      <c r="B825" t="s">
        <v>2811</v>
      </c>
      <c r="C825" t="s">
        <v>2812</v>
      </c>
      <c r="D825" t="s">
        <v>2813</v>
      </c>
      <c r="E825" t="s">
        <v>22</v>
      </c>
      <c r="F825" t="s">
        <v>9</v>
      </c>
      <c r="G825">
        <v>12400</v>
      </c>
      <c r="H825">
        <v>4000</v>
      </c>
      <c r="I825">
        <v>0.7</v>
      </c>
      <c r="J825" t="s">
        <v>71</v>
      </c>
    </row>
    <row r="826" spans="1:10" x14ac:dyDescent="0.35">
      <c r="A826" t="s">
        <v>372</v>
      </c>
      <c r="B826" t="s">
        <v>2814</v>
      </c>
      <c r="C826" t="s">
        <v>2815</v>
      </c>
      <c r="D826" t="s">
        <v>2816</v>
      </c>
      <c r="E826" t="s">
        <v>22</v>
      </c>
      <c r="F826" t="s">
        <v>21</v>
      </c>
      <c r="G826">
        <v>1500</v>
      </c>
      <c r="H826">
        <v>800</v>
      </c>
      <c r="I826">
        <v>0.08</v>
      </c>
      <c r="J826" t="s">
        <v>158</v>
      </c>
    </row>
    <row r="827" spans="1:10" x14ac:dyDescent="0.35">
      <c r="A827" t="s">
        <v>372</v>
      </c>
      <c r="B827" t="s">
        <v>2817</v>
      </c>
      <c r="C827" t="s">
        <v>2818</v>
      </c>
      <c r="D827" t="s">
        <v>2819</v>
      </c>
      <c r="E827" t="s">
        <v>22</v>
      </c>
      <c r="F827" t="s">
        <v>10</v>
      </c>
      <c r="G827">
        <v>12000</v>
      </c>
      <c r="H827">
        <v>6200</v>
      </c>
      <c r="I827">
        <v>4.5</v>
      </c>
      <c r="J827" t="s">
        <v>158</v>
      </c>
    </row>
    <row r="828" spans="1:10" x14ac:dyDescent="0.35">
      <c r="A828" t="s">
        <v>372</v>
      </c>
      <c r="B828" t="s">
        <v>2820</v>
      </c>
      <c r="C828" t="s">
        <v>2821</v>
      </c>
      <c r="D828" t="s">
        <v>2822</v>
      </c>
      <c r="E828" t="s">
        <v>22</v>
      </c>
      <c r="F828" t="s">
        <v>15</v>
      </c>
      <c r="G828">
        <v>8000</v>
      </c>
      <c r="H828">
        <v>4000</v>
      </c>
      <c r="I828">
        <v>1</v>
      </c>
      <c r="J828" t="s">
        <v>111</v>
      </c>
    </row>
    <row r="829" spans="1:10" x14ac:dyDescent="0.35">
      <c r="A829" t="s">
        <v>372</v>
      </c>
      <c r="B829" t="s">
        <v>2823</v>
      </c>
      <c r="C829" t="s">
        <v>2824</v>
      </c>
      <c r="D829" t="s">
        <v>2825</v>
      </c>
      <c r="E829" t="s">
        <v>22</v>
      </c>
      <c r="F829" t="s">
        <v>19</v>
      </c>
      <c r="G829">
        <v>1200</v>
      </c>
      <c r="H829">
        <v>350</v>
      </c>
      <c r="I829">
        <v>0.4</v>
      </c>
      <c r="J829" t="s">
        <v>111</v>
      </c>
    </row>
    <row r="830" spans="1:10" x14ac:dyDescent="0.35">
      <c r="A830" t="s">
        <v>372</v>
      </c>
      <c r="B830" t="s">
        <v>2826</v>
      </c>
      <c r="C830" t="s">
        <v>2827</v>
      </c>
      <c r="D830" t="s">
        <v>2828</v>
      </c>
      <c r="E830" t="s">
        <v>22</v>
      </c>
      <c r="F830" t="s">
        <v>13</v>
      </c>
      <c r="G830">
        <v>3000</v>
      </c>
      <c r="H830">
        <v>750</v>
      </c>
      <c r="I830">
        <v>6.25E-2</v>
      </c>
      <c r="J830" t="s">
        <v>111</v>
      </c>
    </row>
    <row r="831" spans="1:10" x14ac:dyDescent="0.35">
      <c r="A831" t="s">
        <v>372</v>
      </c>
      <c r="B831" t="s">
        <v>2829</v>
      </c>
      <c r="C831" t="s">
        <v>2830</v>
      </c>
      <c r="D831" t="s">
        <v>2831</v>
      </c>
      <c r="E831" t="s">
        <v>22</v>
      </c>
      <c r="F831" t="s">
        <v>13</v>
      </c>
      <c r="G831">
        <v>1200</v>
      </c>
      <c r="H831">
        <v>200</v>
      </c>
      <c r="I831">
        <v>2.1999999999999999E-2</v>
      </c>
      <c r="J831" t="s">
        <v>111</v>
      </c>
    </row>
    <row r="832" spans="1:10" x14ac:dyDescent="0.35">
      <c r="A832" t="s">
        <v>372</v>
      </c>
      <c r="B832" t="s">
        <v>2832</v>
      </c>
      <c r="C832" t="s">
        <v>2833</v>
      </c>
      <c r="D832" t="s">
        <v>2831</v>
      </c>
      <c r="E832" t="s">
        <v>22</v>
      </c>
      <c r="F832" t="s">
        <v>13</v>
      </c>
      <c r="G832">
        <v>1500</v>
      </c>
      <c r="H832">
        <v>375</v>
      </c>
      <c r="I832">
        <v>3.125E-2</v>
      </c>
      <c r="J832" t="s">
        <v>111</v>
      </c>
    </row>
    <row r="833" spans="1:10" x14ac:dyDescent="0.35">
      <c r="A833" t="s">
        <v>372</v>
      </c>
      <c r="B833" t="s">
        <v>2834</v>
      </c>
      <c r="C833" t="s">
        <v>2835</v>
      </c>
      <c r="D833" t="s">
        <v>2836</v>
      </c>
      <c r="E833" t="s">
        <v>22</v>
      </c>
      <c r="F833" t="s">
        <v>14</v>
      </c>
      <c r="G833">
        <v>1000</v>
      </c>
      <c r="H833">
        <v>300</v>
      </c>
      <c r="I833">
        <v>0.03</v>
      </c>
      <c r="J833" t="s">
        <v>83</v>
      </c>
    </row>
    <row r="834" spans="1:10" x14ac:dyDescent="0.35">
      <c r="A834" t="s">
        <v>372</v>
      </c>
      <c r="B834" t="s">
        <v>2837</v>
      </c>
      <c r="C834" t="s">
        <v>2838</v>
      </c>
      <c r="D834" t="s">
        <v>2839</v>
      </c>
      <c r="F834" t="s">
        <v>12</v>
      </c>
      <c r="G834">
        <v>4600</v>
      </c>
      <c r="H834">
        <v>850</v>
      </c>
      <c r="I834">
        <v>0.02</v>
      </c>
      <c r="J834" t="s">
        <v>37</v>
      </c>
    </row>
    <row r="835" spans="1:10" x14ac:dyDescent="0.35">
      <c r="A835" t="s">
        <v>372</v>
      </c>
      <c r="B835" t="s">
        <v>2840</v>
      </c>
      <c r="C835" t="s">
        <v>2841</v>
      </c>
      <c r="D835" t="s">
        <v>2842</v>
      </c>
      <c r="F835" t="s">
        <v>9</v>
      </c>
      <c r="G835">
        <v>2800</v>
      </c>
      <c r="H835">
        <v>400</v>
      </c>
      <c r="I835">
        <v>0.05</v>
      </c>
      <c r="J835" t="s">
        <v>37</v>
      </c>
    </row>
    <row r="836" spans="1:10" x14ac:dyDescent="0.35">
      <c r="A836" t="s">
        <v>372</v>
      </c>
      <c r="B836" t="s">
        <v>2843</v>
      </c>
      <c r="C836" t="s">
        <v>2844</v>
      </c>
      <c r="D836" t="s">
        <v>2845</v>
      </c>
      <c r="E836" t="s">
        <v>2846</v>
      </c>
      <c r="F836" t="s">
        <v>9</v>
      </c>
      <c r="G836">
        <v>3600</v>
      </c>
      <c r="H836">
        <v>1350</v>
      </c>
      <c r="I836">
        <v>1.5</v>
      </c>
      <c r="J836" t="s">
        <v>37</v>
      </c>
    </row>
    <row r="837" spans="1:10" x14ac:dyDescent="0.35">
      <c r="A837" t="s">
        <v>372</v>
      </c>
      <c r="B837" t="s">
        <v>2847</v>
      </c>
      <c r="C837" t="s">
        <v>2848</v>
      </c>
      <c r="D837" t="s">
        <v>2849</v>
      </c>
      <c r="E837" t="s">
        <v>22</v>
      </c>
      <c r="F837" t="s">
        <v>21</v>
      </c>
      <c r="G837">
        <v>1500</v>
      </c>
      <c r="H837">
        <v>800</v>
      </c>
      <c r="I837">
        <v>0.08</v>
      </c>
      <c r="J837" t="s">
        <v>37</v>
      </c>
    </row>
    <row r="838" spans="1:10" x14ac:dyDescent="0.35">
      <c r="A838" t="s">
        <v>372</v>
      </c>
      <c r="B838" t="s">
        <v>2850</v>
      </c>
      <c r="C838" t="s">
        <v>2851</v>
      </c>
      <c r="D838" t="s">
        <v>2852</v>
      </c>
      <c r="E838" t="s">
        <v>22</v>
      </c>
      <c r="F838" t="s">
        <v>8</v>
      </c>
      <c r="G838">
        <v>1200</v>
      </c>
      <c r="H838">
        <v>600</v>
      </c>
      <c r="I838">
        <v>0.4</v>
      </c>
      <c r="J838" t="s">
        <v>37</v>
      </c>
    </row>
    <row r="839" spans="1:10" x14ac:dyDescent="0.35">
      <c r="A839" t="s">
        <v>372</v>
      </c>
      <c r="B839" t="s">
        <v>2853</v>
      </c>
      <c r="C839" t="s">
        <v>2854</v>
      </c>
      <c r="D839" t="s">
        <v>2855</v>
      </c>
      <c r="E839" t="s">
        <v>22</v>
      </c>
      <c r="F839" t="s">
        <v>9</v>
      </c>
      <c r="G839">
        <v>800</v>
      </c>
      <c r="H839">
        <v>100</v>
      </c>
      <c r="I839">
        <v>1.4999999999999999E-2</v>
      </c>
      <c r="J839" t="s">
        <v>47</v>
      </c>
    </row>
    <row r="840" spans="1:10" x14ac:dyDescent="0.35">
      <c r="A840" t="s">
        <v>372</v>
      </c>
      <c r="B840" t="s">
        <v>2856</v>
      </c>
      <c r="C840" t="s">
        <v>2857</v>
      </c>
      <c r="D840" t="s">
        <v>2858</v>
      </c>
      <c r="E840" t="s">
        <v>22</v>
      </c>
      <c r="F840" t="s">
        <v>9</v>
      </c>
      <c r="G840">
        <v>800</v>
      </c>
      <c r="H840">
        <v>100</v>
      </c>
      <c r="I840">
        <v>1.4999999999999999E-2</v>
      </c>
      <c r="J840" t="s">
        <v>47</v>
      </c>
    </row>
    <row r="841" spans="1:10" x14ac:dyDescent="0.35">
      <c r="A841" t="s">
        <v>372</v>
      </c>
      <c r="B841" t="s">
        <v>2859</v>
      </c>
      <c r="C841" t="s">
        <v>2860</v>
      </c>
      <c r="D841" t="s">
        <v>2861</v>
      </c>
      <c r="E841" t="s">
        <v>22</v>
      </c>
      <c r="F841" t="s">
        <v>14</v>
      </c>
      <c r="G841">
        <v>2800</v>
      </c>
      <c r="H841">
        <v>550</v>
      </c>
      <c r="I841">
        <v>0.25</v>
      </c>
      <c r="J841" t="s">
        <v>111</v>
      </c>
    </row>
    <row r="842" spans="1:10" x14ac:dyDescent="0.35">
      <c r="A842" t="s">
        <v>372</v>
      </c>
      <c r="B842" t="s">
        <v>2862</v>
      </c>
      <c r="C842" t="s">
        <v>2863</v>
      </c>
      <c r="D842" t="s">
        <v>2864</v>
      </c>
      <c r="E842" t="s">
        <v>22</v>
      </c>
      <c r="F842" t="s">
        <v>10</v>
      </c>
      <c r="G842">
        <v>7600</v>
      </c>
      <c r="H842">
        <v>3800</v>
      </c>
      <c r="I842">
        <v>3</v>
      </c>
      <c r="J842" t="s">
        <v>37</v>
      </c>
    </row>
    <row r="843" spans="1:10" x14ac:dyDescent="0.35">
      <c r="A843" t="s">
        <v>372</v>
      </c>
      <c r="B843" t="s">
        <v>2865</v>
      </c>
      <c r="C843" t="s">
        <v>2866</v>
      </c>
      <c r="D843" t="s">
        <v>2867</v>
      </c>
      <c r="E843" t="s">
        <v>22</v>
      </c>
      <c r="F843" t="s">
        <v>14</v>
      </c>
      <c r="G843">
        <v>1000</v>
      </c>
      <c r="H843">
        <v>300</v>
      </c>
      <c r="I843">
        <v>0.03</v>
      </c>
      <c r="J843" t="s">
        <v>83</v>
      </c>
    </row>
    <row r="844" spans="1:10" x14ac:dyDescent="0.35">
      <c r="A844" t="s">
        <v>372</v>
      </c>
      <c r="B844" t="s">
        <v>2868</v>
      </c>
      <c r="C844" t="s">
        <v>2869</v>
      </c>
      <c r="D844" t="s">
        <v>2870</v>
      </c>
      <c r="E844" t="s">
        <v>22</v>
      </c>
      <c r="F844" t="s">
        <v>6</v>
      </c>
      <c r="G844">
        <v>750</v>
      </c>
      <c r="H844">
        <v>180</v>
      </c>
      <c r="I844">
        <v>0.01</v>
      </c>
      <c r="J844" t="s">
        <v>91</v>
      </c>
    </row>
    <row r="845" spans="1:10" x14ac:dyDescent="0.35">
      <c r="A845" t="s">
        <v>372</v>
      </c>
      <c r="B845" t="s">
        <v>2871</v>
      </c>
      <c r="C845" t="s">
        <v>2872</v>
      </c>
      <c r="D845" t="s">
        <v>2873</v>
      </c>
      <c r="E845" t="s">
        <v>22</v>
      </c>
      <c r="F845" t="s">
        <v>12</v>
      </c>
      <c r="G845">
        <v>300</v>
      </c>
      <c r="H845">
        <v>100</v>
      </c>
      <c r="I845">
        <v>4.4999999999999998E-2</v>
      </c>
      <c r="J845" t="s">
        <v>49</v>
      </c>
    </row>
    <row r="846" spans="1:10" x14ac:dyDescent="0.35">
      <c r="A846" t="s">
        <v>372</v>
      </c>
      <c r="B846" t="s">
        <v>2874</v>
      </c>
      <c r="C846" t="s">
        <v>2875</v>
      </c>
      <c r="D846" t="s">
        <v>2876</v>
      </c>
      <c r="E846" t="s">
        <v>22</v>
      </c>
      <c r="F846" t="s">
        <v>10</v>
      </c>
      <c r="G846">
        <v>5000</v>
      </c>
      <c r="H846">
        <v>1800</v>
      </c>
      <c r="I846">
        <v>0.4</v>
      </c>
      <c r="J846" t="s">
        <v>49</v>
      </c>
    </row>
    <row r="847" spans="1:10" x14ac:dyDescent="0.35">
      <c r="A847" t="s">
        <v>372</v>
      </c>
      <c r="B847" t="s">
        <v>2877</v>
      </c>
      <c r="C847" t="s">
        <v>2878</v>
      </c>
      <c r="D847" t="s">
        <v>2879</v>
      </c>
      <c r="E847" t="s">
        <v>22</v>
      </c>
      <c r="F847" t="s">
        <v>11</v>
      </c>
      <c r="G847">
        <v>10000</v>
      </c>
      <c r="H847">
        <v>3450</v>
      </c>
      <c r="I847">
        <v>3.45</v>
      </c>
      <c r="J847" t="s">
        <v>49</v>
      </c>
    </row>
    <row r="848" spans="1:10" x14ac:dyDescent="0.35">
      <c r="A848" t="s">
        <v>372</v>
      </c>
      <c r="B848" t="s">
        <v>2880</v>
      </c>
      <c r="C848" t="s">
        <v>2881</v>
      </c>
      <c r="D848" t="s">
        <v>2882</v>
      </c>
      <c r="E848" t="s">
        <v>2883</v>
      </c>
      <c r="F848" t="s">
        <v>14</v>
      </c>
      <c r="G848">
        <v>1000</v>
      </c>
      <c r="H848">
        <v>300</v>
      </c>
      <c r="I848">
        <v>0.03</v>
      </c>
      <c r="J848" t="s">
        <v>71</v>
      </c>
    </row>
    <row r="849" spans="1:10" x14ac:dyDescent="0.35">
      <c r="A849" t="s">
        <v>372</v>
      </c>
      <c r="B849" t="s">
        <v>2884</v>
      </c>
      <c r="C849" t="s">
        <v>2885</v>
      </c>
      <c r="D849" t="s">
        <v>2886</v>
      </c>
      <c r="E849" t="s">
        <v>2883</v>
      </c>
      <c r="F849" t="s">
        <v>14</v>
      </c>
      <c r="G849">
        <v>2000</v>
      </c>
      <c r="H849">
        <v>350</v>
      </c>
      <c r="I849">
        <v>0.05</v>
      </c>
      <c r="J849" t="s">
        <v>71</v>
      </c>
    </row>
    <row r="850" spans="1:10" x14ac:dyDescent="0.35">
      <c r="A850" t="s">
        <v>372</v>
      </c>
      <c r="B850" t="s">
        <v>2887</v>
      </c>
      <c r="C850" t="s">
        <v>2888</v>
      </c>
      <c r="D850" t="s">
        <v>2889</v>
      </c>
      <c r="E850" t="s">
        <v>22</v>
      </c>
      <c r="F850" t="s">
        <v>21</v>
      </c>
      <c r="G850">
        <v>500</v>
      </c>
      <c r="H850">
        <v>350</v>
      </c>
      <c r="I850">
        <v>5.0000000000000001E-3</v>
      </c>
      <c r="J850" t="s">
        <v>50</v>
      </c>
    </row>
    <row r="851" spans="1:10" x14ac:dyDescent="0.35">
      <c r="A851" t="s">
        <v>372</v>
      </c>
      <c r="B851" t="s">
        <v>2890</v>
      </c>
      <c r="C851" t="s">
        <v>2891</v>
      </c>
      <c r="D851" t="s">
        <v>2892</v>
      </c>
      <c r="E851" t="s">
        <v>22</v>
      </c>
      <c r="F851" t="s">
        <v>20</v>
      </c>
      <c r="G851">
        <v>240</v>
      </c>
      <c r="H851">
        <v>300</v>
      </c>
      <c r="I851">
        <v>5.0000000000000001E-3</v>
      </c>
      <c r="J851" t="s">
        <v>50</v>
      </c>
    </row>
    <row r="852" spans="1:10" x14ac:dyDescent="0.35">
      <c r="A852" t="s">
        <v>372</v>
      </c>
      <c r="B852" t="s">
        <v>2893</v>
      </c>
      <c r="C852" t="s">
        <v>2894</v>
      </c>
      <c r="D852" t="s">
        <v>2041</v>
      </c>
      <c r="E852" t="s">
        <v>22</v>
      </c>
      <c r="F852" t="s">
        <v>20</v>
      </c>
      <c r="G852">
        <v>500</v>
      </c>
      <c r="H852">
        <v>800</v>
      </c>
      <c r="I852">
        <v>0.02</v>
      </c>
      <c r="J852" t="s">
        <v>125</v>
      </c>
    </row>
    <row r="853" spans="1:10" x14ac:dyDescent="0.35">
      <c r="A853" t="s">
        <v>372</v>
      </c>
      <c r="B853" t="s">
        <v>2895</v>
      </c>
      <c r="C853" t="s">
        <v>2896</v>
      </c>
      <c r="D853" t="s">
        <v>2897</v>
      </c>
      <c r="E853" t="s">
        <v>22</v>
      </c>
      <c r="F853" t="s">
        <v>21</v>
      </c>
      <c r="G853">
        <v>240</v>
      </c>
      <c r="H853">
        <v>300</v>
      </c>
      <c r="I853">
        <v>5.0000000000000001E-3</v>
      </c>
      <c r="J853" t="s">
        <v>129</v>
      </c>
    </row>
    <row r="854" spans="1:10" x14ac:dyDescent="0.35">
      <c r="A854" t="s">
        <v>372</v>
      </c>
      <c r="B854" t="s">
        <v>2898</v>
      </c>
      <c r="C854" t="s">
        <v>2899</v>
      </c>
      <c r="D854" t="s">
        <v>2900</v>
      </c>
      <c r="E854" t="s">
        <v>22</v>
      </c>
      <c r="F854" t="s">
        <v>20</v>
      </c>
      <c r="G854">
        <v>0</v>
      </c>
      <c r="H854">
        <v>75</v>
      </c>
      <c r="I854">
        <v>1E-3</v>
      </c>
      <c r="J854" t="s">
        <v>89</v>
      </c>
    </row>
    <row r="855" spans="1:10" x14ac:dyDescent="0.35">
      <c r="A855" t="s">
        <v>372</v>
      </c>
      <c r="B855" t="s">
        <v>2901</v>
      </c>
      <c r="C855" t="s">
        <v>2902</v>
      </c>
      <c r="D855" t="s">
        <v>2903</v>
      </c>
      <c r="E855" t="s">
        <v>22</v>
      </c>
      <c r="F855" t="s">
        <v>21</v>
      </c>
      <c r="G855">
        <v>3000</v>
      </c>
      <c r="H855">
        <v>500</v>
      </c>
      <c r="I855">
        <v>5.0000000000000001E-3</v>
      </c>
      <c r="J855" t="s">
        <v>37</v>
      </c>
    </row>
    <row r="856" spans="1:10" x14ac:dyDescent="0.35">
      <c r="A856" t="s">
        <v>372</v>
      </c>
      <c r="B856" t="s">
        <v>2904</v>
      </c>
      <c r="C856" t="s">
        <v>2905</v>
      </c>
      <c r="D856" t="s">
        <v>2906</v>
      </c>
      <c r="E856" t="s">
        <v>22</v>
      </c>
      <c r="F856" t="s">
        <v>20</v>
      </c>
      <c r="G856">
        <v>1500</v>
      </c>
      <c r="H856">
        <v>600</v>
      </c>
      <c r="I856">
        <v>0.03</v>
      </c>
      <c r="J856" t="s">
        <v>125</v>
      </c>
    </row>
    <row r="857" spans="1:10" x14ac:dyDescent="0.35">
      <c r="A857" t="s">
        <v>372</v>
      </c>
      <c r="B857" t="s">
        <v>2907</v>
      </c>
      <c r="C857" t="s">
        <v>2908</v>
      </c>
      <c r="D857" t="s">
        <v>2909</v>
      </c>
      <c r="E857" t="s">
        <v>22</v>
      </c>
      <c r="F857" t="s">
        <v>20</v>
      </c>
      <c r="G857">
        <v>1000</v>
      </c>
      <c r="H857">
        <v>500</v>
      </c>
      <c r="I857">
        <v>0.02</v>
      </c>
      <c r="J857" t="s">
        <v>50</v>
      </c>
    </row>
    <row r="858" spans="1:10" x14ac:dyDescent="0.35">
      <c r="A858" t="s">
        <v>372</v>
      </c>
      <c r="B858" t="s">
        <v>2910</v>
      </c>
      <c r="C858" t="s">
        <v>2911</v>
      </c>
      <c r="D858" t="s">
        <v>2912</v>
      </c>
      <c r="E858" t="s">
        <v>22</v>
      </c>
      <c r="F858" t="s">
        <v>21</v>
      </c>
      <c r="G858">
        <v>2000</v>
      </c>
      <c r="H858">
        <v>1500</v>
      </c>
      <c r="I858">
        <v>0.03</v>
      </c>
      <c r="J858" t="s">
        <v>204</v>
      </c>
    </row>
    <row r="859" spans="1:10" x14ac:dyDescent="0.35">
      <c r="A859" t="s">
        <v>372</v>
      </c>
      <c r="B859" t="s">
        <v>2913</v>
      </c>
      <c r="C859" t="s">
        <v>2914</v>
      </c>
      <c r="D859" t="s">
        <v>2915</v>
      </c>
      <c r="E859" t="s">
        <v>22</v>
      </c>
      <c r="F859" t="s">
        <v>20</v>
      </c>
      <c r="G859">
        <v>1000</v>
      </c>
      <c r="H859">
        <v>500</v>
      </c>
      <c r="I859">
        <v>0.02</v>
      </c>
      <c r="J859" t="s">
        <v>99</v>
      </c>
    </row>
    <row r="860" spans="1:10" x14ac:dyDescent="0.35">
      <c r="A860" t="s">
        <v>372</v>
      </c>
      <c r="B860" t="s">
        <v>2916</v>
      </c>
      <c r="C860" t="s">
        <v>2917</v>
      </c>
      <c r="D860" t="s">
        <v>2918</v>
      </c>
      <c r="E860" t="s">
        <v>22</v>
      </c>
      <c r="F860" t="s">
        <v>20</v>
      </c>
      <c r="G860">
        <v>1500</v>
      </c>
      <c r="H860">
        <v>600</v>
      </c>
      <c r="I860">
        <v>0.03</v>
      </c>
      <c r="J860" t="s">
        <v>64</v>
      </c>
    </row>
    <row r="861" spans="1:10" x14ac:dyDescent="0.35">
      <c r="A861" t="s">
        <v>372</v>
      </c>
      <c r="B861" t="s">
        <v>2919</v>
      </c>
      <c r="C861" t="s">
        <v>2920</v>
      </c>
      <c r="D861" t="s">
        <v>2921</v>
      </c>
      <c r="E861" t="s">
        <v>22</v>
      </c>
      <c r="F861" t="s">
        <v>20</v>
      </c>
      <c r="G861">
        <v>1500</v>
      </c>
      <c r="H861">
        <v>600</v>
      </c>
      <c r="I861">
        <v>0.01</v>
      </c>
      <c r="J861" t="s">
        <v>826</v>
      </c>
    </row>
    <row r="862" spans="1:10" x14ac:dyDescent="0.35">
      <c r="A862" t="s">
        <v>372</v>
      </c>
      <c r="B862" t="s">
        <v>2922</v>
      </c>
      <c r="C862" t="s">
        <v>2923</v>
      </c>
      <c r="D862" t="s">
        <v>2924</v>
      </c>
      <c r="E862" t="s">
        <v>22</v>
      </c>
      <c r="F862" t="s">
        <v>11</v>
      </c>
      <c r="G862">
        <v>2500</v>
      </c>
      <c r="H862">
        <v>450</v>
      </c>
      <c r="I862">
        <v>0.125</v>
      </c>
      <c r="J862" t="s">
        <v>83</v>
      </c>
    </row>
    <row r="863" spans="1:10" x14ac:dyDescent="0.35">
      <c r="A863" t="s">
        <v>372</v>
      </c>
      <c r="B863" t="s">
        <v>2925</v>
      </c>
      <c r="C863" t="s">
        <v>2926</v>
      </c>
      <c r="D863" t="s">
        <v>2927</v>
      </c>
      <c r="E863" t="s">
        <v>22</v>
      </c>
      <c r="F863" t="s">
        <v>21</v>
      </c>
      <c r="G863">
        <v>1200</v>
      </c>
      <c r="H863">
        <v>380</v>
      </c>
      <c r="I863">
        <v>0.05</v>
      </c>
      <c r="J863" t="s">
        <v>47</v>
      </c>
    </row>
    <row r="864" spans="1:10" x14ac:dyDescent="0.35">
      <c r="A864" t="s">
        <v>372</v>
      </c>
      <c r="B864" t="s">
        <v>2928</v>
      </c>
      <c r="C864" t="s">
        <v>2929</v>
      </c>
      <c r="D864" t="s">
        <v>2930</v>
      </c>
      <c r="E864" t="s">
        <v>22</v>
      </c>
      <c r="F864" t="s">
        <v>15</v>
      </c>
      <c r="G864">
        <v>800</v>
      </c>
      <c r="H864">
        <v>140</v>
      </c>
      <c r="I864">
        <v>7.4999999999999997E-2</v>
      </c>
      <c r="J864" t="s">
        <v>108</v>
      </c>
    </row>
    <row r="865" spans="1:10" x14ac:dyDescent="0.35">
      <c r="A865" t="s">
        <v>372</v>
      </c>
      <c r="B865" t="s">
        <v>2931</v>
      </c>
      <c r="C865" t="s">
        <v>2932</v>
      </c>
      <c r="D865" t="s">
        <v>2933</v>
      </c>
      <c r="E865" t="s">
        <v>22</v>
      </c>
      <c r="F865" t="s">
        <v>15</v>
      </c>
      <c r="G865">
        <v>400</v>
      </c>
      <c r="H865">
        <v>50</v>
      </c>
      <c r="I865">
        <v>2.5000000000000001E-2</v>
      </c>
      <c r="J865" t="s">
        <v>108</v>
      </c>
    </row>
    <row r="866" spans="1:10" x14ac:dyDescent="0.35">
      <c r="A866" t="s">
        <v>372</v>
      </c>
      <c r="B866" t="s">
        <v>2934</v>
      </c>
      <c r="C866" t="s">
        <v>2935</v>
      </c>
      <c r="D866" t="s">
        <v>2936</v>
      </c>
      <c r="E866" t="s">
        <v>22</v>
      </c>
      <c r="F866" t="s">
        <v>19</v>
      </c>
      <c r="G866">
        <v>500</v>
      </c>
      <c r="H866">
        <v>165</v>
      </c>
      <c r="I866">
        <v>6.4999999999999997E-3</v>
      </c>
      <c r="J866" t="s">
        <v>129</v>
      </c>
    </row>
    <row r="867" spans="1:10" x14ac:dyDescent="0.35">
      <c r="A867" t="s">
        <v>372</v>
      </c>
      <c r="B867" t="s">
        <v>2937</v>
      </c>
      <c r="C867" t="s">
        <v>2938</v>
      </c>
      <c r="D867" t="s">
        <v>2939</v>
      </c>
      <c r="E867" t="s">
        <v>22</v>
      </c>
      <c r="F867" t="s">
        <v>10</v>
      </c>
      <c r="G867">
        <v>2800</v>
      </c>
      <c r="H867">
        <v>1000</v>
      </c>
      <c r="I867">
        <v>1.2E-2</v>
      </c>
      <c r="J867" t="s">
        <v>129</v>
      </c>
    </row>
    <row r="868" spans="1:10" x14ac:dyDescent="0.35">
      <c r="A868" t="s">
        <v>372</v>
      </c>
      <c r="B868" t="s">
        <v>2940</v>
      </c>
      <c r="C868" t="s">
        <v>2941</v>
      </c>
      <c r="D868" t="s">
        <v>2942</v>
      </c>
      <c r="E868" t="s">
        <v>22</v>
      </c>
      <c r="F868" t="s">
        <v>9</v>
      </c>
      <c r="G868">
        <v>2500</v>
      </c>
      <c r="H868">
        <v>450</v>
      </c>
      <c r="I868">
        <v>0.01</v>
      </c>
      <c r="J868" t="s">
        <v>129</v>
      </c>
    </row>
    <row r="869" spans="1:10" x14ac:dyDescent="0.35">
      <c r="A869" t="s">
        <v>372</v>
      </c>
      <c r="B869" t="s">
        <v>2943</v>
      </c>
      <c r="C869" t="s">
        <v>2944</v>
      </c>
      <c r="D869" t="s">
        <v>2945</v>
      </c>
      <c r="E869" t="s">
        <v>22</v>
      </c>
      <c r="F869" t="s">
        <v>6</v>
      </c>
      <c r="G869">
        <v>350</v>
      </c>
      <c r="H869">
        <v>150</v>
      </c>
      <c r="I869">
        <v>0.01</v>
      </c>
      <c r="J869" t="s">
        <v>129</v>
      </c>
    </row>
    <row r="870" spans="1:10" x14ac:dyDescent="0.35">
      <c r="A870" t="s">
        <v>372</v>
      </c>
      <c r="B870" t="s">
        <v>2946</v>
      </c>
      <c r="C870" t="s">
        <v>2947</v>
      </c>
      <c r="D870" t="s">
        <v>2948</v>
      </c>
      <c r="E870" t="s">
        <v>22</v>
      </c>
      <c r="F870" t="s">
        <v>14</v>
      </c>
      <c r="G870">
        <v>2000</v>
      </c>
      <c r="H870">
        <v>740</v>
      </c>
      <c r="I870">
        <v>0.12</v>
      </c>
      <c r="J870" t="s">
        <v>91</v>
      </c>
    </row>
    <row r="871" spans="1:10" x14ac:dyDescent="0.35">
      <c r="A871" t="s">
        <v>372</v>
      </c>
      <c r="B871" t="s">
        <v>2949</v>
      </c>
      <c r="C871" t="s">
        <v>2950</v>
      </c>
      <c r="D871" t="s">
        <v>2951</v>
      </c>
      <c r="E871" t="s">
        <v>22</v>
      </c>
      <c r="F871" t="s">
        <v>14</v>
      </c>
      <c r="G871">
        <v>900</v>
      </c>
      <c r="H871">
        <v>360</v>
      </c>
      <c r="I871">
        <v>2.5000000000000001E-2</v>
      </c>
      <c r="J871" t="s">
        <v>129</v>
      </c>
    </row>
    <row r="872" spans="1:10" x14ac:dyDescent="0.35">
      <c r="A872" t="s">
        <v>372</v>
      </c>
      <c r="B872" t="s">
        <v>2952</v>
      </c>
      <c r="C872" t="s">
        <v>2953</v>
      </c>
      <c r="D872" t="s">
        <v>2954</v>
      </c>
      <c r="E872" t="s">
        <v>22</v>
      </c>
      <c r="F872" t="s">
        <v>16</v>
      </c>
      <c r="G872">
        <v>6000</v>
      </c>
      <c r="H872">
        <v>3180</v>
      </c>
      <c r="I872">
        <v>0.185</v>
      </c>
      <c r="J872" t="s">
        <v>56</v>
      </c>
    </row>
    <row r="873" spans="1:10" x14ac:dyDescent="0.35">
      <c r="A873" t="s">
        <v>372</v>
      </c>
      <c r="B873" t="s">
        <v>2955</v>
      </c>
      <c r="C873" t="s">
        <v>2956</v>
      </c>
      <c r="D873" t="s">
        <v>2957</v>
      </c>
      <c r="E873" t="s">
        <v>22</v>
      </c>
      <c r="F873" t="s">
        <v>14</v>
      </c>
      <c r="G873">
        <v>900</v>
      </c>
      <c r="H873">
        <v>360</v>
      </c>
      <c r="I873">
        <v>2.4E-2</v>
      </c>
      <c r="J873" t="s">
        <v>91</v>
      </c>
    </row>
    <row r="874" spans="1:10" x14ac:dyDescent="0.35">
      <c r="A874" t="s">
        <v>372</v>
      </c>
      <c r="B874" t="s">
        <v>2958</v>
      </c>
      <c r="C874" t="s">
        <v>2959</v>
      </c>
      <c r="D874" t="s">
        <v>2960</v>
      </c>
      <c r="E874" t="s">
        <v>22</v>
      </c>
      <c r="F874" t="s">
        <v>17</v>
      </c>
      <c r="G874">
        <v>13000</v>
      </c>
      <c r="H874">
        <v>5000</v>
      </c>
      <c r="I874">
        <v>0.9</v>
      </c>
      <c r="J874" t="s">
        <v>99</v>
      </c>
    </row>
    <row r="875" spans="1:10" x14ac:dyDescent="0.35">
      <c r="A875" t="s">
        <v>372</v>
      </c>
      <c r="B875" t="s">
        <v>2961</v>
      </c>
      <c r="C875" t="s">
        <v>2962</v>
      </c>
      <c r="D875" t="s">
        <v>2963</v>
      </c>
      <c r="E875" t="s">
        <v>22</v>
      </c>
      <c r="F875" t="s">
        <v>17</v>
      </c>
      <c r="G875">
        <v>12000</v>
      </c>
      <c r="H875">
        <v>4500</v>
      </c>
      <c r="I875">
        <v>0.4</v>
      </c>
      <c r="J875" t="s">
        <v>50</v>
      </c>
    </row>
    <row r="876" spans="1:10" x14ac:dyDescent="0.35">
      <c r="A876" t="s">
        <v>372</v>
      </c>
      <c r="B876" t="s">
        <v>2964</v>
      </c>
      <c r="C876" t="s">
        <v>2965</v>
      </c>
      <c r="D876" t="s">
        <v>2966</v>
      </c>
      <c r="E876" t="s">
        <v>22</v>
      </c>
      <c r="F876" t="s">
        <v>17</v>
      </c>
      <c r="G876">
        <v>10200</v>
      </c>
      <c r="H876">
        <v>4000</v>
      </c>
      <c r="I876">
        <v>0.31</v>
      </c>
      <c r="J876" t="s">
        <v>50</v>
      </c>
    </row>
    <row r="877" spans="1:10" x14ac:dyDescent="0.35">
      <c r="A877" t="s">
        <v>372</v>
      </c>
      <c r="B877" t="s">
        <v>2967</v>
      </c>
      <c r="C877" t="s">
        <v>2968</v>
      </c>
      <c r="D877" t="s">
        <v>2969</v>
      </c>
      <c r="E877" t="s">
        <v>22</v>
      </c>
      <c r="F877" t="s">
        <v>17</v>
      </c>
      <c r="G877">
        <v>9200</v>
      </c>
      <c r="H877">
        <v>3500</v>
      </c>
      <c r="I877">
        <v>0.15</v>
      </c>
      <c r="J877" t="s">
        <v>92</v>
      </c>
    </row>
    <row r="878" spans="1:10" x14ac:dyDescent="0.35">
      <c r="A878" t="s">
        <v>372</v>
      </c>
      <c r="B878" t="s">
        <v>2970</v>
      </c>
      <c r="C878" t="s">
        <v>2971</v>
      </c>
      <c r="D878" t="s">
        <v>2972</v>
      </c>
      <c r="E878" t="s">
        <v>22</v>
      </c>
      <c r="F878" t="s">
        <v>17</v>
      </c>
      <c r="G878">
        <v>7200</v>
      </c>
      <c r="H878">
        <v>2400</v>
      </c>
      <c r="I878">
        <v>6.5000000000000002E-2</v>
      </c>
      <c r="J878" t="s">
        <v>129</v>
      </c>
    </row>
    <row r="879" spans="1:10" x14ac:dyDescent="0.35">
      <c r="A879" t="s">
        <v>372</v>
      </c>
      <c r="B879" t="s">
        <v>2973</v>
      </c>
      <c r="C879" t="s">
        <v>2974</v>
      </c>
      <c r="D879" t="s">
        <v>2975</v>
      </c>
      <c r="E879" t="s">
        <v>22</v>
      </c>
      <c r="F879" t="s">
        <v>16</v>
      </c>
      <c r="G879">
        <v>600</v>
      </c>
      <c r="H879">
        <v>120</v>
      </c>
      <c r="I879">
        <v>2.5000000000000001E-2</v>
      </c>
      <c r="J879" t="s">
        <v>56</v>
      </c>
    </row>
    <row r="880" spans="1:10" x14ac:dyDescent="0.35">
      <c r="A880" t="s">
        <v>372</v>
      </c>
      <c r="B880" t="s">
        <v>2976</v>
      </c>
      <c r="C880" t="s">
        <v>2977</v>
      </c>
      <c r="D880" t="s">
        <v>2978</v>
      </c>
      <c r="E880" t="s">
        <v>22</v>
      </c>
      <c r="F880" t="s">
        <v>16</v>
      </c>
      <c r="G880">
        <v>600</v>
      </c>
      <c r="H880">
        <v>120</v>
      </c>
      <c r="I880">
        <v>2.5000000000000001E-2</v>
      </c>
      <c r="J880" t="s">
        <v>162</v>
      </c>
    </row>
    <row r="881" spans="1:10" x14ac:dyDescent="0.35">
      <c r="A881" t="s">
        <v>372</v>
      </c>
      <c r="B881" t="s">
        <v>2979</v>
      </c>
      <c r="C881" t="s">
        <v>2980</v>
      </c>
      <c r="D881" t="s">
        <v>2981</v>
      </c>
      <c r="E881" t="s">
        <v>22</v>
      </c>
      <c r="F881" t="s">
        <v>16</v>
      </c>
      <c r="G881">
        <v>600</v>
      </c>
      <c r="H881">
        <v>120</v>
      </c>
      <c r="I881">
        <v>2.5000000000000001E-2</v>
      </c>
      <c r="J881" t="s">
        <v>162</v>
      </c>
    </row>
    <row r="882" spans="1:10" x14ac:dyDescent="0.35">
      <c r="A882" t="s">
        <v>372</v>
      </c>
      <c r="B882" t="s">
        <v>2982</v>
      </c>
      <c r="C882" t="s">
        <v>2983</v>
      </c>
      <c r="D882" t="s">
        <v>2984</v>
      </c>
      <c r="E882" t="s">
        <v>22</v>
      </c>
      <c r="F882" t="s">
        <v>21</v>
      </c>
      <c r="G882">
        <v>1200</v>
      </c>
      <c r="H882">
        <v>380</v>
      </c>
      <c r="I882">
        <v>0.02</v>
      </c>
      <c r="J882" t="s">
        <v>50</v>
      </c>
    </row>
    <row r="883" spans="1:10" x14ac:dyDescent="0.35">
      <c r="A883" t="s">
        <v>372</v>
      </c>
      <c r="B883" t="s">
        <v>2985</v>
      </c>
      <c r="C883" t="s">
        <v>2986</v>
      </c>
      <c r="D883" t="s">
        <v>2987</v>
      </c>
      <c r="E883" t="s">
        <v>22</v>
      </c>
      <c r="F883" t="s">
        <v>9</v>
      </c>
      <c r="G883">
        <v>800</v>
      </c>
      <c r="H883">
        <v>100</v>
      </c>
      <c r="I883">
        <v>1.4999999999999999E-2</v>
      </c>
      <c r="J883" t="s">
        <v>56</v>
      </c>
    </row>
    <row r="884" spans="1:10" x14ac:dyDescent="0.35">
      <c r="A884" t="s">
        <v>372</v>
      </c>
      <c r="B884" t="s">
        <v>2988</v>
      </c>
      <c r="C884" t="s">
        <v>2989</v>
      </c>
      <c r="D884" t="s">
        <v>2990</v>
      </c>
      <c r="E884" t="s">
        <v>22</v>
      </c>
      <c r="F884" t="s">
        <v>17</v>
      </c>
      <c r="G884">
        <v>6660</v>
      </c>
      <c r="H884">
        <v>2172</v>
      </c>
      <c r="I884">
        <v>5.0000000000000001E-3</v>
      </c>
      <c r="J884" t="s">
        <v>50</v>
      </c>
    </row>
    <row r="885" spans="1:10" x14ac:dyDescent="0.35">
      <c r="A885" t="s">
        <v>372</v>
      </c>
      <c r="B885" t="s">
        <v>2991</v>
      </c>
      <c r="C885" t="s">
        <v>2992</v>
      </c>
      <c r="D885" t="s">
        <v>2993</v>
      </c>
      <c r="E885" t="s">
        <v>22</v>
      </c>
      <c r="F885" t="s">
        <v>14</v>
      </c>
      <c r="G885">
        <v>800</v>
      </c>
      <c r="H885">
        <v>150</v>
      </c>
      <c r="I885">
        <v>0.01</v>
      </c>
      <c r="J885" t="s">
        <v>191</v>
      </c>
    </row>
    <row r="886" spans="1:10" x14ac:dyDescent="0.35">
      <c r="A886" t="s">
        <v>372</v>
      </c>
      <c r="B886" t="s">
        <v>2994</v>
      </c>
      <c r="C886" t="s">
        <v>2995</v>
      </c>
      <c r="D886" t="s">
        <v>2996</v>
      </c>
      <c r="E886" t="s">
        <v>22</v>
      </c>
      <c r="F886" t="s">
        <v>17</v>
      </c>
      <c r="G886">
        <v>2580</v>
      </c>
      <c r="H886">
        <v>860</v>
      </c>
      <c r="I886">
        <v>5.0000000000000001E-3</v>
      </c>
      <c r="J886" t="s">
        <v>50</v>
      </c>
    </row>
    <row r="887" spans="1:10" x14ac:dyDescent="0.35">
      <c r="A887" t="s">
        <v>372</v>
      </c>
      <c r="B887" t="s">
        <v>2997</v>
      </c>
      <c r="C887" t="s">
        <v>2998</v>
      </c>
      <c r="D887" t="s">
        <v>2999</v>
      </c>
      <c r="E887" t="s">
        <v>22</v>
      </c>
      <c r="F887" t="s">
        <v>17</v>
      </c>
      <c r="G887">
        <v>2550</v>
      </c>
      <c r="H887">
        <v>900</v>
      </c>
      <c r="I887">
        <v>0.2</v>
      </c>
      <c r="J887" t="s">
        <v>50</v>
      </c>
    </row>
    <row r="888" spans="1:10" x14ac:dyDescent="0.35">
      <c r="A888" t="s">
        <v>372</v>
      </c>
      <c r="B888" t="s">
        <v>3000</v>
      </c>
      <c r="C888" t="s">
        <v>3001</v>
      </c>
      <c r="D888" t="s">
        <v>3002</v>
      </c>
      <c r="E888" t="s">
        <v>22</v>
      </c>
      <c r="F888" t="s">
        <v>21</v>
      </c>
      <c r="G888">
        <v>1000</v>
      </c>
      <c r="H888">
        <v>300</v>
      </c>
      <c r="I888">
        <v>5.0000000000000001E-3</v>
      </c>
      <c r="J888" t="s">
        <v>50</v>
      </c>
    </row>
    <row r="889" spans="1:10" x14ac:dyDescent="0.35">
      <c r="A889" t="s">
        <v>372</v>
      </c>
      <c r="B889" t="s">
        <v>3003</v>
      </c>
      <c r="C889" t="s">
        <v>3004</v>
      </c>
      <c r="D889" t="s">
        <v>3005</v>
      </c>
      <c r="E889" t="s">
        <v>22</v>
      </c>
      <c r="F889" t="s">
        <v>14</v>
      </c>
      <c r="G889">
        <v>2200</v>
      </c>
      <c r="H889">
        <v>450</v>
      </c>
      <c r="I889">
        <v>0.03</v>
      </c>
      <c r="J889" t="s">
        <v>91</v>
      </c>
    </row>
    <row r="890" spans="1:10" x14ac:dyDescent="0.35">
      <c r="A890" t="s">
        <v>372</v>
      </c>
      <c r="B890" t="s">
        <v>3006</v>
      </c>
      <c r="C890" t="s">
        <v>3007</v>
      </c>
      <c r="D890" t="s">
        <v>3008</v>
      </c>
      <c r="E890" t="s">
        <v>22</v>
      </c>
      <c r="F890" t="s">
        <v>9</v>
      </c>
      <c r="G890">
        <v>800</v>
      </c>
      <c r="H890">
        <v>100</v>
      </c>
      <c r="I890">
        <v>1.4999999999999999E-2</v>
      </c>
      <c r="J890" t="s">
        <v>56</v>
      </c>
    </row>
    <row r="891" spans="1:10" x14ac:dyDescent="0.35">
      <c r="A891" t="s">
        <v>372</v>
      </c>
      <c r="B891" t="s">
        <v>3009</v>
      </c>
      <c r="C891" t="s">
        <v>3010</v>
      </c>
      <c r="D891" t="s">
        <v>3011</v>
      </c>
      <c r="E891" t="s">
        <v>22</v>
      </c>
      <c r="F891" t="s">
        <v>14</v>
      </c>
      <c r="G891">
        <v>4000</v>
      </c>
      <c r="H891">
        <v>1050</v>
      </c>
      <c r="I891">
        <v>0.23300000000000001</v>
      </c>
      <c r="J891" t="s">
        <v>91</v>
      </c>
    </row>
    <row r="892" spans="1:10" x14ac:dyDescent="0.35">
      <c r="A892" t="s">
        <v>372</v>
      </c>
      <c r="B892" t="s">
        <v>3012</v>
      </c>
      <c r="C892" t="s">
        <v>3013</v>
      </c>
      <c r="D892" t="s">
        <v>3014</v>
      </c>
      <c r="E892" t="s">
        <v>22</v>
      </c>
      <c r="F892" t="s">
        <v>14</v>
      </c>
      <c r="G892">
        <v>4000</v>
      </c>
      <c r="H892">
        <v>810</v>
      </c>
      <c r="I892">
        <v>0.153</v>
      </c>
      <c r="J892" t="s">
        <v>91</v>
      </c>
    </row>
    <row r="893" spans="1:10" x14ac:dyDescent="0.35">
      <c r="A893" t="s">
        <v>372</v>
      </c>
      <c r="B893" t="s">
        <v>3015</v>
      </c>
      <c r="C893" t="s">
        <v>3016</v>
      </c>
      <c r="D893" t="s">
        <v>3017</v>
      </c>
      <c r="E893" t="s">
        <v>22</v>
      </c>
      <c r="F893" t="s">
        <v>14</v>
      </c>
      <c r="G893">
        <v>1500</v>
      </c>
      <c r="H893">
        <v>540</v>
      </c>
      <c r="I893">
        <v>7.0000000000000007E-2</v>
      </c>
      <c r="J893" t="s">
        <v>91</v>
      </c>
    </row>
    <row r="894" spans="1:10" x14ac:dyDescent="0.35">
      <c r="A894" t="s">
        <v>372</v>
      </c>
      <c r="B894" t="s">
        <v>3018</v>
      </c>
      <c r="C894" t="s">
        <v>3019</v>
      </c>
      <c r="D894" t="s">
        <v>3020</v>
      </c>
      <c r="E894" t="s">
        <v>22</v>
      </c>
      <c r="F894" t="s">
        <v>21</v>
      </c>
      <c r="G894">
        <v>1200</v>
      </c>
      <c r="H894">
        <v>380</v>
      </c>
      <c r="I894">
        <v>0.02</v>
      </c>
      <c r="J894" t="s">
        <v>50</v>
      </c>
    </row>
    <row r="895" spans="1:10" x14ac:dyDescent="0.35">
      <c r="A895" t="s">
        <v>372</v>
      </c>
      <c r="B895" t="s">
        <v>3021</v>
      </c>
      <c r="C895" t="s">
        <v>3022</v>
      </c>
      <c r="D895" t="s">
        <v>3023</v>
      </c>
      <c r="E895" t="s">
        <v>1809</v>
      </c>
      <c r="F895" t="s">
        <v>13</v>
      </c>
      <c r="G895">
        <v>1500</v>
      </c>
      <c r="H895">
        <v>360</v>
      </c>
      <c r="I895">
        <v>0.125</v>
      </c>
      <c r="J895" t="s">
        <v>56</v>
      </c>
    </row>
    <row r="896" spans="1:10" x14ac:dyDescent="0.35">
      <c r="A896" t="s">
        <v>372</v>
      </c>
      <c r="B896" t="s">
        <v>3024</v>
      </c>
      <c r="C896" t="s">
        <v>3025</v>
      </c>
      <c r="D896" t="s">
        <v>3026</v>
      </c>
      <c r="E896" t="s">
        <v>22</v>
      </c>
      <c r="F896" t="s">
        <v>18</v>
      </c>
      <c r="G896">
        <v>7000</v>
      </c>
      <c r="H896">
        <v>750</v>
      </c>
      <c r="I896">
        <v>0.03</v>
      </c>
      <c r="J896" t="s">
        <v>50</v>
      </c>
    </row>
    <row r="897" spans="1:10" x14ac:dyDescent="0.35">
      <c r="A897" t="s">
        <v>372</v>
      </c>
      <c r="B897" t="s">
        <v>3027</v>
      </c>
      <c r="C897" t="s">
        <v>3028</v>
      </c>
      <c r="D897" t="s">
        <v>3029</v>
      </c>
      <c r="E897" t="s">
        <v>22</v>
      </c>
      <c r="F897" t="s">
        <v>19</v>
      </c>
      <c r="G897">
        <v>150</v>
      </c>
      <c r="H897">
        <v>50</v>
      </c>
      <c r="I897">
        <v>2.5000000000000001E-3</v>
      </c>
      <c r="J897" t="s">
        <v>33</v>
      </c>
    </row>
    <row r="898" spans="1:10" x14ac:dyDescent="0.35">
      <c r="A898" t="s">
        <v>372</v>
      </c>
      <c r="B898" t="s">
        <v>3030</v>
      </c>
      <c r="C898" t="s">
        <v>3031</v>
      </c>
      <c r="D898" t="s">
        <v>3032</v>
      </c>
      <c r="E898" t="s">
        <v>22</v>
      </c>
      <c r="F898" t="s">
        <v>15</v>
      </c>
      <c r="G898">
        <v>400</v>
      </c>
      <c r="H898">
        <v>140</v>
      </c>
      <c r="I898">
        <v>7.4999999999999997E-2</v>
      </c>
      <c r="J898" t="s">
        <v>33</v>
      </c>
    </row>
    <row r="899" spans="1:10" x14ac:dyDescent="0.35">
      <c r="A899" t="s">
        <v>372</v>
      </c>
      <c r="B899" t="s">
        <v>3033</v>
      </c>
      <c r="C899" t="s">
        <v>3034</v>
      </c>
      <c r="D899" t="s">
        <v>3035</v>
      </c>
      <c r="E899" t="s">
        <v>22</v>
      </c>
      <c r="F899" t="s">
        <v>15</v>
      </c>
      <c r="G899">
        <v>1000</v>
      </c>
      <c r="H899">
        <v>280</v>
      </c>
      <c r="I899">
        <v>0.15</v>
      </c>
      <c r="J899" t="s">
        <v>191</v>
      </c>
    </row>
    <row r="900" spans="1:10" x14ac:dyDescent="0.35">
      <c r="A900" t="s">
        <v>372</v>
      </c>
      <c r="B900" t="s">
        <v>3036</v>
      </c>
      <c r="C900" t="s">
        <v>3037</v>
      </c>
      <c r="D900" t="s">
        <v>3038</v>
      </c>
      <c r="E900" t="s">
        <v>22</v>
      </c>
      <c r="F900" t="s">
        <v>10</v>
      </c>
      <c r="G900">
        <v>2000</v>
      </c>
      <c r="H900">
        <v>739</v>
      </c>
      <c r="I900">
        <v>0.03</v>
      </c>
      <c r="J900" t="s">
        <v>129</v>
      </c>
    </row>
    <row r="901" spans="1:10" x14ac:dyDescent="0.35">
      <c r="A901" t="s">
        <v>372</v>
      </c>
      <c r="B901" t="s">
        <v>3039</v>
      </c>
      <c r="C901" t="s">
        <v>3040</v>
      </c>
      <c r="D901" t="s">
        <v>3041</v>
      </c>
      <c r="E901" t="s">
        <v>22</v>
      </c>
      <c r="F901" t="s">
        <v>14</v>
      </c>
      <c r="G901">
        <v>1000</v>
      </c>
      <c r="H901">
        <v>580</v>
      </c>
      <c r="I901">
        <v>0.08</v>
      </c>
      <c r="J901" t="s">
        <v>33</v>
      </c>
    </row>
    <row r="902" spans="1:10" x14ac:dyDescent="0.35">
      <c r="A902" t="s">
        <v>372</v>
      </c>
      <c r="B902" t="s">
        <v>3042</v>
      </c>
      <c r="C902" t="s">
        <v>3043</v>
      </c>
      <c r="D902" t="s">
        <v>3044</v>
      </c>
      <c r="E902" t="s">
        <v>22</v>
      </c>
      <c r="F902" t="s">
        <v>14</v>
      </c>
      <c r="G902">
        <v>1500</v>
      </c>
      <c r="H902">
        <v>540</v>
      </c>
      <c r="I902">
        <v>7.0000000000000007E-2</v>
      </c>
      <c r="J902" t="s">
        <v>91</v>
      </c>
    </row>
    <row r="903" spans="1:10" x14ac:dyDescent="0.35">
      <c r="A903" t="s">
        <v>372</v>
      </c>
      <c r="B903" t="s">
        <v>3045</v>
      </c>
      <c r="C903" t="s">
        <v>3046</v>
      </c>
      <c r="D903" t="s">
        <v>3047</v>
      </c>
      <c r="E903" t="s">
        <v>22</v>
      </c>
      <c r="F903" t="s">
        <v>14</v>
      </c>
      <c r="G903">
        <v>4000</v>
      </c>
      <c r="H903">
        <v>800</v>
      </c>
      <c r="I903">
        <v>0.14799999999999999</v>
      </c>
      <c r="J903" t="s">
        <v>91</v>
      </c>
    </row>
    <row r="904" spans="1:10" x14ac:dyDescent="0.35">
      <c r="A904" t="s">
        <v>372</v>
      </c>
      <c r="B904" t="s">
        <v>3048</v>
      </c>
      <c r="C904" t="s">
        <v>3049</v>
      </c>
      <c r="D904" t="s">
        <v>3050</v>
      </c>
      <c r="E904" t="s">
        <v>22</v>
      </c>
      <c r="F904" t="s">
        <v>19</v>
      </c>
      <c r="G904">
        <v>3000</v>
      </c>
      <c r="H904">
        <v>750</v>
      </c>
      <c r="I904">
        <v>6.25E-2</v>
      </c>
      <c r="J904" t="s">
        <v>92</v>
      </c>
    </row>
    <row r="905" spans="1:10" x14ac:dyDescent="0.35">
      <c r="A905" t="s">
        <v>372</v>
      </c>
      <c r="B905" t="s">
        <v>3051</v>
      </c>
      <c r="C905" t="s">
        <v>3052</v>
      </c>
      <c r="D905" t="s">
        <v>3053</v>
      </c>
      <c r="E905" t="s">
        <v>22</v>
      </c>
      <c r="F905" t="s">
        <v>14</v>
      </c>
      <c r="G905">
        <v>900</v>
      </c>
      <c r="H905">
        <v>350</v>
      </c>
      <c r="I905">
        <v>4.1000000000000002E-2</v>
      </c>
      <c r="J905" t="s">
        <v>33</v>
      </c>
    </row>
    <row r="906" spans="1:10" x14ac:dyDescent="0.35">
      <c r="A906" t="s">
        <v>372</v>
      </c>
      <c r="B906" t="s">
        <v>3054</v>
      </c>
      <c r="C906" t="s">
        <v>3055</v>
      </c>
      <c r="D906" t="s">
        <v>3056</v>
      </c>
      <c r="E906" t="s">
        <v>22</v>
      </c>
      <c r="F906" t="s">
        <v>13</v>
      </c>
      <c r="G906">
        <v>3000</v>
      </c>
      <c r="H906">
        <v>1020</v>
      </c>
      <c r="I906">
        <v>0.02</v>
      </c>
      <c r="J906" t="s">
        <v>162</v>
      </c>
    </row>
    <row r="907" spans="1:10" x14ac:dyDescent="0.35">
      <c r="A907" t="s">
        <v>372</v>
      </c>
      <c r="B907" t="s">
        <v>3057</v>
      </c>
      <c r="C907" t="s">
        <v>3058</v>
      </c>
      <c r="D907" t="s">
        <v>3059</v>
      </c>
      <c r="E907" t="s">
        <v>22</v>
      </c>
      <c r="F907" t="s">
        <v>16</v>
      </c>
      <c r="G907">
        <v>1000</v>
      </c>
      <c r="H907">
        <v>230</v>
      </c>
      <c r="I907">
        <v>0.09</v>
      </c>
      <c r="J907" t="s">
        <v>33</v>
      </c>
    </row>
    <row r="908" spans="1:10" x14ac:dyDescent="0.35">
      <c r="A908" t="s">
        <v>372</v>
      </c>
      <c r="B908" t="s">
        <v>3060</v>
      </c>
      <c r="C908" t="s">
        <v>3061</v>
      </c>
      <c r="D908" t="s">
        <v>3062</v>
      </c>
      <c r="E908" t="s">
        <v>22</v>
      </c>
      <c r="F908" t="s">
        <v>16</v>
      </c>
      <c r="G908">
        <v>5500</v>
      </c>
      <c r="H908">
        <v>230</v>
      </c>
      <c r="I908">
        <v>0.10299999999999999</v>
      </c>
      <c r="J908" t="s">
        <v>117</v>
      </c>
    </row>
    <row r="909" spans="1:10" x14ac:dyDescent="0.35">
      <c r="A909" t="s">
        <v>372</v>
      </c>
      <c r="B909" t="s">
        <v>3063</v>
      </c>
      <c r="C909" t="s">
        <v>3064</v>
      </c>
      <c r="D909" t="s">
        <v>3065</v>
      </c>
      <c r="E909" t="s">
        <v>22</v>
      </c>
      <c r="F909" t="s">
        <v>13</v>
      </c>
      <c r="G909">
        <v>5000</v>
      </c>
      <c r="H909">
        <v>1235</v>
      </c>
      <c r="I909">
        <v>2.5000000000000001E-2</v>
      </c>
      <c r="J909" t="s">
        <v>33</v>
      </c>
    </row>
    <row r="910" spans="1:10" x14ac:dyDescent="0.35">
      <c r="A910" t="s">
        <v>372</v>
      </c>
      <c r="B910" t="s">
        <v>3066</v>
      </c>
      <c r="C910" t="s">
        <v>3067</v>
      </c>
      <c r="D910" t="s">
        <v>3068</v>
      </c>
      <c r="E910" t="s">
        <v>22</v>
      </c>
      <c r="F910" t="s">
        <v>12</v>
      </c>
      <c r="G910">
        <v>120</v>
      </c>
      <c r="H910">
        <v>40</v>
      </c>
      <c r="I910">
        <v>0.01</v>
      </c>
      <c r="J910" t="s">
        <v>129</v>
      </c>
    </row>
    <row r="911" spans="1:10" x14ac:dyDescent="0.35">
      <c r="A911" t="s">
        <v>372</v>
      </c>
      <c r="B911" t="s">
        <v>3069</v>
      </c>
      <c r="C911" t="s">
        <v>3070</v>
      </c>
      <c r="D911" t="s">
        <v>3071</v>
      </c>
      <c r="E911" t="s">
        <v>22</v>
      </c>
      <c r="F911" t="s">
        <v>14</v>
      </c>
      <c r="G911">
        <v>1800</v>
      </c>
      <c r="H911">
        <v>450</v>
      </c>
      <c r="I911">
        <v>0.02</v>
      </c>
      <c r="J911" t="s">
        <v>125</v>
      </c>
    </row>
    <row r="912" spans="1:10" x14ac:dyDescent="0.35">
      <c r="A912" t="s">
        <v>372</v>
      </c>
      <c r="B912" t="s">
        <v>3072</v>
      </c>
      <c r="C912" t="s">
        <v>3073</v>
      </c>
      <c r="D912" t="s">
        <v>3074</v>
      </c>
      <c r="E912" t="s">
        <v>22</v>
      </c>
      <c r="F912" t="s">
        <v>10</v>
      </c>
      <c r="G912">
        <v>2800</v>
      </c>
      <c r="H912">
        <v>1000</v>
      </c>
      <c r="I912">
        <v>0.04</v>
      </c>
      <c r="J912" t="s">
        <v>129</v>
      </c>
    </row>
    <row r="913" spans="1:10" x14ac:dyDescent="0.35">
      <c r="A913" t="s">
        <v>372</v>
      </c>
      <c r="B913" t="s">
        <v>3075</v>
      </c>
      <c r="C913" t="s">
        <v>3076</v>
      </c>
      <c r="D913" t="s">
        <v>3077</v>
      </c>
      <c r="E913" t="s">
        <v>22</v>
      </c>
      <c r="F913" t="s">
        <v>14</v>
      </c>
      <c r="G913">
        <v>2000</v>
      </c>
      <c r="H913">
        <v>740</v>
      </c>
      <c r="I913">
        <v>0.121</v>
      </c>
      <c r="J913" t="s">
        <v>33</v>
      </c>
    </row>
    <row r="914" spans="1:10" x14ac:dyDescent="0.35">
      <c r="A914" t="s">
        <v>372</v>
      </c>
      <c r="B914" t="s">
        <v>3078</v>
      </c>
      <c r="C914" t="s">
        <v>3079</v>
      </c>
      <c r="D914" t="s">
        <v>3080</v>
      </c>
      <c r="E914" t="s">
        <v>22</v>
      </c>
      <c r="F914" t="s">
        <v>11</v>
      </c>
      <c r="G914">
        <v>2400</v>
      </c>
      <c r="H914">
        <v>225</v>
      </c>
      <c r="I914">
        <v>0.05</v>
      </c>
      <c r="J914" t="s">
        <v>33</v>
      </c>
    </row>
    <row r="915" spans="1:10" x14ac:dyDescent="0.35">
      <c r="A915" t="s">
        <v>372</v>
      </c>
      <c r="B915" t="s">
        <v>3081</v>
      </c>
      <c r="C915" t="s">
        <v>3082</v>
      </c>
      <c r="D915" t="s">
        <v>3083</v>
      </c>
      <c r="E915" t="s">
        <v>22</v>
      </c>
      <c r="F915" t="s">
        <v>11</v>
      </c>
      <c r="G915">
        <v>2400</v>
      </c>
      <c r="H915">
        <v>225</v>
      </c>
      <c r="I915">
        <v>0.05</v>
      </c>
      <c r="J915" t="s">
        <v>33</v>
      </c>
    </row>
    <row r="916" spans="1:10" x14ac:dyDescent="0.35">
      <c r="A916" t="s">
        <v>372</v>
      </c>
      <c r="B916" t="s">
        <v>3084</v>
      </c>
      <c r="C916" t="s">
        <v>3085</v>
      </c>
      <c r="D916" t="s">
        <v>3086</v>
      </c>
      <c r="E916" t="s">
        <v>22</v>
      </c>
      <c r="F916" t="s">
        <v>14</v>
      </c>
      <c r="G916">
        <v>0</v>
      </c>
      <c r="H916">
        <v>360</v>
      </c>
      <c r="I916">
        <v>2.4E-2</v>
      </c>
      <c r="J916" t="s">
        <v>89</v>
      </c>
    </row>
    <row r="917" spans="1:10" x14ac:dyDescent="0.35">
      <c r="A917" t="s">
        <v>372</v>
      </c>
      <c r="B917" t="s">
        <v>3087</v>
      </c>
      <c r="C917" t="s">
        <v>3088</v>
      </c>
      <c r="D917" t="s">
        <v>3089</v>
      </c>
      <c r="E917" t="s">
        <v>22</v>
      </c>
      <c r="F917" t="s">
        <v>15</v>
      </c>
      <c r="G917">
        <v>0</v>
      </c>
      <c r="H917">
        <v>380</v>
      </c>
      <c r="I917">
        <v>4.1000000000000002E-2</v>
      </c>
      <c r="J917" t="s">
        <v>89</v>
      </c>
    </row>
    <row r="918" spans="1:10" x14ac:dyDescent="0.35">
      <c r="A918" t="s">
        <v>372</v>
      </c>
      <c r="B918" t="s">
        <v>3090</v>
      </c>
      <c r="C918" t="s">
        <v>3091</v>
      </c>
      <c r="D918" t="s">
        <v>3092</v>
      </c>
      <c r="E918" t="s">
        <v>22</v>
      </c>
      <c r="F918" t="s">
        <v>10</v>
      </c>
      <c r="G918">
        <v>0</v>
      </c>
      <c r="H918">
        <v>1000</v>
      </c>
      <c r="I918">
        <v>0.1</v>
      </c>
      <c r="J918" t="s">
        <v>89</v>
      </c>
    </row>
    <row r="919" spans="1:10" x14ac:dyDescent="0.35">
      <c r="A919" t="s">
        <v>372</v>
      </c>
      <c r="B919" t="s">
        <v>3093</v>
      </c>
      <c r="C919" t="s">
        <v>3094</v>
      </c>
      <c r="D919" t="s">
        <v>3095</v>
      </c>
      <c r="E919" t="s">
        <v>22</v>
      </c>
      <c r="F919" t="s">
        <v>15</v>
      </c>
      <c r="G919">
        <v>900</v>
      </c>
      <c r="H919">
        <v>420</v>
      </c>
      <c r="I919">
        <v>5.7000000000000002E-2</v>
      </c>
      <c r="J919" t="s">
        <v>33</v>
      </c>
    </row>
    <row r="920" spans="1:10" x14ac:dyDescent="0.35">
      <c r="A920" t="s">
        <v>372</v>
      </c>
      <c r="B920" t="s">
        <v>3096</v>
      </c>
      <c r="C920" t="s">
        <v>3097</v>
      </c>
      <c r="D920" t="s">
        <v>3098</v>
      </c>
      <c r="E920" t="s">
        <v>22</v>
      </c>
      <c r="F920" t="s">
        <v>19</v>
      </c>
      <c r="G920">
        <v>0</v>
      </c>
      <c r="H920">
        <v>150</v>
      </c>
      <c r="I920">
        <v>0.15</v>
      </c>
      <c r="J920" t="s">
        <v>89</v>
      </c>
    </row>
    <row r="921" spans="1:10" x14ac:dyDescent="0.35">
      <c r="A921" t="s">
        <v>372</v>
      </c>
      <c r="B921" t="s">
        <v>3099</v>
      </c>
      <c r="C921" t="s">
        <v>3100</v>
      </c>
      <c r="D921" t="s">
        <v>3101</v>
      </c>
      <c r="E921" t="s">
        <v>22</v>
      </c>
      <c r="F921" t="s">
        <v>19</v>
      </c>
      <c r="G921">
        <v>600</v>
      </c>
      <c r="H921">
        <v>155</v>
      </c>
      <c r="I921">
        <v>0.15</v>
      </c>
      <c r="J921" t="s">
        <v>33</v>
      </c>
    </row>
    <row r="922" spans="1:10" x14ac:dyDescent="0.35">
      <c r="A922" t="s">
        <v>372</v>
      </c>
      <c r="B922" t="s">
        <v>3102</v>
      </c>
      <c r="C922" t="s">
        <v>3103</v>
      </c>
      <c r="D922" t="s">
        <v>384</v>
      </c>
      <c r="E922" t="s">
        <v>22</v>
      </c>
      <c r="F922" t="s">
        <v>20</v>
      </c>
      <c r="G922">
        <v>4000</v>
      </c>
      <c r="H922">
        <v>410</v>
      </c>
      <c r="I922">
        <v>7.0000000000000007E-2</v>
      </c>
      <c r="J922" t="s">
        <v>191</v>
      </c>
    </row>
    <row r="923" spans="1:10" x14ac:dyDescent="0.35">
      <c r="A923" t="s">
        <v>372</v>
      </c>
      <c r="B923" t="s">
        <v>3104</v>
      </c>
      <c r="C923" t="s">
        <v>3105</v>
      </c>
      <c r="D923" t="s">
        <v>387</v>
      </c>
      <c r="E923" t="s">
        <v>22</v>
      </c>
      <c r="F923" t="s">
        <v>20</v>
      </c>
      <c r="G923">
        <v>1900</v>
      </c>
      <c r="H923">
        <v>480</v>
      </c>
      <c r="I923">
        <v>0.17499999999999999</v>
      </c>
      <c r="J923" t="s">
        <v>191</v>
      </c>
    </row>
    <row r="924" spans="1:10" x14ac:dyDescent="0.35">
      <c r="A924" t="s">
        <v>372</v>
      </c>
      <c r="B924" t="s">
        <v>3106</v>
      </c>
      <c r="C924" t="s">
        <v>3107</v>
      </c>
      <c r="D924" t="s">
        <v>3108</v>
      </c>
      <c r="E924" t="s">
        <v>22</v>
      </c>
      <c r="F924" t="s">
        <v>20</v>
      </c>
      <c r="G924">
        <v>5000</v>
      </c>
      <c r="H924">
        <v>1650</v>
      </c>
      <c r="I924">
        <v>0.125</v>
      </c>
      <c r="J924" t="s">
        <v>191</v>
      </c>
    </row>
    <row r="925" spans="1:10" x14ac:dyDescent="0.35">
      <c r="A925" t="s">
        <v>372</v>
      </c>
      <c r="B925" t="s">
        <v>3109</v>
      </c>
      <c r="C925" t="s">
        <v>3110</v>
      </c>
      <c r="D925" t="s">
        <v>2041</v>
      </c>
      <c r="E925" t="s">
        <v>22</v>
      </c>
      <c r="F925" t="s">
        <v>20</v>
      </c>
      <c r="G925">
        <v>2800</v>
      </c>
      <c r="H925">
        <v>450</v>
      </c>
      <c r="I925">
        <v>0.1</v>
      </c>
      <c r="J925" t="s">
        <v>125</v>
      </c>
    </row>
    <row r="926" spans="1:10" x14ac:dyDescent="0.35">
      <c r="A926" t="s">
        <v>372</v>
      </c>
      <c r="B926" t="s">
        <v>3111</v>
      </c>
      <c r="C926" t="s">
        <v>3112</v>
      </c>
      <c r="D926" t="s">
        <v>2041</v>
      </c>
      <c r="E926" t="s">
        <v>22</v>
      </c>
      <c r="F926" t="s">
        <v>20</v>
      </c>
      <c r="G926">
        <v>4000</v>
      </c>
      <c r="H926">
        <v>2100</v>
      </c>
      <c r="I926">
        <v>0.42</v>
      </c>
      <c r="J926" t="s">
        <v>92</v>
      </c>
    </row>
    <row r="927" spans="1:10" x14ac:dyDescent="0.35">
      <c r="A927" t="s">
        <v>372</v>
      </c>
      <c r="B927" t="s">
        <v>3113</v>
      </c>
      <c r="C927" t="s">
        <v>3114</v>
      </c>
      <c r="D927" t="s">
        <v>2041</v>
      </c>
      <c r="E927" t="s">
        <v>22</v>
      </c>
      <c r="F927" t="s">
        <v>20</v>
      </c>
      <c r="G927">
        <v>3000</v>
      </c>
      <c r="H927">
        <v>250</v>
      </c>
      <c r="I927">
        <v>1.7500000000000002E-2</v>
      </c>
      <c r="J927" t="s">
        <v>125</v>
      </c>
    </row>
    <row r="928" spans="1:10" x14ac:dyDescent="0.35">
      <c r="A928" t="s">
        <v>372</v>
      </c>
      <c r="B928" t="s">
        <v>3115</v>
      </c>
      <c r="C928" t="s">
        <v>3116</v>
      </c>
      <c r="D928" t="s">
        <v>2041</v>
      </c>
      <c r="E928" t="s">
        <v>22</v>
      </c>
      <c r="F928" t="s">
        <v>20</v>
      </c>
      <c r="G928">
        <v>2000</v>
      </c>
      <c r="H928">
        <v>300</v>
      </c>
      <c r="I928">
        <v>0.22</v>
      </c>
      <c r="J928" t="s">
        <v>56</v>
      </c>
    </row>
    <row r="929" spans="1:10" x14ac:dyDescent="0.35">
      <c r="A929" t="s">
        <v>372</v>
      </c>
      <c r="B929" t="s">
        <v>3117</v>
      </c>
      <c r="C929" t="s">
        <v>3118</v>
      </c>
      <c r="D929" t="s">
        <v>2041</v>
      </c>
      <c r="E929" t="s">
        <v>22</v>
      </c>
      <c r="F929" t="s">
        <v>20</v>
      </c>
      <c r="G929">
        <v>800</v>
      </c>
      <c r="H929">
        <v>80</v>
      </c>
      <c r="I929">
        <v>5.0000000000000001E-3</v>
      </c>
      <c r="J929" t="s">
        <v>125</v>
      </c>
    </row>
    <row r="930" spans="1:10" x14ac:dyDescent="0.35">
      <c r="A930" t="s">
        <v>372</v>
      </c>
      <c r="B930" t="s">
        <v>3119</v>
      </c>
      <c r="C930" t="s">
        <v>3120</v>
      </c>
      <c r="D930" t="s">
        <v>2041</v>
      </c>
      <c r="E930" t="s">
        <v>22</v>
      </c>
      <c r="F930" t="s">
        <v>20</v>
      </c>
      <c r="G930">
        <v>2000</v>
      </c>
      <c r="H930">
        <v>300</v>
      </c>
      <c r="I930">
        <v>4.4999999999999997E-3</v>
      </c>
      <c r="J930" t="s">
        <v>125</v>
      </c>
    </row>
    <row r="931" spans="1:10" x14ac:dyDescent="0.35">
      <c r="A931" t="s">
        <v>372</v>
      </c>
      <c r="B931" t="s">
        <v>3121</v>
      </c>
      <c r="C931" t="s">
        <v>3122</v>
      </c>
      <c r="D931" t="s">
        <v>2041</v>
      </c>
      <c r="E931" t="s">
        <v>22</v>
      </c>
      <c r="F931" t="s">
        <v>20</v>
      </c>
      <c r="G931">
        <v>800</v>
      </c>
      <c r="H931">
        <v>135</v>
      </c>
      <c r="I931">
        <v>1.7375000000000002E-2</v>
      </c>
      <c r="J931" t="s">
        <v>125</v>
      </c>
    </row>
    <row r="932" spans="1:10" x14ac:dyDescent="0.35">
      <c r="A932" t="s">
        <v>372</v>
      </c>
      <c r="B932" t="s">
        <v>3123</v>
      </c>
      <c r="C932" t="s">
        <v>3124</v>
      </c>
      <c r="D932" t="s">
        <v>2041</v>
      </c>
      <c r="E932" t="s">
        <v>22</v>
      </c>
      <c r="F932" t="s">
        <v>20</v>
      </c>
      <c r="G932">
        <v>1500</v>
      </c>
      <c r="H932">
        <v>600</v>
      </c>
      <c r="I932">
        <v>1.4999999999999999E-2</v>
      </c>
      <c r="J932" t="s">
        <v>50</v>
      </c>
    </row>
    <row r="933" spans="1:10" x14ac:dyDescent="0.35">
      <c r="A933" t="s">
        <v>372</v>
      </c>
      <c r="B933" t="s">
        <v>3125</v>
      </c>
      <c r="C933" t="s">
        <v>3126</v>
      </c>
      <c r="D933" t="s">
        <v>2041</v>
      </c>
      <c r="E933" t="s">
        <v>22</v>
      </c>
      <c r="F933" t="s">
        <v>20</v>
      </c>
      <c r="G933">
        <v>800</v>
      </c>
      <c r="H933">
        <v>165</v>
      </c>
      <c r="I933">
        <v>1.9875E-2</v>
      </c>
      <c r="J933" t="s">
        <v>56</v>
      </c>
    </row>
    <row r="934" spans="1:10" x14ac:dyDescent="0.35">
      <c r="A934" t="s">
        <v>372</v>
      </c>
      <c r="B934" t="s">
        <v>3127</v>
      </c>
      <c r="C934" t="s">
        <v>3128</v>
      </c>
      <c r="D934" t="s">
        <v>2041</v>
      </c>
      <c r="E934" t="s">
        <v>22</v>
      </c>
      <c r="F934" t="s">
        <v>20</v>
      </c>
      <c r="G934">
        <v>800</v>
      </c>
      <c r="H934">
        <v>294</v>
      </c>
      <c r="I934">
        <v>4.4999999999999998E-2</v>
      </c>
      <c r="J934" t="s">
        <v>56</v>
      </c>
    </row>
    <row r="935" spans="1:10" x14ac:dyDescent="0.35">
      <c r="A935" t="s">
        <v>372</v>
      </c>
      <c r="B935" t="s">
        <v>3129</v>
      </c>
      <c r="C935" t="s">
        <v>3130</v>
      </c>
      <c r="D935" t="s">
        <v>2041</v>
      </c>
      <c r="E935" t="s">
        <v>22</v>
      </c>
      <c r="F935" t="s">
        <v>20</v>
      </c>
      <c r="G935">
        <v>2800</v>
      </c>
      <c r="H935">
        <v>1500</v>
      </c>
      <c r="I935">
        <v>1.7500000000000002E-2</v>
      </c>
      <c r="J935" t="s">
        <v>50</v>
      </c>
    </row>
    <row r="936" spans="1:10" x14ac:dyDescent="0.35">
      <c r="A936" t="s">
        <v>372</v>
      </c>
      <c r="B936" t="s">
        <v>3131</v>
      </c>
      <c r="C936" t="s">
        <v>3132</v>
      </c>
      <c r="D936" t="s">
        <v>2041</v>
      </c>
      <c r="E936" t="s">
        <v>22</v>
      </c>
      <c r="F936" t="s">
        <v>20</v>
      </c>
      <c r="G936">
        <v>1500</v>
      </c>
      <c r="H936">
        <v>600</v>
      </c>
      <c r="I936">
        <v>1.4999999999999999E-2</v>
      </c>
      <c r="J936" t="s">
        <v>50</v>
      </c>
    </row>
    <row r="937" spans="1:10" x14ac:dyDescent="0.35">
      <c r="A937" t="s">
        <v>372</v>
      </c>
      <c r="B937" t="s">
        <v>3133</v>
      </c>
      <c r="C937" t="s">
        <v>3134</v>
      </c>
      <c r="D937" t="s">
        <v>2041</v>
      </c>
      <c r="E937" t="s">
        <v>860</v>
      </c>
      <c r="F937" t="s">
        <v>20</v>
      </c>
      <c r="G937">
        <v>3000</v>
      </c>
      <c r="H937">
        <v>75</v>
      </c>
      <c r="I937">
        <v>6.0000000000000001E-3</v>
      </c>
      <c r="J937" t="s">
        <v>56</v>
      </c>
    </row>
    <row r="938" spans="1:10" x14ac:dyDescent="0.35">
      <c r="A938" t="s">
        <v>372</v>
      </c>
      <c r="B938" t="s">
        <v>3135</v>
      </c>
      <c r="C938" t="s">
        <v>3136</v>
      </c>
      <c r="D938" t="s">
        <v>2041</v>
      </c>
      <c r="E938" t="s">
        <v>860</v>
      </c>
      <c r="F938" t="s">
        <v>20</v>
      </c>
      <c r="G938">
        <v>3000</v>
      </c>
      <c r="H938">
        <v>1000</v>
      </c>
      <c r="I938">
        <v>6.0000000000000001E-3</v>
      </c>
      <c r="J938" t="s">
        <v>50</v>
      </c>
    </row>
    <row r="939" spans="1:10" x14ac:dyDescent="0.35">
      <c r="A939" t="s">
        <v>372</v>
      </c>
      <c r="B939" t="s">
        <v>3137</v>
      </c>
      <c r="C939" t="s">
        <v>3138</v>
      </c>
      <c r="D939" t="s">
        <v>2041</v>
      </c>
      <c r="E939" t="s">
        <v>860</v>
      </c>
      <c r="F939" t="s">
        <v>20</v>
      </c>
      <c r="G939">
        <v>3000</v>
      </c>
      <c r="H939">
        <v>1000</v>
      </c>
      <c r="I939">
        <v>6.0000000000000001E-3</v>
      </c>
      <c r="J939" t="s">
        <v>50</v>
      </c>
    </row>
    <row r="940" spans="1:10" x14ac:dyDescent="0.35">
      <c r="A940" t="s">
        <v>372</v>
      </c>
      <c r="B940" t="s">
        <v>3139</v>
      </c>
      <c r="C940" t="s">
        <v>3140</v>
      </c>
      <c r="D940" t="s">
        <v>2041</v>
      </c>
      <c r="E940" t="s">
        <v>22</v>
      </c>
      <c r="F940" t="s">
        <v>20</v>
      </c>
      <c r="G940">
        <v>5000</v>
      </c>
      <c r="H940">
        <v>1500</v>
      </c>
      <c r="I940">
        <v>4.5999999999999999E-2</v>
      </c>
      <c r="J940" t="s">
        <v>50</v>
      </c>
    </row>
    <row r="941" spans="1:10" x14ac:dyDescent="0.35">
      <c r="A941" t="s">
        <v>372</v>
      </c>
      <c r="B941" t="s">
        <v>3141</v>
      </c>
      <c r="C941" t="s">
        <v>3142</v>
      </c>
      <c r="D941" t="s">
        <v>2041</v>
      </c>
      <c r="E941" t="s">
        <v>22</v>
      </c>
      <c r="F941" t="s">
        <v>20</v>
      </c>
      <c r="G941">
        <v>5000</v>
      </c>
      <c r="H941">
        <v>1200</v>
      </c>
      <c r="I941">
        <v>3.5000000000000003E-2</v>
      </c>
      <c r="J941" t="s">
        <v>50</v>
      </c>
    </row>
    <row r="942" spans="1:10" x14ac:dyDescent="0.35">
      <c r="A942" t="s">
        <v>372</v>
      </c>
      <c r="B942" t="s">
        <v>3143</v>
      </c>
      <c r="C942" t="s">
        <v>3144</v>
      </c>
      <c r="D942" t="s">
        <v>2041</v>
      </c>
      <c r="E942" t="s">
        <v>22</v>
      </c>
      <c r="F942" t="s">
        <v>20</v>
      </c>
      <c r="G942">
        <v>2500</v>
      </c>
      <c r="H942">
        <v>640</v>
      </c>
      <c r="I942">
        <v>8.9999999999999993E-3</v>
      </c>
      <c r="J942" t="s">
        <v>125</v>
      </c>
    </row>
    <row r="943" spans="1:10" x14ac:dyDescent="0.35">
      <c r="A943" t="s">
        <v>372</v>
      </c>
      <c r="B943" t="s">
        <v>3145</v>
      </c>
      <c r="C943" t="s">
        <v>3146</v>
      </c>
      <c r="D943" t="s">
        <v>2041</v>
      </c>
      <c r="E943" t="s">
        <v>22</v>
      </c>
      <c r="F943" t="s">
        <v>20</v>
      </c>
      <c r="G943">
        <v>2300</v>
      </c>
      <c r="H943">
        <v>325</v>
      </c>
      <c r="I943">
        <v>0.2</v>
      </c>
      <c r="J943" t="s">
        <v>125</v>
      </c>
    </row>
    <row r="944" spans="1:10" x14ac:dyDescent="0.35">
      <c r="A944" t="s">
        <v>372</v>
      </c>
      <c r="B944" t="s">
        <v>3147</v>
      </c>
      <c r="C944" t="s">
        <v>3148</v>
      </c>
      <c r="D944" t="s">
        <v>2041</v>
      </c>
      <c r="E944" t="s">
        <v>22</v>
      </c>
      <c r="F944" t="s">
        <v>20</v>
      </c>
      <c r="G944">
        <v>800</v>
      </c>
      <c r="H944">
        <v>165</v>
      </c>
      <c r="I944">
        <v>1.9875E-2</v>
      </c>
      <c r="J944" t="s">
        <v>864</v>
      </c>
    </row>
    <row r="945" spans="1:10" x14ac:dyDescent="0.35">
      <c r="A945" t="s">
        <v>372</v>
      </c>
      <c r="B945" t="s">
        <v>3149</v>
      </c>
      <c r="C945" t="s">
        <v>3150</v>
      </c>
      <c r="D945" t="s">
        <v>2041</v>
      </c>
      <c r="E945" t="s">
        <v>22</v>
      </c>
      <c r="F945" t="s">
        <v>20</v>
      </c>
      <c r="G945">
        <v>2800</v>
      </c>
      <c r="H945">
        <v>1500</v>
      </c>
      <c r="I945">
        <v>1.7500000000000002E-2</v>
      </c>
      <c r="J945" t="s">
        <v>56</v>
      </c>
    </row>
    <row r="946" spans="1:10" x14ac:dyDescent="0.35">
      <c r="A946" t="s">
        <v>372</v>
      </c>
      <c r="B946" t="s">
        <v>3151</v>
      </c>
      <c r="C946" t="s">
        <v>3152</v>
      </c>
      <c r="D946" t="s">
        <v>2041</v>
      </c>
      <c r="E946" t="s">
        <v>22</v>
      </c>
      <c r="F946" t="s">
        <v>20</v>
      </c>
      <c r="G946">
        <v>0</v>
      </c>
      <c r="H946">
        <v>371</v>
      </c>
      <c r="I946">
        <v>0.2</v>
      </c>
      <c r="J946" t="s">
        <v>89</v>
      </c>
    </row>
    <row r="947" spans="1:10" x14ac:dyDescent="0.35">
      <c r="A947" t="s">
        <v>372</v>
      </c>
      <c r="B947" t="s">
        <v>3153</v>
      </c>
      <c r="C947" t="s">
        <v>3154</v>
      </c>
      <c r="D947" t="s">
        <v>2041</v>
      </c>
      <c r="E947" t="s">
        <v>22</v>
      </c>
      <c r="F947" t="s">
        <v>20</v>
      </c>
      <c r="G947">
        <v>2450</v>
      </c>
      <c r="H947">
        <v>812</v>
      </c>
      <c r="I947">
        <v>0.4375</v>
      </c>
      <c r="J947" t="s">
        <v>191</v>
      </c>
    </row>
    <row r="948" spans="1:10" x14ac:dyDescent="0.35">
      <c r="A948" t="s">
        <v>372</v>
      </c>
      <c r="B948" t="s">
        <v>3155</v>
      </c>
      <c r="C948" t="s">
        <v>3156</v>
      </c>
      <c r="D948" t="s">
        <v>2041</v>
      </c>
      <c r="E948" t="s">
        <v>22</v>
      </c>
      <c r="F948" t="s">
        <v>20</v>
      </c>
      <c r="G948">
        <v>200</v>
      </c>
      <c r="H948">
        <v>40</v>
      </c>
      <c r="I948">
        <v>2.6250000000000002E-3</v>
      </c>
      <c r="J948" t="s">
        <v>92</v>
      </c>
    </row>
    <row r="949" spans="1:10" x14ac:dyDescent="0.35">
      <c r="A949" t="s">
        <v>372</v>
      </c>
      <c r="B949" t="s">
        <v>3157</v>
      </c>
      <c r="C949" t="s">
        <v>3158</v>
      </c>
      <c r="D949" t="s">
        <v>2041</v>
      </c>
      <c r="E949" t="s">
        <v>22</v>
      </c>
      <c r="F949" t="s">
        <v>20</v>
      </c>
      <c r="G949">
        <v>2450</v>
      </c>
      <c r="H949">
        <v>812</v>
      </c>
      <c r="I949">
        <v>0.4375</v>
      </c>
      <c r="J949" t="s">
        <v>33</v>
      </c>
    </row>
    <row r="950" spans="1:10" x14ac:dyDescent="0.35">
      <c r="A950" t="s">
        <v>372</v>
      </c>
      <c r="B950" t="s">
        <v>3159</v>
      </c>
      <c r="C950" t="s">
        <v>3160</v>
      </c>
      <c r="D950" t="s">
        <v>2041</v>
      </c>
      <c r="E950" t="s">
        <v>22</v>
      </c>
      <c r="F950" t="s">
        <v>20</v>
      </c>
      <c r="G950">
        <v>4200</v>
      </c>
      <c r="H950">
        <v>1400</v>
      </c>
      <c r="I950">
        <v>0.75</v>
      </c>
      <c r="J950" t="s">
        <v>33</v>
      </c>
    </row>
    <row r="951" spans="1:10" x14ac:dyDescent="0.35">
      <c r="A951" t="s">
        <v>372</v>
      </c>
      <c r="B951" t="s">
        <v>3161</v>
      </c>
      <c r="C951" t="s">
        <v>3162</v>
      </c>
      <c r="D951" t="s">
        <v>2041</v>
      </c>
      <c r="E951" t="s">
        <v>22</v>
      </c>
      <c r="F951" t="s">
        <v>20</v>
      </c>
      <c r="G951">
        <v>800</v>
      </c>
      <c r="H951">
        <v>200</v>
      </c>
      <c r="I951">
        <v>0.06</v>
      </c>
      <c r="J951" t="s">
        <v>33</v>
      </c>
    </row>
    <row r="952" spans="1:10" x14ac:dyDescent="0.35">
      <c r="A952" t="s">
        <v>372</v>
      </c>
      <c r="B952" t="s">
        <v>3163</v>
      </c>
      <c r="C952" t="s">
        <v>3164</v>
      </c>
      <c r="D952" t="s">
        <v>2041</v>
      </c>
      <c r="E952" t="s">
        <v>22</v>
      </c>
      <c r="F952" t="s">
        <v>20</v>
      </c>
      <c r="G952">
        <v>4400</v>
      </c>
      <c r="H952">
        <v>980</v>
      </c>
      <c r="I952">
        <v>1.25</v>
      </c>
      <c r="J952" t="s">
        <v>33</v>
      </c>
    </row>
    <row r="953" spans="1:10" x14ac:dyDescent="0.35">
      <c r="A953" t="s">
        <v>372</v>
      </c>
      <c r="B953" t="s">
        <v>3165</v>
      </c>
      <c r="C953" t="s">
        <v>3166</v>
      </c>
      <c r="D953" t="s">
        <v>2041</v>
      </c>
      <c r="E953" t="s">
        <v>22</v>
      </c>
      <c r="F953" t="s">
        <v>20</v>
      </c>
      <c r="G953">
        <v>1500</v>
      </c>
      <c r="H953">
        <v>520</v>
      </c>
      <c r="I953">
        <v>0.11600000000000001</v>
      </c>
      <c r="J953" t="s">
        <v>33</v>
      </c>
    </row>
    <row r="954" spans="1:10" x14ac:dyDescent="0.35">
      <c r="A954" t="s">
        <v>372</v>
      </c>
      <c r="B954" t="s">
        <v>3167</v>
      </c>
      <c r="C954" t="s">
        <v>3168</v>
      </c>
      <c r="D954" t="s">
        <v>2041</v>
      </c>
      <c r="E954" t="s">
        <v>22</v>
      </c>
      <c r="F954" t="s">
        <v>20</v>
      </c>
      <c r="G954">
        <v>700</v>
      </c>
      <c r="H954">
        <v>170</v>
      </c>
      <c r="I954">
        <v>0.05</v>
      </c>
      <c r="J954" t="s">
        <v>191</v>
      </c>
    </row>
    <row r="955" spans="1:10" x14ac:dyDescent="0.35">
      <c r="A955" t="s">
        <v>372</v>
      </c>
      <c r="B955" t="s">
        <v>3169</v>
      </c>
      <c r="C955" t="s">
        <v>3170</v>
      </c>
      <c r="D955" t="s">
        <v>2041</v>
      </c>
      <c r="E955" t="s">
        <v>22</v>
      </c>
      <c r="F955" t="s">
        <v>20</v>
      </c>
      <c r="G955">
        <v>1700</v>
      </c>
      <c r="H955">
        <v>460</v>
      </c>
      <c r="I955">
        <v>0.35</v>
      </c>
      <c r="J955" t="s">
        <v>191</v>
      </c>
    </row>
    <row r="956" spans="1:10" x14ac:dyDescent="0.35">
      <c r="A956" t="s">
        <v>372</v>
      </c>
      <c r="B956" t="s">
        <v>3171</v>
      </c>
      <c r="C956" t="s">
        <v>3172</v>
      </c>
      <c r="D956" t="s">
        <v>2041</v>
      </c>
      <c r="E956" t="s">
        <v>22</v>
      </c>
      <c r="F956" t="s">
        <v>20</v>
      </c>
      <c r="G956">
        <v>0</v>
      </c>
      <c r="H956">
        <v>210</v>
      </c>
      <c r="I956">
        <v>6.7000000000000004E-2</v>
      </c>
      <c r="J956" t="s">
        <v>89</v>
      </c>
    </row>
    <row r="957" spans="1:10" x14ac:dyDescent="0.35">
      <c r="A957" t="s">
        <v>372</v>
      </c>
      <c r="B957" t="s">
        <v>3173</v>
      </c>
      <c r="C957" t="s">
        <v>3174</v>
      </c>
      <c r="D957" t="s">
        <v>2041</v>
      </c>
      <c r="E957" t="s">
        <v>22</v>
      </c>
      <c r="F957" t="s">
        <v>20</v>
      </c>
      <c r="G957">
        <v>900</v>
      </c>
      <c r="H957">
        <v>270</v>
      </c>
      <c r="I957">
        <v>7.0000000000000007E-2</v>
      </c>
      <c r="J957" t="s">
        <v>33</v>
      </c>
    </row>
    <row r="958" spans="1:10" x14ac:dyDescent="0.35">
      <c r="A958" t="s">
        <v>372</v>
      </c>
      <c r="B958" t="s">
        <v>3175</v>
      </c>
      <c r="C958" t="s">
        <v>3176</v>
      </c>
      <c r="D958" t="s">
        <v>2041</v>
      </c>
      <c r="E958" t="s">
        <v>22</v>
      </c>
      <c r="F958" t="s">
        <v>20</v>
      </c>
      <c r="G958">
        <v>0</v>
      </c>
      <c r="H958">
        <v>928</v>
      </c>
      <c r="I958">
        <v>0.5</v>
      </c>
      <c r="J958" t="s">
        <v>89</v>
      </c>
    </row>
    <row r="959" spans="1:10" x14ac:dyDescent="0.35">
      <c r="A959" t="s">
        <v>372</v>
      </c>
      <c r="B959" t="s">
        <v>3177</v>
      </c>
      <c r="C959" t="s">
        <v>3178</v>
      </c>
      <c r="D959" t="s">
        <v>2041</v>
      </c>
      <c r="E959" t="s">
        <v>22</v>
      </c>
      <c r="F959" t="s">
        <v>20</v>
      </c>
      <c r="G959">
        <v>0</v>
      </c>
      <c r="H959">
        <v>300</v>
      </c>
      <c r="I959">
        <v>0.57999999999999996</v>
      </c>
      <c r="J959" t="s">
        <v>89</v>
      </c>
    </row>
    <row r="960" spans="1:10" x14ac:dyDescent="0.35">
      <c r="A960" t="s">
        <v>372</v>
      </c>
      <c r="B960" t="s">
        <v>3179</v>
      </c>
      <c r="C960" t="s">
        <v>3180</v>
      </c>
      <c r="D960" t="s">
        <v>2041</v>
      </c>
      <c r="E960" t="s">
        <v>22</v>
      </c>
      <c r="F960" t="s">
        <v>20</v>
      </c>
      <c r="G960">
        <v>0</v>
      </c>
      <c r="H960">
        <v>25</v>
      </c>
      <c r="I960">
        <v>0.01</v>
      </c>
      <c r="J960" t="s">
        <v>89</v>
      </c>
    </row>
    <row r="961" spans="1:10" x14ac:dyDescent="0.35">
      <c r="A961" t="s">
        <v>372</v>
      </c>
      <c r="B961" t="s">
        <v>3181</v>
      </c>
      <c r="C961" t="s">
        <v>3182</v>
      </c>
      <c r="D961" t="s">
        <v>2041</v>
      </c>
      <c r="E961" t="s">
        <v>22</v>
      </c>
      <c r="F961" t="s">
        <v>20</v>
      </c>
      <c r="G961">
        <v>10000</v>
      </c>
      <c r="H961">
        <v>3130</v>
      </c>
      <c r="I961">
        <v>1.6875</v>
      </c>
      <c r="J961" t="s">
        <v>191</v>
      </c>
    </row>
    <row r="962" spans="1:10" x14ac:dyDescent="0.35">
      <c r="A962" t="s">
        <v>372</v>
      </c>
      <c r="B962" t="s">
        <v>3183</v>
      </c>
      <c r="C962" t="s">
        <v>3184</v>
      </c>
      <c r="D962" t="s">
        <v>2041</v>
      </c>
      <c r="E962" t="s">
        <v>22</v>
      </c>
      <c r="F962" t="s">
        <v>20</v>
      </c>
      <c r="G962">
        <v>2000</v>
      </c>
      <c r="H962">
        <v>418</v>
      </c>
      <c r="I962">
        <v>0.22500000000000001</v>
      </c>
      <c r="J962" t="s">
        <v>33</v>
      </c>
    </row>
    <row r="963" spans="1:10" x14ac:dyDescent="0.35">
      <c r="A963" t="s">
        <v>372</v>
      </c>
      <c r="B963" t="s">
        <v>3185</v>
      </c>
      <c r="C963" t="s">
        <v>3186</v>
      </c>
      <c r="D963" t="s">
        <v>2041</v>
      </c>
      <c r="E963" t="s">
        <v>22</v>
      </c>
      <c r="F963" t="s">
        <v>20</v>
      </c>
      <c r="G963">
        <v>1000</v>
      </c>
      <c r="H963">
        <v>230</v>
      </c>
      <c r="I963">
        <v>0.06</v>
      </c>
      <c r="J963" t="s">
        <v>33</v>
      </c>
    </row>
    <row r="964" spans="1:10" x14ac:dyDescent="0.35">
      <c r="A964" t="s">
        <v>372</v>
      </c>
      <c r="B964" t="s">
        <v>3187</v>
      </c>
      <c r="C964" t="s">
        <v>3188</v>
      </c>
      <c r="D964" t="s">
        <v>2041</v>
      </c>
      <c r="E964" t="s">
        <v>22</v>
      </c>
      <c r="F964" t="s">
        <v>20</v>
      </c>
      <c r="G964">
        <v>2000</v>
      </c>
      <c r="H964">
        <v>441</v>
      </c>
      <c r="I964">
        <v>0.23749999999999999</v>
      </c>
      <c r="J964" t="s">
        <v>33</v>
      </c>
    </row>
    <row r="965" spans="1:10" x14ac:dyDescent="0.35">
      <c r="A965" t="s">
        <v>372</v>
      </c>
      <c r="B965" t="s">
        <v>3189</v>
      </c>
      <c r="C965" t="s">
        <v>3190</v>
      </c>
      <c r="D965" t="s">
        <v>2041</v>
      </c>
      <c r="E965" t="s">
        <v>22</v>
      </c>
      <c r="F965" t="s">
        <v>20</v>
      </c>
      <c r="G965">
        <v>3100</v>
      </c>
      <c r="H965">
        <v>1020</v>
      </c>
      <c r="I965">
        <v>0.55000000000000004</v>
      </c>
      <c r="J965" t="s">
        <v>33</v>
      </c>
    </row>
    <row r="966" spans="1:10" x14ac:dyDescent="0.35">
      <c r="A966" t="s">
        <v>372</v>
      </c>
      <c r="B966" t="s">
        <v>3191</v>
      </c>
      <c r="C966" t="s">
        <v>3192</v>
      </c>
      <c r="D966" t="s">
        <v>2041</v>
      </c>
      <c r="E966" t="s">
        <v>22</v>
      </c>
      <c r="F966" t="s">
        <v>20</v>
      </c>
      <c r="G966">
        <v>3000</v>
      </c>
      <c r="H966">
        <v>997</v>
      </c>
      <c r="I966">
        <v>0.53749999999999998</v>
      </c>
      <c r="J966" t="s">
        <v>33</v>
      </c>
    </row>
    <row r="967" spans="1:10" x14ac:dyDescent="0.35">
      <c r="A967" t="s">
        <v>372</v>
      </c>
      <c r="B967" t="s">
        <v>3193</v>
      </c>
      <c r="C967" t="s">
        <v>3194</v>
      </c>
      <c r="D967" t="s">
        <v>2041</v>
      </c>
      <c r="E967" t="s">
        <v>22</v>
      </c>
      <c r="F967" t="s">
        <v>20</v>
      </c>
      <c r="G967">
        <v>0</v>
      </c>
      <c r="H967">
        <v>25</v>
      </c>
      <c r="I967">
        <v>0.01</v>
      </c>
      <c r="J967" t="s">
        <v>89</v>
      </c>
    </row>
    <row r="968" spans="1:10" x14ac:dyDescent="0.35">
      <c r="A968" t="s">
        <v>372</v>
      </c>
      <c r="B968" t="s">
        <v>3195</v>
      </c>
      <c r="C968" t="s">
        <v>3196</v>
      </c>
      <c r="D968" t="s">
        <v>2041</v>
      </c>
      <c r="E968" t="s">
        <v>22</v>
      </c>
      <c r="F968" t="s">
        <v>20</v>
      </c>
      <c r="G968">
        <v>1000</v>
      </c>
      <c r="H968">
        <v>320</v>
      </c>
      <c r="I968">
        <v>7.8E-2</v>
      </c>
      <c r="J968" t="s">
        <v>33</v>
      </c>
    </row>
    <row r="969" spans="1:10" x14ac:dyDescent="0.35">
      <c r="A969" t="s">
        <v>372</v>
      </c>
      <c r="B969" t="s">
        <v>3197</v>
      </c>
      <c r="C969" t="s">
        <v>3198</v>
      </c>
      <c r="D969" t="s">
        <v>2041</v>
      </c>
      <c r="E969" t="s">
        <v>22</v>
      </c>
      <c r="F969" t="s">
        <v>20</v>
      </c>
      <c r="G969">
        <v>3500</v>
      </c>
      <c r="H969">
        <v>1200</v>
      </c>
      <c r="I969">
        <v>1.5</v>
      </c>
      <c r="J969" t="s">
        <v>33</v>
      </c>
    </row>
    <row r="970" spans="1:10" x14ac:dyDescent="0.35">
      <c r="A970" t="s">
        <v>372</v>
      </c>
      <c r="B970" t="s">
        <v>3199</v>
      </c>
      <c r="C970" t="s">
        <v>3200</v>
      </c>
      <c r="D970" t="s">
        <v>2041</v>
      </c>
      <c r="E970" t="s">
        <v>22</v>
      </c>
      <c r="F970" t="s">
        <v>20</v>
      </c>
      <c r="G970">
        <v>0</v>
      </c>
      <c r="H970">
        <v>210</v>
      </c>
      <c r="I970">
        <v>6.7000000000000004E-2</v>
      </c>
      <c r="J970" t="s">
        <v>89</v>
      </c>
    </row>
    <row r="971" spans="1:10" x14ac:dyDescent="0.35">
      <c r="A971" t="s">
        <v>372</v>
      </c>
      <c r="B971" t="s">
        <v>3201</v>
      </c>
      <c r="C971" t="s">
        <v>3202</v>
      </c>
      <c r="D971" t="s">
        <v>2041</v>
      </c>
      <c r="E971" t="s">
        <v>22</v>
      </c>
      <c r="F971" t="s">
        <v>20</v>
      </c>
      <c r="G971">
        <v>0</v>
      </c>
      <c r="H971">
        <v>100</v>
      </c>
      <c r="I971">
        <v>4.4999999999999998E-2</v>
      </c>
      <c r="J971" t="s">
        <v>89</v>
      </c>
    </row>
    <row r="972" spans="1:10" x14ac:dyDescent="0.35">
      <c r="A972" t="s">
        <v>372</v>
      </c>
      <c r="B972" t="s">
        <v>3203</v>
      </c>
      <c r="C972" t="s">
        <v>3204</v>
      </c>
      <c r="D972" t="s">
        <v>2041</v>
      </c>
      <c r="E972" t="s">
        <v>22</v>
      </c>
      <c r="F972" t="s">
        <v>20</v>
      </c>
      <c r="G972">
        <v>1000</v>
      </c>
      <c r="H972">
        <v>290</v>
      </c>
      <c r="I972">
        <v>0.09</v>
      </c>
      <c r="J972" t="s">
        <v>33</v>
      </c>
    </row>
    <row r="973" spans="1:10" x14ac:dyDescent="0.35">
      <c r="A973" t="s">
        <v>372</v>
      </c>
      <c r="B973" t="s">
        <v>3205</v>
      </c>
      <c r="C973" t="s">
        <v>3206</v>
      </c>
      <c r="D973" t="s">
        <v>2041</v>
      </c>
      <c r="E973" t="s">
        <v>22</v>
      </c>
      <c r="F973" t="s">
        <v>20</v>
      </c>
      <c r="G973">
        <v>0</v>
      </c>
      <c r="H973">
        <v>70</v>
      </c>
      <c r="I973">
        <v>3.7499999999999999E-2</v>
      </c>
      <c r="J973" t="s">
        <v>89</v>
      </c>
    </row>
    <row r="974" spans="1:10" x14ac:dyDescent="0.35">
      <c r="A974" t="s">
        <v>372</v>
      </c>
      <c r="B974" t="s">
        <v>3207</v>
      </c>
      <c r="C974" t="s">
        <v>3208</v>
      </c>
      <c r="D974" t="s">
        <v>2041</v>
      </c>
      <c r="E974" t="s">
        <v>22</v>
      </c>
      <c r="F974" t="s">
        <v>20</v>
      </c>
      <c r="G974">
        <v>0</v>
      </c>
      <c r="H974">
        <v>465</v>
      </c>
      <c r="I974">
        <v>0.25</v>
      </c>
      <c r="J974" t="s">
        <v>89</v>
      </c>
    </row>
    <row r="975" spans="1:10" x14ac:dyDescent="0.35">
      <c r="A975" t="s">
        <v>372</v>
      </c>
      <c r="B975" t="s">
        <v>3209</v>
      </c>
      <c r="C975" t="s">
        <v>3210</v>
      </c>
      <c r="D975" t="s">
        <v>2041</v>
      </c>
      <c r="E975" t="s">
        <v>22</v>
      </c>
      <c r="F975" t="s">
        <v>20</v>
      </c>
      <c r="G975">
        <v>0</v>
      </c>
      <c r="H975">
        <v>1625</v>
      </c>
      <c r="I975">
        <v>0.875</v>
      </c>
      <c r="J975" t="s">
        <v>89</v>
      </c>
    </row>
    <row r="976" spans="1:10" x14ac:dyDescent="0.35">
      <c r="A976" t="s">
        <v>372</v>
      </c>
      <c r="B976" t="s">
        <v>3211</v>
      </c>
      <c r="C976" t="s">
        <v>3212</v>
      </c>
      <c r="D976" t="s">
        <v>2041</v>
      </c>
      <c r="E976" t="s">
        <v>22</v>
      </c>
      <c r="F976" t="s">
        <v>20</v>
      </c>
      <c r="G976">
        <v>0</v>
      </c>
      <c r="H976">
        <v>50</v>
      </c>
      <c r="I976">
        <v>0.01</v>
      </c>
      <c r="J976" t="s">
        <v>89</v>
      </c>
    </row>
    <row r="977" spans="1:10" x14ac:dyDescent="0.35">
      <c r="A977" t="s">
        <v>372</v>
      </c>
      <c r="B977" t="s">
        <v>3213</v>
      </c>
      <c r="C977" t="s">
        <v>3214</v>
      </c>
      <c r="D977" t="s">
        <v>2041</v>
      </c>
      <c r="E977" t="s">
        <v>22</v>
      </c>
      <c r="F977" t="s">
        <v>20</v>
      </c>
      <c r="G977">
        <v>0</v>
      </c>
      <c r="H977">
        <v>600</v>
      </c>
      <c r="I977">
        <v>1</v>
      </c>
      <c r="J977" t="s">
        <v>89</v>
      </c>
    </row>
    <row r="978" spans="1:10" x14ac:dyDescent="0.35">
      <c r="A978" t="s">
        <v>372</v>
      </c>
      <c r="B978" t="s">
        <v>3215</v>
      </c>
      <c r="C978" t="s">
        <v>3216</v>
      </c>
      <c r="D978" t="s">
        <v>2041</v>
      </c>
      <c r="E978" t="s">
        <v>3217</v>
      </c>
      <c r="F978" t="s">
        <v>20</v>
      </c>
      <c r="G978">
        <v>0</v>
      </c>
      <c r="H978">
        <v>2120</v>
      </c>
      <c r="I978">
        <v>3</v>
      </c>
      <c r="J978" t="s">
        <v>89</v>
      </c>
    </row>
    <row r="979" spans="1:10" x14ac:dyDescent="0.35">
      <c r="A979" t="s">
        <v>372</v>
      </c>
      <c r="B979" t="s">
        <v>3218</v>
      </c>
      <c r="C979" t="s">
        <v>3219</v>
      </c>
      <c r="D979" t="s">
        <v>2041</v>
      </c>
      <c r="E979" t="s">
        <v>22</v>
      </c>
      <c r="F979" t="s">
        <v>20</v>
      </c>
      <c r="G979">
        <v>600</v>
      </c>
      <c r="H979">
        <v>149</v>
      </c>
      <c r="I979">
        <v>0.16220000000000001</v>
      </c>
      <c r="J979" t="s">
        <v>33</v>
      </c>
    </row>
    <row r="980" spans="1:10" x14ac:dyDescent="0.35">
      <c r="A980" t="s">
        <v>372</v>
      </c>
      <c r="B980" t="s">
        <v>3220</v>
      </c>
      <c r="C980" t="s">
        <v>3221</v>
      </c>
      <c r="D980" t="s">
        <v>2041</v>
      </c>
      <c r="E980" t="s">
        <v>22</v>
      </c>
      <c r="F980" t="s">
        <v>20</v>
      </c>
      <c r="G980">
        <v>0</v>
      </c>
      <c r="H980">
        <v>116</v>
      </c>
      <c r="I980">
        <v>6.25E-2</v>
      </c>
      <c r="J980" t="s">
        <v>89</v>
      </c>
    </row>
    <row r="981" spans="1:10" x14ac:dyDescent="0.35">
      <c r="A981" t="s">
        <v>372</v>
      </c>
      <c r="B981" t="s">
        <v>3222</v>
      </c>
      <c r="C981" t="s">
        <v>3223</v>
      </c>
      <c r="D981" t="s">
        <v>2041</v>
      </c>
      <c r="E981" t="s">
        <v>22</v>
      </c>
      <c r="F981" t="s">
        <v>20</v>
      </c>
      <c r="G981">
        <v>900</v>
      </c>
      <c r="H981">
        <v>210</v>
      </c>
      <c r="I981">
        <v>0.1125</v>
      </c>
      <c r="J981" t="s">
        <v>33</v>
      </c>
    </row>
    <row r="982" spans="1:10" x14ac:dyDescent="0.35">
      <c r="A982" t="s">
        <v>372</v>
      </c>
      <c r="B982" t="s">
        <v>3224</v>
      </c>
      <c r="C982" t="s">
        <v>3225</v>
      </c>
      <c r="D982" t="s">
        <v>2041</v>
      </c>
      <c r="E982" t="s">
        <v>22</v>
      </c>
      <c r="F982" t="s">
        <v>20</v>
      </c>
      <c r="G982">
        <v>2400</v>
      </c>
      <c r="H982">
        <v>225</v>
      </c>
      <c r="I982">
        <v>0.05</v>
      </c>
      <c r="J982" t="s">
        <v>33</v>
      </c>
    </row>
    <row r="983" spans="1:10" x14ac:dyDescent="0.35">
      <c r="A983" t="s">
        <v>372</v>
      </c>
      <c r="B983" t="s">
        <v>3226</v>
      </c>
      <c r="C983" t="s">
        <v>3227</v>
      </c>
      <c r="D983" t="s">
        <v>2041</v>
      </c>
      <c r="E983" t="s">
        <v>22</v>
      </c>
      <c r="F983" t="s">
        <v>20</v>
      </c>
      <c r="G983">
        <v>650</v>
      </c>
      <c r="H983">
        <v>160</v>
      </c>
      <c r="I983">
        <v>0.16</v>
      </c>
      <c r="J983" t="s">
        <v>33</v>
      </c>
    </row>
    <row r="984" spans="1:10" x14ac:dyDescent="0.35">
      <c r="A984" t="s">
        <v>372</v>
      </c>
      <c r="B984" t="s">
        <v>3228</v>
      </c>
      <c r="C984" t="s">
        <v>3229</v>
      </c>
      <c r="D984" t="s">
        <v>2041</v>
      </c>
      <c r="E984" t="s">
        <v>22</v>
      </c>
      <c r="F984" t="s">
        <v>20</v>
      </c>
      <c r="G984">
        <v>0</v>
      </c>
      <c r="H984">
        <v>225</v>
      </c>
      <c r="I984">
        <v>0.05</v>
      </c>
      <c r="J984" t="s">
        <v>89</v>
      </c>
    </row>
    <row r="985" spans="1:10" x14ac:dyDescent="0.35">
      <c r="A985" t="s">
        <v>372</v>
      </c>
      <c r="B985" t="s">
        <v>3230</v>
      </c>
      <c r="C985" t="s">
        <v>3231</v>
      </c>
      <c r="D985" t="s">
        <v>2041</v>
      </c>
      <c r="E985" t="s">
        <v>22</v>
      </c>
      <c r="F985" t="s">
        <v>20</v>
      </c>
      <c r="G985">
        <v>0</v>
      </c>
      <c r="H985">
        <v>150</v>
      </c>
      <c r="I985">
        <v>0.15</v>
      </c>
      <c r="J985" t="s">
        <v>89</v>
      </c>
    </row>
    <row r="986" spans="1:10" x14ac:dyDescent="0.35">
      <c r="A986" t="s">
        <v>372</v>
      </c>
      <c r="B986" t="s">
        <v>3232</v>
      </c>
      <c r="C986" t="s">
        <v>3233</v>
      </c>
      <c r="D986" t="s">
        <v>2041</v>
      </c>
      <c r="E986" t="s">
        <v>22</v>
      </c>
      <c r="F986" t="s">
        <v>20</v>
      </c>
      <c r="G986">
        <v>0</v>
      </c>
      <c r="I986">
        <v>0.03</v>
      </c>
      <c r="J986" t="s">
        <v>89</v>
      </c>
    </row>
    <row r="987" spans="1:10" x14ac:dyDescent="0.35">
      <c r="A987" t="s">
        <v>372</v>
      </c>
      <c r="B987" t="s">
        <v>3234</v>
      </c>
      <c r="C987" t="s">
        <v>3235</v>
      </c>
      <c r="D987" t="s">
        <v>2041</v>
      </c>
      <c r="E987" t="s">
        <v>22</v>
      </c>
      <c r="F987" t="s">
        <v>20</v>
      </c>
      <c r="G987">
        <v>0</v>
      </c>
      <c r="H987">
        <v>150</v>
      </c>
      <c r="I987">
        <v>2.5000000000000001E-2</v>
      </c>
      <c r="J987" t="s">
        <v>89</v>
      </c>
    </row>
    <row r="988" spans="1:10" x14ac:dyDescent="0.35">
      <c r="A988" t="s">
        <v>372</v>
      </c>
      <c r="B988" t="s">
        <v>3236</v>
      </c>
      <c r="C988" t="s">
        <v>3237</v>
      </c>
      <c r="D988" t="s">
        <v>2041</v>
      </c>
      <c r="E988" t="s">
        <v>22</v>
      </c>
      <c r="F988" t="s">
        <v>20</v>
      </c>
      <c r="H988">
        <v>300</v>
      </c>
      <c r="I988">
        <v>1.4999999999999999E-2</v>
      </c>
      <c r="J988" t="s">
        <v>89</v>
      </c>
    </row>
    <row r="989" spans="1:10" x14ac:dyDescent="0.35">
      <c r="A989" t="s">
        <v>372</v>
      </c>
      <c r="B989" t="s">
        <v>3238</v>
      </c>
      <c r="C989" t="s">
        <v>3239</v>
      </c>
      <c r="D989" t="s">
        <v>2041</v>
      </c>
      <c r="E989" t="s">
        <v>22</v>
      </c>
      <c r="F989" t="s">
        <v>20</v>
      </c>
      <c r="G989">
        <v>3100</v>
      </c>
      <c r="H989">
        <v>300</v>
      </c>
      <c r="I989">
        <v>7.4999999999999997E-2</v>
      </c>
      <c r="J989" t="s">
        <v>129</v>
      </c>
    </row>
    <row r="990" spans="1:10" x14ac:dyDescent="0.35">
      <c r="A990" t="s">
        <v>372</v>
      </c>
      <c r="B990" t="s">
        <v>3240</v>
      </c>
      <c r="C990" t="s">
        <v>3241</v>
      </c>
      <c r="D990" t="s">
        <v>2041</v>
      </c>
      <c r="E990" t="s">
        <v>22</v>
      </c>
      <c r="F990" t="s">
        <v>20</v>
      </c>
      <c r="G990">
        <v>1200</v>
      </c>
      <c r="H990">
        <v>400</v>
      </c>
      <c r="I990">
        <v>0.05</v>
      </c>
      <c r="J990" t="s">
        <v>129</v>
      </c>
    </row>
    <row r="991" spans="1:10" x14ac:dyDescent="0.35">
      <c r="A991" t="s">
        <v>372</v>
      </c>
      <c r="B991" t="s">
        <v>3242</v>
      </c>
      <c r="C991" t="s">
        <v>3243</v>
      </c>
      <c r="D991" t="s">
        <v>2041</v>
      </c>
      <c r="E991" t="s">
        <v>22</v>
      </c>
      <c r="F991" t="s">
        <v>20</v>
      </c>
      <c r="G991">
        <v>2500</v>
      </c>
      <c r="H991">
        <v>350</v>
      </c>
      <c r="I991">
        <v>9.5000000000000001E-2</v>
      </c>
      <c r="J991" t="s">
        <v>152</v>
      </c>
    </row>
    <row r="992" spans="1:10" x14ac:dyDescent="0.35">
      <c r="A992" t="s">
        <v>372</v>
      </c>
      <c r="B992" t="s">
        <v>3244</v>
      </c>
      <c r="C992" t="s">
        <v>3245</v>
      </c>
      <c r="D992" t="s">
        <v>2041</v>
      </c>
      <c r="E992" t="s">
        <v>22</v>
      </c>
      <c r="F992" t="s">
        <v>20</v>
      </c>
      <c r="G992">
        <v>4500</v>
      </c>
      <c r="H992">
        <v>1400</v>
      </c>
      <c r="I992">
        <v>0.05</v>
      </c>
      <c r="J992" t="s">
        <v>34</v>
      </c>
    </row>
    <row r="993" spans="1:10" x14ac:dyDescent="0.35">
      <c r="A993" t="s">
        <v>372</v>
      </c>
      <c r="B993" t="s">
        <v>3246</v>
      </c>
      <c r="C993" t="s">
        <v>3247</v>
      </c>
      <c r="D993" t="s">
        <v>2041</v>
      </c>
      <c r="E993" t="s">
        <v>22</v>
      </c>
      <c r="F993" t="s">
        <v>20</v>
      </c>
      <c r="G993">
        <v>2800</v>
      </c>
      <c r="H993">
        <v>700</v>
      </c>
      <c r="I993">
        <v>6.4500000000000002E-2</v>
      </c>
      <c r="J993" t="s">
        <v>152</v>
      </c>
    </row>
    <row r="994" spans="1:10" x14ac:dyDescent="0.35">
      <c r="A994" t="s">
        <v>372</v>
      </c>
      <c r="B994" t="s">
        <v>3248</v>
      </c>
      <c r="C994" t="s">
        <v>3249</v>
      </c>
      <c r="D994" t="s">
        <v>2041</v>
      </c>
      <c r="E994" t="s">
        <v>22</v>
      </c>
      <c r="F994" t="s">
        <v>20</v>
      </c>
      <c r="G994">
        <v>500</v>
      </c>
      <c r="H994">
        <v>120</v>
      </c>
      <c r="I994">
        <v>6.25E-2</v>
      </c>
      <c r="J994" t="s">
        <v>152</v>
      </c>
    </row>
    <row r="995" spans="1:10" x14ac:dyDescent="0.35">
      <c r="A995" t="s">
        <v>372</v>
      </c>
      <c r="B995" t="s">
        <v>3250</v>
      </c>
      <c r="C995" t="s">
        <v>3251</v>
      </c>
      <c r="D995" t="s">
        <v>2041</v>
      </c>
      <c r="E995" t="s">
        <v>22</v>
      </c>
      <c r="F995" t="s">
        <v>20</v>
      </c>
      <c r="G995">
        <v>2000</v>
      </c>
      <c r="H995">
        <v>1190</v>
      </c>
      <c r="I995">
        <v>0.248</v>
      </c>
      <c r="J995" t="s">
        <v>152</v>
      </c>
    </row>
    <row r="996" spans="1:10" x14ac:dyDescent="0.35">
      <c r="A996" t="s">
        <v>372</v>
      </c>
      <c r="B996" t="s">
        <v>3252</v>
      </c>
      <c r="C996" t="s">
        <v>3253</v>
      </c>
      <c r="D996" t="s">
        <v>2041</v>
      </c>
      <c r="E996" t="s">
        <v>22</v>
      </c>
      <c r="F996" t="s">
        <v>20</v>
      </c>
      <c r="G996">
        <v>4500</v>
      </c>
      <c r="H996">
        <v>450</v>
      </c>
      <c r="I996">
        <v>0.14499999999999999</v>
      </c>
      <c r="J996" t="s">
        <v>152</v>
      </c>
    </row>
    <row r="997" spans="1:10" x14ac:dyDescent="0.35">
      <c r="A997" t="s">
        <v>372</v>
      </c>
      <c r="B997" t="s">
        <v>3254</v>
      </c>
      <c r="C997" t="s">
        <v>3255</v>
      </c>
      <c r="D997" t="s">
        <v>2041</v>
      </c>
      <c r="E997" t="s">
        <v>22</v>
      </c>
      <c r="F997" t="s">
        <v>20</v>
      </c>
      <c r="G997">
        <v>800</v>
      </c>
      <c r="H997">
        <v>200</v>
      </c>
      <c r="I997">
        <v>6.25E-2</v>
      </c>
      <c r="J997" t="s">
        <v>152</v>
      </c>
    </row>
    <row r="998" spans="1:10" x14ac:dyDescent="0.35">
      <c r="A998" t="s">
        <v>372</v>
      </c>
      <c r="B998" t="s">
        <v>3256</v>
      </c>
      <c r="C998" t="s">
        <v>3257</v>
      </c>
      <c r="D998" t="s">
        <v>2999</v>
      </c>
      <c r="E998" t="s">
        <v>22</v>
      </c>
      <c r="F998" t="s">
        <v>20</v>
      </c>
      <c r="G998">
        <v>5500</v>
      </c>
      <c r="H998">
        <v>1800</v>
      </c>
      <c r="I998">
        <v>0.2</v>
      </c>
      <c r="J998" t="s">
        <v>50</v>
      </c>
    </row>
    <row r="999" spans="1:10" x14ac:dyDescent="0.35">
      <c r="A999" t="s">
        <v>372</v>
      </c>
      <c r="B999" t="s">
        <v>3258</v>
      </c>
      <c r="C999" t="s">
        <v>3259</v>
      </c>
      <c r="D999" t="s">
        <v>3260</v>
      </c>
      <c r="E999" t="s">
        <v>22</v>
      </c>
      <c r="F999" t="s">
        <v>20</v>
      </c>
      <c r="G999">
        <v>500</v>
      </c>
      <c r="H999">
        <v>90</v>
      </c>
      <c r="I999">
        <v>4.3749999999999997E-2</v>
      </c>
      <c r="J999" t="s">
        <v>33</v>
      </c>
    </row>
    <row r="1000" spans="1:10" x14ac:dyDescent="0.35">
      <c r="A1000" t="s">
        <v>372</v>
      </c>
      <c r="B1000" t="s">
        <v>3261</v>
      </c>
      <c r="C1000" t="s">
        <v>3262</v>
      </c>
      <c r="D1000" t="s">
        <v>3263</v>
      </c>
      <c r="E1000" t="s">
        <v>22</v>
      </c>
      <c r="F1000" t="s">
        <v>20</v>
      </c>
      <c r="G1000">
        <v>500</v>
      </c>
      <c r="H1000">
        <v>90</v>
      </c>
      <c r="I1000">
        <v>4.3749999999999997E-2</v>
      </c>
      <c r="J1000" t="s">
        <v>33</v>
      </c>
    </row>
    <row r="1001" spans="1:10" x14ac:dyDescent="0.35">
      <c r="A1001" t="s">
        <v>372</v>
      </c>
      <c r="B1001" t="s">
        <v>3264</v>
      </c>
      <c r="C1001" t="s">
        <v>3265</v>
      </c>
      <c r="D1001" t="s">
        <v>3266</v>
      </c>
      <c r="E1001" t="s">
        <v>22</v>
      </c>
      <c r="F1001" t="s">
        <v>20</v>
      </c>
      <c r="G1001">
        <v>600</v>
      </c>
      <c r="H1001">
        <v>120</v>
      </c>
      <c r="I1001">
        <v>3.4500000000000003E-2</v>
      </c>
      <c r="J1001" t="s">
        <v>162</v>
      </c>
    </row>
    <row r="1002" spans="1:10" x14ac:dyDescent="0.35">
      <c r="A1002" t="s">
        <v>372</v>
      </c>
      <c r="B1002" t="s">
        <v>3267</v>
      </c>
      <c r="C1002" t="s">
        <v>3268</v>
      </c>
      <c r="D1002" t="s">
        <v>3074</v>
      </c>
      <c r="E1002" t="s">
        <v>22</v>
      </c>
      <c r="F1002" t="s">
        <v>20</v>
      </c>
      <c r="G1002">
        <v>2800</v>
      </c>
      <c r="H1002">
        <v>1000</v>
      </c>
      <c r="I1002">
        <v>0.1</v>
      </c>
      <c r="J1002" t="s">
        <v>129</v>
      </c>
    </row>
    <row r="1003" spans="1:10" x14ac:dyDescent="0.35">
      <c r="A1003" t="s">
        <v>372</v>
      </c>
      <c r="B1003" t="s">
        <v>3269</v>
      </c>
      <c r="C1003" t="s">
        <v>3270</v>
      </c>
      <c r="D1003" t="s">
        <v>3271</v>
      </c>
      <c r="E1003" t="s">
        <v>22</v>
      </c>
      <c r="F1003" t="s">
        <v>20</v>
      </c>
      <c r="G1003">
        <v>2200</v>
      </c>
      <c r="H1003">
        <v>450</v>
      </c>
      <c r="I1003">
        <v>0.03</v>
      </c>
      <c r="J1003" t="s">
        <v>92</v>
      </c>
    </row>
    <row r="1004" spans="1:10" x14ac:dyDescent="0.35">
      <c r="A1004" t="s">
        <v>372</v>
      </c>
      <c r="B1004" t="s">
        <v>3272</v>
      </c>
      <c r="C1004" t="s">
        <v>3273</v>
      </c>
      <c r="D1004" t="s">
        <v>3274</v>
      </c>
      <c r="E1004" t="s">
        <v>22</v>
      </c>
      <c r="F1004" t="s">
        <v>20</v>
      </c>
      <c r="G1004">
        <v>750</v>
      </c>
      <c r="H1004">
        <v>180</v>
      </c>
      <c r="I1004">
        <v>0.01</v>
      </c>
      <c r="J1004" t="s">
        <v>91</v>
      </c>
    </row>
    <row r="1005" spans="1:10" x14ac:dyDescent="0.35">
      <c r="A1005" t="s">
        <v>372</v>
      </c>
      <c r="B1005" t="s">
        <v>3275</v>
      </c>
      <c r="C1005" t="s">
        <v>3276</v>
      </c>
      <c r="D1005" t="s">
        <v>3277</v>
      </c>
      <c r="E1005" t="s">
        <v>22</v>
      </c>
      <c r="F1005" t="s">
        <v>20</v>
      </c>
      <c r="G1005">
        <v>500</v>
      </c>
      <c r="H1005">
        <v>185</v>
      </c>
      <c r="I1005">
        <v>8.7499999999999994E-2</v>
      </c>
      <c r="J1005" t="s">
        <v>191</v>
      </c>
    </row>
    <row r="1006" spans="1:10" x14ac:dyDescent="0.35">
      <c r="A1006" t="s">
        <v>372</v>
      </c>
      <c r="B1006" t="s">
        <v>3278</v>
      </c>
      <c r="C1006" t="s">
        <v>3279</v>
      </c>
      <c r="D1006" t="s">
        <v>3280</v>
      </c>
      <c r="E1006" t="s">
        <v>22</v>
      </c>
      <c r="F1006" t="s">
        <v>20</v>
      </c>
      <c r="G1006">
        <v>1000</v>
      </c>
      <c r="H1006">
        <v>275</v>
      </c>
      <c r="I1006">
        <v>0.125</v>
      </c>
      <c r="J1006" t="s">
        <v>191</v>
      </c>
    </row>
    <row r="1007" spans="1:10" x14ac:dyDescent="0.35">
      <c r="A1007" t="s">
        <v>372</v>
      </c>
      <c r="B1007" t="s">
        <v>3281</v>
      </c>
      <c r="C1007" t="s">
        <v>3282</v>
      </c>
      <c r="D1007" t="s">
        <v>3283</v>
      </c>
      <c r="E1007" t="s">
        <v>22</v>
      </c>
      <c r="F1007" t="s">
        <v>20</v>
      </c>
      <c r="G1007">
        <v>1000</v>
      </c>
      <c r="H1007">
        <v>290</v>
      </c>
      <c r="I1007">
        <v>0.05</v>
      </c>
      <c r="J1007" t="s">
        <v>162</v>
      </c>
    </row>
    <row r="1008" spans="1:10" x14ac:dyDescent="0.35">
      <c r="A1008" t="s">
        <v>372</v>
      </c>
      <c r="B1008" t="s">
        <v>3284</v>
      </c>
      <c r="C1008" t="s">
        <v>3285</v>
      </c>
      <c r="D1008" t="s">
        <v>3286</v>
      </c>
      <c r="E1008" t="s">
        <v>22</v>
      </c>
      <c r="F1008" t="s">
        <v>20</v>
      </c>
      <c r="G1008">
        <v>5000</v>
      </c>
      <c r="H1008">
        <v>1235</v>
      </c>
      <c r="I1008">
        <v>0.115</v>
      </c>
      <c r="J1008" t="s">
        <v>162</v>
      </c>
    </row>
    <row r="1009" spans="1:10" x14ac:dyDescent="0.35">
      <c r="A1009" t="s">
        <v>372</v>
      </c>
      <c r="B1009" t="s">
        <v>3287</v>
      </c>
      <c r="C1009" t="s">
        <v>3288</v>
      </c>
      <c r="D1009" t="s">
        <v>3289</v>
      </c>
      <c r="E1009" t="s">
        <v>22</v>
      </c>
      <c r="F1009" t="s">
        <v>20</v>
      </c>
      <c r="G1009">
        <v>1000</v>
      </c>
      <c r="H1009">
        <v>300</v>
      </c>
      <c r="I1009">
        <v>5.0000000000000001E-3</v>
      </c>
      <c r="J1009" t="s">
        <v>91</v>
      </c>
    </row>
    <row r="1010" spans="1:10" x14ac:dyDescent="0.35">
      <c r="A1010" t="s">
        <v>372</v>
      </c>
      <c r="B1010" t="s">
        <v>3290</v>
      </c>
      <c r="C1010" t="s">
        <v>3291</v>
      </c>
      <c r="D1010" t="s">
        <v>3292</v>
      </c>
      <c r="E1010" t="s">
        <v>22</v>
      </c>
      <c r="F1010" t="s">
        <v>20</v>
      </c>
      <c r="G1010">
        <v>3000</v>
      </c>
      <c r="H1010">
        <v>515</v>
      </c>
      <c r="I1010">
        <v>0.16880000000000001</v>
      </c>
      <c r="J1010" t="s">
        <v>33</v>
      </c>
    </row>
  </sheetData>
  <phoneticPr fontId="4" type="noConversion"/>
  <dataValidations count="4">
    <dataValidation type="whole" allowBlank="1" showInputMessage="1" showErrorMessage="1" sqref="O2:O199" xr:uid="{96BB0DB9-B2B7-4C58-8F48-970E70A268C9}">
      <formula1>0</formula1>
      <formula2>12</formula2>
    </dataValidation>
    <dataValidation type="list" allowBlank="1" showInputMessage="1" showErrorMessage="1" sqref="U2:U199" xr:uid="{60517796-EFF1-422E-B157-AD1B67F87809}">
      <formula1>"mk1PodUpgrade,mk2PodUpgrade,mk3PodUpgrade,mk4PodUpgrade"</formula1>
    </dataValidation>
    <dataValidation type="list" allowBlank="1" showInputMessage="1" showErrorMessage="1" sqref="AD2:AD199" xr:uid="{C38C90EA-499B-40A2-9B9C-EB4A90FA38B0}">
      <formula1>"No,Yes"</formula1>
    </dataValidation>
    <dataValidation type="list" allowBlank="1" showInputMessage="1" showErrorMessage="1" sqref="Z2:Z199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UpgradeTypes!$A$2:$A$11</xm:f>
          </x14:formula1>
          <xm:sqref>P2:P199</xm:sqref>
        </x14:dataValidation>
        <x14:dataValidation type="list" allowBlank="1" showInputMessage="1" showErrorMessage="1" xr:uid="{52BE2B23-CB07-48E8-83AB-6241900F89C0}">
          <x14:formula1>
            <xm:f>EngineUpgrades!$A$2:$A$15</xm:f>
          </x14:formula1>
          <xm:sqref>V2:V199</xm:sqref>
        </x14:dataValidation>
        <x14:dataValidation type="list" allowBlank="1" showInputMessage="1" showErrorMessage="1" xr:uid="{BD2AF8F5-D239-4203-A63C-1F4B7BBD5CAF}">
          <x14:formula1>
            <xm:f>UpgradeTypes!$A$2:$A$34</xm:f>
          </x14:formula1>
          <xm:sqref>P2:P199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X2:X199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Y2:Y199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N2:N201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8"/>
  <sheetViews>
    <sheetView showGridLines="0" workbookViewId="0">
      <selection activeCell="A49" sqref="A49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212</v>
      </c>
      <c r="B1" t="s">
        <v>213</v>
      </c>
      <c r="C1" s="1" t="s">
        <v>241</v>
      </c>
      <c r="D1" t="s">
        <v>25</v>
      </c>
      <c r="F1" s="2" t="s">
        <v>240</v>
      </c>
    </row>
    <row r="2" spans="1:6" x14ac:dyDescent="0.35">
      <c r="A2" s="5" t="s">
        <v>214</v>
      </c>
      <c r="B2">
        <v>0</v>
      </c>
      <c r="C2" s="1" t="str">
        <f>_xlfn.CONCAT(A2,B2)</f>
        <v>Actuator0</v>
      </c>
      <c r="D2" t="s">
        <v>89</v>
      </c>
      <c r="F2" s="3" t="s">
        <v>214</v>
      </c>
    </row>
    <row r="3" spans="1:6" x14ac:dyDescent="0.35">
      <c r="A3" s="5" t="s">
        <v>214</v>
      </c>
      <c r="B3">
        <v>1</v>
      </c>
      <c r="C3" s="1" t="str">
        <f t="shared" ref="C3:C66" si="0">_xlfn.CONCAT(A3,B3)</f>
        <v>Actuator1</v>
      </c>
      <c r="D3" t="s">
        <v>33</v>
      </c>
      <c r="F3" s="4" t="s">
        <v>220</v>
      </c>
    </row>
    <row r="4" spans="1:6" x14ac:dyDescent="0.35">
      <c r="A4" s="5" t="s">
        <v>214</v>
      </c>
      <c r="B4">
        <v>2</v>
      </c>
      <c r="C4" s="1" t="str">
        <f t="shared" si="0"/>
        <v>Actuator2</v>
      </c>
      <c r="D4" t="s">
        <v>32</v>
      </c>
      <c r="F4" s="4" t="s">
        <v>231</v>
      </c>
    </row>
    <row r="5" spans="1:6" x14ac:dyDescent="0.35">
      <c r="A5" s="5" t="s">
        <v>214</v>
      </c>
      <c r="B5">
        <v>3</v>
      </c>
      <c r="C5" s="1" t="str">
        <f t="shared" si="0"/>
        <v>Actuator3</v>
      </c>
      <c r="D5" t="s">
        <v>91</v>
      </c>
      <c r="F5" s="4" t="s">
        <v>223</v>
      </c>
    </row>
    <row r="6" spans="1:6" x14ac:dyDescent="0.35">
      <c r="A6" s="5" t="s">
        <v>214</v>
      </c>
      <c r="B6">
        <v>4</v>
      </c>
      <c r="C6" s="1" t="str">
        <f t="shared" si="0"/>
        <v>Actuator4</v>
      </c>
      <c r="D6" t="s">
        <v>100</v>
      </c>
      <c r="F6" s="4" t="s">
        <v>216</v>
      </c>
    </row>
    <row r="7" spans="1:6" x14ac:dyDescent="0.35">
      <c r="A7" s="5" t="s">
        <v>214</v>
      </c>
      <c r="B7">
        <v>5</v>
      </c>
      <c r="C7" s="1" t="str">
        <f t="shared" si="0"/>
        <v>Actuator5</v>
      </c>
      <c r="D7" t="s">
        <v>44</v>
      </c>
      <c r="F7" s="4" t="s">
        <v>218</v>
      </c>
    </row>
    <row r="8" spans="1:6" x14ac:dyDescent="0.35">
      <c r="A8" s="5" t="s">
        <v>214</v>
      </c>
      <c r="B8">
        <v>6</v>
      </c>
      <c r="C8" s="1" t="str">
        <f t="shared" si="0"/>
        <v>Actuator6</v>
      </c>
      <c r="D8" t="s">
        <v>85</v>
      </c>
      <c r="F8" s="4" t="s">
        <v>243</v>
      </c>
    </row>
    <row r="9" spans="1:6" x14ac:dyDescent="0.35">
      <c r="A9" s="5" t="s">
        <v>214</v>
      </c>
      <c r="B9">
        <v>7</v>
      </c>
      <c r="C9" s="1" t="str">
        <f t="shared" si="0"/>
        <v>Actuator7</v>
      </c>
      <c r="D9" t="s">
        <v>93</v>
      </c>
      <c r="F9" s="4" t="s">
        <v>227</v>
      </c>
    </row>
    <row r="10" spans="1:6" x14ac:dyDescent="0.35">
      <c r="A10" s="5" t="s">
        <v>214</v>
      </c>
      <c r="B10">
        <v>8</v>
      </c>
      <c r="C10" s="1" t="str">
        <f t="shared" si="0"/>
        <v>Actuator8</v>
      </c>
      <c r="D10" t="s">
        <v>215</v>
      </c>
      <c r="F10" s="4" t="s">
        <v>225</v>
      </c>
    </row>
    <row r="11" spans="1:6" x14ac:dyDescent="0.35">
      <c r="A11" s="5" t="s">
        <v>220</v>
      </c>
      <c r="B11">
        <v>0</v>
      </c>
      <c r="C11" s="1" t="str">
        <f t="shared" si="0"/>
        <v>Adapters Fairings Nose Cones0</v>
      </c>
      <c r="D11" t="s">
        <v>89</v>
      </c>
      <c r="F11" s="4" t="s">
        <v>358</v>
      </c>
    </row>
    <row r="12" spans="1:6" x14ac:dyDescent="0.35">
      <c r="A12" s="5" t="s">
        <v>220</v>
      </c>
      <c r="B12">
        <v>1</v>
      </c>
      <c r="C12" s="1" t="str">
        <f t="shared" si="0"/>
        <v>Adapters Fairings Nose Cones1</v>
      </c>
      <c r="D12" t="s">
        <v>33</v>
      </c>
      <c r="F12" s="4" t="s">
        <v>244</v>
      </c>
    </row>
    <row r="13" spans="1:6" x14ac:dyDescent="0.35">
      <c r="A13" s="5" t="s">
        <v>220</v>
      </c>
      <c r="B13">
        <v>2</v>
      </c>
      <c r="C13" s="1" t="str">
        <f t="shared" si="0"/>
        <v>Adapters Fairings Nose Cones2</v>
      </c>
      <c r="D13" t="s">
        <v>32</v>
      </c>
      <c r="F13" s="4" t="s">
        <v>242</v>
      </c>
    </row>
    <row r="14" spans="1:6" x14ac:dyDescent="0.35">
      <c r="A14" s="5" t="s">
        <v>220</v>
      </c>
      <c r="B14">
        <v>3</v>
      </c>
      <c r="C14" s="1" t="str">
        <f t="shared" si="0"/>
        <v>Adapters Fairings Nose Cones3</v>
      </c>
      <c r="D14" t="s">
        <v>91</v>
      </c>
      <c r="F14" s="4" t="s">
        <v>217</v>
      </c>
    </row>
    <row r="15" spans="1:6" x14ac:dyDescent="0.35">
      <c r="A15" s="5" t="s">
        <v>220</v>
      </c>
      <c r="B15">
        <v>4</v>
      </c>
      <c r="C15" s="1" t="str">
        <f t="shared" si="0"/>
        <v>Adapters Fairings Nose Cones4</v>
      </c>
      <c r="D15" t="s">
        <v>100</v>
      </c>
      <c r="F15" s="4" t="s">
        <v>236</v>
      </c>
    </row>
    <row r="16" spans="1:6" x14ac:dyDescent="0.35">
      <c r="A16" s="5" t="s">
        <v>220</v>
      </c>
      <c r="B16">
        <v>5</v>
      </c>
      <c r="C16" s="1" t="str">
        <f t="shared" si="0"/>
        <v>Adapters Fairings Nose Cones5</v>
      </c>
      <c r="D16" t="s">
        <v>83</v>
      </c>
      <c r="F16" s="4" t="s">
        <v>233</v>
      </c>
    </row>
    <row r="17" spans="1:6" x14ac:dyDescent="0.35">
      <c r="A17" s="5" t="s">
        <v>220</v>
      </c>
      <c r="B17">
        <v>6</v>
      </c>
      <c r="C17" s="1" t="str">
        <f t="shared" si="0"/>
        <v>Adapters Fairings Nose Cones6</v>
      </c>
      <c r="D17" t="s">
        <v>81</v>
      </c>
      <c r="F17" s="4" t="s">
        <v>226</v>
      </c>
    </row>
    <row r="18" spans="1:6" x14ac:dyDescent="0.35">
      <c r="A18" s="5" t="s">
        <v>220</v>
      </c>
      <c r="B18">
        <v>7</v>
      </c>
      <c r="C18" s="1" t="str">
        <f t="shared" si="0"/>
        <v>Adapters Fairings Nose Cones7</v>
      </c>
      <c r="D18" t="s">
        <v>78</v>
      </c>
      <c r="F18" s="4" t="s">
        <v>352</v>
      </c>
    </row>
    <row r="19" spans="1:6" x14ac:dyDescent="0.35">
      <c r="A19" s="5" t="s">
        <v>220</v>
      </c>
      <c r="B19">
        <v>8</v>
      </c>
      <c r="C19" s="1" t="str">
        <f t="shared" si="0"/>
        <v>Adapters Fairings Nose Cones8</v>
      </c>
      <c r="D19" t="s">
        <v>181</v>
      </c>
      <c r="F19" s="4" t="s">
        <v>365</v>
      </c>
    </row>
    <row r="20" spans="1:6" x14ac:dyDescent="0.35">
      <c r="A20" s="5" t="s">
        <v>220</v>
      </c>
      <c r="B20">
        <v>9</v>
      </c>
      <c r="C20" s="1" t="str">
        <f t="shared" si="0"/>
        <v>Adapters Fairings Nose Cones9</v>
      </c>
      <c r="D20" t="s">
        <v>210</v>
      </c>
      <c r="F20" s="4" t="s">
        <v>354</v>
      </c>
    </row>
    <row r="21" spans="1:6" x14ac:dyDescent="0.35">
      <c r="A21" s="6" t="s">
        <v>231</v>
      </c>
      <c r="B21">
        <v>0</v>
      </c>
      <c r="C21" s="1" t="str">
        <f t="shared" si="0"/>
        <v>Antenna0</v>
      </c>
      <c r="D21" t="s">
        <v>89</v>
      </c>
      <c r="F21" s="4" t="s">
        <v>353</v>
      </c>
    </row>
    <row r="22" spans="1:6" x14ac:dyDescent="0.35">
      <c r="A22" s="6" t="s">
        <v>231</v>
      </c>
      <c r="B22">
        <v>1</v>
      </c>
      <c r="C22" s="1" t="str">
        <f t="shared" si="0"/>
        <v>Antenna1</v>
      </c>
      <c r="D22" t="s">
        <v>129</v>
      </c>
      <c r="F22" s="4" t="s">
        <v>351</v>
      </c>
    </row>
    <row r="23" spans="1:6" x14ac:dyDescent="0.35">
      <c r="A23" s="6" t="s">
        <v>231</v>
      </c>
      <c r="B23">
        <v>2</v>
      </c>
      <c r="C23" s="1" t="str">
        <f t="shared" si="0"/>
        <v>Antenna2</v>
      </c>
      <c r="D23" t="s">
        <v>57</v>
      </c>
      <c r="F23" s="4" t="s">
        <v>232</v>
      </c>
    </row>
    <row r="24" spans="1:6" x14ac:dyDescent="0.35">
      <c r="A24" s="6" t="s">
        <v>231</v>
      </c>
      <c r="B24">
        <v>3</v>
      </c>
      <c r="C24" s="1" t="str">
        <f t="shared" si="0"/>
        <v>Antenna3</v>
      </c>
      <c r="D24" t="s">
        <v>50</v>
      </c>
      <c r="F24" s="4" t="s">
        <v>369</v>
      </c>
    </row>
    <row r="25" spans="1:6" x14ac:dyDescent="0.35">
      <c r="A25" s="6" t="s">
        <v>231</v>
      </c>
      <c r="B25">
        <v>4</v>
      </c>
      <c r="C25" s="1" t="str">
        <f t="shared" si="0"/>
        <v>Antenna4</v>
      </c>
      <c r="D25" t="s">
        <v>65</v>
      </c>
      <c r="F25" s="4" t="s">
        <v>238</v>
      </c>
    </row>
    <row r="26" spans="1:6" x14ac:dyDescent="0.35">
      <c r="A26" s="6" t="s">
        <v>231</v>
      </c>
      <c r="B26">
        <v>5</v>
      </c>
      <c r="C26" s="1" t="str">
        <f t="shared" si="0"/>
        <v>Antenna5</v>
      </c>
      <c r="D26" t="s">
        <v>98</v>
      </c>
      <c r="F26" s="4" t="s">
        <v>349</v>
      </c>
    </row>
    <row r="27" spans="1:6" x14ac:dyDescent="0.35">
      <c r="A27" s="6" t="s">
        <v>231</v>
      </c>
      <c r="B27">
        <v>6</v>
      </c>
      <c r="C27" s="1" t="str">
        <f t="shared" si="0"/>
        <v>Antenna6</v>
      </c>
      <c r="D27" t="s">
        <v>187</v>
      </c>
      <c r="F27" s="4" t="s">
        <v>230</v>
      </c>
    </row>
    <row r="28" spans="1:6" x14ac:dyDescent="0.35">
      <c r="A28" s="6" t="s">
        <v>231</v>
      </c>
      <c r="B28">
        <v>7</v>
      </c>
      <c r="C28" s="1" t="str">
        <f t="shared" si="0"/>
        <v>Antenna7</v>
      </c>
      <c r="D28" t="s">
        <v>119</v>
      </c>
      <c r="F28" s="4" t="s">
        <v>245</v>
      </c>
    </row>
    <row r="29" spans="1:6" x14ac:dyDescent="0.35">
      <c r="A29" s="6" t="s">
        <v>231</v>
      </c>
      <c r="B29">
        <v>8</v>
      </c>
      <c r="C29" s="1" t="str">
        <f t="shared" si="0"/>
        <v>Antenna8</v>
      </c>
      <c r="D29" t="s">
        <v>118</v>
      </c>
      <c r="F29" s="4" t="s">
        <v>234</v>
      </c>
    </row>
    <row r="30" spans="1:6" x14ac:dyDescent="0.35">
      <c r="A30" s="6" t="s">
        <v>231</v>
      </c>
      <c r="B30">
        <v>9</v>
      </c>
      <c r="C30" s="1" t="str">
        <f t="shared" si="0"/>
        <v>Antenna9</v>
      </c>
      <c r="D30" t="s">
        <v>120</v>
      </c>
      <c r="F30" s="4" t="s">
        <v>219</v>
      </c>
    </row>
    <row r="31" spans="1:6" x14ac:dyDescent="0.35">
      <c r="A31" s="6" t="s">
        <v>231</v>
      </c>
      <c r="B31">
        <v>10</v>
      </c>
      <c r="C31" s="1" t="str">
        <f t="shared" si="0"/>
        <v>Antenna10</v>
      </c>
      <c r="D31" t="s">
        <v>188</v>
      </c>
      <c r="F31" s="4" t="s">
        <v>222</v>
      </c>
    </row>
    <row r="32" spans="1:6" x14ac:dyDescent="0.35">
      <c r="A32" s="6" t="s">
        <v>231</v>
      </c>
      <c r="B32">
        <v>11</v>
      </c>
      <c r="C32" s="1" t="str">
        <f t="shared" si="0"/>
        <v>Antenna11</v>
      </c>
      <c r="D32" t="s">
        <v>246</v>
      </c>
      <c r="F32" s="4" t="s">
        <v>17</v>
      </c>
    </row>
    <row r="33" spans="1:6" x14ac:dyDescent="0.35">
      <c r="A33" s="6" t="s">
        <v>223</v>
      </c>
      <c r="B33">
        <v>0</v>
      </c>
      <c r="C33" s="1" t="str">
        <f t="shared" si="0"/>
        <v>Batteries0</v>
      </c>
      <c r="D33" t="s">
        <v>89</v>
      </c>
      <c r="F33" s="4" t="s">
        <v>224</v>
      </c>
    </row>
    <row r="34" spans="1:6" x14ac:dyDescent="0.35">
      <c r="A34" s="6" t="s">
        <v>223</v>
      </c>
      <c r="B34">
        <v>1</v>
      </c>
      <c r="C34" s="1" t="str">
        <f t="shared" si="0"/>
        <v>Batteries1</v>
      </c>
      <c r="D34" t="s">
        <v>129</v>
      </c>
      <c r="F34" s="4" t="s">
        <v>229</v>
      </c>
    </row>
    <row r="35" spans="1:6" x14ac:dyDescent="0.35">
      <c r="A35" s="6" t="s">
        <v>223</v>
      </c>
      <c r="B35">
        <v>2</v>
      </c>
      <c r="C35" s="1" t="str">
        <f t="shared" si="0"/>
        <v>Batteries2</v>
      </c>
      <c r="D35" t="s">
        <v>57</v>
      </c>
      <c r="F35" s="4" t="s">
        <v>228</v>
      </c>
    </row>
    <row r="36" spans="1:6" x14ac:dyDescent="0.35">
      <c r="A36" s="6" t="s">
        <v>223</v>
      </c>
      <c r="B36">
        <v>3</v>
      </c>
      <c r="C36" s="1" t="str">
        <f t="shared" si="0"/>
        <v>Batteries3</v>
      </c>
      <c r="D36" t="s">
        <v>134</v>
      </c>
      <c r="F36" s="4" t="s">
        <v>368</v>
      </c>
    </row>
    <row r="37" spans="1:6" x14ac:dyDescent="0.35">
      <c r="A37" s="6" t="s">
        <v>223</v>
      </c>
      <c r="B37">
        <v>4</v>
      </c>
      <c r="C37" s="1" t="str">
        <f t="shared" si="0"/>
        <v>Batteries4</v>
      </c>
      <c r="D37" t="s">
        <v>59</v>
      </c>
      <c r="F37" s="4" t="s">
        <v>221</v>
      </c>
    </row>
    <row r="38" spans="1:6" x14ac:dyDescent="0.35">
      <c r="A38" s="6" t="s">
        <v>223</v>
      </c>
      <c r="B38">
        <v>5</v>
      </c>
      <c r="C38" s="1" t="str">
        <f t="shared" si="0"/>
        <v>Batteries5</v>
      </c>
      <c r="D38" t="s">
        <v>58</v>
      </c>
      <c r="F38" s="4" t="s">
        <v>239</v>
      </c>
    </row>
    <row r="39" spans="1:6" x14ac:dyDescent="0.35">
      <c r="A39" s="6" t="s">
        <v>223</v>
      </c>
      <c r="B39">
        <v>6</v>
      </c>
      <c r="C39" s="1" t="str">
        <f t="shared" si="0"/>
        <v>Batteries6</v>
      </c>
      <c r="D39" t="s">
        <v>72</v>
      </c>
      <c r="F39" s="4" t="s">
        <v>237</v>
      </c>
    </row>
    <row r="40" spans="1:6" x14ac:dyDescent="0.35">
      <c r="A40" s="6" t="s">
        <v>223</v>
      </c>
      <c r="B40">
        <v>7</v>
      </c>
      <c r="C40" s="1" t="str">
        <f t="shared" si="0"/>
        <v>Batteries7</v>
      </c>
      <c r="D40" t="s">
        <v>154</v>
      </c>
      <c r="F40" s="4" t="s">
        <v>235</v>
      </c>
    </row>
    <row r="41" spans="1:6" x14ac:dyDescent="0.35">
      <c r="A41" s="6" t="s">
        <v>223</v>
      </c>
      <c r="B41">
        <v>8</v>
      </c>
      <c r="C41" s="1" t="str">
        <f t="shared" si="0"/>
        <v>Batteries8</v>
      </c>
      <c r="D41" t="s">
        <v>165</v>
      </c>
      <c r="F41" s="20" t="s">
        <v>124</v>
      </c>
    </row>
    <row r="42" spans="1:6" x14ac:dyDescent="0.35">
      <c r="A42" s="6" t="s">
        <v>223</v>
      </c>
      <c r="B42">
        <v>9</v>
      </c>
      <c r="C42" s="1" t="str">
        <f t="shared" si="0"/>
        <v>Batteries9</v>
      </c>
      <c r="D42" t="s">
        <v>182</v>
      </c>
    </row>
    <row r="43" spans="1:6" x14ac:dyDescent="0.35">
      <c r="A43" s="6" t="s">
        <v>223</v>
      </c>
      <c r="B43">
        <v>10</v>
      </c>
      <c r="C43" s="1" t="str">
        <f t="shared" si="0"/>
        <v>Batteries10</v>
      </c>
      <c r="D43" t="s">
        <v>327</v>
      </c>
    </row>
    <row r="44" spans="1:6" x14ac:dyDescent="0.35">
      <c r="A44" s="6" t="s">
        <v>223</v>
      </c>
      <c r="B44">
        <v>11</v>
      </c>
      <c r="C44" s="1" t="str">
        <f t="shared" si="0"/>
        <v>Batteries11</v>
      </c>
      <c r="D44" t="s">
        <v>328</v>
      </c>
    </row>
    <row r="45" spans="1:6" x14ac:dyDescent="0.35">
      <c r="A45" s="6" t="s">
        <v>223</v>
      </c>
      <c r="B45">
        <v>12</v>
      </c>
      <c r="C45" s="1" t="str">
        <f t="shared" si="0"/>
        <v>Batteries12</v>
      </c>
      <c r="D45" t="s">
        <v>329</v>
      </c>
    </row>
    <row r="46" spans="1:6" x14ac:dyDescent="0.35">
      <c r="A46" s="6" t="s">
        <v>216</v>
      </c>
      <c r="B46">
        <v>0</v>
      </c>
      <c r="C46" s="1" t="str">
        <f t="shared" si="0"/>
        <v>Cockpits0</v>
      </c>
      <c r="D46" t="s">
        <v>89</v>
      </c>
    </row>
    <row r="47" spans="1:6" x14ac:dyDescent="0.35">
      <c r="A47" s="6" t="s">
        <v>216</v>
      </c>
      <c r="B47">
        <v>1</v>
      </c>
      <c r="C47" s="1" t="str">
        <f t="shared" si="0"/>
        <v>Cockpits1</v>
      </c>
      <c r="D47" t="s">
        <v>90</v>
      </c>
    </row>
    <row r="48" spans="1:6" x14ac:dyDescent="0.35">
      <c r="A48" s="6" t="s">
        <v>216</v>
      </c>
      <c r="B48">
        <v>2</v>
      </c>
      <c r="C48" s="1" t="str">
        <f t="shared" si="0"/>
        <v>Cockpits2</v>
      </c>
      <c r="D48" t="s">
        <v>92</v>
      </c>
    </row>
    <row r="49" spans="1:4" x14ac:dyDescent="0.35">
      <c r="A49" s="6" t="s">
        <v>216</v>
      </c>
      <c r="B49">
        <v>3</v>
      </c>
      <c r="C49" s="1" t="str">
        <f t="shared" si="0"/>
        <v>Cockpits3</v>
      </c>
      <c r="D49" t="s">
        <v>96</v>
      </c>
    </row>
    <row r="50" spans="1:4" x14ac:dyDescent="0.35">
      <c r="A50" s="6" t="s">
        <v>216</v>
      </c>
      <c r="B50">
        <v>4</v>
      </c>
      <c r="C50" s="1" t="str">
        <f t="shared" si="0"/>
        <v>Cockpits4</v>
      </c>
      <c r="D50" t="s">
        <v>128</v>
      </c>
    </row>
    <row r="51" spans="1:4" x14ac:dyDescent="0.35">
      <c r="A51" s="6" t="s">
        <v>216</v>
      </c>
      <c r="B51">
        <v>5</v>
      </c>
      <c r="C51" s="1" t="str">
        <f t="shared" si="0"/>
        <v>Cockpits5</v>
      </c>
      <c r="D51" t="s">
        <v>29</v>
      </c>
    </row>
    <row r="52" spans="1:4" x14ac:dyDescent="0.35">
      <c r="A52" s="6" t="s">
        <v>216</v>
      </c>
      <c r="B52">
        <v>6</v>
      </c>
      <c r="C52" s="1" t="str">
        <f t="shared" si="0"/>
        <v>Cockpits6</v>
      </c>
      <c r="D52" t="s">
        <v>156</v>
      </c>
    </row>
    <row r="53" spans="1:4" x14ac:dyDescent="0.35">
      <c r="A53" s="6" t="s">
        <v>216</v>
      </c>
      <c r="B53">
        <v>7</v>
      </c>
      <c r="C53" s="1" t="str">
        <f t="shared" si="0"/>
        <v>Cockpits7</v>
      </c>
      <c r="D53" t="s">
        <v>43</v>
      </c>
    </row>
    <row r="54" spans="1:4" x14ac:dyDescent="0.35">
      <c r="A54" s="6" t="s">
        <v>216</v>
      </c>
      <c r="B54">
        <v>8</v>
      </c>
      <c r="C54" s="1" t="str">
        <f t="shared" si="0"/>
        <v>Cockpits8</v>
      </c>
      <c r="D54" t="s">
        <v>185</v>
      </c>
    </row>
    <row r="55" spans="1:4" x14ac:dyDescent="0.35">
      <c r="A55" s="6" t="s">
        <v>216</v>
      </c>
      <c r="B55">
        <v>9</v>
      </c>
      <c r="C55" s="1" t="str">
        <f t="shared" si="0"/>
        <v>Cockpits9</v>
      </c>
      <c r="D55" t="s">
        <v>330</v>
      </c>
    </row>
    <row r="56" spans="1:4" x14ac:dyDescent="0.35">
      <c r="A56" s="5" t="s">
        <v>218</v>
      </c>
      <c r="B56">
        <v>4</v>
      </c>
      <c r="C56" s="1" t="str">
        <f t="shared" si="0"/>
        <v>Command Modules4</v>
      </c>
      <c r="D56" t="s">
        <v>157</v>
      </c>
    </row>
    <row r="57" spans="1:4" x14ac:dyDescent="0.35">
      <c r="A57" s="5" t="s">
        <v>218</v>
      </c>
      <c r="B57">
        <v>5</v>
      </c>
      <c r="C57" s="1" t="str">
        <f t="shared" si="0"/>
        <v>Command Modules5</v>
      </c>
      <c r="D57" t="s">
        <v>37</v>
      </c>
    </row>
    <row r="58" spans="1:4" x14ac:dyDescent="0.35">
      <c r="A58" s="5" t="s">
        <v>218</v>
      </c>
      <c r="B58">
        <v>6</v>
      </c>
      <c r="C58" s="1" t="str">
        <f t="shared" si="0"/>
        <v>Command Modules6</v>
      </c>
      <c r="D58" t="s">
        <v>158</v>
      </c>
    </row>
    <row r="59" spans="1:4" x14ac:dyDescent="0.35">
      <c r="A59" s="5" t="s">
        <v>218</v>
      </c>
      <c r="B59">
        <v>7</v>
      </c>
      <c r="C59" s="1" t="str">
        <f t="shared" si="0"/>
        <v>Command Modules7</v>
      </c>
      <c r="D59" t="s">
        <v>68</v>
      </c>
    </row>
    <row r="60" spans="1:4" x14ac:dyDescent="0.35">
      <c r="A60" s="5" t="s">
        <v>218</v>
      </c>
      <c r="B60">
        <v>8</v>
      </c>
      <c r="C60" s="1" t="str">
        <f t="shared" si="0"/>
        <v>Command Modules8</v>
      </c>
      <c r="D60" t="s">
        <v>172</v>
      </c>
    </row>
    <row r="61" spans="1:4" x14ac:dyDescent="0.35">
      <c r="A61" s="5" t="s">
        <v>218</v>
      </c>
      <c r="B61">
        <v>9</v>
      </c>
      <c r="C61" s="1" t="str">
        <f t="shared" si="0"/>
        <v>Command Modules9</v>
      </c>
      <c r="D61" t="s">
        <v>174</v>
      </c>
    </row>
    <row r="62" spans="1:4" x14ac:dyDescent="0.35">
      <c r="A62" s="5" t="s">
        <v>243</v>
      </c>
      <c r="B62">
        <v>4</v>
      </c>
      <c r="C62" s="1" t="str">
        <f t="shared" si="0"/>
        <v>Command Module Extensions4</v>
      </c>
      <c r="D62" t="s">
        <v>36</v>
      </c>
    </row>
    <row r="63" spans="1:4" x14ac:dyDescent="0.35">
      <c r="A63" s="5" t="s">
        <v>243</v>
      </c>
      <c r="B63">
        <v>5</v>
      </c>
      <c r="C63" s="1" t="str">
        <f t="shared" si="0"/>
        <v>Command Module Extensions5</v>
      </c>
      <c r="D63" t="s">
        <v>35</v>
      </c>
    </row>
    <row r="64" spans="1:4" x14ac:dyDescent="0.35">
      <c r="A64" s="5" t="s">
        <v>243</v>
      </c>
      <c r="B64">
        <v>6</v>
      </c>
      <c r="C64" s="1" t="str">
        <f t="shared" si="0"/>
        <v>Command Module Extensions6</v>
      </c>
      <c r="D64" t="s">
        <v>30</v>
      </c>
    </row>
    <row r="65" spans="1:4" x14ac:dyDescent="0.35">
      <c r="A65" s="5" t="s">
        <v>243</v>
      </c>
      <c r="B65">
        <v>7</v>
      </c>
      <c r="C65" s="1" t="str">
        <f t="shared" si="0"/>
        <v>Command Module Extensions7</v>
      </c>
      <c r="D65" t="s">
        <v>68</v>
      </c>
    </row>
    <row r="66" spans="1:4" x14ac:dyDescent="0.35">
      <c r="A66" s="5" t="s">
        <v>243</v>
      </c>
      <c r="B66">
        <v>8</v>
      </c>
      <c r="C66" s="1" t="str">
        <f t="shared" si="0"/>
        <v>Command Module Extensions8</v>
      </c>
      <c r="D66" t="s">
        <v>347</v>
      </c>
    </row>
    <row r="67" spans="1:4" x14ac:dyDescent="0.35">
      <c r="A67" s="5" t="s">
        <v>243</v>
      </c>
      <c r="B67">
        <v>9</v>
      </c>
      <c r="C67" s="1" t="str">
        <f t="shared" ref="C67:C130" si="1">_xlfn.CONCAT(A67,B67)</f>
        <v>Command Module Extensions9</v>
      </c>
      <c r="D67" t="s">
        <v>173</v>
      </c>
    </row>
    <row r="68" spans="1:4" x14ac:dyDescent="0.35">
      <c r="A68" s="5" t="s">
        <v>227</v>
      </c>
      <c r="B68">
        <v>0</v>
      </c>
      <c r="C68" s="1" t="str">
        <f t="shared" si="1"/>
        <v>Cryogenic Engines0</v>
      </c>
      <c r="D68" t="s">
        <v>89</v>
      </c>
    </row>
    <row r="69" spans="1:4" x14ac:dyDescent="0.35">
      <c r="A69" s="5" t="s">
        <v>227</v>
      </c>
      <c r="B69">
        <v>1</v>
      </c>
      <c r="C69" s="1" t="str">
        <f t="shared" si="1"/>
        <v>Cryogenic Engines1</v>
      </c>
      <c r="D69" t="s">
        <v>206</v>
      </c>
    </row>
    <row r="70" spans="1:4" x14ac:dyDescent="0.35">
      <c r="A70" s="5" t="s">
        <v>227</v>
      </c>
      <c r="B70">
        <v>2</v>
      </c>
      <c r="C70" s="1" t="str">
        <f t="shared" si="1"/>
        <v>Cryogenic Engines2</v>
      </c>
      <c r="D70" t="s">
        <v>179</v>
      </c>
    </row>
    <row r="71" spans="1:4" x14ac:dyDescent="0.35">
      <c r="A71" s="5" t="s">
        <v>227</v>
      </c>
      <c r="B71">
        <v>3</v>
      </c>
      <c r="C71" s="1" t="str">
        <f t="shared" si="1"/>
        <v>Cryogenic Engines3</v>
      </c>
      <c r="D71" t="s">
        <v>195</v>
      </c>
    </row>
    <row r="72" spans="1:4" x14ac:dyDescent="0.35">
      <c r="A72" s="5" t="s">
        <v>227</v>
      </c>
      <c r="B72">
        <v>4</v>
      </c>
      <c r="C72" s="1" t="str">
        <f t="shared" si="1"/>
        <v>Cryogenic Engines4</v>
      </c>
      <c r="D72" t="s">
        <v>170</v>
      </c>
    </row>
    <row r="73" spans="1:4" x14ac:dyDescent="0.35">
      <c r="A73" s="5" t="s">
        <v>227</v>
      </c>
      <c r="B73">
        <v>5</v>
      </c>
      <c r="C73" s="1" t="str">
        <f t="shared" si="1"/>
        <v>Cryogenic Engines5</v>
      </c>
      <c r="D73" t="s">
        <v>164</v>
      </c>
    </row>
    <row r="74" spans="1:4" x14ac:dyDescent="0.35">
      <c r="A74" s="5" t="s">
        <v>227</v>
      </c>
      <c r="B74">
        <v>6</v>
      </c>
      <c r="C74" s="1" t="str">
        <f t="shared" si="1"/>
        <v>Cryogenic Engines6</v>
      </c>
      <c r="D74" t="s">
        <v>149</v>
      </c>
    </row>
    <row r="75" spans="1:4" x14ac:dyDescent="0.35">
      <c r="A75" s="5" t="s">
        <v>227</v>
      </c>
      <c r="B75">
        <v>7</v>
      </c>
      <c r="C75" s="1" t="str">
        <f t="shared" si="1"/>
        <v>Cryogenic Engines7</v>
      </c>
      <c r="D75" t="s">
        <v>145</v>
      </c>
    </row>
    <row r="76" spans="1:4" x14ac:dyDescent="0.35">
      <c r="A76" s="5" t="s">
        <v>227</v>
      </c>
      <c r="B76">
        <v>8</v>
      </c>
      <c r="C76" s="1" t="str">
        <f t="shared" si="1"/>
        <v>Cryogenic Engines8</v>
      </c>
      <c r="D76" t="s">
        <v>74</v>
      </c>
    </row>
    <row r="77" spans="1:4" x14ac:dyDescent="0.35">
      <c r="A77" s="5" t="s">
        <v>227</v>
      </c>
      <c r="B77">
        <v>9</v>
      </c>
      <c r="C77" s="1" t="str">
        <f t="shared" si="1"/>
        <v>Cryogenic Engines9</v>
      </c>
      <c r="D77" t="s">
        <v>112</v>
      </c>
    </row>
    <row r="78" spans="1:4" x14ac:dyDescent="0.35">
      <c r="A78" s="5" t="s">
        <v>227</v>
      </c>
      <c r="B78">
        <v>10</v>
      </c>
      <c r="C78" s="1" t="str">
        <f t="shared" si="1"/>
        <v>Cryogenic Engines10</v>
      </c>
      <c r="D78" t="s">
        <v>40</v>
      </c>
    </row>
    <row r="79" spans="1:4" x14ac:dyDescent="0.35">
      <c r="A79" s="5" t="s">
        <v>225</v>
      </c>
      <c r="B79">
        <v>0</v>
      </c>
      <c r="C79" s="1" t="str">
        <f t="shared" si="1"/>
        <v>Decouplers Docking Engine Plates0</v>
      </c>
      <c r="D79" t="s">
        <v>89</v>
      </c>
    </row>
    <row r="80" spans="1:4" x14ac:dyDescent="0.35">
      <c r="A80" s="5" t="s">
        <v>225</v>
      </c>
      <c r="B80">
        <v>1</v>
      </c>
      <c r="C80" s="1" t="str">
        <f t="shared" si="1"/>
        <v>Decouplers Docking Engine Plates1</v>
      </c>
      <c r="D80" t="s">
        <v>33</v>
      </c>
    </row>
    <row r="81" spans="1:4" x14ac:dyDescent="0.35">
      <c r="A81" s="5" t="s">
        <v>225</v>
      </c>
      <c r="B81">
        <v>2</v>
      </c>
      <c r="C81" s="1" t="str">
        <f t="shared" si="1"/>
        <v>Decouplers Docking Engine Plates2</v>
      </c>
      <c r="D81" t="s">
        <v>32</v>
      </c>
    </row>
    <row r="82" spans="1:4" x14ac:dyDescent="0.35">
      <c r="A82" s="5" t="s">
        <v>225</v>
      </c>
      <c r="B82">
        <v>3</v>
      </c>
      <c r="C82" s="1" t="str">
        <f t="shared" si="1"/>
        <v>Decouplers Docking Engine Plates3</v>
      </c>
      <c r="D82" t="s">
        <v>60</v>
      </c>
    </row>
    <row r="83" spans="1:4" x14ac:dyDescent="0.35">
      <c r="A83" s="5" t="s">
        <v>225</v>
      </c>
      <c r="B83">
        <v>4</v>
      </c>
      <c r="C83" s="1" t="str">
        <f t="shared" si="1"/>
        <v>Decouplers Docking Engine Plates4</v>
      </c>
      <c r="D83" t="s">
        <v>61</v>
      </c>
    </row>
    <row r="84" spans="1:4" x14ac:dyDescent="0.35">
      <c r="A84" s="5" t="s">
        <v>225</v>
      </c>
      <c r="B84">
        <v>5</v>
      </c>
      <c r="C84" s="1" t="str">
        <f t="shared" si="1"/>
        <v>Decouplers Docking Engine Plates5</v>
      </c>
      <c r="D84" t="s">
        <v>62</v>
      </c>
    </row>
    <row r="85" spans="1:4" x14ac:dyDescent="0.35">
      <c r="A85" s="5" t="s">
        <v>225</v>
      </c>
      <c r="B85">
        <v>6</v>
      </c>
      <c r="C85" s="1" t="str">
        <f t="shared" si="1"/>
        <v>Decouplers Docking Engine Plates6</v>
      </c>
      <c r="D85" t="s">
        <v>63</v>
      </c>
    </row>
    <row r="86" spans="1:4" x14ac:dyDescent="0.35">
      <c r="A86" s="5" t="s">
        <v>225</v>
      </c>
      <c r="B86">
        <v>7</v>
      </c>
      <c r="C86" s="1" t="str">
        <f t="shared" si="1"/>
        <v>Decouplers Docking Engine Plates7</v>
      </c>
      <c r="D86" t="s">
        <v>202</v>
      </c>
    </row>
    <row r="87" spans="1:4" x14ac:dyDescent="0.35">
      <c r="A87" s="5" t="s">
        <v>225</v>
      </c>
      <c r="B87">
        <v>8</v>
      </c>
      <c r="C87" s="1" t="str">
        <f t="shared" si="1"/>
        <v>Decouplers Docking Engine Plates8</v>
      </c>
      <c r="D87" t="s">
        <v>201</v>
      </c>
    </row>
    <row r="88" spans="1:4" x14ac:dyDescent="0.35">
      <c r="A88" s="5" t="s">
        <v>225</v>
      </c>
      <c r="B88">
        <v>9</v>
      </c>
      <c r="C88" s="1" t="str">
        <f t="shared" si="1"/>
        <v>Decouplers Docking Engine Plates9</v>
      </c>
      <c r="D88" t="s">
        <v>211</v>
      </c>
    </row>
    <row r="89" spans="1:4" x14ac:dyDescent="0.35">
      <c r="A89" s="5" t="s">
        <v>225</v>
      </c>
      <c r="B89">
        <v>10</v>
      </c>
      <c r="C89" s="1" t="str">
        <f t="shared" si="1"/>
        <v>Decouplers Docking Engine Plates10</v>
      </c>
      <c r="D89" t="s">
        <v>169</v>
      </c>
    </row>
    <row r="90" spans="1:4" x14ac:dyDescent="0.35">
      <c r="A90" s="5" t="s">
        <v>244</v>
      </c>
      <c r="B90">
        <v>2</v>
      </c>
      <c r="C90" s="1" t="str">
        <f t="shared" si="1"/>
        <v>Ion Propulsion2</v>
      </c>
      <c r="D90" t="s">
        <v>159</v>
      </c>
    </row>
    <row r="91" spans="1:4" x14ac:dyDescent="0.35">
      <c r="A91" s="5" t="s">
        <v>244</v>
      </c>
      <c r="B91">
        <v>3</v>
      </c>
      <c r="C91" s="1" t="str">
        <f t="shared" si="1"/>
        <v>Ion Propulsion3</v>
      </c>
      <c r="D91" t="s">
        <v>56</v>
      </c>
    </row>
    <row r="92" spans="1:4" x14ac:dyDescent="0.35">
      <c r="A92" s="5" t="s">
        <v>244</v>
      </c>
      <c r="B92">
        <v>4</v>
      </c>
      <c r="C92" s="1" t="str">
        <f t="shared" si="1"/>
        <v>Ion Propulsion4</v>
      </c>
      <c r="D92" t="s">
        <v>199</v>
      </c>
    </row>
    <row r="93" spans="1:4" x14ac:dyDescent="0.35">
      <c r="A93" s="5" t="s">
        <v>244</v>
      </c>
      <c r="B93">
        <v>5</v>
      </c>
      <c r="C93" s="1" t="str">
        <f t="shared" si="1"/>
        <v>Ion Propulsion5</v>
      </c>
      <c r="D93" t="s">
        <v>197</v>
      </c>
    </row>
    <row r="94" spans="1:4" x14ac:dyDescent="0.35">
      <c r="A94" s="5" t="s">
        <v>244</v>
      </c>
      <c r="B94">
        <v>6</v>
      </c>
      <c r="C94" s="1" t="str">
        <f t="shared" si="1"/>
        <v>Ion Propulsion6</v>
      </c>
      <c r="D94" t="s">
        <v>171</v>
      </c>
    </row>
    <row r="95" spans="1:4" x14ac:dyDescent="0.35">
      <c r="A95" s="5" t="s">
        <v>244</v>
      </c>
      <c r="B95">
        <v>7</v>
      </c>
      <c r="C95" s="1" t="str">
        <f t="shared" si="1"/>
        <v>Ion Propulsion7</v>
      </c>
      <c r="D95" t="s">
        <v>136</v>
      </c>
    </row>
    <row r="96" spans="1:4" x14ac:dyDescent="0.35">
      <c r="A96" s="5" t="s">
        <v>244</v>
      </c>
      <c r="B96">
        <v>8</v>
      </c>
      <c r="C96" s="1" t="str">
        <f t="shared" si="1"/>
        <v>Ion Propulsion8</v>
      </c>
      <c r="D96" t="s">
        <v>203</v>
      </c>
    </row>
    <row r="97" spans="1:4" x14ac:dyDescent="0.35">
      <c r="A97" s="5" t="s">
        <v>244</v>
      </c>
      <c r="B97">
        <v>9</v>
      </c>
      <c r="C97" s="1" t="str">
        <f t="shared" si="1"/>
        <v>Ion Propulsion9</v>
      </c>
      <c r="D97" t="s">
        <v>198</v>
      </c>
    </row>
    <row r="98" spans="1:4" x14ac:dyDescent="0.35">
      <c r="A98" s="5" t="s">
        <v>244</v>
      </c>
      <c r="B98">
        <v>10</v>
      </c>
      <c r="C98" s="1" t="str">
        <f t="shared" si="1"/>
        <v>Ion Propulsion10</v>
      </c>
      <c r="D98" t="s">
        <v>209</v>
      </c>
    </row>
    <row r="99" spans="1:4" x14ac:dyDescent="0.35">
      <c r="A99" s="5" t="s">
        <v>244</v>
      </c>
      <c r="B99">
        <v>11</v>
      </c>
      <c r="C99" s="1" t="str">
        <f t="shared" si="1"/>
        <v>Ion Propulsion11</v>
      </c>
      <c r="D99" t="s">
        <v>348</v>
      </c>
    </row>
    <row r="100" spans="1:4" x14ac:dyDescent="0.35">
      <c r="A100" s="5" t="s">
        <v>242</v>
      </c>
      <c r="B100">
        <v>0</v>
      </c>
      <c r="C100" s="1" t="str">
        <f t="shared" si="1"/>
        <v>Jet Engines Air Intakes0</v>
      </c>
      <c r="D100" t="s">
        <v>89</v>
      </c>
    </row>
    <row r="101" spans="1:4" x14ac:dyDescent="0.35">
      <c r="A101" s="5" t="s">
        <v>242</v>
      </c>
      <c r="B101">
        <v>1</v>
      </c>
      <c r="C101" s="1" t="str">
        <f t="shared" si="1"/>
        <v>Jet Engines Air Intakes1</v>
      </c>
      <c r="D101" t="s">
        <v>90</v>
      </c>
    </row>
    <row r="102" spans="1:4" x14ac:dyDescent="0.35">
      <c r="A102" s="5" t="s">
        <v>242</v>
      </c>
      <c r="B102">
        <v>2</v>
      </c>
      <c r="C102" s="1" t="str">
        <f t="shared" si="1"/>
        <v>Jet Engines Air Intakes2</v>
      </c>
      <c r="D102" t="s">
        <v>92</v>
      </c>
    </row>
    <row r="103" spans="1:4" x14ac:dyDescent="0.35">
      <c r="A103" s="5" t="s">
        <v>242</v>
      </c>
      <c r="B103">
        <v>3</v>
      </c>
      <c r="C103" s="1" t="str">
        <f t="shared" si="1"/>
        <v>Jet Engines Air Intakes3</v>
      </c>
      <c r="D103" t="s">
        <v>96</v>
      </c>
    </row>
    <row r="104" spans="1:4" x14ac:dyDescent="0.35">
      <c r="A104" s="5" t="s">
        <v>242</v>
      </c>
      <c r="B104">
        <v>4</v>
      </c>
      <c r="C104" s="1" t="str">
        <f t="shared" si="1"/>
        <v>Jet Engines Air Intakes4</v>
      </c>
      <c r="D104" t="s">
        <v>128</v>
      </c>
    </row>
    <row r="105" spans="1:4" x14ac:dyDescent="0.35">
      <c r="A105" s="5" t="s">
        <v>242</v>
      </c>
      <c r="B105">
        <v>5</v>
      </c>
      <c r="C105" s="1" t="str">
        <f t="shared" si="1"/>
        <v>Jet Engines Air Intakes5</v>
      </c>
      <c r="D105" t="s">
        <v>29</v>
      </c>
    </row>
    <row r="106" spans="1:4" x14ac:dyDescent="0.35">
      <c r="A106" s="5" t="s">
        <v>242</v>
      </c>
      <c r="B106">
        <v>6</v>
      </c>
      <c r="C106" s="1" t="str">
        <f t="shared" si="1"/>
        <v>Jet Engines Air Intakes6</v>
      </c>
      <c r="D106" t="s">
        <v>156</v>
      </c>
    </row>
    <row r="107" spans="1:4" x14ac:dyDescent="0.35">
      <c r="A107" s="5" t="s">
        <v>242</v>
      </c>
      <c r="B107">
        <v>7</v>
      </c>
      <c r="C107" s="1" t="str">
        <f t="shared" si="1"/>
        <v>Jet Engines Air Intakes7</v>
      </c>
      <c r="D107" t="s">
        <v>43</v>
      </c>
    </row>
    <row r="108" spans="1:4" x14ac:dyDescent="0.35">
      <c r="A108" s="5" t="s">
        <v>242</v>
      </c>
      <c r="B108">
        <v>8</v>
      </c>
      <c r="C108" s="1" t="str">
        <f t="shared" si="1"/>
        <v>Jet Engines Air Intakes8</v>
      </c>
      <c r="D108" t="s">
        <v>185</v>
      </c>
    </row>
    <row r="109" spans="1:4" x14ac:dyDescent="0.35">
      <c r="A109" s="5" t="s">
        <v>242</v>
      </c>
      <c r="B109">
        <v>9</v>
      </c>
      <c r="C109" s="1" t="str">
        <f t="shared" si="1"/>
        <v>Jet Engines Air Intakes9</v>
      </c>
      <c r="D109" t="s">
        <v>330</v>
      </c>
    </row>
    <row r="110" spans="1:4" x14ac:dyDescent="0.35">
      <c r="A110" s="5" t="s">
        <v>217</v>
      </c>
      <c r="B110">
        <v>0</v>
      </c>
      <c r="C110" s="1" t="str">
        <f t="shared" si="1"/>
        <v>Jet Parts Wings Fuel Tanks0</v>
      </c>
      <c r="D110" t="s">
        <v>89</v>
      </c>
    </row>
    <row r="111" spans="1:4" x14ac:dyDescent="0.35">
      <c r="A111" s="5" t="s">
        <v>217</v>
      </c>
      <c r="B111">
        <v>1</v>
      </c>
      <c r="C111" s="1" t="str">
        <f t="shared" si="1"/>
        <v>Jet Parts Wings Fuel Tanks1</v>
      </c>
      <c r="D111" t="s">
        <v>90</v>
      </c>
    </row>
    <row r="112" spans="1:4" x14ac:dyDescent="0.35">
      <c r="A112" s="5" t="s">
        <v>217</v>
      </c>
      <c r="B112">
        <v>2</v>
      </c>
      <c r="C112" s="1" t="str">
        <f t="shared" si="1"/>
        <v>Jet Parts Wings Fuel Tanks2</v>
      </c>
      <c r="D112" t="s">
        <v>92</v>
      </c>
    </row>
    <row r="113" spans="1:4" x14ac:dyDescent="0.35">
      <c r="A113" s="5" t="s">
        <v>217</v>
      </c>
      <c r="B113">
        <v>3</v>
      </c>
      <c r="C113" s="1" t="str">
        <f t="shared" si="1"/>
        <v>Jet Parts Wings Fuel Tanks3</v>
      </c>
      <c r="D113" t="s">
        <v>96</v>
      </c>
    </row>
    <row r="114" spans="1:4" x14ac:dyDescent="0.35">
      <c r="A114" s="5" t="s">
        <v>217</v>
      </c>
      <c r="B114">
        <v>4</v>
      </c>
      <c r="C114" s="1" t="str">
        <f t="shared" si="1"/>
        <v>Jet Parts Wings Fuel Tanks4</v>
      </c>
      <c r="D114" t="s">
        <v>123</v>
      </c>
    </row>
    <row r="115" spans="1:4" x14ac:dyDescent="0.35">
      <c r="A115" s="5" t="s">
        <v>217</v>
      </c>
      <c r="B115">
        <v>5</v>
      </c>
      <c r="C115" s="1" t="str">
        <f t="shared" si="1"/>
        <v>Jet Parts Wings Fuel Tanks5</v>
      </c>
      <c r="D115" t="s">
        <v>26</v>
      </c>
    </row>
    <row r="116" spans="1:4" x14ac:dyDescent="0.35">
      <c r="A116" s="5" t="s">
        <v>217</v>
      </c>
      <c r="B116">
        <v>6</v>
      </c>
      <c r="C116" s="1" t="str">
        <f t="shared" si="1"/>
        <v>Jet Parts Wings Fuel Tanks6</v>
      </c>
      <c r="D116" t="s">
        <v>122</v>
      </c>
    </row>
    <row r="117" spans="1:4" x14ac:dyDescent="0.35">
      <c r="A117" s="5" t="s">
        <v>217</v>
      </c>
      <c r="B117">
        <v>7</v>
      </c>
      <c r="C117" s="1" t="str">
        <f t="shared" si="1"/>
        <v>Jet Parts Wings Fuel Tanks7</v>
      </c>
      <c r="D117" t="s">
        <v>38</v>
      </c>
    </row>
    <row r="118" spans="1:4" x14ac:dyDescent="0.35">
      <c r="A118" s="5" t="s">
        <v>217</v>
      </c>
      <c r="B118">
        <v>8</v>
      </c>
      <c r="C118" s="1" t="str">
        <f t="shared" si="1"/>
        <v>Jet Parts Wings Fuel Tanks8</v>
      </c>
      <c r="D118" t="s">
        <v>184</v>
      </c>
    </row>
    <row r="119" spans="1:4" x14ac:dyDescent="0.35">
      <c r="A119" s="5" t="s">
        <v>217</v>
      </c>
      <c r="B119">
        <v>9</v>
      </c>
      <c r="C119" s="1" t="str">
        <f t="shared" si="1"/>
        <v>Jet Parts Wings Fuel Tanks9</v>
      </c>
      <c r="D119" t="s">
        <v>196</v>
      </c>
    </row>
    <row r="120" spans="1:4" x14ac:dyDescent="0.35">
      <c r="A120" s="5" t="s">
        <v>236</v>
      </c>
      <c r="B120">
        <v>4</v>
      </c>
      <c r="C120" s="1" t="str">
        <f t="shared" si="1"/>
        <v>Ladders Lights4</v>
      </c>
      <c r="D120" t="s">
        <v>99</v>
      </c>
    </row>
    <row r="121" spans="1:4" x14ac:dyDescent="0.35">
      <c r="A121" s="5" t="s">
        <v>236</v>
      </c>
      <c r="B121">
        <v>5</v>
      </c>
      <c r="C121" s="1" t="str">
        <f t="shared" si="1"/>
        <v>Ladders Lights5</v>
      </c>
      <c r="D121" t="s">
        <v>47</v>
      </c>
    </row>
    <row r="122" spans="1:4" x14ac:dyDescent="0.35">
      <c r="A122" s="5" t="s">
        <v>233</v>
      </c>
      <c r="B122">
        <v>0</v>
      </c>
      <c r="C122" s="1" t="str">
        <f t="shared" si="1"/>
        <v>Landing Gear Wheels0</v>
      </c>
      <c r="D122" t="s">
        <v>89</v>
      </c>
    </row>
    <row r="123" spans="1:4" x14ac:dyDescent="0.35">
      <c r="A123" s="5" t="s">
        <v>233</v>
      </c>
      <c r="B123">
        <v>1</v>
      </c>
      <c r="C123" s="1" t="str">
        <f t="shared" si="1"/>
        <v>Landing Gear Wheels1</v>
      </c>
      <c r="D123" t="s">
        <v>90</v>
      </c>
    </row>
    <row r="124" spans="1:4" x14ac:dyDescent="0.35">
      <c r="A124" s="5" t="s">
        <v>233</v>
      </c>
      <c r="B124">
        <v>2</v>
      </c>
      <c r="C124" s="1" t="str">
        <f t="shared" si="1"/>
        <v>Landing Gear Wheels2</v>
      </c>
      <c r="D124" t="s">
        <v>92</v>
      </c>
    </row>
    <row r="125" spans="1:4" x14ac:dyDescent="0.35">
      <c r="A125" s="5" t="s">
        <v>233</v>
      </c>
      <c r="B125">
        <v>3</v>
      </c>
      <c r="C125" s="1" t="str">
        <f t="shared" si="1"/>
        <v>Landing Gear Wheels3</v>
      </c>
      <c r="D125" t="s">
        <v>96</v>
      </c>
    </row>
    <row r="126" spans="1:4" x14ac:dyDescent="0.35">
      <c r="A126" s="5" t="s">
        <v>233</v>
      </c>
      <c r="B126">
        <v>4</v>
      </c>
      <c r="C126" s="1" t="str">
        <f t="shared" si="1"/>
        <v>Landing Gear Wheels4</v>
      </c>
      <c r="D126" t="s">
        <v>27</v>
      </c>
    </row>
    <row r="127" spans="1:4" x14ac:dyDescent="0.35">
      <c r="A127" s="5" t="s">
        <v>233</v>
      </c>
      <c r="B127">
        <v>5</v>
      </c>
      <c r="C127" s="1" t="str">
        <f t="shared" si="1"/>
        <v>Landing Gear Wheels5</v>
      </c>
      <c r="D127" t="s">
        <v>86</v>
      </c>
    </row>
    <row r="128" spans="1:4" x14ac:dyDescent="0.35">
      <c r="A128" s="5" t="s">
        <v>233</v>
      </c>
      <c r="B128">
        <v>6</v>
      </c>
      <c r="C128" s="1" t="str">
        <f t="shared" si="1"/>
        <v>Landing Gear Wheels6</v>
      </c>
      <c r="D128" t="s">
        <v>69</v>
      </c>
    </row>
    <row r="129" spans="1:4" x14ac:dyDescent="0.35">
      <c r="A129" s="5" t="s">
        <v>233</v>
      </c>
      <c r="B129">
        <v>7</v>
      </c>
      <c r="C129" s="1" t="str">
        <f t="shared" si="1"/>
        <v>Landing Gear Wheels7</v>
      </c>
      <c r="D129" t="s">
        <v>39</v>
      </c>
    </row>
    <row r="130" spans="1:4" x14ac:dyDescent="0.35">
      <c r="A130" s="5" t="s">
        <v>233</v>
      </c>
      <c r="B130">
        <v>8</v>
      </c>
      <c r="C130" s="1" t="str">
        <f t="shared" si="1"/>
        <v>Landing Gear Wheels8</v>
      </c>
      <c r="D130" t="s">
        <v>167</v>
      </c>
    </row>
    <row r="131" spans="1:4" x14ac:dyDescent="0.35">
      <c r="A131" s="5" t="s">
        <v>226</v>
      </c>
      <c r="B131">
        <v>0</v>
      </c>
      <c r="C131" s="1" t="str">
        <f t="shared" ref="C131:C194" si="2">_xlfn.CONCAT(A131,B131)</f>
        <v>Liquid Fuel Engines0</v>
      </c>
      <c r="D131" t="s">
        <v>89</v>
      </c>
    </row>
    <row r="132" spans="1:4" x14ac:dyDescent="0.35">
      <c r="A132" s="5" t="s">
        <v>226</v>
      </c>
      <c r="B132">
        <v>1</v>
      </c>
      <c r="C132" s="1" t="str">
        <f t="shared" si="2"/>
        <v>Liquid Fuel Engines1</v>
      </c>
      <c r="D132" t="s">
        <v>33</v>
      </c>
    </row>
    <row r="133" spans="1:4" x14ac:dyDescent="0.35">
      <c r="A133" s="5" t="s">
        <v>226</v>
      </c>
      <c r="B133">
        <v>2</v>
      </c>
      <c r="C133" s="1" t="str">
        <f t="shared" si="2"/>
        <v>Liquid Fuel Engines2</v>
      </c>
      <c r="D133" t="s">
        <v>191</v>
      </c>
    </row>
    <row r="134" spans="1:4" x14ac:dyDescent="0.35">
      <c r="A134" s="5" t="s">
        <v>226</v>
      </c>
      <c r="B134">
        <v>3</v>
      </c>
      <c r="C134" s="1" t="str">
        <f t="shared" si="2"/>
        <v>Liquid Fuel Engines3</v>
      </c>
      <c r="D134" t="s">
        <v>162</v>
      </c>
    </row>
    <row r="135" spans="1:4" x14ac:dyDescent="0.35">
      <c r="A135" s="5" t="s">
        <v>226</v>
      </c>
      <c r="B135">
        <v>4</v>
      </c>
      <c r="C135" s="1" t="str">
        <f t="shared" si="2"/>
        <v>Liquid Fuel Engines4</v>
      </c>
      <c r="D135" t="s">
        <v>152</v>
      </c>
    </row>
    <row r="136" spans="1:4" x14ac:dyDescent="0.35">
      <c r="A136" s="5" t="s">
        <v>226</v>
      </c>
      <c r="B136">
        <v>5</v>
      </c>
      <c r="C136" s="1" t="str">
        <f t="shared" si="2"/>
        <v>Liquid Fuel Engines5</v>
      </c>
      <c r="D136" t="s">
        <v>117</v>
      </c>
    </row>
    <row r="137" spans="1:4" x14ac:dyDescent="0.35">
      <c r="A137" s="5" t="s">
        <v>226</v>
      </c>
      <c r="B137">
        <v>6</v>
      </c>
      <c r="C137" s="1" t="str">
        <f t="shared" si="2"/>
        <v>Liquid Fuel Engines6</v>
      </c>
      <c r="D137" t="s">
        <v>146</v>
      </c>
    </row>
    <row r="138" spans="1:4" x14ac:dyDescent="0.35">
      <c r="A138" s="5" t="s">
        <v>226</v>
      </c>
      <c r="B138">
        <v>7</v>
      </c>
      <c r="C138" s="1" t="str">
        <f t="shared" si="2"/>
        <v>Liquid Fuel Engines7</v>
      </c>
      <c r="D138" t="s">
        <v>141</v>
      </c>
    </row>
    <row r="139" spans="1:4" x14ac:dyDescent="0.35">
      <c r="A139" s="5" t="s">
        <v>226</v>
      </c>
      <c r="B139">
        <v>8</v>
      </c>
      <c r="C139" s="1" t="str">
        <f t="shared" si="2"/>
        <v>Liquid Fuel Engines8</v>
      </c>
      <c r="D139" t="s">
        <v>70</v>
      </c>
    </row>
    <row r="140" spans="1:4" x14ac:dyDescent="0.35">
      <c r="A140" s="5" t="s">
        <v>226</v>
      </c>
      <c r="B140">
        <v>9</v>
      </c>
      <c r="C140" s="1" t="str">
        <f t="shared" si="2"/>
        <v>Liquid Fuel Engines9</v>
      </c>
      <c r="D140" t="s">
        <v>116</v>
      </c>
    </row>
    <row r="141" spans="1:4" x14ac:dyDescent="0.35">
      <c r="A141" s="5" t="s">
        <v>226</v>
      </c>
      <c r="B141">
        <v>10</v>
      </c>
      <c r="C141" s="1" t="str">
        <f t="shared" si="2"/>
        <v>Liquid Fuel Engines10</v>
      </c>
      <c r="D141" t="s">
        <v>350</v>
      </c>
    </row>
    <row r="142" spans="1:4" x14ac:dyDescent="0.35">
      <c r="A142" s="5" t="s">
        <v>352</v>
      </c>
      <c r="B142">
        <v>0</v>
      </c>
      <c r="C142" s="1" t="str">
        <f t="shared" si="2"/>
        <v>Liquid Fuel Systems0</v>
      </c>
      <c r="D142" t="s">
        <v>89</v>
      </c>
    </row>
    <row r="143" spans="1:4" x14ac:dyDescent="0.35">
      <c r="A143" s="5" t="s">
        <v>352</v>
      </c>
      <c r="B143">
        <v>1</v>
      </c>
      <c r="C143" s="1" t="str">
        <f t="shared" si="2"/>
        <v>Liquid Fuel Systems1</v>
      </c>
      <c r="D143" t="s">
        <v>33</v>
      </c>
    </row>
    <row r="144" spans="1:4" x14ac:dyDescent="0.35">
      <c r="A144" s="5" t="s">
        <v>352</v>
      </c>
      <c r="B144">
        <v>2</v>
      </c>
      <c r="C144" s="1" t="str">
        <f t="shared" si="2"/>
        <v>Liquid Fuel Systems2</v>
      </c>
      <c r="D144" t="s">
        <v>138</v>
      </c>
    </row>
    <row r="145" spans="1:4" x14ac:dyDescent="0.35">
      <c r="A145" s="5" t="s">
        <v>352</v>
      </c>
      <c r="B145">
        <v>3</v>
      </c>
      <c r="C145" s="1" t="str">
        <f t="shared" si="2"/>
        <v>Liquid Fuel Systems3</v>
      </c>
      <c r="D145" t="s">
        <v>110</v>
      </c>
    </row>
    <row r="146" spans="1:4" x14ac:dyDescent="0.35">
      <c r="A146" s="5" t="s">
        <v>352</v>
      </c>
      <c r="B146">
        <v>4</v>
      </c>
      <c r="C146" s="1" t="str">
        <f t="shared" si="2"/>
        <v>Liquid Fuel Systems4</v>
      </c>
      <c r="D146" t="s">
        <v>109</v>
      </c>
    </row>
    <row r="147" spans="1:4" x14ac:dyDescent="0.35">
      <c r="A147" s="5" t="s">
        <v>352</v>
      </c>
      <c r="B147">
        <v>5</v>
      </c>
      <c r="C147" s="1" t="str">
        <f t="shared" si="2"/>
        <v>Liquid Fuel Systems5</v>
      </c>
      <c r="D147" t="s">
        <v>108</v>
      </c>
    </row>
    <row r="148" spans="1:4" x14ac:dyDescent="0.35">
      <c r="A148" s="5" t="s">
        <v>352</v>
      </c>
      <c r="B148">
        <v>6</v>
      </c>
      <c r="C148" s="1" t="str">
        <f t="shared" si="2"/>
        <v>Liquid Fuel Systems6</v>
      </c>
      <c r="D148" t="s">
        <v>107</v>
      </c>
    </row>
    <row r="149" spans="1:4" x14ac:dyDescent="0.35">
      <c r="A149" s="5" t="s">
        <v>352</v>
      </c>
      <c r="B149">
        <v>7</v>
      </c>
      <c r="C149" s="1" t="str">
        <f t="shared" si="2"/>
        <v>Liquid Fuel Systems7</v>
      </c>
      <c r="D149" t="s">
        <v>106</v>
      </c>
    </row>
    <row r="150" spans="1:4" x14ac:dyDescent="0.35">
      <c r="A150" s="5" t="s">
        <v>352</v>
      </c>
      <c r="B150">
        <v>8</v>
      </c>
      <c r="C150" s="1" t="str">
        <f t="shared" si="2"/>
        <v>Liquid Fuel Systems8</v>
      </c>
      <c r="D150" t="s">
        <v>105</v>
      </c>
    </row>
    <row r="151" spans="1:4" x14ac:dyDescent="0.35">
      <c r="A151" s="5" t="s">
        <v>352</v>
      </c>
      <c r="B151">
        <v>9</v>
      </c>
      <c r="C151" s="1" t="str">
        <f t="shared" si="2"/>
        <v>Liquid Fuel Systems9</v>
      </c>
      <c r="D151" t="s">
        <v>104</v>
      </c>
    </row>
    <row r="152" spans="1:4" x14ac:dyDescent="0.35">
      <c r="A152" s="5" t="s">
        <v>352</v>
      </c>
      <c r="B152">
        <v>10</v>
      </c>
      <c r="C152" s="1" t="str">
        <f t="shared" si="2"/>
        <v>Liquid Fuel Systems10</v>
      </c>
      <c r="D152" t="s">
        <v>169</v>
      </c>
    </row>
    <row r="153" spans="1:4" x14ac:dyDescent="0.35">
      <c r="A153" s="5" t="s">
        <v>354</v>
      </c>
      <c r="B153">
        <v>0</v>
      </c>
      <c r="C153" s="1" t="str">
        <f t="shared" si="2"/>
        <v>Monopropellant Fuel Systems0</v>
      </c>
      <c r="D153" t="s">
        <v>89</v>
      </c>
    </row>
    <row r="154" spans="1:4" x14ac:dyDescent="0.35">
      <c r="A154" s="5" t="s">
        <v>354</v>
      </c>
      <c r="B154">
        <v>1</v>
      </c>
      <c r="C154" s="1" t="str">
        <f t="shared" si="2"/>
        <v>Monopropellant Fuel Systems1</v>
      </c>
      <c r="D154" t="s">
        <v>33</v>
      </c>
    </row>
    <row r="155" spans="1:4" x14ac:dyDescent="0.35">
      <c r="A155" s="5" t="s">
        <v>354</v>
      </c>
      <c r="B155">
        <v>2</v>
      </c>
      <c r="C155" s="1" t="str">
        <f t="shared" si="2"/>
        <v>Monopropellant Fuel Systems2</v>
      </c>
      <c r="D155" t="s">
        <v>159</v>
      </c>
    </row>
    <row r="156" spans="1:4" x14ac:dyDescent="0.35">
      <c r="A156" s="5" t="s">
        <v>354</v>
      </c>
      <c r="B156">
        <v>3</v>
      </c>
      <c r="C156" s="1" t="str">
        <f t="shared" si="2"/>
        <v>Monopropellant Fuel Systems3</v>
      </c>
      <c r="D156" t="s">
        <v>56</v>
      </c>
    </row>
    <row r="157" spans="1:4" x14ac:dyDescent="0.35">
      <c r="A157" s="5" t="s">
        <v>354</v>
      </c>
      <c r="B157">
        <v>4</v>
      </c>
      <c r="C157" s="1" t="str">
        <f t="shared" si="2"/>
        <v>Monopropellant Fuel Systems4</v>
      </c>
      <c r="D157" t="s">
        <v>34</v>
      </c>
    </row>
    <row r="158" spans="1:4" x14ac:dyDescent="0.35">
      <c r="A158" s="5" t="s">
        <v>354</v>
      </c>
      <c r="B158">
        <v>5</v>
      </c>
      <c r="C158" s="1" t="str">
        <f t="shared" si="2"/>
        <v>Monopropellant Fuel Systems5</v>
      </c>
      <c r="D158" t="s">
        <v>111</v>
      </c>
    </row>
    <row r="159" spans="1:4" x14ac:dyDescent="0.35">
      <c r="A159" s="5" t="s">
        <v>354</v>
      </c>
      <c r="B159">
        <v>6</v>
      </c>
      <c r="C159" s="1" t="str">
        <f t="shared" si="2"/>
        <v>Monopropellant Fuel Systems6</v>
      </c>
      <c r="D159" t="s">
        <v>166</v>
      </c>
    </row>
    <row r="160" spans="1:4" x14ac:dyDescent="0.35">
      <c r="A160" s="5" t="s">
        <v>354</v>
      </c>
      <c r="B160">
        <v>7</v>
      </c>
      <c r="C160" s="1" t="str">
        <f t="shared" si="2"/>
        <v>Monopropellant Fuel Systems7</v>
      </c>
      <c r="D160" t="s">
        <v>41</v>
      </c>
    </row>
    <row r="161" spans="1:4" x14ac:dyDescent="0.35">
      <c r="A161" s="5" t="s">
        <v>353</v>
      </c>
      <c r="B161">
        <v>7</v>
      </c>
      <c r="C161" s="1" t="str">
        <f t="shared" si="2"/>
        <v>Noble Gas Lithium Fuel Systems7</v>
      </c>
      <c r="D161" t="s">
        <v>137</v>
      </c>
    </row>
    <row r="162" spans="1:4" x14ac:dyDescent="0.35">
      <c r="A162" s="5" t="s">
        <v>353</v>
      </c>
      <c r="B162">
        <v>9</v>
      </c>
      <c r="C162" s="1" t="str">
        <f t="shared" si="2"/>
        <v>Noble Gas Lithium Fuel Systems9</v>
      </c>
      <c r="D162" t="s">
        <v>177</v>
      </c>
    </row>
    <row r="163" spans="1:4" x14ac:dyDescent="0.35">
      <c r="A163" s="5" t="s">
        <v>351</v>
      </c>
      <c r="B163">
        <v>7</v>
      </c>
      <c r="C163" s="1" t="str">
        <f t="shared" si="2"/>
        <v>Nuclear Fuel Systems7</v>
      </c>
      <c r="D163" t="s">
        <v>355</v>
      </c>
    </row>
    <row r="164" spans="1:4" x14ac:dyDescent="0.35">
      <c r="A164" s="5" t="s">
        <v>232</v>
      </c>
      <c r="B164">
        <v>6</v>
      </c>
      <c r="C164" s="1" t="str">
        <f t="shared" si="2"/>
        <v>Nuclear Propulsion6</v>
      </c>
      <c r="D164" t="s">
        <v>193</v>
      </c>
    </row>
    <row r="165" spans="1:4" x14ac:dyDescent="0.35">
      <c r="A165" s="5" t="s">
        <v>232</v>
      </c>
      <c r="B165">
        <v>7</v>
      </c>
      <c r="C165" s="1" t="str">
        <f t="shared" si="2"/>
        <v>Nuclear Propulsion7</v>
      </c>
      <c r="D165" t="s">
        <v>168</v>
      </c>
    </row>
    <row r="166" spans="1:4" x14ac:dyDescent="0.35">
      <c r="A166" s="5" t="s">
        <v>232</v>
      </c>
      <c r="B166">
        <v>8</v>
      </c>
      <c r="C166" s="1" t="str">
        <f t="shared" si="2"/>
        <v>Nuclear Propulsion8</v>
      </c>
      <c r="D166" t="s">
        <v>147</v>
      </c>
    </row>
    <row r="167" spans="1:4" x14ac:dyDescent="0.35">
      <c r="A167" s="5" t="s">
        <v>232</v>
      </c>
      <c r="B167">
        <v>9</v>
      </c>
      <c r="C167" s="1" t="str">
        <f t="shared" si="2"/>
        <v>Nuclear Propulsion9</v>
      </c>
      <c r="D167" t="s">
        <v>144</v>
      </c>
    </row>
    <row r="168" spans="1:4" x14ac:dyDescent="0.35">
      <c r="A168" s="5" t="s">
        <v>232</v>
      </c>
      <c r="B168">
        <v>10</v>
      </c>
      <c r="C168" s="1" t="str">
        <f t="shared" si="2"/>
        <v>Nuclear Propulsion10</v>
      </c>
      <c r="D168" t="s">
        <v>66</v>
      </c>
    </row>
    <row r="169" spans="1:4" x14ac:dyDescent="0.35">
      <c r="A169" s="5" t="s">
        <v>232</v>
      </c>
      <c r="B169">
        <v>11</v>
      </c>
      <c r="C169" s="1" t="str">
        <f t="shared" si="2"/>
        <v>Nuclear Propulsion11</v>
      </c>
      <c r="D169" t="s">
        <v>356</v>
      </c>
    </row>
    <row r="170" spans="1:4" x14ac:dyDescent="0.35">
      <c r="A170" s="5" t="s">
        <v>238</v>
      </c>
      <c r="B170">
        <v>2</v>
      </c>
      <c r="C170" s="1" t="str">
        <f t="shared" si="2"/>
        <v>Parachutes2</v>
      </c>
      <c r="D170" t="s">
        <v>125</v>
      </c>
    </row>
    <row r="171" spans="1:4" x14ac:dyDescent="0.35">
      <c r="A171" s="5" t="s">
        <v>238</v>
      </c>
      <c r="B171">
        <v>3</v>
      </c>
      <c r="C171" s="1" t="str">
        <f t="shared" si="2"/>
        <v>Parachutes3</v>
      </c>
      <c r="D171" t="s">
        <v>121</v>
      </c>
    </row>
    <row r="172" spans="1:4" x14ac:dyDescent="0.35">
      <c r="A172" s="5" t="s">
        <v>238</v>
      </c>
      <c r="B172">
        <v>4</v>
      </c>
      <c r="C172" s="1" t="str">
        <f t="shared" si="2"/>
        <v>Parachutes4</v>
      </c>
      <c r="D172" t="s">
        <v>99</v>
      </c>
    </row>
    <row r="173" spans="1:4" x14ac:dyDescent="0.35">
      <c r="A173" s="5" t="s">
        <v>238</v>
      </c>
      <c r="B173">
        <v>5</v>
      </c>
      <c r="C173" s="1" t="str">
        <f t="shared" si="2"/>
        <v>Parachutes5</v>
      </c>
      <c r="D173" t="s">
        <v>47</v>
      </c>
    </row>
    <row r="174" spans="1:4" x14ac:dyDescent="0.35">
      <c r="A174" s="5" t="s">
        <v>349</v>
      </c>
      <c r="B174">
        <v>9</v>
      </c>
      <c r="C174" s="1" t="str">
        <f t="shared" si="2"/>
        <v>Plasma Propulsion9</v>
      </c>
      <c r="D174" t="s">
        <v>192</v>
      </c>
    </row>
    <row r="175" spans="1:4" x14ac:dyDescent="0.35">
      <c r="A175" s="5" t="s">
        <v>349</v>
      </c>
      <c r="B175">
        <v>10</v>
      </c>
      <c r="C175" s="1" t="str">
        <f t="shared" si="2"/>
        <v>Plasma Propulsion10</v>
      </c>
      <c r="D175" t="s">
        <v>178</v>
      </c>
    </row>
    <row r="176" spans="1:4" x14ac:dyDescent="0.35">
      <c r="A176" s="5" t="s">
        <v>349</v>
      </c>
      <c r="B176">
        <v>11</v>
      </c>
      <c r="C176" s="1" t="str">
        <f t="shared" si="2"/>
        <v>Plasma Propulsion11</v>
      </c>
      <c r="D176" t="s">
        <v>190</v>
      </c>
    </row>
    <row r="177" spans="1:4" x14ac:dyDescent="0.35">
      <c r="A177" s="5" t="s">
        <v>349</v>
      </c>
      <c r="B177">
        <v>12</v>
      </c>
      <c r="C177" s="1" t="str">
        <f t="shared" si="2"/>
        <v>Plasma Propulsion12</v>
      </c>
      <c r="D177" t="s">
        <v>357</v>
      </c>
    </row>
    <row r="178" spans="1:4" x14ac:dyDescent="0.35">
      <c r="A178" s="5" t="s">
        <v>230</v>
      </c>
      <c r="B178">
        <v>0</v>
      </c>
      <c r="C178" s="1" t="str">
        <f t="shared" si="2"/>
        <v>Probes0</v>
      </c>
      <c r="D178" t="s">
        <v>89</v>
      </c>
    </row>
    <row r="179" spans="1:4" x14ac:dyDescent="0.35">
      <c r="A179" s="5" t="s">
        <v>230</v>
      </c>
      <c r="B179">
        <v>1</v>
      </c>
      <c r="C179" s="1" t="str">
        <f t="shared" si="2"/>
        <v>Probes1</v>
      </c>
      <c r="D179" t="s">
        <v>129</v>
      </c>
    </row>
    <row r="180" spans="1:4" x14ac:dyDescent="0.35">
      <c r="A180" s="5" t="s">
        <v>230</v>
      </c>
      <c r="B180">
        <v>2</v>
      </c>
      <c r="C180" s="1" t="str">
        <f t="shared" si="2"/>
        <v>Probes2</v>
      </c>
      <c r="D180" t="s">
        <v>57</v>
      </c>
    </row>
    <row r="181" spans="1:4" x14ac:dyDescent="0.35">
      <c r="A181" s="5" t="s">
        <v>230</v>
      </c>
      <c r="B181">
        <v>3</v>
      </c>
      <c r="C181" s="1" t="str">
        <f t="shared" si="2"/>
        <v>Probes3</v>
      </c>
      <c r="D181" t="s">
        <v>50</v>
      </c>
    </row>
    <row r="182" spans="1:4" x14ac:dyDescent="0.35">
      <c r="A182" s="5" t="s">
        <v>230</v>
      </c>
      <c r="B182">
        <v>4</v>
      </c>
      <c r="C182" s="1" t="str">
        <f t="shared" si="2"/>
        <v>Probes4</v>
      </c>
      <c r="D182" t="s">
        <v>65</v>
      </c>
    </row>
    <row r="183" spans="1:4" x14ac:dyDescent="0.35">
      <c r="A183" s="5" t="s">
        <v>230</v>
      </c>
      <c r="B183">
        <v>5</v>
      </c>
      <c r="C183" s="1" t="str">
        <f t="shared" si="2"/>
        <v>Probes5</v>
      </c>
      <c r="D183" t="s">
        <v>98</v>
      </c>
    </row>
    <row r="184" spans="1:4" x14ac:dyDescent="0.35">
      <c r="A184" s="5" t="s">
        <v>230</v>
      </c>
      <c r="B184">
        <v>6</v>
      </c>
      <c r="C184" s="1" t="str">
        <f t="shared" si="2"/>
        <v>Probes6</v>
      </c>
      <c r="D184" t="s">
        <v>64</v>
      </c>
    </row>
    <row r="185" spans="1:4" x14ac:dyDescent="0.35">
      <c r="A185" s="5" t="s">
        <v>230</v>
      </c>
      <c r="B185">
        <v>7</v>
      </c>
      <c r="C185" s="1" t="str">
        <f t="shared" si="2"/>
        <v>Probes7</v>
      </c>
      <c r="D185" t="s">
        <v>135</v>
      </c>
    </row>
    <row r="186" spans="1:4" x14ac:dyDescent="0.35">
      <c r="A186" s="5" t="s">
        <v>230</v>
      </c>
      <c r="B186">
        <v>8</v>
      </c>
      <c r="C186" s="1" t="str">
        <f t="shared" si="2"/>
        <v>Probes8</v>
      </c>
      <c r="D186" t="s">
        <v>155</v>
      </c>
    </row>
    <row r="187" spans="1:4" x14ac:dyDescent="0.35">
      <c r="A187" s="5" t="s">
        <v>230</v>
      </c>
      <c r="B187">
        <v>9</v>
      </c>
      <c r="C187" s="1" t="str">
        <f t="shared" si="2"/>
        <v>Probes9</v>
      </c>
      <c r="D187" t="s">
        <v>183</v>
      </c>
    </row>
    <row r="188" spans="1:4" x14ac:dyDescent="0.35">
      <c r="A188" s="5" t="s">
        <v>358</v>
      </c>
      <c r="B188">
        <v>7</v>
      </c>
      <c r="C188" s="1" t="str">
        <f t="shared" si="2"/>
        <v>Drone Core7</v>
      </c>
      <c r="D188" t="s">
        <v>42</v>
      </c>
    </row>
    <row r="189" spans="1:4" x14ac:dyDescent="0.35">
      <c r="A189" s="5" t="s">
        <v>358</v>
      </c>
      <c r="B189">
        <v>8</v>
      </c>
      <c r="C189" s="1" t="str">
        <f t="shared" si="2"/>
        <v>Drone Core8</v>
      </c>
      <c r="D189" t="s">
        <v>186</v>
      </c>
    </row>
    <row r="190" spans="1:4" x14ac:dyDescent="0.35">
      <c r="A190" s="5" t="s">
        <v>245</v>
      </c>
      <c r="B190">
        <v>0</v>
      </c>
      <c r="C190" s="1" t="str">
        <f t="shared" si="2"/>
        <v>Resource Detection0</v>
      </c>
      <c r="D190" t="s">
        <v>89</v>
      </c>
    </row>
    <row r="191" spans="1:4" x14ac:dyDescent="0.35">
      <c r="A191" s="5" t="s">
        <v>245</v>
      </c>
      <c r="B191">
        <v>1</v>
      </c>
      <c r="C191" s="1" t="str">
        <f t="shared" si="2"/>
        <v>Resource Detection1</v>
      </c>
      <c r="D191" t="s">
        <v>129</v>
      </c>
    </row>
    <row r="192" spans="1:4" x14ac:dyDescent="0.35">
      <c r="A192" s="5" t="s">
        <v>245</v>
      </c>
      <c r="B192">
        <v>2</v>
      </c>
      <c r="C192" s="1" t="str">
        <f t="shared" si="2"/>
        <v>Resource Detection2</v>
      </c>
      <c r="D192" t="s">
        <v>57</v>
      </c>
    </row>
    <row r="193" spans="1:4" x14ac:dyDescent="0.35">
      <c r="A193" s="5" t="s">
        <v>245</v>
      </c>
      <c r="B193">
        <v>3</v>
      </c>
      <c r="C193" s="1" t="str">
        <f t="shared" si="2"/>
        <v>Resource Detection3</v>
      </c>
      <c r="D193" t="s">
        <v>50</v>
      </c>
    </row>
    <row r="194" spans="1:4" x14ac:dyDescent="0.35">
      <c r="A194" s="5" t="s">
        <v>245</v>
      </c>
      <c r="B194">
        <v>4</v>
      </c>
      <c r="C194" s="1" t="str">
        <f t="shared" si="2"/>
        <v>Resource Detection4</v>
      </c>
      <c r="D194" t="s">
        <v>51</v>
      </c>
    </row>
    <row r="195" spans="1:4" x14ac:dyDescent="0.35">
      <c r="A195" s="5" t="s">
        <v>245</v>
      </c>
      <c r="B195">
        <v>5</v>
      </c>
      <c r="C195" s="1" t="str">
        <f t="shared" ref="C195:C258" si="3">_xlfn.CONCAT(A195,B195)</f>
        <v>Resource Detection5</v>
      </c>
      <c r="D195" t="s">
        <v>53</v>
      </c>
    </row>
    <row r="196" spans="1:4" x14ac:dyDescent="0.35">
      <c r="A196" s="5" t="s">
        <v>245</v>
      </c>
      <c r="B196">
        <v>6</v>
      </c>
      <c r="C196" s="1" t="str">
        <f t="shared" si="3"/>
        <v>Resource Detection6</v>
      </c>
      <c r="D196" t="s">
        <v>52</v>
      </c>
    </row>
    <row r="197" spans="1:4" x14ac:dyDescent="0.35">
      <c r="A197" s="5" t="s">
        <v>245</v>
      </c>
      <c r="B197">
        <v>7</v>
      </c>
      <c r="C197" s="1" t="str">
        <f t="shared" si="3"/>
        <v>Resource Detection7</v>
      </c>
      <c r="D197" t="s">
        <v>130</v>
      </c>
    </row>
    <row r="198" spans="1:4" x14ac:dyDescent="0.35">
      <c r="A198" s="5" t="s">
        <v>245</v>
      </c>
      <c r="B198">
        <v>8</v>
      </c>
      <c r="C198" s="1" t="str">
        <f t="shared" si="3"/>
        <v>Resource Detection8</v>
      </c>
      <c r="D198" t="s">
        <v>82</v>
      </c>
    </row>
    <row r="199" spans="1:4" x14ac:dyDescent="0.35">
      <c r="A199" s="5" t="s">
        <v>245</v>
      </c>
      <c r="B199">
        <v>9</v>
      </c>
      <c r="C199" s="1" t="str">
        <f t="shared" si="3"/>
        <v>Resource Detection9</v>
      </c>
      <c r="D199" t="s">
        <v>161</v>
      </c>
    </row>
    <row r="200" spans="1:4" x14ac:dyDescent="0.35">
      <c r="A200" s="5" t="s">
        <v>234</v>
      </c>
      <c r="B200">
        <v>0</v>
      </c>
      <c r="C200" s="1" t="str">
        <f t="shared" si="3"/>
        <v>RCS Thrusters SAS Modules Launch Escape0</v>
      </c>
      <c r="D200" t="s">
        <v>89</v>
      </c>
    </row>
    <row r="201" spans="1:4" x14ac:dyDescent="0.35">
      <c r="A201" s="5" t="s">
        <v>234</v>
      </c>
      <c r="B201">
        <v>1</v>
      </c>
      <c r="C201" s="1" t="str">
        <f t="shared" si="3"/>
        <v>RCS Thrusters SAS Modules Launch Escape1</v>
      </c>
      <c r="D201" t="s">
        <v>33</v>
      </c>
    </row>
    <row r="202" spans="1:4" x14ac:dyDescent="0.35">
      <c r="A202" s="5" t="s">
        <v>234</v>
      </c>
      <c r="B202">
        <v>2</v>
      </c>
      <c r="C202" s="1" t="str">
        <f t="shared" si="3"/>
        <v>RCS Thrusters SAS Modules Launch Escape2</v>
      </c>
      <c r="D202" t="s">
        <v>159</v>
      </c>
    </row>
    <row r="203" spans="1:4" x14ac:dyDescent="0.35">
      <c r="A203" s="5" t="s">
        <v>234</v>
      </c>
      <c r="B203">
        <v>3</v>
      </c>
      <c r="C203" s="1" t="str">
        <f t="shared" si="3"/>
        <v>RCS Thrusters SAS Modules Launch Escape3</v>
      </c>
      <c r="D203" t="s">
        <v>56</v>
      </c>
    </row>
    <row r="204" spans="1:4" x14ac:dyDescent="0.35">
      <c r="A204" s="5" t="s">
        <v>234</v>
      </c>
      <c r="B204">
        <v>4</v>
      </c>
      <c r="C204" s="1" t="str">
        <f t="shared" si="3"/>
        <v>RCS Thrusters SAS Modules Launch Escape4</v>
      </c>
      <c r="D204" t="s">
        <v>34</v>
      </c>
    </row>
    <row r="205" spans="1:4" x14ac:dyDescent="0.35">
      <c r="A205" s="5" t="s">
        <v>234</v>
      </c>
      <c r="B205">
        <v>5</v>
      </c>
      <c r="C205" s="1" t="str">
        <f t="shared" si="3"/>
        <v>RCS Thrusters SAS Modules Launch Escape5</v>
      </c>
      <c r="D205" t="s">
        <v>111</v>
      </c>
    </row>
    <row r="206" spans="1:4" x14ac:dyDescent="0.35">
      <c r="A206" s="5" t="s">
        <v>234</v>
      </c>
      <c r="B206">
        <v>6</v>
      </c>
      <c r="C206" s="1" t="str">
        <f t="shared" si="3"/>
        <v>RCS Thrusters SAS Modules Launch Escape6</v>
      </c>
      <c r="D206" t="s">
        <v>166</v>
      </c>
    </row>
    <row r="207" spans="1:4" x14ac:dyDescent="0.35">
      <c r="A207" s="5" t="s">
        <v>234</v>
      </c>
      <c r="B207">
        <v>7</v>
      </c>
      <c r="C207" s="1" t="str">
        <f t="shared" si="3"/>
        <v>RCS Thrusters SAS Modules Launch Escape7</v>
      </c>
      <c r="D207" t="s">
        <v>41</v>
      </c>
    </row>
    <row r="208" spans="1:4" x14ac:dyDescent="0.35">
      <c r="A208" s="5" t="s">
        <v>219</v>
      </c>
      <c r="B208">
        <v>3</v>
      </c>
      <c r="C208" s="1" t="str">
        <f t="shared" si="3"/>
        <v>Re-Entry Pods3</v>
      </c>
      <c r="D208" t="s">
        <v>103</v>
      </c>
    </row>
    <row r="209" spans="1:4" x14ac:dyDescent="0.35">
      <c r="A209" s="5" t="s">
        <v>219</v>
      </c>
      <c r="B209">
        <v>4</v>
      </c>
      <c r="C209" s="1" t="str">
        <f t="shared" si="3"/>
        <v>Re-Entry Pods4</v>
      </c>
      <c r="D209" t="s">
        <v>102</v>
      </c>
    </row>
    <row r="210" spans="1:4" x14ac:dyDescent="0.35">
      <c r="A210" s="5" t="s">
        <v>219</v>
      </c>
      <c r="B210">
        <v>5</v>
      </c>
      <c r="C210" s="1" t="str">
        <f t="shared" si="3"/>
        <v>Re-Entry Pods5</v>
      </c>
      <c r="D210" t="s">
        <v>101</v>
      </c>
    </row>
    <row r="211" spans="1:4" x14ac:dyDescent="0.35">
      <c r="A211" s="5" t="s">
        <v>222</v>
      </c>
      <c r="B211">
        <v>0</v>
      </c>
      <c r="C211" s="1" t="str">
        <f t="shared" si="3"/>
        <v>Rotors VTOLS0</v>
      </c>
      <c r="D211" t="s">
        <v>89</v>
      </c>
    </row>
    <row r="212" spans="1:4" x14ac:dyDescent="0.35">
      <c r="A212" s="5" t="s">
        <v>222</v>
      </c>
      <c r="B212">
        <v>1</v>
      </c>
      <c r="C212" s="1" t="str">
        <f t="shared" si="3"/>
        <v>Rotors VTOLS1</v>
      </c>
      <c r="D212" t="s">
        <v>90</v>
      </c>
    </row>
    <row r="213" spans="1:4" x14ac:dyDescent="0.35">
      <c r="A213" s="5" t="s">
        <v>222</v>
      </c>
      <c r="B213">
        <v>2</v>
      </c>
      <c r="C213" s="1" t="str">
        <f t="shared" si="3"/>
        <v>Rotors VTOLS2</v>
      </c>
      <c r="D213" t="s">
        <v>92</v>
      </c>
    </row>
    <row r="214" spans="1:4" x14ac:dyDescent="0.35">
      <c r="A214" s="5" t="s">
        <v>222</v>
      </c>
      <c r="B214">
        <v>3</v>
      </c>
      <c r="C214" s="1" t="str">
        <f t="shared" si="3"/>
        <v>Rotors VTOLS3</v>
      </c>
      <c r="D214" t="s">
        <v>96</v>
      </c>
    </row>
    <row r="215" spans="1:4" x14ac:dyDescent="0.35">
      <c r="A215" s="5" t="s">
        <v>222</v>
      </c>
      <c r="B215">
        <v>4</v>
      </c>
      <c r="C215" s="1" t="str">
        <f t="shared" si="3"/>
        <v>Rotors VTOLS4</v>
      </c>
      <c r="D215" t="s">
        <v>97</v>
      </c>
    </row>
    <row r="216" spans="1:4" x14ac:dyDescent="0.35">
      <c r="A216" s="5" t="s">
        <v>222</v>
      </c>
      <c r="B216">
        <v>5</v>
      </c>
      <c r="C216" s="1" t="str">
        <f t="shared" si="3"/>
        <v>Rotors VTOLS5</v>
      </c>
      <c r="D216" t="s">
        <v>95</v>
      </c>
    </row>
    <row r="217" spans="1:4" x14ac:dyDescent="0.35">
      <c r="A217" s="5" t="s">
        <v>222</v>
      </c>
      <c r="B217">
        <v>6</v>
      </c>
      <c r="C217" s="1" t="str">
        <f t="shared" si="3"/>
        <v>Rotors VTOLS6</v>
      </c>
      <c r="D217" t="s">
        <v>153</v>
      </c>
    </row>
    <row r="218" spans="1:4" x14ac:dyDescent="0.35">
      <c r="A218" s="5" t="s">
        <v>222</v>
      </c>
      <c r="B218">
        <v>7</v>
      </c>
      <c r="C218" s="1" t="str">
        <f t="shared" si="3"/>
        <v>Rotors VTOLS7</v>
      </c>
      <c r="D218" t="s">
        <v>150</v>
      </c>
    </row>
    <row r="219" spans="1:4" x14ac:dyDescent="0.35">
      <c r="A219" s="5" t="s">
        <v>222</v>
      </c>
      <c r="B219">
        <v>8</v>
      </c>
      <c r="C219" s="1" t="str">
        <f t="shared" si="3"/>
        <v>Rotors VTOLS8</v>
      </c>
      <c r="D219" t="s">
        <v>359</v>
      </c>
    </row>
    <row r="220" spans="1:4" x14ac:dyDescent="0.35">
      <c r="A220" s="6" t="s">
        <v>17</v>
      </c>
      <c r="B220">
        <v>0</v>
      </c>
      <c r="C220" s="1" t="str">
        <f t="shared" si="3"/>
        <v>Science0</v>
      </c>
      <c r="D220" t="s">
        <v>89</v>
      </c>
    </row>
    <row r="221" spans="1:4" x14ac:dyDescent="0.35">
      <c r="A221" s="6" t="s">
        <v>17</v>
      </c>
      <c r="B221">
        <v>1</v>
      </c>
      <c r="C221" s="1" t="str">
        <f t="shared" si="3"/>
        <v>Science1</v>
      </c>
      <c r="D221" t="s">
        <v>129</v>
      </c>
    </row>
    <row r="222" spans="1:4" x14ac:dyDescent="0.35">
      <c r="A222" s="6" t="s">
        <v>17</v>
      </c>
      <c r="B222">
        <v>2</v>
      </c>
      <c r="C222" s="1" t="str">
        <f t="shared" si="3"/>
        <v>Science2</v>
      </c>
      <c r="D222" t="s">
        <v>57</v>
      </c>
    </row>
    <row r="223" spans="1:4" x14ac:dyDescent="0.35">
      <c r="A223" s="6" t="s">
        <v>17</v>
      </c>
      <c r="B223">
        <v>3</v>
      </c>
      <c r="C223" s="1" t="str">
        <f t="shared" si="3"/>
        <v>Science3</v>
      </c>
      <c r="D223" t="s">
        <v>50</v>
      </c>
    </row>
    <row r="224" spans="1:4" x14ac:dyDescent="0.35">
      <c r="A224" s="6" t="s">
        <v>17</v>
      </c>
      <c r="B224">
        <v>4</v>
      </c>
      <c r="C224" s="1" t="str">
        <f t="shared" si="3"/>
        <v>Science4</v>
      </c>
      <c r="D224" t="s">
        <v>51</v>
      </c>
    </row>
    <row r="225" spans="1:4" x14ac:dyDescent="0.35">
      <c r="A225" s="6" t="s">
        <v>17</v>
      </c>
      <c r="B225">
        <v>5</v>
      </c>
      <c r="C225" s="1" t="str">
        <f t="shared" si="3"/>
        <v>Science5</v>
      </c>
      <c r="D225" t="s">
        <v>53</v>
      </c>
    </row>
    <row r="226" spans="1:4" x14ac:dyDescent="0.35">
      <c r="A226" s="6" t="s">
        <v>17</v>
      </c>
      <c r="B226">
        <v>6</v>
      </c>
      <c r="C226" s="1" t="str">
        <f t="shared" si="3"/>
        <v>Science6</v>
      </c>
      <c r="D226" t="s">
        <v>52</v>
      </c>
    </row>
    <row r="227" spans="1:4" x14ac:dyDescent="0.35">
      <c r="A227" s="6" t="s">
        <v>17</v>
      </c>
      <c r="B227">
        <v>7</v>
      </c>
      <c r="C227" s="1" t="str">
        <f t="shared" si="3"/>
        <v>Science7</v>
      </c>
      <c r="D227" t="s">
        <v>94</v>
      </c>
    </row>
    <row r="228" spans="1:4" x14ac:dyDescent="0.35">
      <c r="A228" s="6" t="s">
        <v>17</v>
      </c>
      <c r="B228">
        <v>8</v>
      </c>
      <c r="C228" s="1" t="str">
        <f t="shared" si="3"/>
        <v>Science8</v>
      </c>
      <c r="D228" t="s">
        <v>207</v>
      </c>
    </row>
    <row r="229" spans="1:4" x14ac:dyDescent="0.35">
      <c r="A229" s="6" t="s">
        <v>17</v>
      </c>
      <c r="B229">
        <v>9</v>
      </c>
      <c r="C229" s="1" t="str">
        <f t="shared" si="3"/>
        <v>Science9</v>
      </c>
      <c r="D229" t="s">
        <v>208</v>
      </c>
    </row>
    <row r="230" spans="1:4" x14ac:dyDescent="0.35">
      <c r="A230" s="6" t="s">
        <v>17</v>
      </c>
      <c r="B230">
        <v>10</v>
      </c>
      <c r="C230" s="1" t="str">
        <f t="shared" si="3"/>
        <v>Science10</v>
      </c>
      <c r="D230" t="s">
        <v>360</v>
      </c>
    </row>
    <row r="231" spans="1:4" x14ac:dyDescent="0.35">
      <c r="A231" s="6" t="s">
        <v>17</v>
      </c>
      <c r="B231">
        <v>11</v>
      </c>
      <c r="C231" s="1" t="str">
        <f t="shared" si="3"/>
        <v>Science11</v>
      </c>
      <c r="D231" t="s">
        <v>361</v>
      </c>
    </row>
    <row r="232" spans="1:4" x14ac:dyDescent="0.35">
      <c r="A232" s="6" t="s">
        <v>17</v>
      </c>
      <c r="B232">
        <v>12</v>
      </c>
      <c r="C232" s="1" t="str">
        <f t="shared" si="3"/>
        <v>Science12</v>
      </c>
      <c r="D232" t="s">
        <v>362</v>
      </c>
    </row>
    <row r="233" spans="1:4" x14ac:dyDescent="0.35">
      <c r="A233" s="5" t="s">
        <v>224</v>
      </c>
      <c r="B233">
        <v>0</v>
      </c>
      <c r="C233" s="1" t="str">
        <f t="shared" si="3"/>
        <v>Solar Panels Fuel Cells0</v>
      </c>
      <c r="D233" t="s">
        <v>89</v>
      </c>
    </row>
    <row r="234" spans="1:4" x14ac:dyDescent="0.35">
      <c r="A234" s="5" t="s">
        <v>224</v>
      </c>
      <c r="B234">
        <v>1</v>
      </c>
      <c r="C234" s="1" t="str">
        <f t="shared" si="3"/>
        <v>Solar Panels Fuel Cells1</v>
      </c>
      <c r="D234" t="s">
        <v>129</v>
      </c>
    </row>
    <row r="235" spans="1:4" x14ac:dyDescent="0.35">
      <c r="A235" s="5" t="s">
        <v>224</v>
      </c>
      <c r="B235">
        <v>2</v>
      </c>
      <c r="C235" s="1" t="str">
        <f t="shared" si="3"/>
        <v>Solar Panels Fuel Cells2</v>
      </c>
      <c r="D235" t="s">
        <v>57</v>
      </c>
    </row>
    <row r="236" spans="1:4" x14ac:dyDescent="0.35">
      <c r="A236" s="5" t="s">
        <v>224</v>
      </c>
      <c r="B236">
        <v>3</v>
      </c>
      <c r="C236" s="1" t="str">
        <f t="shared" si="3"/>
        <v>Solar Panels Fuel Cells3</v>
      </c>
      <c r="D236" t="s">
        <v>134</v>
      </c>
    </row>
    <row r="237" spans="1:4" x14ac:dyDescent="0.35">
      <c r="A237" s="5" t="s">
        <v>224</v>
      </c>
      <c r="B237">
        <v>4</v>
      </c>
      <c r="C237" s="1" t="str">
        <f t="shared" si="3"/>
        <v>Solar Panels Fuel Cells4</v>
      </c>
      <c r="D237" t="s">
        <v>59</v>
      </c>
    </row>
    <row r="238" spans="1:4" x14ac:dyDescent="0.35">
      <c r="A238" s="5" t="s">
        <v>224</v>
      </c>
      <c r="B238">
        <v>5</v>
      </c>
      <c r="C238" s="1" t="str">
        <f t="shared" si="3"/>
        <v>Solar Panels Fuel Cells5</v>
      </c>
      <c r="D238" t="s">
        <v>58</v>
      </c>
    </row>
    <row r="239" spans="1:4" x14ac:dyDescent="0.35">
      <c r="A239" s="5" t="s">
        <v>224</v>
      </c>
      <c r="B239">
        <v>6</v>
      </c>
      <c r="C239" s="1" t="str">
        <f t="shared" si="3"/>
        <v>Solar Panels Fuel Cells6</v>
      </c>
      <c r="D239" t="s">
        <v>72</v>
      </c>
    </row>
    <row r="240" spans="1:4" x14ac:dyDescent="0.35">
      <c r="A240" s="5" t="s">
        <v>224</v>
      </c>
      <c r="B240">
        <v>7</v>
      </c>
      <c r="C240" s="1" t="str">
        <f t="shared" si="3"/>
        <v>Solar Panels Fuel Cells7</v>
      </c>
      <c r="D240" t="s">
        <v>175</v>
      </c>
    </row>
    <row r="241" spans="1:4" x14ac:dyDescent="0.35">
      <c r="A241" s="5" t="s">
        <v>224</v>
      </c>
      <c r="B241">
        <v>8</v>
      </c>
      <c r="C241" s="1" t="str">
        <f t="shared" si="3"/>
        <v>Solar Panels Fuel Cells8</v>
      </c>
      <c r="D241" t="s">
        <v>176</v>
      </c>
    </row>
    <row r="242" spans="1:4" x14ac:dyDescent="0.35">
      <c r="A242" s="5" t="s">
        <v>224</v>
      </c>
      <c r="B242">
        <v>9</v>
      </c>
      <c r="C242" s="1" t="str">
        <f t="shared" si="3"/>
        <v>Solar Panels Fuel Cells9</v>
      </c>
      <c r="D242" t="s">
        <v>363</v>
      </c>
    </row>
    <row r="243" spans="1:4" x14ac:dyDescent="0.35">
      <c r="A243" s="5" t="s">
        <v>224</v>
      </c>
      <c r="B243">
        <v>10</v>
      </c>
      <c r="C243" s="1" t="str">
        <f t="shared" si="3"/>
        <v>Solar Panels Fuel Cells10</v>
      </c>
      <c r="D243" t="s">
        <v>364</v>
      </c>
    </row>
    <row r="244" spans="1:4" x14ac:dyDescent="0.35">
      <c r="A244" s="6" t="s">
        <v>365</v>
      </c>
      <c r="B244">
        <v>9</v>
      </c>
      <c r="C244" s="1" t="str">
        <f t="shared" si="3"/>
        <v>Microwave Power Transmission9</v>
      </c>
      <c r="D244" t="s">
        <v>366</v>
      </c>
    </row>
    <row r="245" spans="1:4" x14ac:dyDescent="0.35">
      <c r="A245" s="5" t="s">
        <v>229</v>
      </c>
      <c r="B245">
        <v>0</v>
      </c>
      <c r="C245" s="1" t="str">
        <f>_xlfn.CONCAT(A245,B245)</f>
        <v>Solid Rocket Boosters0</v>
      </c>
      <c r="D245" t="s">
        <v>89</v>
      </c>
    </row>
    <row r="246" spans="1:4" x14ac:dyDescent="0.35">
      <c r="A246" s="5" t="s">
        <v>229</v>
      </c>
      <c r="B246">
        <v>1</v>
      </c>
      <c r="C246" s="1" t="str">
        <f t="shared" si="3"/>
        <v>Solid Rocket Boosters1</v>
      </c>
      <c r="D246" t="s">
        <v>194</v>
      </c>
    </row>
    <row r="247" spans="1:4" x14ac:dyDescent="0.35">
      <c r="A247" s="5" t="s">
        <v>229</v>
      </c>
      <c r="B247">
        <v>2</v>
      </c>
      <c r="C247" s="1" t="str">
        <f t="shared" si="3"/>
        <v>Solid Rocket Boosters2</v>
      </c>
      <c r="D247" t="s">
        <v>142</v>
      </c>
    </row>
    <row r="248" spans="1:4" x14ac:dyDescent="0.35">
      <c r="A248" s="5" t="s">
        <v>229</v>
      </c>
      <c r="B248">
        <v>3</v>
      </c>
      <c r="C248" s="1" t="str">
        <f t="shared" si="3"/>
        <v>Solid Rocket Boosters3</v>
      </c>
      <c r="D248" t="s">
        <v>143</v>
      </c>
    </row>
    <row r="249" spans="1:4" x14ac:dyDescent="0.35">
      <c r="A249" s="5" t="s">
        <v>229</v>
      </c>
      <c r="B249">
        <v>4</v>
      </c>
      <c r="C249" s="1" t="str">
        <f t="shared" si="3"/>
        <v>Solid Rocket Boosters4</v>
      </c>
      <c r="D249" t="s">
        <v>148</v>
      </c>
    </row>
    <row r="250" spans="1:4" x14ac:dyDescent="0.35">
      <c r="A250" s="5" t="s">
        <v>229</v>
      </c>
      <c r="B250">
        <v>5</v>
      </c>
      <c r="C250" s="1" t="str">
        <f t="shared" si="3"/>
        <v>Solid Rocket Boosters5</v>
      </c>
      <c r="D250" t="s">
        <v>115</v>
      </c>
    </row>
    <row r="251" spans="1:4" x14ac:dyDescent="0.35">
      <c r="A251" s="5" t="s">
        <v>229</v>
      </c>
      <c r="B251">
        <v>6</v>
      </c>
      <c r="C251" s="1" t="str">
        <f t="shared" si="3"/>
        <v>Solid Rocket Boosters6</v>
      </c>
      <c r="D251" t="s">
        <v>140</v>
      </c>
    </row>
    <row r="252" spans="1:4" x14ac:dyDescent="0.35">
      <c r="A252" s="5" t="s">
        <v>229</v>
      </c>
      <c r="B252">
        <v>7</v>
      </c>
      <c r="C252" s="1" t="str">
        <f t="shared" si="3"/>
        <v>Solid Rocket Boosters7</v>
      </c>
      <c r="D252" t="s">
        <v>113</v>
      </c>
    </row>
    <row r="253" spans="1:4" x14ac:dyDescent="0.35">
      <c r="A253" s="5" t="s">
        <v>229</v>
      </c>
      <c r="B253">
        <v>8</v>
      </c>
      <c r="C253" s="1" t="str">
        <f t="shared" si="3"/>
        <v>Solid Rocket Boosters8</v>
      </c>
      <c r="D253" t="s">
        <v>73</v>
      </c>
    </row>
    <row r="254" spans="1:4" x14ac:dyDescent="0.35">
      <c r="A254" s="5" t="s">
        <v>228</v>
      </c>
      <c r="B254">
        <v>2</v>
      </c>
      <c r="C254" s="1" t="str">
        <f t="shared" si="3"/>
        <v>Specialty Engines2</v>
      </c>
      <c r="D254" t="s">
        <v>159</v>
      </c>
    </row>
    <row r="255" spans="1:4" x14ac:dyDescent="0.35">
      <c r="A255" s="5" t="s">
        <v>228</v>
      </c>
      <c r="B255">
        <v>3</v>
      </c>
      <c r="C255" s="1" t="str">
        <f t="shared" si="3"/>
        <v>Specialty Engines3</v>
      </c>
      <c r="D255" t="s">
        <v>56</v>
      </c>
    </row>
    <row r="256" spans="1:4" x14ac:dyDescent="0.35">
      <c r="A256" s="5" t="s">
        <v>228</v>
      </c>
      <c r="B256">
        <v>4</v>
      </c>
      <c r="C256" s="1" t="str">
        <f t="shared" si="3"/>
        <v>Specialty Engines4</v>
      </c>
      <c r="D256" t="s">
        <v>199</v>
      </c>
    </row>
    <row r="257" spans="1:4" x14ac:dyDescent="0.35">
      <c r="A257" s="5" t="s">
        <v>228</v>
      </c>
      <c r="B257">
        <v>5</v>
      </c>
      <c r="C257" s="1" t="str">
        <f t="shared" si="3"/>
        <v>Specialty Engines5</v>
      </c>
      <c r="D257" t="s">
        <v>197</v>
      </c>
    </row>
    <row r="258" spans="1:4" x14ac:dyDescent="0.35">
      <c r="A258" s="5" t="s">
        <v>228</v>
      </c>
      <c r="B258">
        <v>6</v>
      </c>
      <c r="C258" s="1" t="str">
        <f t="shared" si="3"/>
        <v>Specialty Engines6</v>
      </c>
      <c r="D258" t="s">
        <v>171</v>
      </c>
    </row>
    <row r="259" spans="1:4" x14ac:dyDescent="0.35">
      <c r="A259" s="5" t="s">
        <v>228</v>
      </c>
      <c r="B259">
        <v>7</v>
      </c>
      <c r="C259" s="1" t="str">
        <f t="shared" ref="C259:C322" si="4">_xlfn.CONCAT(A259,B259)</f>
        <v>Specialty Engines7</v>
      </c>
      <c r="D259" t="s">
        <v>114</v>
      </c>
    </row>
    <row r="260" spans="1:4" x14ac:dyDescent="0.35">
      <c r="A260" s="5" t="s">
        <v>228</v>
      </c>
      <c r="B260">
        <v>8</v>
      </c>
      <c r="C260" s="1" t="str">
        <f t="shared" si="4"/>
        <v>Specialty Engines8</v>
      </c>
      <c r="D260" t="s">
        <v>180</v>
      </c>
    </row>
    <row r="261" spans="1:4" x14ac:dyDescent="0.35">
      <c r="A261" s="5" t="s">
        <v>228</v>
      </c>
      <c r="B261">
        <v>9</v>
      </c>
      <c r="C261" s="1" t="str">
        <f t="shared" si="4"/>
        <v>Specialty Engines9</v>
      </c>
      <c r="D261" t="s">
        <v>151</v>
      </c>
    </row>
    <row r="262" spans="1:4" x14ac:dyDescent="0.35">
      <c r="A262" s="5" t="s">
        <v>228</v>
      </c>
      <c r="B262">
        <v>10</v>
      </c>
      <c r="C262" s="1" t="str">
        <f t="shared" si="4"/>
        <v>Specialty Engines10</v>
      </c>
      <c r="D262" t="s">
        <v>367</v>
      </c>
    </row>
    <row r="263" spans="1:4" x14ac:dyDescent="0.35">
      <c r="A263" s="5" t="s">
        <v>368</v>
      </c>
      <c r="B263">
        <v>3</v>
      </c>
      <c r="C263" s="1" t="str">
        <f t="shared" si="4"/>
        <v>Specialty Fuel Systems3</v>
      </c>
      <c r="D263" t="s">
        <v>139</v>
      </c>
    </row>
    <row r="264" spans="1:4" x14ac:dyDescent="0.35">
      <c r="A264" s="5" t="s">
        <v>368</v>
      </c>
      <c r="B264">
        <v>4</v>
      </c>
      <c r="C264" s="1" t="str">
        <f t="shared" si="4"/>
        <v>Specialty Fuel Systems4</v>
      </c>
      <c r="D264" t="s">
        <v>55</v>
      </c>
    </row>
    <row r="265" spans="1:4" x14ac:dyDescent="0.35">
      <c r="A265" s="5" t="s">
        <v>368</v>
      </c>
      <c r="B265">
        <v>5</v>
      </c>
      <c r="C265" s="1" t="str">
        <f t="shared" si="4"/>
        <v>Specialty Fuel Systems5</v>
      </c>
      <c r="D265" t="s">
        <v>163</v>
      </c>
    </row>
    <row r="266" spans="1:4" x14ac:dyDescent="0.35">
      <c r="A266" s="5" t="s">
        <v>221</v>
      </c>
      <c r="B266">
        <v>0</v>
      </c>
      <c r="C266" s="1" t="str">
        <f t="shared" si="4"/>
        <v>Station Structural Parts0</v>
      </c>
      <c r="D266" t="s">
        <v>89</v>
      </c>
    </row>
    <row r="267" spans="1:4" x14ac:dyDescent="0.35">
      <c r="A267" s="5" t="s">
        <v>221</v>
      </c>
      <c r="B267">
        <v>1</v>
      </c>
      <c r="C267" s="1" t="str">
        <f t="shared" si="4"/>
        <v>Station Structural Parts1</v>
      </c>
      <c r="D267" t="s">
        <v>33</v>
      </c>
    </row>
    <row r="268" spans="1:4" x14ac:dyDescent="0.35">
      <c r="A268" s="5" t="s">
        <v>221</v>
      </c>
      <c r="B268">
        <v>2</v>
      </c>
      <c r="C268" s="1" t="str">
        <f t="shared" si="4"/>
        <v>Station Structural Parts2</v>
      </c>
      <c r="D268" t="s">
        <v>32</v>
      </c>
    </row>
    <row r="269" spans="1:4" x14ac:dyDescent="0.35">
      <c r="A269" s="5" t="s">
        <v>221</v>
      </c>
      <c r="B269">
        <v>3</v>
      </c>
      <c r="C269" s="1" t="str">
        <f t="shared" si="4"/>
        <v>Station Structural Parts3</v>
      </c>
      <c r="D269" t="s">
        <v>91</v>
      </c>
    </row>
    <row r="270" spans="1:4" x14ac:dyDescent="0.35">
      <c r="A270" s="5" t="s">
        <v>221</v>
      </c>
      <c r="B270">
        <v>4</v>
      </c>
      <c r="C270" s="1" t="str">
        <f t="shared" si="4"/>
        <v>Station Structural Parts4</v>
      </c>
      <c r="D270" t="s">
        <v>100</v>
      </c>
    </row>
    <row r="271" spans="1:4" x14ac:dyDescent="0.35">
      <c r="A271" s="5" t="s">
        <v>221</v>
      </c>
      <c r="B271">
        <v>5</v>
      </c>
      <c r="C271" s="1" t="str">
        <f t="shared" si="4"/>
        <v>Station Structural Parts5</v>
      </c>
      <c r="D271" t="s">
        <v>83</v>
      </c>
    </row>
    <row r="272" spans="1:4" x14ac:dyDescent="0.35">
      <c r="A272" s="5" t="s">
        <v>221</v>
      </c>
      <c r="B272">
        <v>6</v>
      </c>
      <c r="C272" s="1" t="str">
        <f t="shared" si="4"/>
        <v>Station Structural Parts6</v>
      </c>
      <c r="D272" t="s">
        <v>71</v>
      </c>
    </row>
    <row r="273" spans="1:4" x14ac:dyDescent="0.35">
      <c r="A273" s="5" t="s">
        <v>221</v>
      </c>
      <c r="B273">
        <v>7</v>
      </c>
      <c r="C273" s="1" t="str">
        <f t="shared" si="4"/>
        <v>Station Structural Parts7</v>
      </c>
      <c r="D273" t="s">
        <v>79</v>
      </c>
    </row>
    <row r="274" spans="1:4" x14ac:dyDescent="0.35">
      <c r="A274" s="5" t="s">
        <v>221</v>
      </c>
      <c r="B274">
        <v>8</v>
      </c>
      <c r="C274" s="1" t="str">
        <f t="shared" si="4"/>
        <v>Station Structural Parts8</v>
      </c>
      <c r="D274" t="s">
        <v>75</v>
      </c>
    </row>
    <row r="275" spans="1:4" x14ac:dyDescent="0.35">
      <c r="A275" s="5" t="s">
        <v>221</v>
      </c>
      <c r="B275">
        <v>9</v>
      </c>
      <c r="C275" s="1" t="str">
        <f t="shared" si="4"/>
        <v>Station Structural Parts9</v>
      </c>
      <c r="D275" t="s">
        <v>189</v>
      </c>
    </row>
    <row r="276" spans="1:4" x14ac:dyDescent="0.35">
      <c r="A276" s="5" t="s">
        <v>239</v>
      </c>
      <c r="B276">
        <v>0</v>
      </c>
      <c r="C276" s="1" t="str">
        <f t="shared" si="4"/>
        <v>Stations Colony0</v>
      </c>
      <c r="D276" t="s">
        <v>89</v>
      </c>
    </row>
    <row r="277" spans="1:4" x14ac:dyDescent="0.35">
      <c r="A277" s="5" t="s">
        <v>239</v>
      </c>
      <c r="B277">
        <v>1</v>
      </c>
      <c r="C277" s="1" t="str">
        <f t="shared" si="4"/>
        <v>Stations Colony1</v>
      </c>
      <c r="D277" t="s">
        <v>129</v>
      </c>
    </row>
    <row r="278" spans="1:4" x14ac:dyDescent="0.35">
      <c r="A278" s="5" t="s">
        <v>239</v>
      </c>
      <c r="B278">
        <v>2</v>
      </c>
      <c r="C278" s="1" t="str">
        <f t="shared" si="4"/>
        <v>Stations Colony2</v>
      </c>
      <c r="D278" t="s">
        <v>31</v>
      </c>
    </row>
    <row r="279" spans="1:4" x14ac:dyDescent="0.35">
      <c r="A279" s="5" t="s">
        <v>239</v>
      </c>
      <c r="B279">
        <v>4</v>
      </c>
      <c r="C279" s="1" t="str">
        <f t="shared" si="4"/>
        <v>Stations Colony4</v>
      </c>
      <c r="D279" t="s">
        <v>45</v>
      </c>
    </row>
    <row r="280" spans="1:4" x14ac:dyDescent="0.35">
      <c r="A280" s="5" t="s">
        <v>239</v>
      </c>
      <c r="B280">
        <v>5</v>
      </c>
      <c r="C280" s="1" t="str">
        <f t="shared" si="4"/>
        <v>Stations Colony5</v>
      </c>
      <c r="D280" t="s">
        <v>84</v>
      </c>
    </row>
    <row r="281" spans="1:4" x14ac:dyDescent="0.35">
      <c r="A281" s="5" t="s">
        <v>239</v>
      </c>
      <c r="B281">
        <v>6</v>
      </c>
      <c r="C281" s="1" t="str">
        <f t="shared" si="4"/>
        <v>Stations Colony6</v>
      </c>
      <c r="D281" t="s">
        <v>88</v>
      </c>
    </row>
    <row r="282" spans="1:4" x14ac:dyDescent="0.35">
      <c r="A282" s="5" t="s">
        <v>239</v>
      </c>
      <c r="B282">
        <v>7</v>
      </c>
      <c r="C282" s="1" t="str">
        <f t="shared" si="4"/>
        <v>Stations Colony7</v>
      </c>
      <c r="D282" t="s">
        <v>80</v>
      </c>
    </row>
    <row r="283" spans="1:4" x14ac:dyDescent="0.35">
      <c r="A283" s="5" t="s">
        <v>239</v>
      </c>
      <c r="B283">
        <v>8</v>
      </c>
      <c r="C283" s="1" t="str">
        <f t="shared" si="4"/>
        <v>Stations Colony8</v>
      </c>
      <c r="D283" t="s">
        <v>77</v>
      </c>
    </row>
    <row r="284" spans="1:4" x14ac:dyDescent="0.35">
      <c r="A284" s="5" t="s">
        <v>239</v>
      </c>
      <c r="B284">
        <v>9</v>
      </c>
      <c r="C284" s="1" t="str">
        <f t="shared" si="4"/>
        <v>Stations Colony9</v>
      </c>
      <c r="D284" t="s">
        <v>76</v>
      </c>
    </row>
    <row r="285" spans="1:4" x14ac:dyDescent="0.35">
      <c r="A285" s="5" t="s">
        <v>239</v>
      </c>
      <c r="B285">
        <v>10</v>
      </c>
      <c r="C285" s="1" t="str">
        <f t="shared" si="4"/>
        <v>Stations Colony10</v>
      </c>
      <c r="D285" t="s">
        <v>87</v>
      </c>
    </row>
    <row r="286" spans="1:4" x14ac:dyDescent="0.35">
      <c r="A286" s="5" t="s">
        <v>239</v>
      </c>
      <c r="B286">
        <v>11</v>
      </c>
      <c r="C286" s="1" t="str">
        <f t="shared" si="4"/>
        <v>Stations Colony11</v>
      </c>
      <c r="D286" t="s">
        <v>205</v>
      </c>
    </row>
    <row r="287" spans="1:4" x14ac:dyDescent="0.35">
      <c r="A287" s="5" t="s">
        <v>237</v>
      </c>
      <c r="B287">
        <v>0</v>
      </c>
      <c r="C287" s="1" t="str">
        <f t="shared" si="4"/>
        <v>Storage Resources0</v>
      </c>
      <c r="D287" t="s">
        <v>89</v>
      </c>
    </row>
    <row r="288" spans="1:4" x14ac:dyDescent="0.35">
      <c r="A288" s="5" t="s">
        <v>237</v>
      </c>
      <c r="B288">
        <v>1</v>
      </c>
      <c r="C288" s="1" t="str">
        <f t="shared" si="4"/>
        <v>Storage Resources1</v>
      </c>
      <c r="D288" t="s">
        <v>129</v>
      </c>
    </row>
    <row r="289" spans="1:4" x14ac:dyDescent="0.35">
      <c r="A289" s="5" t="s">
        <v>237</v>
      </c>
      <c r="B289">
        <v>2</v>
      </c>
      <c r="C289" s="1" t="str">
        <f t="shared" si="4"/>
        <v>Storage Resources2</v>
      </c>
      <c r="D289" t="s">
        <v>31</v>
      </c>
    </row>
    <row r="290" spans="1:4" x14ac:dyDescent="0.35">
      <c r="A290" s="5" t="s">
        <v>237</v>
      </c>
      <c r="B290">
        <v>4</v>
      </c>
      <c r="C290" s="1" t="str">
        <f t="shared" si="4"/>
        <v>Storage Resources4</v>
      </c>
      <c r="D290" t="s">
        <v>46</v>
      </c>
    </row>
    <row r="291" spans="1:4" x14ac:dyDescent="0.35">
      <c r="A291" s="5" t="s">
        <v>237</v>
      </c>
      <c r="B291">
        <v>5</v>
      </c>
      <c r="C291" s="1" t="str">
        <f t="shared" si="4"/>
        <v>Storage Resources5</v>
      </c>
      <c r="D291" t="s">
        <v>48</v>
      </c>
    </row>
    <row r="292" spans="1:4" x14ac:dyDescent="0.35">
      <c r="A292" s="5" t="s">
        <v>237</v>
      </c>
      <c r="B292">
        <v>6</v>
      </c>
      <c r="C292" s="1" t="str">
        <f t="shared" si="4"/>
        <v>Storage Resources6</v>
      </c>
      <c r="D292" t="s">
        <v>49</v>
      </c>
    </row>
    <row r="293" spans="1:4" x14ac:dyDescent="0.35">
      <c r="A293" s="5" t="s">
        <v>237</v>
      </c>
      <c r="B293">
        <v>7</v>
      </c>
      <c r="C293" s="1" t="str">
        <f t="shared" si="4"/>
        <v>Storage Resources7</v>
      </c>
      <c r="D293" t="s">
        <v>131</v>
      </c>
    </row>
    <row r="294" spans="1:4" x14ac:dyDescent="0.35">
      <c r="A294" s="5" t="s">
        <v>237</v>
      </c>
      <c r="B294">
        <v>8</v>
      </c>
      <c r="C294" s="1" t="str">
        <f t="shared" si="4"/>
        <v>Storage Resources8</v>
      </c>
      <c r="D294" t="s">
        <v>132</v>
      </c>
    </row>
    <row r="295" spans="1:4" x14ac:dyDescent="0.35">
      <c r="A295" s="5" t="s">
        <v>237</v>
      </c>
      <c r="B295">
        <v>9</v>
      </c>
      <c r="C295" s="1" t="str">
        <f t="shared" si="4"/>
        <v>Storage Resources9</v>
      </c>
      <c r="D295" t="s">
        <v>133</v>
      </c>
    </row>
    <row r="296" spans="1:4" x14ac:dyDescent="0.35">
      <c r="A296" s="5" t="s">
        <v>237</v>
      </c>
      <c r="B296">
        <v>10</v>
      </c>
      <c r="C296" s="1" t="str">
        <f t="shared" si="4"/>
        <v>Storage Resources10</v>
      </c>
      <c r="D296" t="s">
        <v>54</v>
      </c>
    </row>
    <row r="297" spans="1:4" x14ac:dyDescent="0.35">
      <c r="A297" s="5" t="s">
        <v>235</v>
      </c>
      <c r="B297">
        <v>0</v>
      </c>
      <c r="C297" s="1" t="str">
        <f t="shared" si="4"/>
        <v>Thermal Heat Shields0</v>
      </c>
      <c r="D297" t="s">
        <v>89</v>
      </c>
    </row>
    <row r="298" spans="1:4" x14ac:dyDescent="0.35">
      <c r="A298" s="5" t="s">
        <v>235</v>
      </c>
      <c r="B298">
        <v>1</v>
      </c>
      <c r="C298" s="1" t="str">
        <f t="shared" si="4"/>
        <v>Thermal Heat Shields1</v>
      </c>
      <c r="D298" t="s">
        <v>129</v>
      </c>
    </row>
    <row r="299" spans="1:4" x14ac:dyDescent="0.35">
      <c r="A299" s="5" t="s">
        <v>235</v>
      </c>
      <c r="B299">
        <v>2</v>
      </c>
      <c r="C299" s="1" t="str">
        <f t="shared" si="4"/>
        <v>Thermal Heat Shields2</v>
      </c>
      <c r="D299" t="s">
        <v>57</v>
      </c>
    </row>
    <row r="300" spans="1:4" x14ac:dyDescent="0.35">
      <c r="A300" s="5" t="s">
        <v>235</v>
      </c>
      <c r="B300">
        <v>3</v>
      </c>
      <c r="C300" s="1" t="str">
        <f t="shared" si="4"/>
        <v>Thermal Heat Shields3</v>
      </c>
      <c r="D300" t="s">
        <v>134</v>
      </c>
    </row>
    <row r="301" spans="1:4" x14ac:dyDescent="0.35">
      <c r="A301" s="5" t="s">
        <v>235</v>
      </c>
      <c r="B301">
        <v>4</v>
      </c>
      <c r="C301" s="1" t="str">
        <f t="shared" si="4"/>
        <v>Thermal Heat Shields4</v>
      </c>
      <c r="D301" t="s">
        <v>59</v>
      </c>
    </row>
    <row r="302" spans="1:4" x14ac:dyDescent="0.35">
      <c r="A302" s="5" t="s">
        <v>235</v>
      </c>
      <c r="B302">
        <v>5</v>
      </c>
      <c r="C302" s="1" t="str">
        <f t="shared" si="4"/>
        <v>Thermal Heat Shields5</v>
      </c>
      <c r="D302" t="s">
        <v>28</v>
      </c>
    </row>
    <row r="303" spans="1:4" x14ac:dyDescent="0.35">
      <c r="A303" s="5" t="s">
        <v>235</v>
      </c>
      <c r="B303">
        <v>6</v>
      </c>
      <c r="C303" s="1" t="str">
        <f t="shared" si="4"/>
        <v>Thermal Heat Shields6</v>
      </c>
      <c r="D303" t="s">
        <v>126</v>
      </c>
    </row>
    <row r="304" spans="1:4" x14ac:dyDescent="0.35">
      <c r="A304" s="5" t="s">
        <v>235</v>
      </c>
      <c r="B304">
        <v>7</v>
      </c>
      <c r="C304" s="1" t="str">
        <f t="shared" si="4"/>
        <v>Thermal Heat Shields7</v>
      </c>
      <c r="D304" t="s">
        <v>160</v>
      </c>
    </row>
    <row r="305" spans="1:4" x14ac:dyDescent="0.35">
      <c r="A305" s="5" t="s">
        <v>235</v>
      </c>
      <c r="B305">
        <v>8</v>
      </c>
      <c r="C305" s="1" t="str">
        <f t="shared" si="4"/>
        <v>Thermal Heat Shields8</v>
      </c>
      <c r="D305" t="s">
        <v>127</v>
      </c>
    </row>
    <row r="306" spans="1:4" x14ac:dyDescent="0.35">
      <c r="A306" s="5" t="s">
        <v>235</v>
      </c>
      <c r="B306">
        <v>9</v>
      </c>
      <c r="C306" s="1" t="str">
        <f t="shared" si="4"/>
        <v>Thermal Heat Shields9</v>
      </c>
      <c r="D306" t="s">
        <v>67</v>
      </c>
    </row>
    <row r="307" spans="1:4" x14ac:dyDescent="0.35">
      <c r="A307" s="5" t="s">
        <v>124</v>
      </c>
      <c r="B307">
        <v>0</v>
      </c>
      <c r="C307" s="1" t="str">
        <f t="shared" si="4"/>
        <v>Unresearchable0</v>
      </c>
      <c r="D307" t="s">
        <v>124</v>
      </c>
    </row>
    <row r="308" spans="1:4" x14ac:dyDescent="0.35">
      <c r="A308" s="5" t="s">
        <v>124</v>
      </c>
      <c r="B308">
        <v>1</v>
      </c>
      <c r="C308" s="1" t="str">
        <f t="shared" si="4"/>
        <v>Unresearchable1</v>
      </c>
      <c r="D308" t="s">
        <v>124</v>
      </c>
    </row>
    <row r="309" spans="1:4" x14ac:dyDescent="0.35">
      <c r="A309" s="5" t="s">
        <v>124</v>
      </c>
      <c r="B309">
        <v>2</v>
      </c>
      <c r="C309" s="1" t="str">
        <f t="shared" si="4"/>
        <v>Unresearchable2</v>
      </c>
      <c r="D309" t="s">
        <v>124</v>
      </c>
    </row>
    <row r="310" spans="1:4" x14ac:dyDescent="0.35">
      <c r="A310" s="5" t="s">
        <v>124</v>
      </c>
      <c r="B310">
        <v>3</v>
      </c>
      <c r="C310" s="1" t="str">
        <f t="shared" si="4"/>
        <v>Unresearchable3</v>
      </c>
      <c r="D310" t="s">
        <v>124</v>
      </c>
    </row>
    <row r="311" spans="1:4" x14ac:dyDescent="0.35">
      <c r="A311" s="5" t="s">
        <v>124</v>
      </c>
      <c r="B311">
        <v>4</v>
      </c>
      <c r="C311" s="1" t="str">
        <f t="shared" si="4"/>
        <v>Unresearchable4</v>
      </c>
      <c r="D311" t="s">
        <v>124</v>
      </c>
    </row>
    <row r="312" spans="1:4" x14ac:dyDescent="0.35">
      <c r="A312" s="5" t="s">
        <v>124</v>
      </c>
      <c r="B312">
        <v>5</v>
      </c>
      <c r="C312" s="1" t="str">
        <f t="shared" si="4"/>
        <v>Unresearchable5</v>
      </c>
      <c r="D312" t="s">
        <v>124</v>
      </c>
    </row>
    <row r="313" spans="1:4" x14ac:dyDescent="0.35">
      <c r="A313" s="5" t="s">
        <v>124</v>
      </c>
      <c r="B313">
        <v>6</v>
      </c>
      <c r="C313" s="1" t="str">
        <f t="shared" si="4"/>
        <v>Unresearchable6</v>
      </c>
      <c r="D313" t="s">
        <v>124</v>
      </c>
    </row>
    <row r="314" spans="1:4" x14ac:dyDescent="0.35">
      <c r="A314" s="5" t="s">
        <v>124</v>
      </c>
      <c r="B314">
        <v>7</v>
      </c>
      <c r="C314" s="1" t="str">
        <f t="shared" si="4"/>
        <v>Unresearchable7</v>
      </c>
      <c r="D314" t="s">
        <v>124</v>
      </c>
    </row>
    <row r="315" spans="1:4" x14ac:dyDescent="0.35">
      <c r="A315" s="5" t="s">
        <v>124</v>
      </c>
      <c r="B315">
        <v>8</v>
      </c>
      <c r="C315" s="1" t="str">
        <f t="shared" si="4"/>
        <v>Unresearchable8</v>
      </c>
      <c r="D315" t="s">
        <v>124</v>
      </c>
    </row>
    <row r="316" spans="1:4" x14ac:dyDescent="0.35">
      <c r="A316" s="5" t="s">
        <v>124</v>
      </c>
      <c r="B316">
        <v>9</v>
      </c>
      <c r="C316" s="1" t="str">
        <f t="shared" si="4"/>
        <v>Unresearchable9</v>
      </c>
      <c r="D316" t="s">
        <v>124</v>
      </c>
    </row>
    <row r="317" spans="1:4" x14ac:dyDescent="0.35">
      <c r="A317" s="5" t="s">
        <v>124</v>
      </c>
      <c r="B317">
        <v>10</v>
      </c>
      <c r="C317" s="1" t="str">
        <f t="shared" si="4"/>
        <v>Unresearchable10</v>
      </c>
      <c r="D317" t="s">
        <v>124</v>
      </c>
    </row>
    <row r="318" spans="1:4" x14ac:dyDescent="0.35">
      <c r="A318" s="5" t="s">
        <v>124</v>
      </c>
      <c r="B318">
        <v>11</v>
      </c>
      <c r="C318" s="1" t="str">
        <f t="shared" si="4"/>
        <v>Unresearchable11</v>
      </c>
      <c r="D318" t="s">
        <v>124</v>
      </c>
    </row>
    <row r="319" spans="1:4" x14ac:dyDescent="0.35">
      <c r="A319" s="5" t="s">
        <v>124</v>
      </c>
      <c r="B319">
        <v>12</v>
      </c>
      <c r="C319" s="1" t="str">
        <f t="shared" si="4"/>
        <v>Unresearchable12</v>
      </c>
      <c r="D319" t="s">
        <v>124</v>
      </c>
    </row>
    <row r="320" spans="1:4" x14ac:dyDescent="0.35">
      <c r="A320" s="6" t="s">
        <v>369</v>
      </c>
      <c r="B320">
        <v>0</v>
      </c>
      <c r="C320" s="1" t="str">
        <f t="shared" si="4"/>
        <v>Other0</v>
      </c>
      <c r="D320" t="s">
        <v>200</v>
      </c>
    </row>
    <row r="321" spans="1:4" x14ac:dyDescent="0.35">
      <c r="A321" s="6" t="s">
        <v>369</v>
      </c>
      <c r="B321">
        <v>1</v>
      </c>
      <c r="C321" s="1" t="str">
        <f t="shared" si="4"/>
        <v>Other1</v>
      </c>
      <c r="D321" t="s">
        <v>200</v>
      </c>
    </row>
    <row r="322" spans="1:4" x14ac:dyDescent="0.35">
      <c r="A322" s="6" t="s">
        <v>369</v>
      </c>
      <c r="B322">
        <v>2</v>
      </c>
      <c r="C322" s="1" t="str">
        <f t="shared" si="4"/>
        <v>Other2</v>
      </c>
      <c r="D322" t="s">
        <v>200</v>
      </c>
    </row>
    <row r="323" spans="1:4" x14ac:dyDescent="0.35">
      <c r="A323" s="6" t="s">
        <v>369</v>
      </c>
      <c r="B323">
        <v>3</v>
      </c>
      <c r="C323" s="1" t="str">
        <f t="shared" ref="C323:C386" si="5">_xlfn.CONCAT(A323,B323)</f>
        <v>Other3</v>
      </c>
      <c r="D323" t="s">
        <v>200</v>
      </c>
    </row>
    <row r="324" spans="1:4" x14ac:dyDescent="0.35">
      <c r="A324" s="6" t="s">
        <v>369</v>
      </c>
      <c r="B324">
        <v>4</v>
      </c>
      <c r="C324" s="1" t="str">
        <f t="shared" si="5"/>
        <v>Other4</v>
      </c>
      <c r="D324" t="s">
        <v>200</v>
      </c>
    </row>
    <row r="325" spans="1:4" x14ac:dyDescent="0.35">
      <c r="A325" s="6" t="s">
        <v>369</v>
      </c>
      <c r="B325">
        <v>5</v>
      </c>
      <c r="C325" s="1" t="str">
        <f t="shared" si="5"/>
        <v>Other5</v>
      </c>
      <c r="D325" t="s">
        <v>200</v>
      </c>
    </row>
    <row r="326" spans="1:4" x14ac:dyDescent="0.35">
      <c r="A326" s="6" t="s">
        <v>369</v>
      </c>
      <c r="B326">
        <v>6</v>
      </c>
      <c r="C326" s="1" t="str">
        <f t="shared" si="5"/>
        <v>Other6</v>
      </c>
      <c r="D326" t="s">
        <v>200</v>
      </c>
    </row>
    <row r="327" spans="1:4" x14ac:dyDescent="0.35">
      <c r="A327" s="6" t="s">
        <v>369</v>
      </c>
      <c r="B327">
        <v>7</v>
      </c>
      <c r="C327" s="1" t="str">
        <f t="shared" si="5"/>
        <v>Other7</v>
      </c>
      <c r="D327" t="s">
        <v>200</v>
      </c>
    </row>
    <row r="328" spans="1:4" x14ac:dyDescent="0.35">
      <c r="A328" s="6" t="s">
        <v>369</v>
      </c>
      <c r="B328">
        <v>8</v>
      </c>
      <c r="C328" s="1" t="str">
        <f t="shared" si="5"/>
        <v>Other8</v>
      </c>
      <c r="D328" t="s">
        <v>200</v>
      </c>
    </row>
    <row r="329" spans="1:4" x14ac:dyDescent="0.35">
      <c r="A329" s="6" t="s">
        <v>369</v>
      </c>
      <c r="B329">
        <v>9</v>
      </c>
      <c r="C329" s="1" t="str">
        <f t="shared" si="5"/>
        <v>Other9</v>
      </c>
      <c r="D329" t="s">
        <v>200</v>
      </c>
    </row>
    <row r="330" spans="1:4" x14ac:dyDescent="0.35">
      <c r="A330" s="6" t="s">
        <v>369</v>
      </c>
      <c r="B330">
        <v>10</v>
      </c>
      <c r="C330" s="1" t="str">
        <f t="shared" si="5"/>
        <v>Other10</v>
      </c>
      <c r="D330" t="s">
        <v>200</v>
      </c>
    </row>
    <row r="331" spans="1:4" x14ac:dyDescent="0.35">
      <c r="A331" s="6" t="s">
        <v>369</v>
      </c>
      <c r="B331">
        <v>11</v>
      </c>
      <c r="C331" s="1" t="str">
        <f t="shared" si="5"/>
        <v>Other11</v>
      </c>
      <c r="D331" t="s">
        <v>200</v>
      </c>
    </row>
    <row r="332" spans="1:4" x14ac:dyDescent="0.35">
      <c r="A332" s="6" t="s">
        <v>369</v>
      </c>
      <c r="B332">
        <v>12</v>
      </c>
      <c r="C332" s="1" t="str">
        <f t="shared" si="5"/>
        <v>Other12</v>
      </c>
      <c r="D332" t="s">
        <v>200</v>
      </c>
    </row>
    <row r="333" spans="1:4" x14ac:dyDescent="0.35">
      <c r="C333" s="1" t="str">
        <f t="shared" si="5"/>
        <v/>
      </c>
    </row>
    <row r="334" spans="1:4" x14ac:dyDescent="0.35">
      <c r="C334" s="1" t="str">
        <f t="shared" si="5"/>
        <v/>
      </c>
    </row>
    <row r="335" spans="1:4" x14ac:dyDescent="0.35">
      <c r="C335" s="1" t="str">
        <f t="shared" si="5"/>
        <v/>
      </c>
    </row>
    <row r="336" spans="1:4" x14ac:dyDescent="0.35">
      <c r="C336" s="1" t="str">
        <f t="shared" si="5"/>
        <v/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si="5"/>
        <v/>
      </c>
    </row>
    <row r="387" spans="3:3" x14ac:dyDescent="0.35">
      <c r="C387" s="1" t="str">
        <f t="shared" ref="C387:C438" si="6">_xlfn.CONCAT(A387,B387)</f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  <row r="438" spans="3:3" x14ac:dyDescent="0.35">
      <c r="C438" s="1" t="str">
        <f t="shared" si="6"/>
        <v/>
      </c>
    </row>
  </sheetData>
  <autoFilter ref="A1:D301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0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258</v>
      </c>
    </row>
    <row r="2" spans="1:1" x14ac:dyDescent="0.35">
      <c r="A2" t="s">
        <v>253</v>
      </c>
    </row>
    <row r="3" spans="1:1" x14ac:dyDescent="0.35">
      <c r="A3" t="s">
        <v>19</v>
      </c>
    </row>
    <row r="4" spans="1:1" x14ac:dyDescent="0.35">
      <c r="A4" t="s">
        <v>254</v>
      </c>
    </row>
    <row r="5" spans="1:1" x14ac:dyDescent="0.35">
      <c r="A5" t="s">
        <v>303</v>
      </c>
    </row>
    <row r="6" spans="1:1" x14ac:dyDescent="0.35">
      <c r="A6" t="s">
        <v>304</v>
      </c>
    </row>
    <row r="7" spans="1:1" x14ac:dyDescent="0.35">
      <c r="A7" t="s">
        <v>12</v>
      </c>
    </row>
    <row r="8" spans="1:1" x14ac:dyDescent="0.35">
      <c r="A8" t="s">
        <v>326</v>
      </c>
    </row>
    <row r="9" spans="1:1" x14ac:dyDescent="0.35">
      <c r="A9" t="s">
        <v>302</v>
      </c>
    </row>
    <row r="10" spans="1:1" x14ac:dyDescent="0.35">
      <c r="A10" t="s">
        <v>255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D9" sqref="D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258</v>
      </c>
      <c r="B1" t="s">
        <v>292</v>
      </c>
      <c r="C1" t="s">
        <v>299</v>
      </c>
      <c r="D1" t="s">
        <v>277</v>
      </c>
      <c r="E1" t="s">
        <v>278</v>
      </c>
      <c r="F1" t="s">
        <v>279</v>
      </c>
      <c r="G1" t="s">
        <v>283</v>
      </c>
      <c r="H1" t="s">
        <v>288</v>
      </c>
    </row>
    <row r="2" spans="1:8" x14ac:dyDescent="0.35">
      <c r="A2" t="s">
        <v>259</v>
      </c>
      <c r="B2" t="s">
        <v>277</v>
      </c>
      <c r="C2" t="s">
        <v>293</v>
      </c>
    </row>
    <row r="3" spans="1:8" x14ac:dyDescent="0.35">
      <c r="A3" t="s">
        <v>260</v>
      </c>
      <c r="B3" t="s">
        <v>277</v>
      </c>
      <c r="C3" t="s">
        <v>294</v>
      </c>
      <c r="D3" t="s">
        <v>273</v>
      </c>
      <c r="E3" t="s">
        <v>273</v>
      </c>
      <c r="F3" t="s">
        <v>273</v>
      </c>
      <c r="G3" t="s">
        <v>273</v>
      </c>
      <c r="H3" t="s">
        <v>273</v>
      </c>
    </row>
    <row r="4" spans="1:8" x14ac:dyDescent="0.35">
      <c r="A4" t="s">
        <v>261</v>
      </c>
      <c r="B4" t="s">
        <v>278</v>
      </c>
      <c r="C4" t="s">
        <v>293</v>
      </c>
      <c r="D4" t="s">
        <v>274</v>
      </c>
      <c r="E4" t="s">
        <v>274</v>
      </c>
      <c r="F4" t="s">
        <v>274</v>
      </c>
      <c r="G4" t="s">
        <v>284</v>
      </c>
      <c r="H4" t="s">
        <v>284</v>
      </c>
    </row>
    <row r="5" spans="1:8" x14ac:dyDescent="0.35">
      <c r="A5" t="s">
        <v>262</v>
      </c>
      <c r="B5" t="s">
        <v>278</v>
      </c>
      <c r="C5" t="s">
        <v>293</v>
      </c>
      <c r="D5" t="s">
        <v>275</v>
      </c>
      <c r="E5" t="s">
        <v>275</v>
      </c>
      <c r="F5" t="s">
        <v>280</v>
      </c>
      <c r="G5" t="s">
        <v>274</v>
      </c>
      <c r="H5" t="s">
        <v>274</v>
      </c>
    </row>
    <row r="6" spans="1:8" x14ac:dyDescent="0.35">
      <c r="A6" t="s">
        <v>263</v>
      </c>
      <c r="B6" t="s">
        <v>277</v>
      </c>
      <c r="C6" t="s">
        <v>294</v>
      </c>
      <c r="D6" t="s">
        <v>276</v>
      </c>
      <c r="E6" t="s">
        <v>276</v>
      </c>
      <c r="F6" t="s">
        <v>275</v>
      </c>
      <c r="G6" t="s">
        <v>285</v>
      </c>
      <c r="H6" t="s">
        <v>285</v>
      </c>
    </row>
    <row r="7" spans="1:8" x14ac:dyDescent="0.35">
      <c r="A7" t="s">
        <v>264</v>
      </c>
      <c r="B7" t="s">
        <v>277</v>
      </c>
      <c r="C7" t="s">
        <v>294</v>
      </c>
      <c r="F7" t="s">
        <v>276</v>
      </c>
      <c r="G7" t="s">
        <v>275</v>
      </c>
      <c r="H7" t="s">
        <v>275</v>
      </c>
    </row>
    <row r="8" spans="1:8" x14ac:dyDescent="0.35">
      <c r="A8" t="s">
        <v>265</v>
      </c>
      <c r="B8" t="s">
        <v>279</v>
      </c>
      <c r="C8" t="s">
        <v>295</v>
      </c>
      <c r="E8" t="s">
        <v>290</v>
      </c>
      <c r="F8" t="s">
        <v>281</v>
      </c>
      <c r="G8" t="s">
        <v>286</v>
      </c>
      <c r="H8" t="s">
        <v>286</v>
      </c>
    </row>
    <row r="9" spans="1:8" x14ac:dyDescent="0.35">
      <c r="A9" t="s">
        <v>266</v>
      </c>
      <c r="B9" t="s">
        <v>277</v>
      </c>
      <c r="C9" t="s">
        <v>293</v>
      </c>
      <c r="E9" t="s">
        <v>291</v>
      </c>
      <c r="G9" t="s">
        <v>276</v>
      </c>
      <c r="H9" t="s">
        <v>276</v>
      </c>
    </row>
    <row r="10" spans="1:8" x14ac:dyDescent="0.35">
      <c r="A10" t="s">
        <v>267</v>
      </c>
      <c r="B10" t="s">
        <v>277</v>
      </c>
      <c r="C10" t="s">
        <v>293</v>
      </c>
      <c r="F10" t="s">
        <v>282</v>
      </c>
      <c r="G10" t="s">
        <v>287</v>
      </c>
      <c r="H10" t="s">
        <v>287</v>
      </c>
    </row>
    <row r="11" spans="1:8" x14ac:dyDescent="0.35">
      <c r="A11" t="s">
        <v>268</v>
      </c>
      <c r="B11" t="s">
        <v>283</v>
      </c>
      <c r="C11" t="s">
        <v>297</v>
      </c>
    </row>
    <row r="12" spans="1:8" x14ac:dyDescent="0.35">
      <c r="A12" t="s">
        <v>269</v>
      </c>
      <c r="B12" t="s">
        <v>288</v>
      </c>
      <c r="C12" t="s">
        <v>297</v>
      </c>
      <c r="H12" t="s">
        <v>289</v>
      </c>
    </row>
    <row r="13" spans="1:8" x14ac:dyDescent="0.35">
      <c r="A13" t="s">
        <v>270</v>
      </c>
      <c r="B13" t="s">
        <v>277</v>
      </c>
      <c r="C13" t="s">
        <v>298</v>
      </c>
    </row>
    <row r="14" spans="1:8" x14ac:dyDescent="0.35">
      <c r="A14" t="s">
        <v>271</v>
      </c>
      <c r="B14" t="s">
        <v>278</v>
      </c>
      <c r="C14" t="s">
        <v>294</v>
      </c>
    </row>
    <row r="15" spans="1:8" x14ac:dyDescent="0.35">
      <c r="A15" t="s">
        <v>272</v>
      </c>
      <c r="B15" t="s">
        <v>277</v>
      </c>
      <c r="C15" t="s">
        <v>296</v>
      </c>
    </row>
    <row r="17" spans="4:8" ht="201" customHeight="1" x14ac:dyDescent="0.35"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4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305</v>
      </c>
      <c r="C1" t="s">
        <v>313</v>
      </c>
    </row>
    <row r="2" spans="1:3" x14ac:dyDescent="0.35">
      <c r="A2" t="s">
        <v>323</v>
      </c>
      <c r="C2" t="s">
        <v>314</v>
      </c>
    </row>
    <row r="3" spans="1:3" x14ac:dyDescent="0.35">
      <c r="A3" t="s">
        <v>306</v>
      </c>
      <c r="C3" t="s">
        <v>315</v>
      </c>
    </row>
    <row r="4" spans="1:3" x14ac:dyDescent="0.35">
      <c r="A4" t="s">
        <v>307</v>
      </c>
      <c r="C4" t="s">
        <v>319</v>
      </c>
    </row>
    <row r="5" spans="1:3" x14ac:dyDescent="0.35">
      <c r="A5" t="s">
        <v>308</v>
      </c>
      <c r="C5" t="s">
        <v>316</v>
      </c>
    </row>
    <row r="6" spans="1:3" x14ac:dyDescent="0.35">
      <c r="A6" t="s">
        <v>309</v>
      </c>
      <c r="C6" t="s">
        <v>317</v>
      </c>
    </row>
    <row r="7" spans="1:3" x14ac:dyDescent="0.35">
      <c r="A7" t="s">
        <v>310</v>
      </c>
      <c r="C7" t="s">
        <v>318</v>
      </c>
    </row>
    <row r="8" spans="1:3" x14ac:dyDescent="0.35">
      <c r="A8" t="s">
        <v>311</v>
      </c>
      <c r="C8" t="s">
        <v>320</v>
      </c>
    </row>
    <row r="9" spans="1:3" x14ac:dyDescent="0.35">
      <c r="A9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2020-11-13T11:22:15Z</dcterms:modified>
</cp:coreProperties>
</file>