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F5BF6915-A6EF-4FE3-AD40-66AF163368FF}" xr6:coauthVersionLast="45" xr6:coauthVersionMax="45" xr10:uidLastSave="{00000000-0000-0000-0000-000000000000}"/>
  <bookViews>
    <workbookView xWindow="-13530" yWindow="570" windowWidth="13530" windowHeight="9240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2" i="1"/>
  <c r="E3" i="1"/>
  <c r="E4" i="1"/>
  <c r="E5" i="1"/>
  <c r="E6" i="1"/>
  <c r="E7" i="1"/>
  <c r="E8" i="1"/>
  <c r="B7" i="1" l="1"/>
  <c r="B8" i="1"/>
  <c r="H16" i="1" l="1"/>
  <c r="C18" i="1" l="1"/>
  <c r="C17" i="1"/>
  <c r="C16" i="1"/>
  <c r="E16" i="1" s="1"/>
  <c r="E18" i="1"/>
  <c r="E17" i="1"/>
  <c r="H13" i="1"/>
  <c r="C13" i="1" s="1"/>
  <c r="H14" i="1"/>
  <c r="C14" i="1" s="1"/>
  <c r="E14" i="1" s="1"/>
  <c r="H15" i="1"/>
  <c r="C15" i="1" s="1"/>
  <c r="E15" i="1" s="1"/>
  <c r="H12" i="1"/>
  <c r="C12" i="1" s="1"/>
  <c r="E12" i="1" s="1"/>
  <c r="D12" i="1"/>
  <c r="E13" i="1" l="1"/>
  <c r="D13" i="1" s="1"/>
  <c r="B13" i="1"/>
  <c r="I2" i="1" l="1"/>
  <c r="H2" i="1"/>
  <c r="G2" i="1"/>
  <c r="D2" i="1"/>
  <c r="D5" i="1" s="1"/>
  <c r="D3" i="1" l="1"/>
</calcChain>
</file>

<file path=xl/sharedStrings.xml><?xml version="1.0" encoding="utf-8"?>
<sst xmlns="http://schemas.openxmlformats.org/spreadsheetml/2006/main" count="20" uniqueCount="17">
  <si>
    <t>Thrust</t>
  </si>
  <si>
    <t>ISP</t>
  </si>
  <si>
    <t>20% Thrust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</si>
  <si>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</si>
  <si>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</si>
  <si>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</si>
  <si>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</si>
  <si>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</si>
  <si>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</si>
  <si>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</si>
  <si>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</si>
  <si>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</si>
  <si>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</si>
  <si>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</si>
  <si>
    <t>10 Atm</t>
  </si>
  <si>
    <t>10% Effic</t>
  </si>
  <si>
    <t>30% Effic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</si>
</sst>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18"/>
  <sheetViews>
    <sheetView tabSelected="1" workbookViewId="0">
      <selection activeCell="G6" sqref="G6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5</v>
      </c>
      <c r="H1" t="s">
        <v>7</v>
      </c>
      <c r="I1" t="s">
        <v>9</v>
      </c>
    </row>
    <row r="2" spans="1:9" x14ac:dyDescent="0.35">
      <c r="A2" t="s">
        <v>3</v>
      </c>
      <c r="B2">
        <v>190</v>
      </c>
      <c r="C2">
        <v>345</v>
      </c>
      <c r="D2">
        <f>B2*1.2</f>
        <v>228</v>
      </c>
      <c r="E2">
        <f>$C2*1.1</f>
        <v>379.50000000000006</v>
      </c>
      <c r="F2">
        <f>$C2*1.3</f>
        <v>448.5</v>
      </c>
      <c r="G2">
        <f>B3*0.5</f>
        <v>4750</v>
      </c>
      <c r="H2">
        <f>B4*1.5</f>
        <v>33000</v>
      </c>
      <c r="I2">
        <f>0.05*B5</f>
        <v>0.15000000000000002</v>
      </c>
    </row>
    <row r="3" spans="1:9" x14ac:dyDescent="0.35">
      <c r="A3" t="s">
        <v>4</v>
      </c>
      <c r="B3">
        <v>9500</v>
      </c>
      <c r="C3">
        <v>90</v>
      </c>
      <c r="D3">
        <f>(E3/E2)*D2</f>
        <v>59.478260869565219</v>
      </c>
      <c r="E3">
        <f t="shared" ref="E3:F8" si="0">$C3*1.1</f>
        <v>99.000000000000014</v>
      </c>
      <c r="F3">
        <f t="shared" ref="F3:F8" si="1">$C3*1.3</f>
        <v>117</v>
      </c>
    </row>
    <row r="4" spans="1:9" x14ac:dyDescent="0.35">
      <c r="A4" t="s">
        <v>6</v>
      </c>
      <c r="B4">
        <v>22000</v>
      </c>
      <c r="C4">
        <v>1E-3</v>
      </c>
      <c r="E4">
        <f t="shared" si="0"/>
        <v>1.1000000000000001E-3</v>
      </c>
      <c r="F4">
        <f t="shared" si="1"/>
        <v>1.3000000000000002E-3</v>
      </c>
    </row>
    <row r="5" spans="1:9" x14ac:dyDescent="0.35">
      <c r="A5" t="s">
        <v>8</v>
      </c>
      <c r="B5">
        <v>3</v>
      </c>
      <c r="C5">
        <v>150</v>
      </c>
      <c r="D5">
        <f>(C5/C2)*D2</f>
        <v>99.130434782608688</v>
      </c>
      <c r="E5">
        <f t="shared" si="0"/>
        <v>165</v>
      </c>
      <c r="F5">
        <f t="shared" si="1"/>
        <v>195</v>
      </c>
    </row>
    <row r="6" spans="1:9" x14ac:dyDescent="0.35">
      <c r="C6">
        <v>1E-3</v>
      </c>
      <c r="E6">
        <f t="shared" si="0"/>
        <v>1.1000000000000001E-3</v>
      </c>
      <c r="F6">
        <f t="shared" si="1"/>
        <v>1.3000000000000002E-3</v>
      </c>
    </row>
    <row r="7" spans="1:9" x14ac:dyDescent="0.35">
      <c r="A7" t="s">
        <v>10</v>
      </c>
      <c r="B7">
        <f>C3/C2*B2</f>
        <v>49.565217391304344</v>
      </c>
      <c r="E7">
        <f t="shared" si="0"/>
        <v>0</v>
      </c>
      <c r="F7">
        <f t="shared" si="1"/>
        <v>0</v>
      </c>
    </row>
    <row r="8" spans="1:9" x14ac:dyDescent="0.35">
      <c r="A8" t="s">
        <v>14</v>
      </c>
      <c r="B8">
        <f>C5/C2*B2</f>
        <v>82.608695652173907</v>
      </c>
      <c r="E8">
        <f t="shared" si="0"/>
        <v>0</v>
      </c>
      <c r="F8">
        <f t="shared" si="1"/>
        <v>0</v>
      </c>
    </row>
    <row r="11" spans="1:9" x14ac:dyDescent="0.35">
      <c r="A11" t="s">
        <v>11</v>
      </c>
      <c r="C11" t="s">
        <v>1</v>
      </c>
      <c r="H11" t="s">
        <v>12</v>
      </c>
      <c r="I11" t="s">
        <v>13</v>
      </c>
    </row>
    <row r="12" spans="1:9" x14ac:dyDescent="0.35">
      <c r="A12" t="s">
        <v>3</v>
      </c>
      <c r="B12">
        <v>80</v>
      </c>
      <c r="C12">
        <f>0.82*H12</f>
        <v>367.35999999999996</v>
      </c>
      <c r="D12">
        <f>B12*1.2</f>
        <v>96</v>
      </c>
      <c r="E12">
        <f>C12*1.1</f>
        <v>404.096</v>
      </c>
      <c r="H12">
        <f>I12/1.1</f>
        <v>448</v>
      </c>
      <c r="I12">
        <v>492.8</v>
      </c>
    </row>
    <row r="13" spans="1:9" x14ac:dyDescent="0.35">
      <c r="A13" t="s">
        <v>10</v>
      </c>
      <c r="B13">
        <f>(C13/C12)*B12</f>
        <v>17.857142857142854</v>
      </c>
      <c r="C13">
        <f t="shared" ref="C13:C18" si="2">0.82*H13</f>
        <v>81.999999999999986</v>
      </c>
      <c r="D13">
        <f>(E13/E12)*D12</f>
        <v>21.428571428571423</v>
      </c>
      <c r="E13">
        <f t="shared" ref="E13:E18" si="3">C13*1.1</f>
        <v>90.199999999999989</v>
      </c>
      <c r="H13">
        <f t="shared" ref="H13:H16" si="4">I13/1.1</f>
        <v>99.999999999999986</v>
      </c>
      <c r="I13">
        <v>110</v>
      </c>
    </row>
    <row r="14" spans="1:9" x14ac:dyDescent="0.35">
      <c r="C14">
        <f t="shared" si="2"/>
        <v>16.399999999999999</v>
      </c>
      <c r="E14">
        <f t="shared" si="3"/>
        <v>18.04</v>
      </c>
      <c r="H14">
        <f t="shared" si="4"/>
        <v>20</v>
      </c>
      <c r="I14">
        <v>22</v>
      </c>
    </row>
    <row r="15" spans="1:9" x14ac:dyDescent="0.35">
      <c r="C15">
        <f t="shared" si="2"/>
        <v>7.4545454545454546E-4</v>
      </c>
      <c r="E15">
        <f t="shared" si="3"/>
        <v>8.2000000000000009E-4</v>
      </c>
      <c r="H15">
        <f t="shared" si="4"/>
        <v>9.0909090909090909E-4</v>
      </c>
      <c r="I15">
        <v>1E-3</v>
      </c>
    </row>
    <row r="16" spans="1:9" x14ac:dyDescent="0.35">
      <c r="C16">
        <f t="shared" si="2"/>
        <v>0</v>
      </c>
      <c r="E16">
        <f t="shared" si="3"/>
        <v>0</v>
      </c>
      <c r="H16">
        <f t="shared" si="4"/>
        <v>0</v>
      </c>
    </row>
    <row r="17" spans="3:5" x14ac:dyDescent="0.35">
      <c r="C17">
        <f t="shared" si="2"/>
        <v>0</v>
      </c>
      <c r="E17">
        <f t="shared" si="3"/>
        <v>0</v>
      </c>
    </row>
    <row r="18" spans="3:5" x14ac:dyDescent="0.35">
      <c r="C18">
        <f t="shared" si="2"/>
        <v>0</v>
      </c>
      <c r="E1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2020-09-20T12:43:26Z</dcterms:modified>
</cp:coreProperties>
</file>