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3D\KSP\kiwiTechTree\Source\Completed\"/>
    </mc:Choice>
  </mc:AlternateContent>
  <xr:revisionPtr revIDLastSave="0" documentId="13_ncr:1_{502010D0-1DE4-48CD-86A9-A034C3AAAD05}" xr6:coauthVersionLast="45" xr6:coauthVersionMax="45" xr10:uidLastSave="{00000000-0000-0000-0000-000000000000}"/>
  <bookViews>
    <workbookView xWindow="9590" yWindow="870" windowWidth="26590" windowHeight="18870" xr2:uid="{CFEC3D39-50CD-4BC5-8A2D-E61E52BBE13D}"/>
  </bookViews>
  <sheets>
    <sheet name="Parts" sheetId="1" r:id="rId1"/>
    <sheet name="TechTree" sheetId="2" r:id="rId2"/>
    <sheet name="UpgradeTypes" sheetId="4" r:id="rId3"/>
    <sheet name="EngineUpgrades" sheetId="3" r:id="rId4"/>
    <sheet name="FuelTankUpgrades" sheetId="5" r:id="rId5"/>
  </sheets>
  <definedNames>
    <definedName name="_xlnm._FilterDatabase" localSheetId="1" hidden="1">TechTree!$A$1:$D$300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R2" i="1" l="1"/>
  <c r="AO2" i="1"/>
  <c r="AN2" i="1"/>
  <c r="AP2" i="1" s="1"/>
  <c r="AM2" i="1" s="1"/>
  <c r="AK2" i="1"/>
  <c r="M2" i="1"/>
  <c r="AR3" i="1"/>
  <c r="AO3" i="1"/>
  <c r="AN3" i="1"/>
  <c r="AP3" i="1" s="1"/>
  <c r="AM3" i="1" s="1"/>
  <c r="AK3" i="1"/>
  <c r="M3" i="1"/>
  <c r="AR4" i="1"/>
  <c r="AO4" i="1"/>
  <c r="AN4" i="1"/>
  <c r="AP4" i="1" s="1"/>
  <c r="AM4" i="1" s="1"/>
  <c r="AK4" i="1"/>
  <c r="M4" i="1"/>
  <c r="AB4" i="1" l="1"/>
  <c r="AB3" i="1"/>
  <c r="AB2" i="1"/>
  <c r="L4" i="1"/>
  <c r="L3" i="1"/>
  <c r="L2" i="1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100" i="2"/>
  <c r="E17" i="3"/>
  <c r="F17" i="3"/>
  <c r="G17" i="3"/>
  <c r="H17" i="3"/>
  <c r="D17" i="3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" i="2"/>
</calcChain>
</file>

<file path=xl/sharedStrings.xml><?xml version="1.0" encoding="utf-8"?>
<sst xmlns="http://schemas.openxmlformats.org/spreadsheetml/2006/main" count="911" uniqueCount="371">
  <si>
    <t>TopFolder</t>
  </si>
  <si>
    <t>Name</t>
  </si>
  <si>
    <t>Title</t>
  </si>
  <si>
    <t>Manufacturer</t>
  </si>
  <si>
    <t>Category</t>
  </si>
  <si>
    <t>EntryCost</t>
  </si>
  <si>
    <t>Structural</t>
  </si>
  <si>
    <t>Science</t>
  </si>
  <si>
    <t>Engine</t>
  </si>
  <si>
    <t>PartCost</t>
  </si>
  <si>
    <t>Mass</t>
  </si>
  <si>
    <t>TechRequired</t>
  </si>
  <si>
    <t>advAerodynamics</t>
  </si>
  <si>
    <t>landing</t>
  </si>
  <si>
    <t>heatManagementSystems</t>
  </si>
  <si>
    <t>supersonicFlight</t>
  </si>
  <si>
    <t>heavyCommandModulesExtensions</t>
  </si>
  <si>
    <t>serviceModules</t>
  </si>
  <si>
    <t>basicConstruction</t>
  </si>
  <si>
    <t>basicRocketry</t>
  </si>
  <si>
    <t>advFlightControl</t>
  </si>
  <si>
    <t>commandModulesExtensions</t>
  </si>
  <si>
    <t>simpleCommandModulesExtensions</t>
  </si>
  <si>
    <t>commandModules</t>
  </si>
  <si>
    <t>experimentalAerodynamics</t>
  </si>
  <si>
    <t>heavyLanding</t>
  </si>
  <si>
    <t>colossalCryoRocketry</t>
  </si>
  <si>
    <t>exoticControl</t>
  </si>
  <si>
    <t>automation</t>
  </si>
  <si>
    <t>hypersonicFlight</t>
  </si>
  <si>
    <t>actuators</t>
  </si>
  <si>
    <t>recycling</t>
  </si>
  <si>
    <t>storageTech</t>
  </si>
  <si>
    <t>advExploration</t>
  </si>
  <si>
    <t>earlyLogistics</t>
  </si>
  <si>
    <t>logistics</t>
  </si>
  <si>
    <t>basicScience</t>
  </si>
  <si>
    <t>appliedScience</t>
  </si>
  <si>
    <t>scienceTech</t>
  </si>
  <si>
    <t>exactScience</t>
  </si>
  <si>
    <t>resourceExploitation</t>
  </si>
  <si>
    <t>flexibleFuelSolutions</t>
  </si>
  <si>
    <t>flightControl</t>
  </si>
  <si>
    <t>science201</t>
  </si>
  <si>
    <t>advElectrics</t>
  </si>
  <si>
    <t>electrics</t>
  </si>
  <si>
    <t>decoupling</t>
  </si>
  <si>
    <t>docking</t>
  </si>
  <si>
    <t>advancedDecoupling</t>
  </si>
  <si>
    <t>enginePlates</t>
  </si>
  <si>
    <t>unmannedTech</t>
  </si>
  <si>
    <t>earlyProbes</t>
  </si>
  <si>
    <t>exoticNuclearPropulsion</t>
  </si>
  <si>
    <t>specializedRadiators</t>
  </si>
  <si>
    <t>specializedCommandModules</t>
  </si>
  <si>
    <t>advLanding</t>
  </si>
  <si>
    <t>experimentalRocketry</t>
  </si>
  <si>
    <t>composites</t>
  </si>
  <si>
    <t>largeElectrics</t>
  </si>
  <si>
    <t>gargantuanBoosters</t>
  </si>
  <si>
    <t>experimentalCryoRocketry</t>
  </si>
  <si>
    <t>orbitalAssembly</t>
  </si>
  <si>
    <t>advancedStations</t>
  </si>
  <si>
    <t>longTermHabitation</t>
  </si>
  <si>
    <t>nanolathing</t>
  </si>
  <si>
    <t>metaMaterials</t>
  </si>
  <si>
    <t>shortTermHabitation</t>
  </si>
  <si>
    <t>advMetalworks</t>
  </si>
  <si>
    <t>experimentalScience</t>
  </si>
  <si>
    <t>specializedConstruction</t>
  </si>
  <si>
    <t>hydroponics</t>
  </si>
  <si>
    <t>advActuators</t>
  </si>
  <si>
    <t>fieldScience</t>
  </si>
  <si>
    <t>colonization</t>
  </si>
  <si>
    <t>earlyStations</t>
  </si>
  <si>
    <t>start</t>
  </si>
  <si>
    <t>earlyFlight</t>
  </si>
  <si>
    <t>generalConstruction</t>
  </si>
  <si>
    <t>stability</t>
  </si>
  <si>
    <t>experimentalActuators</t>
  </si>
  <si>
    <t>specializedScienceTech</t>
  </si>
  <si>
    <t>efficientFlightSystems</t>
  </si>
  <si>
    <t>aviation</t>
  </si>
  <si>
    <t>subsonicFlight</t>
  </si>
  <si>
    <t>communicationSatellites</t>
  </si>
  <si>
    <t>spaceExploration</t>
  </si>
  <si>
    <t>advConstruction</t>
  </si>
  <si>
    <t>advancedReentryModule</t>
  </si>
  <si>
    <t>reentryModule</t>
  </si>
  <si>
    <t>basicReentryModule</t>
  </si>
  <si>
    <t>exoticFuelStorage</t>
  </si>
  <si>
    <t>specializedFuelStorage</t>
  </si>
  <si>
    <t>highPerformanceFuelSystems</t>
  </si>
  <si>
    <t>largeVolumeContainment</t>
  </si>
  <si>
    <t>advFuelSystems</t>
  </si>
  <si>
    <t>fuelSystems</t>
  </si>
  <si>
    <t>basicFuelSystems</t>
  </si>
  <si>
    <t>specializedControl</t>
  </si>
  <si>
    <t>giganticCryoRocketry</t>
  </si>
  <si>
    <t>hugeBoosters</t>
  </si>
  <si>
    <t>exoticPropulsion</t>
  </si>
  <si>
    <t>largeBoosters</t>
  </si>
  <si>
    <t>giganticRocketry</t>
  </si>
  <si>
    <t>heavierRocketry</t>
  </si>
  <si>
    <t>digitalSignalProcessing</t>
  </si>
  <si>
    <t>signalProcessing</t>
  </si>
  <si>
    <t>xBandCommunications</t>
  </si>
  <si>
    <t>enhancedSurvivability</t>
  </si>
  <si>
    <t>heavyAerodynamics</t>
  </si>
  <si>
    <t>aerodynamicSystems</t>
  </si>
  <si>
    <t>Unresearchable</t>
  </si>
  <si>
    <t>survivability</t>
  </si>
  <si>
    <t>intermediateHeatManagement</t>
  </si>
  <si>
    <t>experimentalHeatManagement</t>
  </si>
  <si>
    <t>streamlinedFlight</t>
  </si>
  <si>
    <t>engineering101</t>
  </si>
  <si>
    <t>advScienceTech</t>
  </si>
  <si>
    <t>isru</t>
  </si>
  <si>
    <t>advLogistics</t>
  </si>
  <si>
    <t>advOffworldMining</t>
  </si>
  <si>
    <t>batteryTech</t>
  </si>
  <si>
    <t>advUnmanned</t>
  </si>
  <si>
    <t>ionPropulsion</t>
  </si>
  <si>
    <t>nobleGasFuelSystems</t>
  </si>
  <si>
    <t>earlyFuelSystems</t>
  </si>
  <si>
    <t>fuelLines</t>
  </si>
  <si>
    <t>largerBoosters</t>
  </si>
  <si>
    <t>veryHeavyRocketry</t>
  </si>
  <si>
    <t>tinyBoosters</t>
  </si>
  <si>
    <t>smallBoosters</t>
  </si>
  <si>
    <t>expNuclearPropulsion</t>
  </si>
  <si>
    <t>veryHeavyCryoRocketry</t>
  </si>
  <si>
    <t>evenHeavierRocketry</t>
  </si>
  <si>
    <t>advNuclearPropulsion</t>
  </si>
  <si>
    <t>mediumBoosters</t>
  </si>
  <si>
    <t>evenHeavierCryoRocketry</t>
  </si>
  <si>
    <t>specializedFlightSystems</t>
  </si>
  <si>
    <t>expAircraftEngines</t>
  </si>
  <si>
    <t>heavyRocketry</t>
  </si>
  <si>
    <t>advancedFlightSystems</t>
  </si>
  <si>
    <t>specializedElectrics</t>
  </si>
  <si>
    <t>largeUnmanned</t>
  </si>
  <si>
    <t>highAltitudeFlight</t>
  </si>
  <si>
    <t>simpleCommandModules</t>
  </si>
  <si>
    <t>heavyCommandModules</t>
  </si>
  <si>
    <t>basicFlightControl</t>
  </si>
  <si>
    <t>advHeatManagement</t>
  </si>
  <si>
    <t>metascience</t>
  </si>
  <si>
    <t>advRocketry</t>
  </si>
  <si>
    <t>advancedFlexibleFuelSolutions</t>
  </si>
  <si>
    <t>heavierCryoRocketry</t>
  </si>
  <si>
    <t>experimentalElectrics</t>
  </si>
  <si>
    <t>experimentalControl</t>
  </si>
  <si>
    <t>advancedMotors</t>
  </si>
  <si>
    <t>improvedNuclearPropulsion</t>
  </si>
  <si>
    <t>extremeFuelStorage</t>
  </si>
  <si>
    <t>heavyCryoRocketry</t>
  </si>
  <si>
    <t>experimentalPropulsion</t>
  </si>
  <si>
    <t>specializedCommandCenters</t>
  </si>
  <si>
    <t>heavyLanders</t>
  </si>
  <si>
    <t>heavyCommandCenters</t>
  </si>
  <si>
    <t>advSolarTech</t>
  </si>
  <si>
    <t>cuttingEdgeSolarTech</t>
  </si>
  <si>
    <t>lithiumFuelSystems</t>
  </si>
  <si>
    <t>advEMSystems</t>
  </si>
  <si>
    <t>generalCryoRocketry</t>
  </si>
  <si>
    <t>aBitMoreExoticPropulsion</t>
  </si>
  <si>
    <t>exoticAlloys</t>
  </si>
  <si>
    <t>highTechElectricalSystems</t>
  </si>
  <si>
    <t>artificialIntelligence</t>
  </si>
  <si>
    <t>aerospaceComposites</t>
  </si>
  <si>
    <t>aerospaceTech</t>
  </si>
  <si>
    <t>mechatronics</t>
  </si>
  <si>
    <t>highGainCommunications</t>
  </si>
  <si>
    <t>deepSpaceOpticalCommunications</t>
  </si>
  <si>
    <t>orbitalMegastructures</t>
  </si>
  <si>
    <t>specializedPlasmaGeneration</t>
  </si>
  <si>
    <t>generalRocketry</t>
  </si>
  <si>
    <t>plasmaPropulsion</t>
  </si>
  <si>
    <t>nuclearPropulsion</t>
  </si>
  <si>
    <t>soundingRockets</t>
  </si>
  <si>
    <t>advancedCryoRocketry</t>
  </si>
  <si>
    <t>advAerospaceEngineering</t>
  </si>
  <si>
    <t>precisionPropulsion</t>
  </si>
  <si>
    <t>advGriddedThrusters</t>
  </si>
  <si>
    <t>propulsionSystems</t>
  </si>
  <si>
    <t>otherParts</t>
  </si>
  <si>
    <t>advancedEnginePlates</t>
  </si>
  <si>
    <t>advancedDocking</t>
  </si>
  <si>
    <t>advIonPropulsion</t>
  </si>
  <si>
    <t>advColonization</t>
  </si>
  <si>
    <t>basicCryoRocketry</t>
  </si>
  <si>
    <t>longTermScienceTech</t>
  </si>
  <si>
    <t>scientificOutposts</t>
  </si>
  <si>
    <t>expGriddedThrusters</t>
  </si>
  <si>
    <t>aerographite</t>
  </si>
  <si>
    <t>automatedDecouplingSystems</t>
  </si>
  <si>
    <t>Branch</t>
  </si>
  <si>
    <t>Tier</t>
  </si>
  <si>
    <t>Actuator</t>
  </si>
  <si>
    <t>offworldManufacturing</t>
  </si>
  <si>
    <t>Cockpits</t>
  </si>
  <si>
    <t>Jet Parts Wings Fuel Tanks</t>
  </si>
  <si>
    <t>Command Modules</t>
  </si>
  <si>
    <t>Re-Entry Pods</t>
  </si>
  <si>
    <t>Adapters Fairings Nose Cones</t>
  </si>
  <si>
    <t>Station Structural Parts</t>
  </si>
  <si>
    <t>Rotors VTOLS</t>
  </si>
  <si>
    <t>Batteries</t>
  </si>
  <si>
    <t>Solar Panels Fuel Cells</t>
  </si>
  <si>
    <t>Decouplers Docking Engine Plates</t>
  </si>
  <si>
    <t>Liquid Fuel Engines</t>
  </si>
  <si>
    <t>Cryogenic Engines</t>
  </si>
  <si>
    <t>Specialty Engines</t>
  </si>
  <si>
    <t>Solid Rocket Boosters</t>
  </si>
  <si>
    <t>Probes</t>
  </si>
  <si>
    <t>Antenna</t>
  </si>
  <si>
    <t>Nuclear Propulsion</t>
  </si>
  <si>
    <t>Landing Gear Wheels</t>
  </si>
  <si>
    <t>RCS Thrusters SAS Modules Launch Escape</t>
  </si>
  <si>
    <t>Thermal Heat Shields</t>
  </si>
  <si>
    <t>Ladders Lights</t>
  </si>
  <si>
    <t>Storage Resources</t>
  </si>
  <si>
    <t>Parachutes</t>
  </si>
  <si>
    <t>Stations Colony</t>
  </si>
  <si>
    <t>Categories</t>
  </si>
  <si>
    <t>Combined</t>
  </si>
  <si>
    <t>Jet Engines Air Intakes</t>
  </si>
  <si>
    <t>Command Module Extensions</t>
  </si>
  <si>
    <t>Ion Propulsion</t>
  </si>
  <si>
    <t>Resource Detection</t>
  </si>
  <si>
    <t>quantumCommunications</t>
  </si>
  <si>
    <t>entryCost</t>
  </si>
  <si>
    <t>cost</t>
  </si>
  <si>
    <t>title</t>
  </si>
  <si>
    <t>mass</t>
  </si>
  <si>
    <t>UpgradeType</t>
  </si>
  <si>
    <t>Upgrade</t>
  </si>
  <si>
    <t>Command Module</t>
  </si>
  <si>
    <t>Fuel Tank</t>
  </si>
  <si>
    <t>None</t>
  </si>
  <si>
    <t>mk1PodUpgrade</t>
  </si>
  <si>
    <t>Engine Upgrade Type</t>
  </si>
  <si>
    <t>Types</t>
  </si>
  <si>
    <t>aerospikeLFO</t>
  </si>
  <si>
    <t>aerospikeNuclear</t>
  </si>
  <si>
    <t>dualJet</t>
  </si>
  <si>
    <t>hybrid</t>
  </si>
  <si>
    <t>nuclearJet</t>
  </si>
  <si>
    <t>singleFuelNuclear</t>
  </si>
  <si>
    <t>standardIon</t>
  </si>
  <si>
    <t>standardJet</t>
  </si>
  <si>
    <t>standardLFO</t>
  </si>
  <si>
    <t>standardLH2CH4</t>
  </si>
  <si>
    <t>standardLH2CH4_RealPlume</t>
  </si>
  <si>
    <t>standardMono</t>
  </si>
  <si>
    <t>standardNuclear</t>
  </si>
  <si>
    <t>standardOther</t>
  </si>
  <si>
    <t xml:space="preserve">engineNumber = </t>
  </si>
  <si>
    <t xml:space="preserve">engineNumberUpgrade = </t>
  </si>
  <si>
    <t xml:space="preserve">engineName = </t>
  </si>
  <si>
    <t xml:space="preserve">engineNameUpgrade = </t>
  </si>
  <si>
    <t>singleFuel</t>
  </si>
  <si>
    <t>dualFuel</t>
  </si>
  <si>
    <t>ion</t>
  </si>
  <si>
    <t xml:space="preserve">engineNumberUpgrade2 = </t>
  </si>
  <si>
    <t xml:space="preserve">engineNameUpgrade2 = </t>
  </si>
  <si>
    <t xml:space="preserve">enginePartUpgradeName2 = </t>
  </si>
  <si>
    <t>cryoFuel</t>
  </si>
  <si>
    <t xml:space="preserve">engineNumberMethalox = </t>
  </si>
  <si>
    <t xml:space="preserve">engineNumberMethaloxUpgrade = </t>
  </si>
  <si>
    <t xml:space="preserve">engineNameMethalox = </t>
  </si>
  <si>
    <t xml:space="preserve">engineNameMethaloxUpgrade = </t>
  </si>
  <si>
    <t>cryoFuelRealPlume</t>
  </si>
  <si>
    <t xml:space="preserve">methaloxPowerEffectName = </t>
  </si>
  <si>
    <t xml:space="preserve">engineModeID0 = </t>
  </si>
  <si>
    <t xml:space="preserve">engineModeID1 = </t>
  </si>
  <si>
    <t>Framework</t>
  </si>
  <si>
    <t>KEROLOX</t>
  </si>
  <si>
    <t>NUCLEAR</t>
  </si>
  <si>
    <t>ION</t>
  </si>
  <si>
    <t>OTHER</t>
  </si>
  <si>
    <t>HYDROLOX</t>
  </si>
  <si>
    <t>MONOPROPELLANT</t>
  </si>
  <si>
    <t>Default Config</t>
  </si>
  <si>
    <t>Engine/System Upgrade Name</t>
  </si>
  <si>
    <t>Command Upgrades</t>
  </si>
  <si>
    <t>System</t>
  </si>
  <si>
    <t>Parachute</t>
  </si>
  <si>
    <t>Solar</t>
  </si>
  <si>
    <t>Fuel Tank Upgrades</t>
  </si>
  <si>
    <t>standardArgonGas</t>
  </si>
  <si>
    <t>standardLiquidFuel</t>
  </si>
  <si>
    <t>standardLithium</t>
  </si>
  <si>
    <t>standardMetals</t>
  </si>
  <si>
    <t>standardMonoPropellant</t>
  </si>
  <si>
    <t>standardOre</t>
  </si>
  <si>
    <t>standardXenonGas</t>
  </si>
  <si>
    <t>Sizes</t>
  </si>
  <si>
    <t>size0</t>
  </si>
  <si>
    <t>size1</t>
  </si>
  <si>
    <t>size2</t>
  </si>
  <si>
    <t>size3</t>
  </si>
  <si>
    <t>size4</t>
  </si>
  <si>
    <t>size1p5</t>
  </si>
  <si>
    <t>size5</t>
  </si>
  <si>
    <t>Size (if standardLiquidFuel)</t>
  </si>
  <si>
    <t>Fuel Tank/Storage Types</t>
  </si>
  <si>
    <t>NA/Balloon</t>
  </si>
  <si>
    <t>Config Template</t>
  </si>
  <si>
    <t>Upgrade Node</t>
  </si>
  <si>
    <t>System and Space Capability</t>
  </si>
  <si>
    <t>highPowerElectricalSystems</t>
  </si>
  <si>
    <t>experimentalElectricalSystems</t>
  </si>
  <si>
    <t>exoticElectricalSystems</t>
  </si>
  <si>
    <t>experimentalAerospaceTech</t>
  </si>
  <si>
    <t>Engine Template</t>
  </si>
  <si>
    <t>Engine Info To fill in manually</t>
  </si>
  <si>
    <t>Code to Copy and Paste</t>
  </si>
  <si>
    <t>PARTUPGRADE Code to Copy and Paste if Required</t>
  </si>
  <si>
    <t>Index = 0</t>
  </si>
  <si>
    <t>Index = 1</t>
  </si>
  <si>
    <t>Index = 2</t>
  </si>
  <si>
    <t>Index = 3</t>
  </si>
  <si>
    <t>Index = 4</t>
  </si>
  <si>
    <t>0 300</t>
  </si>
  <si>
    <t>1 180</t>
  </si>
  <si>
    <t>6 0.001</t>
  </si>
  <si>
    <t>Modify ModuleEngines?</t>
  </si>
  <si>
    <t>maxThrust</t>
  </si>
  <si>
    <t>No</t>
  </si>
  <si>
    <t>ModuleEngines Output</t>
  </si>
  <si>
    <t>specializedLanders</t>
  </si>
  <si>
    <t>exoticGriddedThrusters</t>
  </si>
  <si>
    <t>Plasma Propulsion</t>
  </si>
  <si>
    <t>colossalRocketry</t>
  </si>
  <si>
    <t>Nuclear Fuel Systems</t>
  </si>
  <si>
    <t>Liquid Fuel Systems</t>
  </si>
  <si>
    <t>Noble Gas Lithium Fuel Systems</t>
  </si>
  <si>
    <t>Monopropellant Fuel Systems</t>
  </si>
  <si>
    <t>nuclearFuelSysttems</t>
  </si>
  <si>
    <t>highPowerExoticNuclearPropulsion</t>
  </si>
  <si>
    <t>exoticPlasmaPropulsion</t>
  </si>
  <si>
    <t>Drone Core</t>
  </si>
  <si>
    <t>experimentalFlightSystems</t>
  </si>
  <si>
    <t>highEnergyScience</t>
  </si>
  <si>
    <t>appliedHighEnergyPhysics</t>
  </si>
  <si>
    <t>ultraHighEnergyPhysics</t>
  </si>
  <si>
    <t>exoticSolarTech</t>
  </si>
  <si>
    <t>omegaSolarTech</t>
  </si>
  <si>
    <t>microwavePowerTransmission</t>
  </si>
  <si>
    <t>hybridAircraftEngines</t>
  </si>
  <si>
    <t>Specialty Fuel Systems</t>
  </si>
  <si>
    <t>Other</t>
  </si>
  <si>
    <t>Deprecate (if KiwiDeprecate present)</t>
  </si>
  <si>
    <t>Folder</t>
  </si>
  <si>
    <t>BeamedPowerStandalone</t>
  </si>
  <si>
    <t>bpPhotonSail</t>
  </si>
  <si>
    <t>bpThermalEngine</t>
  </si>
  <si>
    <t>bpAblativeEngine</t>
  </si>
  <si>
    <t>Beamed Power</t>
  </si>
  <si>
    <t>beamedPowerPropulsion</t>
  </si>
  <si>
    <t>experimentalBeamedPowerPropulsion</t>
  </si>
  <si>
    <t>exoticBeamedPowerPropulsion</t>
  </si>
  <si>
    <t>BP-541L "Starshot" Photon-Sail</t>
  </si>
  <si>
    <t>BP-TE "Unradioactive" Thermal Engine</t>
  </si>
  <si>
    <t>BP-AE "Sublimation" Ablative Engine</t>
  </si>
  <si>
    <t>Upgrade Amt</t>
  </si>
  <si>
    <t>starshotUpgrade</t>
  </si>
  <si>
    <t>unradioactiveUpgrade</t>
  </si>
  <si>
    <t>sublimationUpgrade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</si>
</sst>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2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0" fillId="5" borderId="0" xfId="0" applyFill="1" applyAlignment="1">
      <alignment wrapText="1"/>
    </xf>
    <xf numFmtId="0" fontId="3" fillId="5" borderId="0" xfId="0" applyFont="1" applyFill="1" applyAlignment="1">
      <alignment wrapText="1"/>
    </xf>
    <xf numFmtId="0" fontId="3" fillId="6" borderId="0" xfId="0" applyFont="1" applyFill="1" applyAlignment="1">
      <alignment wrapText="1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5C443-44ED-45D2-824E-4C1903D8B81D}">
  <dimension ref="A1:AR4"/>
  <sheetViews>
    <sheetView tabSelected="1" zoomScale="80" zoomScaleNormal="80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5" x14ac:dyDescent="0.35"/>
  <cols>
    <col min="1" max="2" width="10.81640625" customWidth="1"/>
    <col min="3" max="3" width="12.7265625" customWidth="1"/>
    <col min="5" max="5" width="20.6328125" customWidth="1"/>
    <col min="6" max="6" width="14.08984375" bestFit="1" customWidth="1"/>
    <col min="7" max="7" width="8.81640625" customWidth="1"/>
    <col min="10" max="10" width="31.54296875" bestFit="1" customWidth="1"/>
    <col min="11" max="11" width="3.7265625" style="1" customWidth="1"/>
    <col min="12" max="12" width="55.36328125" style="11" customWidth="1"/>
    <col min="13" max="13" width="21.36328125" style="9" bestFit="1" customWidth="1"/>
    <col min="14" max="14" width="25.1796875" style="8" customWidth="1"/>
    <col min="15" max="15" width="5" style="8" customWidth="1"/>
    <col min="16" max="16" width="25.36328125" style="8" customWidth="1"/>
    <col min="17" max="17" width="21.36328125" style="10" customWidth="1"/>
    <col min="18" max="20" width="9.1796875" style="10" customWidth="1"/>
    <col min="21" max="21" width="18" style="10" bestFit="1" customWidth="1"/>
    <col min="22" max="22" width="24.7265625" style="10" bestFit="1" customWidth="1"/>
    <col min="23" max="23" width="26.36328125" style="10" bestFit="1" customWidth="1"/>
    <col min="24" max="25" width="26.36328125" style="10" customWidth="1"/>
    <col min="26" max="26" width="11" style="10" customWidth="1"/>
    <col min="27" max="27" width="3.6328125" customWidth="1"/>
    <col min="28" max="28" width="117.453125" style="11" customWidth="1"/>
    <col min="29" max="29" width="4.1796875" style="13" customWidth="1"/>
    <col min="30" max="30" width="22.7265625" style="17" customWidth="1"/>
    <col min="31" max="31" width="10.81640625" style="17" customWidth="1"/>
    <col min="32" max="36" width="9.08984375" style="17" customWidth="1"/>
    <col min="37" max="37" width="30" style="15" customWidth="1"/>
    <col min="38" max="38" width="4.1796875" style="13" customWidth="1"/>
    <col min="39" max="39" width="45.36328125" style="15" customWidth="1"/>
    <col min="40" max="40" width="21.26953125" style="16" customWidth="1"/>
    <col min="41" max="41" width="14.81640625" style="16" customWidth="1"/>
    <col min="42" max="42" width="39" style="16" customWidth="1"/>
    <col min="43" max="43" width="6.81640625" style="10" customWidth="1"/>
    <col min="44" max="44" width="13.90625" style="16" customWidth="1"/>
  </cols>
  <sheetData>
    <row r="1" spans="1:44" x14ac:dyDescent="0.35">
      <c r="A1" t="s">
        <v>0</v>
      </c>
      <c r="B1" t="s">
        <v>355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10</v>
      </c>
      <c r="J1" t="s">
        <v>11</v>
      </c>
      <c r="L1" s="11" t="s">
        <v>318</v>
      </c>
      <c r="M1" s="9" t="s">
        <v>11</v>
      </c>
      <c r="N1" s="8" t="s">
        <v>197</v>
      </c>
      <c r="O1" s="8" t="s">
        <v>198</v>
      </c>
      <c r="P1" s="8" t="s">
        <v>236</v>
      </c>
      <c r="Q1" s="10" t="s">
        <v>234</v>
      </c>
      <c r="R1" s="10" t="s">
        <v>232</v>
      </c>
      <c r="S1" s="10" t="s">
        <v>233</v>
      </c>
      <c r="T1" s="10" t="s">
        <v>235</v>
      </c>
      <c r="U1" s="10" t="s">
        <v>286</v>
      </c>
      <c r="V1" s="10" t="s">
        <v>242</v>
      </c>
      <c r="W1" s="10" t="s">
        <v>285</v>
      </c>
      <c r="X1" s="10" t="s">
        <v>307</v>
      </c>
      <c r="Y1" s="10" t="s">
        <v>306</v>
      </c>
      <c r="Z1" s="10" t="s">
        <v>354</v>
      </c>
      <c r="AB1" s="11" t="s">
        <v>319</v>
      </c>
      <c r="AD1" s="17" t="s">
        <v>328</v>
      </c>
      <c r="AE1" s="17" t="s">
        <v>329</v>
      </c>
      <c r="AF1" s="17" t="s">
        <v>320</v>
      </c>
      <c r="AG1" s="17" t="s">
        <v>321</v>
      </c>
      <c r="AH1" s="17" t="s">
        <v>322</v>
      </c>
      <c r="AI1" s="17" t="s">
        <v>323</v>
      </c>
      <c r="AJ1" s="17" t="s">
        <v>324</v>
      </c>
      <c r="AK1" s="15" t="s">
        <v>331</v>
      </c>
      <c r="AM1" s="15" t="s">
        <v>237</v>
      </c>
      <c r="AN1" s="16" t="s">
        <v>316</v>
      </c>
      <c r="AO1" s="16" t="s">
        <v>309</v>
      </c>
      <c r="AP1" s="16" t="s">
        <v>317</v>
      </c>
      <c r="AQ1" s="10" t="s">
        <v>367</v>
      </c>
      <c r="AR1" s="16" t="s">
        <v>310</v>
      </c>
    </row>
    <row r="2" spans="1:44" ht="252.5" x14ac:dyDescent="0.35">
      <c r="A2" t="s">
        <v>356</v>
      </c>
      <c r="C2" t="s">
        <v>357</v>
      </c>
      <c r="D2" t="s">
        <v>364</v>
      </c>
      <c r="L2" s="12" t="str">
        <f>_xlfn.CONCAT("@PART[",C2,"]:AFTER[",A2,"]",CHAR(10),"{",CHAR(10),"    @TechRequired = ",M2,IF($Q2&lt;&gt;"",_xlfn.CONCAT(CHAR(10),"    @",$Q$1," = ",$Q2),""),IF($R2&lt;&gt;"",_xlfn.CONCAT(CHAR(10),"    @",$R$1," = ",$R2),""),IF($S2&lt;&gt;"",_xlfn.CONCAT(CHAR(10),"    @",$S$1," = ",$S2),""),IF($T2&lt;&gt;"",_xlfn.CONCAT(CHAR(10),"    @",$T$1," = ",$T2),""),IF($AM2&lt;&gt;"",_xlfn.CONCAT(CHAR(10),$AM2),""),IF(AK2&lt;&gt;"",_xlfn.CONCAT(CHAR(10),AK2),""),CHAR(10),"}",IF(Z2="Yes",_xlfn.CONCAT(CHAR(10),"@PART[",C2,"]:NEEDS[KiwiDeprecate]:AFTER[",A2,"]",CHAR(10),"{",CHAR(10),"    kiwiDeprecate = true",CHAR(10),"}"),""))</f>
        <v>@PART[bpPhotonSail]:AFTER[BeamedPowerStandalone]
{
    @TechRequired = beamedPowerPropulsion
    engineUpgradeType = standardOther
    engineNumber = 
    engineNumberUpgrade = 
    engineName = 
    engineNameUpgrade = 
    enginePartUpgradeName = starshotUpgrade
}</v>
      </c>
      <c r="M2" s="9" t="str">
        <f>_xlfn.XLOOKUP(_xlfn.CONCAT(N2,O2),TechTree!$C$2:$C$500,TechTree!$D$2:$D$500,"Not Valid Combination",0,1)</f>
        <v>beamedPowerPropulsion</v>
      </c>
      <c r="N2" s="8" t="s">
        <v>360</v>
      </c>
      <c r="O2" s="8">
        <v>10</v>
      </c>
      <c r="P2" s="8" t="s">
        <v>8</v>
      </c>
      <c r="U2" s="10" t="s">
        <v>241</v>
      </c>
      <c r="V2" s="10" t="s">
        <v>257</v>
      </c>
      <c r="W2" s="10" t="s">
        <v>368</v>
      </c>
      <c r="X2" s="10" t="s">
        <v>292</v>
      </c>
      <c r="Y2" s="10" t="s">
        <v>301</v>
      </c>
      <c r="Z2" s="10" t="s">
        <v>330</v>
      </c>
      <c r="AB2" s="12" t="str">
        <f>IF(P2="Engine",_xlfn.CONCAT("PARTUPGRADE:NEEDS[",A2,"]",CHAR(10),"{",CHAR(10),"    name = ",W2,CHAR(10),"    partIcon = ",C2,CHAR(10),"    techRequired = ",AR2,CHAR(10),"    title = ",CHAR(10),"    basicInfo = Increased Thrust, Increased Specific Impulse",CHAR(10),"    manufacturer = Kiwi Imagineers",CHAR(10),"    description = ",CHAR(10),"}",CHAR(10),"@PARTUPGRADE[",W2,"]:NEEDS[",A2,"]:FOR[zKiwiTechTree]",CHAR(10),"{",CHAR(10),"    @entryCost = #$@PART[",C2,"]/entryCost$",CHAR(10),"    @entryCost *= #$@KIWI_ENGINE_MULTIPLIERS/",AO2,"/UPGRADE_ENTRYCOST_MULTIPLIER$",CHAR(10),"    @title = #$@PART[",C2,"]/title$ Upgrade",CHAR(10),"    @description = #Our imagineers dreamt about making the $@PART[",C2,"]/engineName$ thrustier and efficientier and have 'made it so'.",CHAR(10),"}",CHAR(10),"@PART[",C2,"]:NEEDS[",A2,"]:AFTER[zzKiwiTechTree]",CHAR(10),"{",CHAR(10),"    @description = #$description$ \n\n&lt;color=#ff0000&gt;This engine has an upgrade in $@PARTUPGRADE[",W2,"]/techRequired$!&lt;/color&gt; ",CHAR(10),"}"),IF(OR(P2="System",P2="System and Space Capability")=TRUE,_xlfn.CONCAT("// Choose the one with the part that you want to represent the system",CHAR(10),"PARTUPGRADE:NEEDS[",A2,"]",CHAR(10),"{",CHAR(10),"    name = ",W2,"Upgrade",CHAR(10),"    partIcon = ",C2,CHAR(10),"    techRequired = ",AR2,CHAR(10),"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System",CHAR(10),"}",CHAR(10),"@PART[*]:HAS[#spacePlaneSystemUpgradeType[",W2,"]]:FOR[zzzKiwiTechTree]",CHAR(10),"{",CHAR(10),"    @description = #$description$ \n\n&lt;color=#ff0000&gt;The INSERT HERE System has upgrades in $@PARTUPGRADE[",W2,"Upgrade]/techRequired$!&lt;/color&gt; ",CHAR(10),"}"),""))</f>
        <v>PARTUPGRADE:NEEDS[BeamedPowerStandalone]
{
    name = starshotUpgrade
    partIcon = bpPhotonSail
    techRequired = experimentalBeamedPowerPropulsion
    title = 
    basicInfo = Increased Thrust, Increased Specific Impulse
    manufacturer = Kiwi Imagineers
    description = 
}
@PARTUPGRADE[starshotUpgrade]:NEEDS[BeamedPowerStandalone]:FOR[zKiwiTechTree]
{
    @entryCost = #$@PART[bpPhotonSail]/entryCost$
    @entryCost *= #$@KIWI_ENGINE_MULTIPLIERS/OTHER/UPGRADE_ENTRYCOST_MULTIPLIER$
    @title = #$@PART[bpPhotonSail]/title$ Upgrade
    @description = #Our imagineers dreamt about making the $@PART[bpPhotonSail]/engineName$ thrustier and efficientier and have 'made it so'.
}
@PART[bpPhotonSail]:NEEDS[BeamedPowerStandalone]:AFTER[zzKiwiTechTree]
{
    @description = #$description$ \n\n&lt;color=#ff0000&gt;This engine has an upgrade in $@PARTUPGRADE[starshotUpgrade]/techRequired$!&lt;/color&gt; 
}</v>
      </c>
      <c r="AC2" s="14"/>
      <c r="AD2" s="18" t="s">
        <v>330</v>
      </c>
      <c r="AE2" s="18">
        <v>5</v>
      </c>
      <c r="AF2" s="18" t="s">
        <v>325</v>
      </c>
      <c r="AG2" s="18" t="s">
        <v>326</v>
      </c>
      <c r="AH2" s="18" t="s">
        <v>327</v>
      </c>
      <c r="AI2" s="18"/>
      <c r="AJ2" s="18"/>
      <c r="AK2" s="19" t="str">
        <f>IF(AD2="Yes",_xlfn.CONCAT("    @MODULE[ModuleEngines*]",CHAR(10),"    {",IF(AE2&lt;&gt;"",_xlfn.CONCAT(CHAR(10),"        @maxThrust = ",AE2),""),IF(AF2&lt;&gt;"",_xlfn.CONCAT(CHAR(10),"        !atmosphereCurve {}",CHAR(10),"        atmosphereCurve",CHAR(10),"        {",IF(AF2&lt;&gt;"",_xlfn.CONCAT(CHAR(10),"            key = ",AF2),""),IF(AG2&lt;&gt;"",_xlfn.CONCAT(CHAR(10),"            key = ",AG2),""),IF(AH2&lt;&gt;"",_xlfn.CONCAT(CHAR(10),"            key = ",AH2),""),IF(AI2&lt;&gt;"",_xlfn.CONCAT(CHAR(10),"            key = ",AI2),""),IF(AJ2&lt;&gt;"",_xlfn.CONCAT(CHAR(10),"            key = ",AJ2),""),CHAR(10),"        }"),""),CHAR(10),"    }"),"")</f>
        <v/>
      </c>
      <c r="AL2" s="14"/>
      <c r="AM2" s="15" t="str">
        <f>IF(P2="Structural",_xlfn.CONCAT("    ","structuralUpgradeType = ",IF(O2&lt;3,"0_2",IF(O2&lt;5,"3_4",IF(O2&lt;7,"5_6",IF(O2&lt;9,"7_8","9Plus"))))),IF(P2="Command Module",_xlfn.CONCAT("    commandUpgradeType = standard",CHAR(10),"    commandUpgradeName = ",U2),IF(P2="Engine",_xlfn.CONCAT("    engineUpgradeType = ",V2,CHAR(10),Parts!AP2,CHAR(10),"    enginePartUpgradeName = ",W2),IF(P2="Parachute","    parachuteUpgradeType = standard",IF(P2="Solar",_xlfn.CONCAT("    solarPanelUpgradeTier = ",O2),IF(OR(P2="System",P2="System and Space Capability")=TRUE,_xlfn.CONCAT("    spacePlaneSystemUpgradeType = ",W2,IF(P2="System and Space Capability",_xlfn.CONCAT(CHAR(10),"    spaceplaneUpgradeType = spaceCapable",CHAR(10),"    baseSkinTemp = ",CHAR(10),"    upgradeSkinTemp = "),"")),IF(P2="Fuel Tank",IF(X2="NA/Balloon","    KiwiFuelSwitchIgnore = true",IF(X2="standardLiquidFuel",_xlfn.CONCAT("    fuelTankUpgradeType = ",X2,CHAR(10),"    fuelTankSizeUpgrade = ",Y2),_xlfn.CONCAT("    fuelTankUpgradeType = ",X2))),"")))))))</f>
        <v xml:space="preserve">    engineUpgradeType = standardOther
    engineNumber = 
    engineNumberUpgrade = 
    engineName = 
    engineNameUpgrade = 
    enginePartUpgradeName = starshotUpgrade</v>
      </c>
      <c r="AN2" s="16" t="str">
        <f>IF(P2="Engine",VLOOKUP(V2,EngineUpgrades!$A$2:$C$15,2,FALSE),"")</f>
        <v>singleFuel</v>
      </c>
      <c r="AO2" s="16" t="str">
        <f>IF(P2="Engine",VLOOKUP(V2,EngineUpgrades!$A$2:$C$15,3,FALSE),"")</f>
        <v>OTHER</v>
      </c>
      <c r="AP2" s="15" t="str">
        <f>IF(AN2=EngineUpgrades!$D$1,EngineUpgrades!$D$17,IF(AN2=EngineUpgrades!$E$1,EngineUpgrades!$E$17,IF(AN2=EngineUpgrades!$F$1,EngineUpgrades!$F$17,IF(AN2=EngineUpgrades!$G$1,EngineUpgrades!$G$17,IF(AN2=EngineUpgrades!$H$1,EngineUpgrades!$H$17,"")))))</f>
        <v xml:space="preserve">    engineNumber = 
    engineNumberUpgrade = 
    engineName = 
    engineNameUpgrade = 
</v>
      </c>
      <c r="AQ2" s="17">
        <v>1</v>
      </c>
      <c r="AR2" s="16" t="str">
        <f>IF(P2="Engine",_xlfn.XLOOKUP(_xlfn.CONCAT(N2,O2+AQ2),TechTree!$C$2:$C$500,TechTree!$D$2:$D$500,"Not Valid Combination",0,1),"")</f>
        <v>experimentalBeamedPowerPropulsion</v>
      </c>
    </row>
    <row r="3" spans="1:44" ht="252.5" x14ac:dyDescent="0.35">
      <c r="A3" t="s">
        <v>356</v>
      </c>
      <c r="C3" t="s">
        <v>358</v>
      </c>
      <c r="D3" t="s">
        <v>365</v>
      </c>
      <c r="L3" s="12" t="str">
        <f>_xlfn.CONCAT("@PART[",C3,"]:AFTER[",A3,"]",CHAR(10),"{",CHAR(10),"    @TechRequired = ",M3,IF($Q3&lt;&gt;"",_xlfn.CONCAT(CHAR(10),"    @",$Q$1," = ",$Q3),""),IF($R3&lt;&gt;"",_xlfn.CONCAT(CHAR(10),"    @",$R$1," = ",$R3),""),IF($S3&lt;&gt;"",_xlfn.CONCAT(CHAR(10),"    @",$S$1," = ",$S3),""),IF($T3&lt;&gt;"",_xlfn.CONCAT(CHAR(10),"    @",$T$1," = ",$T3),""),IF($AM3&lt;&gt;"",_xlfn.CONCAT(CHAR(10),$AM3),""),IF(AK3&lt;&gt;"",_xlfn.CONCAT(CHAR(10),AK3),""),CHAR(10),"}",IF(Z3="Yes",_xlfn.CONCAT(CHAR(10),"@PART[",C3,"]:NEEDS[KiwiDeprecate]:AFTER[",A3,"]",CHAR(10),"{",CHAR(10),"    kiwiDeprecate = true",CHAR(10),"}"),""))</f>
        <v>@PART[bpThermalEngine]:AFTER[BeamedPowerStandalone]
{
    @TechRequired = experimentalBeamedPowerPropulsion
    engineUpgradeType = standardOther
    engineNumber = 
    engineNumberUpgrade = 
    engineName = 
    engineNameUpgrade = 
    enginePartUpgradeName = unradioactiveUpgrade
}</v>
      </c>
      <c r="M3" s="9" t="str">
        <f>_xlfn.XLOOKUP(_xlfn.CONCAT(N3,O3),TechTree!$C$2:$C$500,TechTree!$D$2:$D$500,"Not Valid Combination",0,1)</f>
        <v>experimentalBeamedPowerPropulsion</v>
      </c>
      <c r="N3" s="8" t="s">
        <v>360</v>
      </c>
      <c r="O3" s="8">
        <v>11</v>
      </c>
      <c r="P3" s="8" t="s">
        <v>8</v>
      </c>
      <c r="U3" s="10" t="s">
        <v>241</v>
      </c>
      <c r="V3" s="10" t="s">
        <v>257</v>
      </c>
      <c r="W3" s="10" t="s">
        <v>369</v>
      </c>
      <c r="X3" s="10" t="s">
        <v>292</v>
      </c>
      <c r="Y3" s="10" t="s">
        <v>301</v>
      </c>
      <c r="Z3" s="10" t="s">
        <v>330</v>
      </c>
      <c r="AB3" s="12" t="str">
        <f>IF(P3="Engine",_xlfn.CONCAT("PARTUPGRADE:NEEDS[",A3,"]",CHAR(10),"{",CHAR(10),"    name = ",W3,CHAR(10),"    partIcon = ",C3,CHAR(10),"    techRequired = ",AR3,CHAR(10),"    title = ",CHAR(10),"    basicInfo = Increased Thrust, Increased Specific Impulse",CHAR(10),"    manufacturer = Kiwi Imagineers",CHAR(10),"    description = ",CHAR(10),"}",CHAR(10),"@PARTUPGRADE[",W3,"]:NEEDS[",A3,"]:FOR[zKiwiTechTree]",CHAR(10),"{",CHAR(10),"    @entryCost = #$@PART[",C3,"]/entryCost$",CHAR(10),"    @entryCost *= #$@KIWI_ENGINE_MULTIPLIERS/",AO3,"/UPGRADE_ENTRYCOST_MULTIPLIER$",CHAR(10),"    @title = #$@PART[",C3,"]/title$ Upgrade",CHAR(10),"    @description = #Our imagineers dreamt about making the $@PART[",C3,"]/engineName$ thrustier and efficientier and have 'made it so'.",CHAR(10),"}",CHAR(10),"@PART[",C3,"]:NEEDS[",A3,"]:AFTER[zzKiwiTechTree]",CHAR(10),"{",CHAR(10),"    @description = #$description$ \n\n&lt;color=#ff0000&gt;This engine has an upgrade in $@PARTUPGRADE[",W3,"]/techRequired$!&lt;/color&gt; ",CHAR(10),"}"),IF(OR(P3="System",P3="System and Space Capability")=TRUE,_xlfn.CONCAT("// Choose the one with the part that you want to represent the system",CHAR(10),"PARTUPGRADE:NEEDS[",A3,"]",CHAR(10),"{",CHAR(10),"    name = ",W3,"Upgrade",CHAR(10),"    partIcon = ",C3,CHAR(10),"    techRequired = ",AR3,CHAR(10),"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System",CHAR(10),"}",CHAR(10),"@PART[*]:HAS[#spacePlaneSystemUpgradeType[",W3,"]]:FOR[zzzKiwiTechTree]",CHAR(10),"{",CHAR(10),"    @description = #$description$ \n\n&lt;color=#ff0000&gt;The INSERT HERE System has upgrades in $@PARTUPGRADE[",W3,"Upgrade]/techRequired$!&lt;/color&gt; ",CHAR(10),"}"),""))</f>
        <v>PARTUPGRADE:NEEDS[BeamedPowerStandalone]
{
    name = unradioactiveUpgrade
    partIcon = bpThermalEngine
    techRequired = exoticBeamedPowerPropulsion
    title = 
    basicInfo = Increased Thrust, Increased Specific Impulse
    manufacturer = Kiwi Imagineers
    description = 
}
@PARTUPGRADE[unradioactiveUpgrade]:NEEDS[BeamedPowerStandalone]:FOR[zKiwiTechTree]
{
    @entryCost = #$@PART[bpThermalEngine]/entryCost$
    @entryCost *= #$@KIWI_ENGINE_MULTIPLIERS/OTHER/UPGRADE_ENTRYCOST_MULTIPLIER$
    @title = #$@PART[bpThermalEngine]/title$ Upgrade
    @description = #Our imagineers dreamt about making the $@PART[bpThermalEngine]/engineName$ thrustier and efficientier and have 'made it so'.
}
@PART[bpThermalEngine]:NEEDS[BeamedPowerStandalone]:AFTER[zzKiwiTechTree]
{
    @description = #$description$ \n\n&lt;color=#ff0000&gt;This engine has an upgrade in $@PARTUPGRADE[unradioactiveUpgrade]/techRequired$!&lt;/color&gt; 
}</v>
      </c>
      <c r="AC3" s="14"/>
      <c r="AD3" s="18" t="s">
        <v>330</v>
      </c>
      <c r="AE3" s="18">
        <v>5</v>
      </c>
      <c r="AF3" s="18" t="s">
        <v>325</v>
      </c>
      <c r="AG3" s="18" t="s">
        <v>326</v>
      </c>
      <c r="AH3" s="18" t="s">
        <v>327</v>
      </c>
      <c r="AI3" s="18"/>
      <c r="AJ3" s="18"/>
      <c r="AK3" s="19" t="str">
        <f>IF(AD3="Yes",_xlfn.CONCAT("    @MODULE[ModuleEngines*]",CHAR(10),"    {",IF(AE3&lt;&gt;"",_xlfn.CONCAT(CHAR(10),"        @maxThrust = ",AE3),""),IF(AF3&lt;&gt;"",_xlfn.CONCAT(CHAR(10),"        !atmosphereCurve {}",CHAR(10),"        atmosphereCurve",CHAR(10),"        {",IF(AF3&lt;&gt;"",_xlfn.CONCAT(CHAR(10),"            key = ",AF3),""),IF(AG3&lt;&gt;"",_xlfn.CONCAT(CHAR(10),"            key = ",AG3),""),IF(AH3&lt;&gt;"",_xlfn.CONCAT(CHAR(10),"            key = ",AH3),""),IF(AI3&lt;&gt;"",_xlfn.CONCAT(CHAR(10),"            key = ",AI3),""),IF(AJ3&lt;&gt;"",_xlfn.CONCAT(CHAR(10),"            key = ",AJ3),""),CHAR(10),"        }"),""),CHAR(10),"    }"),"")</f>
        <v/>
      </c>
      <c r="AL3" s="14"/>
      <c r="AM3" s="15" t="str">
        <f>IF(P3="Structural",_xlfn.CONCAT("    ","structuralUpgradeType = ",IF(O3&lt;3,"0_2",IF(O3&lt;5,"3_4",IF(O3&lt;7,"5_6",IF(O3&lt;9,"7_8","9Plus"))))),IF(P3="Command Module",_xlfn.CONCAT("    commandUpgradeType = standard",CHAR(10),"    commandUpgradeName = ",U3),IF(P3="Engine",_xlfn.CONCAT("    engineUpgradeType = ",V3,CHAR(10),Parts!AP3,CHAR(10),"    enginePartUpgradeName = ",W3),IF(P3="Parachute","    parachuteUpgradeType = standard",IF(P3="Solar",_xlfn.CONCAT("    solarPanelUpgradeTier = ",O3),IF(OR(P3="System",P3="System and Space Capability")=TRUE,_xlfn.CONCAT("    spacePlaneSystemUpgradeType = ",W3,IF(P3="System and Space Capability",_xlfn.CONCAT(CHAR(10),"    spaceplaneUpgradeType = spaceCapable",CHAR(10),"    baseSkinTemp = ",CHAR(10),"    upgradeSkinTemp = "),"")),IF(P3="Fuel Tank",IF(X3="NA/Balloon","    KiwiFuelSwitchIgnore = true",IF(X3="standardLiquidFuel",_xlfn.CONCAT("    fuelTankUpgradeType = ",X3,CHAR(10),"    fuelTankSizeUpgrade = ",Y3),_xlfn.CONCAT("    fuelTankUpgradeType = ",X3))),"")))))))</f>
        <v xml:space="preserve">    engineUpgradeType = standardOther
    engineNumber = 
    engineNumberUpgrade = 
    engineName = 
    engineNameUpgrade = 
    enginePartUpgradeName = unradioactiveUpgrade</v>
      </c>
      <c r="AN3" s="16" t="str">
        <f>IF(P3="Engine",VLOOKUP(V3,EngineUpgrades!$A$2:$C$15,2,FALSE),"")</f>
        <v>singleFuel</v>
      </c>
      <c r="AO3" s="16" t="str">
        <f>IF(P3="Engine",VLOOKUP(V3,EngineUpgrades!$A$2:$C$15,3,FALSE),"")</f>
        <v>OTHER</v>
      </c>
      <c r="AP3" s="15" t="str">
        <f>IF(AN3=EngineUpgrades!$D$1,EngineUpgrades!$D$17,IF(AN3=EngineUpgrades!$E$1,EngineUpgrades!$E$17,IF(AN3=EngineUpgrades!$F$1,EngineUpgrades!$F$17,IF(AN3=EngineUpgrades!$G$1,EngineUpgrades!$G$17,IF(AN3=EngineUpgrades!$H$1,EngineUpgrades!$H$17,"")))))</f>
        <v xml:space="preserve">    engineNumber = 
    engineNumberUpgrade = 
    engineName = 
    engineNameUpgrade = 
</v>
      </c>
      <c r="AQ3" s="17">
        <v>1</v>
      </c>
      <c r="AR3" s="16" t="str">
        <f>IF(P3="Engine",_xlfn.XLOOKUP(_xlfn.CONCAT(N3,O3+AQ3),TechTree!$C$2:$C$500,TechTree!$D$2:$D$500,"Not Valid Combination",0,1),"")</f>
        <v>exoticBeamedPowerPropulsion</v>
      </c>
    </row>
    <row r="4" spans="1:44" ht="252.5" x14ac:dyDescent="0.35">
      <c r="A4" t="s">
        <v>356</v>
      </c>
      <c r="C4" t="s">
        <v>359</v>
      </c>
      <c r="D4" t="s">
        <v>366</v>
      </c>
      <c r="L4" s="12" t="str">
        <f>_xlfn.CONCAT("@PART[",C4,"]:AFTER[",A4,"]",CHAR(10),"{",CHAR(10),"    @TechRequired = ",M4,IF($Q4&lt;&gt;"",_xlfn.CONCAT(CHAR(10),"    @",$Q$1," = ",$Q4),""),IF($R4&lt;&gt;"",_xlfn.CONCAT(CHAR(10),"    @",$R$1," = ",$R4),""),IF($S4&lt;&gt;"",_xlfn.CONCAT(CHAR(10),"    @",$S$1," = ",$S4),""),IF($T4&lt;&gt;"",_xlfn.CONCAT(CHAR(10),"    @",$T$1," = ",$T4),""),IF($AM4&lt;&gt;"",_xlfn.CONCAT(CHAR(10),$AM4),""),IF(AK4&lt;&gt;"",_xlfn.CONCAT(CHAR(10),AK4),""),CHAR(10),"}",IF(Z4="Yes",_xlfn.CONCAT(CHAR(10),"@PART[",C4,"]:NEEDS[KiwiDeprecate]:AFTER[",A4,"]",CHAR(10),"{",CHAR(10),"    kiwiDeprecate = true",CHAR(10),"}"),""))</f>
        <v>@PART[bpAblativeEngine]:AFTER[BeamedPowerStandalone]
{
    @TechRequired = experimentalBeamedPowerPropulsion
    engineUpgradeType = standardOther
    engineNumber = 
    engineNumberUpgrade = 
    engineName = 
    engineNameUpgrade = 
    enginePartUpgradeName = sublimationUpgrade
}</v>
      </c>
      <c r="M4" s="9" t="str">
        <f>_xlfn.XLOOKUP(_xlfn.CONCAT(N4,O4),TechTree!$C$2:$C$500,TechTree!$D$2:$D$500,"Not Valid Combination",0,1)</f>
        <v>experimentalBeamedPowerPropulsion</v>
      </c>
      <c r="N4" s="8" t="s">
        <v>360</v>
      </c>
      <c r="O4" s="8">
        <v>11</v>
      </c>
      <c r="P4" s="8" t="s">
        <v>8</v>
      </c>
      <c r="U4" s="10" t="s">
        <v>241</v>
      </c>
      <c r="V4" s="10" t="s">
        <v>257</v>
      </c>
      <c r="W4" s="10" t="s">
        <v>370</v>
      </c>
      <c r="X4" s="10" t="s">
        <v>292</v>
      </c>
      <c r="Y4" s="10" t="s">
        <v>301</v>
      </c>
      <c r="Z4" s="10" t="s">
        <v>330</v>
      </c>
      <c r="AB4" s="12" t="str">
        <f>IF(P4="Engine",_xlfn.CONCAT("PARTUPGRADE:NEEDS[",A4,"]",CHAR(10),"{",CHAR(10),"    name = ",W4,CHAR(10),"    partIcon = ",C4,CHAR(10),"    techRequired = ",AR4,CHAR(10),"    title = ",CHAR(10),"    basicInfo = Increased Thrust, Increased Specific Impulse",CHAR(10),"    manufacturer = Kiwi Imagineers",CHAR(10),"    description = ",CHAR(10),"}",CHAR(10),"@PARTUPGRADE[",W4,"]:NEEDS[",A4,"]:FOR[zKiwiTechTree]",CHAR(10),"{",CHAR(10),"    @entryCost = #$@PART[",C4,"]/entryCost$",CHAR(10),"    @entryCost *= #$@KIWI_ENGINE_MULTIPLIERS/",AO4,"/UPGRADE_ENTRYCOST_MULTIPLIER$",CHAR(10),"    @title = #$@PART[",C4,"]/title$ Upgrade",CHAR(10),"    @description = #Our imagineers dreamt about making the $@PART[",C4,"]/engineName$ thrustier and efficientier and have 'made it so'.",CHAR(10),"}",CHAR(10),"@PART[",C4,"]:NEEDS[",A4,"]:AFTER[zzKiwiTechTree]",CHAR(10),"{",CHAR(10),"    @description = #$description$ \n\n&lt;color=#ff0000&gt;This engine has an upgrade in $@PARTUPGRADE[",W4,"]/techRequired$!&lt;/color&gt; ",CHAR(10),"}"),IF(OR(P4="System",P4="System and Space Capability")=TRUE,_xlfn.CONCAT("// Choose the one with the part that you want to represent the system",CHAR(10),"PARTUPGRADE:NEEDS[",A4,"]",CHAR(10),"{",CHAR(10),"    name = ",W4,"Upgrade",CHAR(10),"    partIcon = ",C4,CHAR(10),"    techRequired = ",AR4,CHAR(10),"    title = ",CHAR(10),"    basicInfo = 20% Decrease in Dry Mass",CHAR(10),"    manufacturer = Kiwi Imagineers",CHAR(10),"    description = The engineers have introduced composite materials that have reduced the dry mass of the INSERT HERE System",CHAR(10),"}",CHAR(10),"@PART[*]:HAS[#spacePlaneSystemUpgradeType[",W4,"]]:FOR[zzzKiwiTechTree]",CHAR(10),"{",CHAR(10),"    @description = #$description$ \n\n&lt;color=#ff0000&gt;The INSERT HERE System has upgrades in $@PARTUPGRADE[",W4,"Upgrade]/techRequired$!&lt;/color&gt; ",CHAR(10),"}"),""))</f>
        <v>PARTUPGRADE:NEEDS[BeamedPowerStandalone]
{
    name = sublimationUpgrade
    partIcon = bpAblativeEngine
    techRequired = exoticBeamedPowerPropulsion
    title = 
    basicInfo = Increased Thrust, Increased Specific Impulse
    manufacturer = Kiwi Imagineers
    description = 
}
@PARTUPGRADE[sublimationUpgrade]:NEEDS[BeamedPowerStandalone]:FOR[zKiwiTechTree]
{
    @entryCost = #$@PART[bpAblativeEngine]/entryCost$
    @entryCost *= #$@KIWI_ENGINE_MULTIPLIERS/OTHER/UPGRADE_ENTRYCOST_MULTIPLIER$
    @title = #$@PART[bpAblativeEngine]/title$ Upgrade
    @description = #Our imagineers dreamt about making the $@PART[bpAblativeEngine]/engineName$ thrustier and efficientier and have 'made it so'.
}
@PART[bpAblativeEngine]:NEEDS[BeamedPowerStandalone]:AFTER[zzKiwiTechTree]
{
    @description = #$description$ \n\n&lt;color=#ff0000&gt;This engine has an upgrade in $@PARTUPGRADE[sublimationUpgrade]/techRequired$!&lt;/color&gt; 
}</v>
      </c>
      <c r="AC4" s="14"/>
      <c r="AD4" s="18" t="s">
        <v>330</v>
      </c>
      <c r="AE4" s="18">
        <v>5</v>
      </c>
      <c r="AF4" s="18" t="s">
        <v>325</v>
      </c>
      <c r="AG4" s="18" t="s">
        <v>326</v>
      </c>
      <c r="AH4" s="18" t="s">
        <v>327</v>
      </c>
      <c r="AI4" s="18"/>
      <c r="AJ4" s="18"/>
      <c r="AK4" s="19" t="str">
        <f>IF(AD4="Yes",_xlfn.CONCAT("    @MODULE[ModuleEngines*]",CHAR(10),"    {",IF(AE4&lt;&gt;"",_xlfn.CONCAT(CHAR(10),"        @maxThrust = ",AE4),""),IF(AF4&lt;&gt;"",_xlfn.CONCAT(CHAR(10),"        !atmosphereCurve {}",CHAR(10),"        atmosphereCurve",CHAR(10),"        {",IF(AF4&lt;&gt;"",_xlfn.CONCAT(CHAR(10),"            key = ",AF4),""),IF(AG4&lt;&gt;"",_xlfn.CONCAT(CHAR(10),"            key = ",AG4),""),IF(AH4&lt;&gt;"",_xlfn.CONCAT(CHAR(10),"            key = ",AH4),""),IF(AI4&lt;&gt;"",_xlfn.CONCAT(CHAR(10),"            key = ",AI4),""),IF(AJ4&lt;&gt;"",_xlfn.CONCAT(CHAR(10),"            key = ",AJ4),""),CHAR(10),"        }"),""),CHAR(10),"    }"),"")</f>
        <v/>
      </c>
      <c r="AL4" s="14"/>
      <c r="AM4" s="15" t="str">
        <f>IF(P4="Structural",_xlfn.CONCAT("    ","structuralUpgradeType = ",IF(O4&lt;3,"0_2",IF(O4&lt;5,"3_4",IF(O4&lt;7,"5_6",IF(O4&lt;9,"7_8","9Plus"))))),IF(P4="Command Module",_xlfn.CONCAT("    commandUpgradeType = standard",CHAR(10),"    commandUpgradeName = ",U4),IF(P4="Engine",_xlfn.CONCAT("    engineUpgradeType = ",V4,CHAR(10),Parts!AP4,CHAR(10),"    enginePartUpgradeName = ",W4),IF(P4="Parachute","    parachuteUpgradeType = standard",IF(P4="Solar",_xlfn.CONCAT("    solarPanelUpgradeTier = ",O4),IF(OR(P4="System",P4="System and Space Capability")=TRUE,_xlfn.CONCAT("    spacePlaneSystemUpgradeType = ",W4,IF(P4="System and Space Capability",_xlfn.CONCAT(CHAR(10),"    spaceplaneUpgradeType = spaceCapable",CHAR(10),"    baseSkinTemp = ",CHAR(10),"    upgradeSkinTemp = "),"")),IF(P4="Fuel Tank",IF(X4="NA/Balloon","    KiwiFuelSwitchIgnore = true",IF(X4="standardLiquidFuel",_xlfn.CONCAT("    fuelTankUpgradeType = ",X4,CHAR(10),"    fuelTankSizeUpgrade = ",Y4),_xlfn.CONCAT("    fuelTankUpgradeType = ",X4))),"")))))))</f>
        <v xml:space="preserve">    engineUpgradeType = standardOther
    engineNumber = 
    engineNumberUpgrade = 
    engineName = 
    engineNameUpgrade = 
    enginePartUpgradeName = sublimationUpgrade</v>
      </c>
      <c r="AN4" s="16" t="str">
        <f>IF(P4="Engine",VLOOKUP(V4,EngineUpgrades!$A$2:$C$15,2,FALSE),"")</f>
        <v>singleFuel</v>
      </c>
      <c r="AO4" s="16" t="str">
        <f>IF(P4="Engine",VLOOKUP(V4,EngineUpgrades!$A$2:$C$15,3,FALSE),"")</f>
        <v>OTHER</v>
      </c>
      <c r="AP4" s="15" t="str">
        <f>IF(AN4=EngineUpgrades!$D$1,EngineUpgrades!$D$17,IF(AN4=EngineUpgrades!$E$1,EngineUpgrades!$E$17,IF(AN4=EngineUpgrades!$F$1,EngineUpgrades!$F$17,IF(AN4=EngineUpgrades!$G$1,EngineUpgrades!$G$17,IF(AN4=EngineUpgrades!$H$1,EngineUpgrades!$H$17,"")))))</f>
        <v xml:space="preserve">    engineNumber = 
    engineNumberUpgrade = 
    engineName = 
    engineNameUpgrade = 
</v>
      </c>
      <c r="AQ4" s="17">
        <v>1</v>
      </c>
      <c r="AR4" s="16" t="str">
        <f>IF(P4="Engine",_xlfn.XLOOKUP(_xlfn.CONCAT(N4,O4+AQ4),TechTree!$C$2:$C$500,TechTree!$D$2:$D$500,"Not Valid Combination",0,1),"")</f>
        <v>exoticBeamedPowerPropulsion</v>
      </c>
    </row>
  </sheetData>
  <phoneticPr fontId="4" type="noConversion"/>
  <dataValidations count="4">
    <dataValidation type="whole" allowBlank="1" showInputMessage="1" showErrorMessage="1" sqref="O2:O4" xr:uid="{96BB0DB9-B2B7-4C58-8F48-970E70A268C9}">
      <formula1>0</formula1>
      <formula2>12</formula2>
    </dataValidation>
    <dataValidation type="list" allowBlank="1" showInputMessage="1" showErrorMessage="1" sqref="U2:U4" xr:uid="{60517796-EFF1-422E-B157-AD1B67F87809}">
      <formula1>"mk1PodUpgrade,mk2PodUpgrade,mk3PodUpgrade,mk4PodUpgrade"</formula1>
    </dataValidation>
    <dataValidation type="list" allowBlank="1" showInputMessage="1" showErrorMessage="1" sqref="AD2:AD4" xr:uid="{C38C90EA-499B-40A2-9B9C-EB4A90FA38B0}">
      <formula1>"No,Yes"</formula1>
    </dataValidation>
    <dataValidation type="list" allowBlank="1" showInputMessage="1" showErrorMessage="1" sqref="Z2:Z4" xr:uid="{C4EE0F21-D72D-47B9-B45A-73D6F1BD80C4}">
      <formula1>"Yes,No"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CB5DF89-B208-45FE-90F2-67930D6D01BA}">
          <x14:formula1>
            <xm:f>UpgradeTypes!$A$2:$A$11</xm:f>
          </x14:formula1>
          <xm:sqref>P2:P4</xm:sqref>
        </x14:dataValidation>
        <x14:dataValidation type="list" allowBlank="1" showInputMessage="1" showErrorMessage="1" xr:uid="{52BE2B23-CB07-48E8-83AB-6241900F89C0}">
          <x14:formula1>
            <xm:f>EngineUpgrades!$A$2:$A$15</xm:f>
          </x14:formula1>
          <xm:sqref>V2:V4</xm:sqref>
        </x14:dataValidation>
        <x14:dataValidation type="list" allowBlank="1" showInputMessage="1" showErrorMessage="1" xr:uid="{BD2AF8F5-D239-4203-A63C-1F4B7BBD5CAF}">
          <x14:formula1>
            <xm:f>UpgradeTypes!$A$2:$A$34</xm:f>
          </x14:formula1>
          <xm:sqref>P2:P4</xm:sqref>
        </x14:dataValidation>
        <x14:dataValidation type="list" allowBlank="1" showInputMessage="1" showErrorMessage="1" xr:uid="{012024B0-6F2C-454A-9EF8-E093FA257754}">
          <x14:formula1>
            <xm:f>FuelTankUpgrades!$A$2:$A$35</xm:f>
          </x14:formula1>
          <xm:sqref>X2:X4</xm:sqref>
        </x14:dataValidation>
        <x14:dataValidation type="list" allowBlank="1" showInputMessage="1" showErrorMessage="1" xr:uid="{C18C8DD2-5263-4340-83F0-BCBBE6A49DA2}">
          <x14:formula1>
            <xm:f>FuelTankUpgrades!$C$2:$C$31</xm:f>
          </x14:formula1>
          <xm:sqref>Y2:Y4</xm:sqref>
        </x14:dataValidation>
        <x14:dataValidation type="list" allowBlank="1" showInputMessage="1" showErrorMessage="1" xr:uid="{C2C7DBC4-95A6-40AF-920C-71558FF5152D}">
          <x14:formula1>
            <xm:f>TechTree!$F$2:$F$41</xm:f>
          </x14:formula1>
          <xm:sqref>N2:N4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D7031-958C-4005-8DEB-3BBC931ED2F9}">
  <dimension ref="A1:F437"/>
  <sheetViews>
    <sheetView showGridLines="0" topLeftCell="A303" zoomScaleNormal="100" workbookViewId="0">
      <selection activeCell="A332" sqref="A332"/>
    </sheetView>
  </sheetViews>
  <sheetFormatPr defaultRowHeight="14.5" x14ac:dyDescent="0.35"/>
  <cols>
    <col min="1" max="1" width="11.54296875" style="5" customWidth="1"/>
    <col min="3" max="3" width="3.08984375" style="1" customWidth="1"/>
    <col min="4" max="4" width="30.08984375" bestFit="1" customWidth="1"/>
    <col min="6" max="6" width="36.54296875" bestFit="1" customWidth="1"/>
  </cols>
  <sheetData>
    <row r="1" spans="1:6" x14ac:dyDescent="0.35">
      <c r="A1" s="5" t="s">
        <v>197</v>
      </c>
      <c r="B1" t="s">
        <v>198</v>
      </c>
      <c r="C1" s="1" t="s">
        <v>226</v>
      </c>
      <c r="D1" t="s">
        <v>11</v>
      </c>
      <c r="F1" s="2" t="s">
        <v>225</v>
      </c>
    </row>
    <row r="2" spans="1:6" x14ac:dyDescent="0.35">
      <c r="A2" s="5" t="s">
        <v>199</v>
      </c>
      <c r="B2">
        <v>0</v>
      </c>
      <c r="C2" s="1" t="str">
        <f>_xlfn.CONCAT(A2,B2)</f>
        <v>Actuator0</v>
      </c>
      <c r="D2" t="s">
        <v>75</v>
      </c>
      <c r="F2" s="3" t="s">
        <v>199</v>
      </c>
    </row>
    <row r="3" spans="1:6" x14ac:dyDescent="0.35">
      <c r="A3" s="5" t="s">
        <v>199</v>
      </c>
      <c r="B3">
        <v>1</v>
      </c>
      <c r="C3" s="1" t="str">
        <f t="shared" ref="C3:C66" si="0">_xlfn.CONCAT(A3,B3)</f>
        <v>Actuator1</v>
      </c>
      <c r="D3" t="s">
        <v>19</v>
      </c>
      <c r="F3" s="4" t="s">
        <v>205</v>
      </c>
    </row>
    <row r="4" spans="1:6" x14ac:dyDescent="0.35">
      <c r="A4" s="5" t="s">
        <v>199</v>
      </c>
      <c r="B4">
        <v>2</v>
      </c>
      <c r="C4" s="1" t="str">
        <f t="shared" si="0"/>
        <v>Actuator2</v>
      </c>
      <c r="D4" t="s">
        <v>18</v>
      </c>
      <c r="F4" s="4" t="s">
        <v>216</v>
      </c>
    </row>
    <row r="5" spans="1:6" x14ac:dyDescent="0.35">
      <c r="A5" s="5" t="s">
        <v>199</v>
      </c>
      <c r="B5">
        <v>3</v>
      </c>
      <c r="C5" s="1" t="str">
        <f t="shared" si="0"/>
        <v>Actuator3</v>
      </c>
      <c r="D5" t="s">
        <v>77</v>
      </c>
      <c r="F5" s="4" t="s">
        <v>208</v>
      </c>
    </row>
    <row r="6" spans="1:6" x14ac:dyDescent="0.35">
      <c r="A6" s="5" t="s">
        <v>199</v>
      </c>
      <c r="B6">
        <v>4</v>
      </c>
      <c r="C6" s="1" t="str">
        <f t="shared" si="0"/>
        <v>Actuator4</v>
      </c>
      <c r="D6" t="s">
        <v>86</v>
      </c>
      <c r="F6" s="4" t="s">
        <v>360</v>
      </c>
    </row>
    <row r="7" spans="1:6" x14ac:dyDescent="0.35">
      <c r="A7" s="5" t="s">
        <v>199</v>
      </c>
      <c r="B7">
        <v>5</v>
      </c>
      <c r="C7" s="1" t="str">
        <f t="shared" si="0"/>
        <v>Actuator5</v>
      </c>
      <c r="D7" t="s">
        <v>30</v>
      </c>
      <c r="F7" s="4" t="s">
        <v>201</v>
      </c>
    </row>
    <row r="8" spans="1:6" x14ac:dyDescent="0.35">
      <c r="A8" s="5" t="s">
        <v>199</v>
      </c>
      <c r="B8">
        <v>6</v>
      </c>
      <c r="C8" s="1" t="str">
        <f t="shared" si="0"/>
        <v>Actuator6</v>
      </c>
      <c r="D8" t="s">
        <v>71</v>
      </c>
      <c r="F8" s="4" t="s">
        <v>203</v>
      </c>
    </row>
    <row r="9" spans="1:6" x14ac:dyDescent="0.35">
      <c r="A9" s="5" t="s">
        <v>199</v>
      </c>
      <c r="B9">
        <v>7</v>
      </c>
      <c r="C9" s="1" t="str">
        <f t="shared" si="0"/>
        <v>Actuator7</v>
      </c>
      <c r="D9" t="s">
        <v>79</v>
      </c>
      <c r="F9" s="4" t="s">
        <v>228</v>
      </c>
    </row>
    <row r="10" spans="1:6" x14ac:dyDescent="0.35">
      <c r="A10" s="5" t="s">
        <v>199</v>
      </c>
      <c r="B10">
        <v>8</v>
      </c>
      <c r="C10" s="1" t="str">
        <f t="shared" si="0"/>
        <v>Actuator8</v>
      </c>
      <c r="D10" t="s">
        <v>200</v>
      </c>
      <c r="F10" s="4" t="s">
        <v>212</v>
      </c>
    </row>
    <row r="11" spans="1:6" x14ac:dyDescent="0.35">
      <c r="A11" s="5" t="s">
        <v>205</v>
      </c>
      <c r="B11">
        <v>0</v>
      </c>
      <c r="C11" s="1" t="str">
        <f t="shared" si="0"/>
        <v>Adapters Fairings Nose Cones0</v>
      </c>
      <c r="D11" t="s">
        <v>75</v>
      </c>
      <c r="F11" s="4" t="s">
        <v>210</v>
      </c>
    </row>
    <row r="12" spans="1:6" x14ac:dyDescent="0.35">
      <c r="A12" s="5" t="s">
        <v>205</v>
      </c>
      <c r="B12">
        <v>1</v>
      </c>
      <c r="C12" s="1" t="str">
        <f t="shared" si="0"/>
        <v>Adapters Fairings Nose Cones1</v>
      </c>
      <c r="D12" t="s">
        <v>19</v>
      </c>
      <c r="F12" s="4" t="s">
        <v>343</v>
      </c>
    </row>
    <row r="13" spans="1:6" x14ac:dyDescent="0.35">
      <c r="A13" s="5" t="s">
        <v>205</v>
      </c>
      <c r="B13">
        <v>2</v>
      </c>
      <c r="C13" s="1" t="str">
        <f t="shared" si="0"/>
        <v>Adapters Fairings Nose Cones2</v>
      </c>
      <c r="D13" t="s">
        <v>18</v>
      </c>
      <c r="F13" s="4" t="s">
        <v>229</v>
      </c>
    </row>
    <row r="14" spans="1:6" x14ac:dyDescent="0.35">
      <c r="A14" s="5" t="s">
        <v>205</v>
      </c>
      <c r="B14">
        <v>3</v>
      </c>
      <c r="C14" s="1" t="str">
        <f t="shared" si="0"/>
        <v>Adapters Fairings Nose Cones3</v>
      </c>
      <c r="D14" t="s">
        <v>77</v>
      </c>
      <c r="F14" s="4" t="s">
        <v>227</v>
      </c>
    </row>
    <row r="15" spans="1:6" x14ac:dyDescent="0.35">
      <c r="A15" s="5" t="s">
        <v>205</v>
      </c>
      <c r="B15">
        <v>4</v>
      </c>
      <c r="C15" s="1" t="str">
        <f t="shared" si="0"/>
        <v>Adapters Fairings Nose Cones4</v>
      </c>
      <c r="D15" t="s">
        <v>86</v>
      </c>
      <c r="F15" s="4" t="s">
        <v>202</v>
      </c>
    </row>
    <row r="16" spans="1:6" x14ac:dyDescent="0.35">
      <c r="A16" s="5" t="s">
        <v>205</v>
      </c>
      <c r="B16">
        <v>5</v>
      </c>
      <c r="C16" s="1" t="str">
        <f t="shared" si="0"/>
        <v>Adapters Fairings Nose Cones5</v>
      </c>
      <c r="D16" t="s">
        <v>69</v>
      </c>
      <c r="F16" s="4" t="s">
        <v>221</v>
      </c>
    </row>
    <row r="17" spans="1:6" x14ac:dyDescent="0.35">
      <c r="A17" s="5" t="s">
        <v>205</v>
      </c>
      <c r="B17">
        <v>6</v>
      </c>
      <c r="C17" s="1" t="str">
        <f t="shared" si="0"/>
        <v>Adapters Fairings Nose Cones6</v>
      </c>
      <c r="D17" t="s">
        <v>67</v>
      </c>
      <c r="F17" s="4" t="s">
        <v>218</v>
      </c>
    </row>
    <row r="18" spans="1:6" x14ac:dyDescent="0.35">
      <c r="A18" s="5" t="s">
        <v>205</v>
      </c>
      <c r="B18">
        <v>7</v>
      </c>
      <c r="C18" s="1" t="str">
        <f t="shared" si="0"/>
        <v>Adapters Fairings Nose Cones7</v>
      </c>
      <c r="D18" t="s">
        <v>64</v>
      </c>
      <c r="F18" s="4" t="s">
        <v>211</v>
      </c>
    </row>
    <row r="19" spans="1:6" x14ac:dyDescent="0.35">
      <c r="A19" s="5" t="s">
        <v>205</v>
      </c>
      <c r="B19">
        <v>8</v>
      </c>
      <c r="C19" s="1" t="str">
        <f t="shared" si="0"/>
        <v>Adapters Fairings Nose Cones8</v>
      </c>
      <c r="D19" t="s">
        <v>167</v>
      </c>
      <c r="F19" s="4" t="s">
        <v>337</v>
      </c>
    </row>
    <row r="20" spans="1:6" x14ac:dyDescent="0.35">
      <c r="A20" s="5" t="s">
        <v>205</v>
      </c>
      <c r="B20">
        <v>9</v>
      </c>
      <c r="C20" s="1" t="str">
        <f t="shared" si="0"/>
        <v>Adapters Fairings Nose Cones9</v>
      </c>
      <c r="D20" t="s">
        <v>195</v>
      </c>
      <c r="F20" s="4" t="s">
        <v>339</v>
      </c>
    </row>
    <row r="21" spans="1:6" x14ac:dyDescent="0.35">
      <c r="A21" s="6" t="s">
        <v>216</v>
      </c>
      <c r="B21">
        <v>0</v>
      </c>
      <c r="C21" s="1" t="str">
        <f t="shared" si="0"/>
        <v>Antenna0</v>
      </c>
      <c r="D21" t="s">
        <v>75</v>
      </c>
      <c r="F21" s="4" t="s">
        <v>338</v>
      </c>
    </row>
    <row r="22" spans="1:6" x14ac:dyDescent="0.35">
      <c r="A22" s="6" t="s">
        <v>216</v>
      </c>
      <c r="B22">
        <v>1</v>
      </c>
      <c r="C22" s="1" t="str">
        <f t="shared" si="0"/>
        <v>Antenna1</v>
      </c>
      <c r="D22" t="s">
        <v>115</v>
      </c>
      <c r="F22" s="4" t="s">
        <v>336</v>
      </c>
    </row>
    <row r="23" spans="1:6" x14ac:dyDescent="0.35">
      <c r="A23" s="6" t="s">
        <v>216</v>
      </c>
      <c r="B23">
        <v>2</v>
      </c>
      <c r="C23" s="1" t="str">
        <f t="shared" si="0"/>
        <v>Antenna2</v>
      </c>
      <c r="D23" t="s">
        <v>43</v>
      </c>
      <c r="F23" s="4" t="s">
        <v>217</v>
      </c>
    </row>
    <row r="24" spans="1:6" x14ac:dyDescent="0.35">
      <c r="A24" s="6" t="s">
        <v>216</v>
      </c>
      <c r="B24">
        <v>3</v>
      </c>
      <c r="C24" s="1" t="str">
        <f t="shared" si="0"/>
        <v>Antenna3</v>
      </c>
      <c r="D24" t="s">
        <v>36</v>
      </c>
      <c r="F24" s="4" t="s">
        <v>353</v>
      </c>
    </row>
    <row r="25" spans="1:6" x14ac:dyDescent="0.35">
      <c r="A25" s="6" t="s">
        <v>216</v>
      </c>
      <c r="B25">
        <v>4</v>
      </c>
      <c r="C25" s="1" t="str">
        <f t="shared" si="0"/>
        <v>Antenna4</v>
      </c>
      <c r="D25" t="s">
        <v>51</v>
      </c>
      <c r="F25" s="4" t="s">
        <v>223</v>
      </c>
    </row>
    <row r="26" spans="1:6" x14ac:dyDescent="0.35">
      <c r="A26" s="6" t="s">
        <v>216</v>
      </c>
      <c r="B26">
        <v>5</v>
      </c>
      <c r="C26" s="1" t="str">
        <f t="shared" si="0"/>
        <v>Antenna5</v>
      </c>
      <c r="D26" t="s">
        <v>84</v>
      </c>
      <c r="F26" s="4" t="s">
        <v>334</v>
      </c>
    </row>
    <row r="27" spans="1:6" x14ac:dyDescent="0.35">
      <c r="A27" s="6" t="s">
        <v>216</v>
      </c>
      <c r="B27">
        <v>6</v>
      </c>
      <c r="C27" s="1" t="str">
        <f t="shared" si="0"/>
        <v>Antenna6</v>
      </c>
      <c r="D27" t="s">
        <v>173</v>
      </c>
      <c r="F27" s="4" t="s">
        <v>215</v>
      </c>
    </row>
    <row r="28" spans="1:6" x14ac:dyDescent="0.35">
      <c r="A28" s="6" t="s">
        <v>216</v>
      </c>
      <c r="B28">
        <v>7</v>
      </c>
      <c r="C28" s="1" t="str">
        <f t="shared" si="0"/>
        <v>Antenna7</v>
      </c>
      <c r="D28" t="s">
        <v>105</v>
      </c>
      <c r="F28" s="4" t="s">
        <v>230</v>
      </c>
    </row>
    <row r="29" spans="1:6" x14ac:dyDescent="0.35">
      <c r="A29" s="6" t="s">
        <v>216</v>
      </c>
      <c r="B29">
        <v>8</v>
      </c>
      <c r="C29" s="1" t="str">
        <f t="shared" si="0"/>
        <v>Antenna8</v>
      </c>
      <c r="D29" t="s">
        <v>104</v>
      </c>
      <c r="F29" s="4" t="s">
        <v>219</v>
      </c>
    </row>
    <row r="30" spans="1:6" x14ac:dyDescent="0.35">
      <c r="A30" s="6" t="s">
        <v>216</v>
      </c>
      <c r="B30">
        <v>9</v>
      </c>
      <c r="C30" s="1" t="str">
        <f t="shared" si="0"/>
        <v>Antenna9</v>
      </c>
      <c r="D30" t="s">
        <v>106</v>
      </c>
      <c r="F30" s="4" t="s">
        <v>204</v>
      </c>
    </row>
    <row r="31" spans="1:6" x14ac:dyDescent="0.35">
      <c r="A31" s="6" t="s">
        <v>216</v>
      </c>
      <c r="B31">
        <v>10</v>
      </c>
      <c r="C31" s="1" t="str">
        <f t="shared" si="0"/>
        <v>Antenna10</v>
      </c>
      <c r="D31" t="s">
        <v>174</v>
      </c>
      <c r="F31" s="4" t="s">
        <v>207</v>
      </c>
    </row>
    <row r="32" spans="1:6" x14ac:dyDescent="0.35">
      <c r="A32" s="6" t="s">
        <v>216</v>
      </c>
      <c r="B32">
        <v>11</v>
      </c>
      <c r="C32" s="1" t="str">
        <f t="shared" si="0"/>
        <v>Antenna11</v>
      </c>
      <c r="D32" t="s">
        <v>231</v>
      </c>
      <c r="F32" s="4" t="s">
        <v>7</v>
      </c>
    </row>
    <row r="33" spans="1:6" x14ac:dyDescent="0.35">
      <c r="A33" s="6" t="s">
        <v>208</v>
      </c>
      <c r="B33">
        <v>0</v>
      </c>
      <c r="C33" s="1" t="str">
        <f t="shared" si="0"/>
        <v>Batteries0</v>
      </c>
      <c r="D33" t="s">
        <v>75</v>
      </c>
      <c r="F33" s="4" t="s">
        <v>209</v>
      </c>
    </row>
    <row r="34" spans="1:6" x14ac:dyDescent="0.35">
      <c r="A34" s="6" t="s">
        <v>208</v>
      </c>
      <c r="B34">
        <v>1</v>
      </c>
      <c r="C34" s="1" t="str">
        <f t="shared" si="0"/>
        <v>Batteries1</v>
      </c>
      <c r="D34" t="s">
        <v>115</v>
      </c>
      <c r="F34" s="4" t="s">
        <v>214</v>
      </c>
    </row>
    <row r="35" spans="1:6" x14ac:dyDescent="0.35">
      <c r="A35" s="6" t="s">
        <v>208</v>
      </c>
      <c r="B35">
        <v>2</v>
      </c>
      <c r="C35" s="1" t="str">
        <f t="shared" si="0"/>
        <v>Batteries2</v>
      </c>
      <c r="D35" t="s">
        <v>43</v>
      </c>
      <c r="F35" s="4" t="s">
        <v>213</v>
      </c>
    </row>
    <row r="36" spans="1:6" x14ac:dyDescent="0.35">
      <c r="A36" s="6" t="s">
        <v>208</v>
      </c>
      <c r="B36">
        <v>3</v>
      </c>
      <c r="C36" s="1" t="str">
        <f t="shared" si="0"/>
        <v>Batteries3</v>
      </c>
      <c r="D36" t="s">
        <v>120</v>
      </c>
      <c r="F36" s="4" t="s">
        <v>352</v>
      </c>
    </row>
    <row r="37" spans="1:6" x14ac:dyDescent="0.35">
      <c r="A37" s="6" t="s">
        <v>208</v>
      </c>
      <c r="B37">
        <v>4</v>
      </c>
      <c r="C37" s="1" t="str">
        <f t="shared" si="0"/>
        <v>Batteries4</v>
      </c>
      <c r="D37" t="s">
        <v>45</v>
      </c>
      <c r="F37" s="4" t="s">
        <v>206</v>
      </c>
    </row>
    <row r="38" spans="1:6" x14ac:dyDescent="0.35">
      <c r="A38" s="6" t="s">
        <v>208</v>
      </c>
      <c r="B38">
        <v>5</v>
      </c>
      <c r="C38" s="1" t="str">
        <f t="shared" si="0"/>
        <v>Batteries5</v>
      </c>
      <c r="D38" t="s">
        <v>44</v>
      </c>
      <c r="F38" s="4" t="s">
        <v>224</v>
      </c>
    </row>
    <row r="39" spans="1:6" x14ac:dyDescent="0.35">
      <c r="A39" s="6" t="s">
        <v>208</v>
      </c>
      <c r="B39">
        <v>6</v>
      </c>
      <c r="C39" s="1" t="str">
        <f t="shared" si="0"/>
        <v>Batteries6</v>
      </c>
      <c r="D39" t="s">
        <v>58</v>
      </c>
      <c r="F39" s="4" t="s">
        <v>222</v>
      </c>
    </row>
    <row r="40" spans="1:6" x14ac:dyDescent="0.35">
      <c r="A40" s="6" t="s">
        <v>208</v>
      </c>
      <c r="B40">
        <v>7</v>
      </c>
      <c r="C40" s="1" t="str">
        <f t="shared" si="0"/>
        <v>Batteries7</v>
      </c>
      <c r="D40" t="s">
        <v>140</v>
      </c>
      <c r="F40" s="4" t="s">
        <v>220</v>
      </c>
    </row>
    <row r="41" spans="1:6" x14ac:dyDescent="0.35">
      <c r="A41" s="6" t="s">
        <v>208</v>
      </c>
      <c r="B41">
        <v>8</v>
      </c>
      <c r="C41" s="1" t="str">
        <f t="shared" si="0"/>
        <v>Batteries8</v>
      </c>
      <c r="D41" t="s">
        <v>151</v>
      </c>
      <c r="F41" s="20" t="s">
        <v>110</v>
      </c>
    </row>
    <row r="42" spans="1:6" x14ac:dyDescent="0.35">
      <c r="A42" s="6" t="s">
        <v>208</v>
      </c>
      <c r="B42">
        <v>9</v>
      </c>
      <c r="C42" s="1" t="str">
        <f t="shared" si="0"/>
        <v>Batteries9</v>
      </c>
      <c r="D42" t="s">
        <v>168</v>
      </c>
    </row>
    <row r="43" spans="1:6" x14ac:dyDescent="0.35">
      <c r="A43" s="6" t="s">
        <v>208</v>
      </c>
      <c r="B43">
        <v>10</v>
      </c>
      <c r="C43" s="1" t="str">
        <f t="shared" si="0"/>
        <v>Batteries10</v>
      </c>
      <c r="D43" t="s">
        <v>312</v>
      </c>
    </row>
    <row r="44" spans="1:6" x14ac:dyDescent="0.35">
      <c r="A44" s="6" t="s">
        <v>208</v>
      </c>
      <c r="B44">
        <v>11</v>
      </c>
      <c r="C44" s="1" t="str">
        <f t="shared" si="0"/>
        <v>Batteries11</v>
      </c>
      <c r="D44" t="s">
        <v>313</v>
      </c>
    </row>
    <row r="45" spans="1:6" x14ac:dyDescent="0.35">
      <c r="A45" s="6" t="s">
        <v>208</v>
      </c>
      <c r="B45">
        <v>12</v>
      </c>
      <c r="C45" s="1" t="str">
        <f t="shared" si="0"/>
        <v>Batteries12</v>
      </c>
      <c r="D45" t="s">
        <v>314</v>
      </c>
    </row>
    <row r="46" spans="1:6" x14ac:dyDescent="0.35">
      <c r="A46" s="6" t="s">
        <v>201</v>
      </c>
      <c r="B46">
        <v>0</v>
      </c>
      <c r="C46" s="1" t="str">
        <f t="shared" si="0"/>
        <v>Cockpits0</v>
      </c>
      <c r="D46" t="s">
        <v>75</v>
      </c>
    </row>
    <row r="47" spans="1:6" x14ac:dyDescent="0.35">
      <c r="A47" s="6" t="s">
        <v>201</v>
      </c>
      <c r="B47">
        <v>1</v>
      </c>
      <c r="C47" s="1" t="str">
        <f t="shared" si="0"/>
        <v>Cockpits1</v>
      </c>
      <c r="D47" t="s">
        <v>76</v>
      </c>
    </row>
    <row r="48" spans="1:6" x14ac:dyDescent="0.35">
      <c r="A48" s="6" t="s">
        <v>201</v>
      </c>
      <c r="B48">
        <v>2</v>
      </c>
      <c r="C48" s="1" t="str">
        <f t="shared" si="0"/>
        <v>Cockpits2</v>
      </c>
      <c r="D48" t="s">
        <v>78</v>
      </c>
    </row>
    <row r="49" spans="1:4" x14ac:dyDescent="0.35">
      <c r="A49" s="6" t="s">
        <v>201</v>
      </c>
      <c r="B49">
        <v>3</v>
      </c>
      <c r="C49" s="1" t="str">
        <f t="shared" si="0"/>
        <v>Cockpits3</v>
      </c>
      <c r="D49" t="s">
        <v>82</v>
      </c>
    </row>
    <row r="50" spans="1:4" x14ac:dyDescent="0.35">
      <c r="A50" s="6" t="s">
        <v>201</v>
      </c>
      <c r="B50">
        <v>4</v>
      </c>
      <c r="C50" s="1" t="str">
        <f t="shared" si="0"/>
        <v>Cockpits4</v>
      </c>
      <c r="D50" t="s">
        <v>114</v>
      </c>
    </row>
    <row r="51" spans="1:4" x14ac:dyDescent="0.35">
      <c r="A51" s="6" t="s">
        <v>201</v>
      </c>
      <c r="B51">
        <v>5</v>
      </c>
      <c r="C51" s="1" t="str">
        <f t="shared" si="0"/>
        <v>Cockpits5</v>
      </c>
      <c r="D51" t="s">
        <v>15</v>
      </c>
    </row>
    <row r="52" spans="1:4" x14ac:dyDescent="0.35">
      <c r="A52" s="6" t="s">
        <v>201</v>
      </c>
      <c r="B52">
        <v>6</v>
      </c>
      <c r="C52" s="1" t="str">
        <f t="shared" si="0"/>
        <v>Cockpits6</v>
      </c>
      <c r="D52" t="s">
        <v>142</v>
      </c>
    </row>
    <row r="53" spans="1:4" x14ac:dyDescent="0.35">
      <c r="A53" s="6" t="s">
        <v>201</v>
      </c>
      <c r="B53">
        <v>7</v>
      </c>
      <c r="C53" s="1" t="str">
        <f t="shared" si="0"/>
        <v>Cockpits7</v>
      </c>
      <c r="D53" t="s">
        <v>29</v>
      </c>
    </row>
    <row r="54" spans="1:4" x14ac:dyDescent="0.35">
      <c r="A54" s="6" t="s">
        <v>201</v>
      </c>
      <c r="B54">
        <v>8</v>
      </c>
      <c r="C54" s="1" t="str">
        <f t="shared" si="0"/>
        <v>Cockpits8</v>
      </c>
      <c r="D54" t="s">
        <v>171</v>
      </c>
    </row>
    <row r="55" spans="1:4" x14ac:dyDescent="0.35">
      <c r="A55" s="6" t="s">
        <v>201</v>
      </c>
      <c r="B55">
        <v>9</v>
      </c>
      <c r="C55" s="1" t="str">
        <f t="shared" si="0"/>
        <v>Cockpits9</v>
      </c>
      <c r="D55" t="s">
        <v>315</v>
      </c>
    </row>
    <row r="56" spans="1:4" x14ac:dyDescent="0.35">
      <c r="A56" s="5" t="s">
        <v>203</v>
      </c>
      <c r="B56">
        <v>4</v>
      </c>
      <c r="C56" s="1" t="str">
        <f t="shared" si="0"/>
        <v>Command Modules4</v>
      </c>
      <c r="D56" t="s">
        <v>143</v>
      </c>
    </row>
    <row r="57" spans="1:4" x14ac:dyDescent="0.35">
      <c r="A57" s="5" t="s">
        <v>203</v>
      </c>
      <c r="B57">
        <v>5</v>
      </c>
      <c r="C57" s="1" t="str">
        <f t="shared" si="0"/>
        <v>Command Modules5</v>
      </c>
      <c r="D57" t="s">
        <v>23</v>
      </c>
    </row>
    <row r="58" spans="1:4" x14ac:dyDescent="0.35">
      <c r="A58" s="5" t="s">
        <v>203</v>
      </c>
      <c r="B58">
        <v>6</v>
      </c>
      <c r="C58" s="1" t="str">
        <f t="shared" si="0"/>
        <v>Command Modules6</v>
      </c>
      <c r="D58" t="s">
        <v>144</v>
      </c>
    </row>
    <row r="59" spans="1:4" x14ac:dyDescent="0.35">
      <c r="A59" s="5" t="s">
        <v>203</v>
      </c>
      <c r="B59">
        <v>7</v>
      </c>
      <c r="C59" s="1" t="str">
        <f t="shared" si="0"/>
        <v>Command Modules7</v>
      </c>
      <c r="D59" t="s">
        <v>54</v>
      </c>
    </row>
    <row r="60" spans="1:4" x14ac:dyDescent="0.35">
      <c r="A60" s="5" t="s">
        <v>203</v>
      </c>
      <c r="B60">
        <v>8</v>
      </c>
      <c r="C60" s="1" t="str">
        <f t="shared" si="0"/>
        <v>Command Modules8</v>
      </c>
      <c r="D60" t="s">
        <v>158</v>
      </c>
    </row>
    <row r="61" spans="1:4" x14ac:dyDescent="0.35">
      <c r="A61" s="5" t="s">
        <v>203</v>
      </c>
      <c r="B61">
        <v>9</v>
      </c>
      <c r="C61" s="1" t="str">
        <f t="shared" si="0"/>
        <v>Command Modules9</v>
      </c>
      <c r="D61" t="s">
        <v>160</v>
      </c>
    </row>
    <row r="62" spans="1:4" x14ac:dyDescent="0.35">
      <c r="A62" s="5" t="s">
        <v>228</v>
      </c>
      <c r="B62">
        <v>4</v>
      </c>
      <c r="C62" s="1" t="str">
        <f t="shared" si="0"/>
        <v>Command Module Extensions4</v>
      </c>
      <c r="D62" t="s">
        <v>22</v>
      </c>
    </row>
    <row r="63" spans="1:4" x14ac:dyDescent="0.35">
      <c r="A63" s="5" t="s">
        <v>228</v>
      </c>
      <c r="B63">
        <v>5</v>
      </c>
      <c r="C63" s="1" t="str">
        <f t="shared" si="0"/>
        <v>Command Module Extensions5</v>
      </c>
      <c r="D63" t="s">
        <v>21</v>
      </c>
    </row>
    <row r="64" spans="1:4" x14ac:dyDescent="0.35">
      <c r="A64" s="5" t="s">
        <v>228</v>
      </c>
      <c r="B64">
        <v>6</v>
      </c>
      <c r="C64" s="1" t="str">
        <f t="shared" si="0"/>
        <v>Command Module Extensions6</v>
      </c>
      <c r="D64" t="s">
        <v>16</v>
      </c>
    </row>
    <row r="65" spans="1:4" x14ac:dyDescent="0.35">
      <c r="A65" s="5" t="s">
        <v>228</v>
      </c>
      <c r="B65">
        <v>7</v>
      </c>
      <c r="C65" s="1" t="str">
        <f t="shared" si="0"/>
        <v>Command Module Extensions7</v>
      </c>
      <c r="D65" t="s">
        <v>54</v>
      </c>
    </row>
    <row r="66" spans="1:4" x14ac:dyDescent="0.35">
      <c r="A66" s="5" t="s">
        <v>228</v>
      </c>
      <c r="B66">
        <v>8</v>
      </c>
      <c r="C66" s="1" t="str">
        <f t="shared" si="0"/>
        <v>Command Module Extensions8</v>
      </c>
      <c r="D66" t="s">
        <v>332</v>
      </c>
    </row>
    <row r="67" spans="1:4" x14ac:dyDescent="0.35">
      <c r="A67" s="5" t="s">
        <v>228</v>
      </c>
      <c r="B67">
        <v>9</v>
      </c>
      <c r="C67" s="1" t="str">
        <f t="shared" ref="C67:C130" si="1">_xlfn.CONCAT(A67,B67)</f>
        <v>Command Module Extensions9</v>
      </c>
      <c r="D67" t="s">
        <v>159</v>
      </c>
    </row>
    <row r="68" spans="1:4" x14ac:dyDescent="0.35">
      <c r="A68" s="5" t="s">
        <v>212</v>
      </c>
      <c r="B68">
        <v>0</v>
      </c>
      <c r="C68" s="1" t="str">
        <f t="shared" si="1"/>
        <v>Cryogenic Engines0</v>
      </c>
      <c r="D68" t="s">
        <v>75</v>
      </c>
    </row>
    <row r="69" spans="1:4" x14ac:dyDescent="0.35">
      <c r="A69" s="5" t="s">
        <v>212</v>
      </c>
      <c r="B69">
        <v>1</v>
      </c>
      <c r="C69" s="1" t="str">
        <f t="shared" si="1"/>
        <v>Cryogenic Engines1</v>
      </c>
      <c r="D69" t="s">
        <v>191</v>
      </c>
    </row>
    <row r="70" spans="1:4" x14ac:dyDescent="0.35">
      <c r="A70" s="5" t="s">
        <v>212</v>
      </c>
      <c r="B70">
        <v>2</v>
      </c>
      <c r="C70" s="1" t="str">
        <f t="shared" si="1"/>
        <v>Cryogenic Engines2</v>
      </c>
      <c r="D70" t="s">
        <v>165</v>
      </c>
    </row>
    <row r="71" spans="1:4" x14ac:dyDescent="0.35">
      <c r="A71" s="5" t="s">
        <v>212</v>
      </c>
      <c r="B71">
        <v>3</v>
      </c>
      <c r="C71" s="1" t="str">
        <f t="shared" si="1"/>
        <v>Cryogenic Engines3</v>
      </c>
      <c r="D71" t="s">
        <v>181</v>
      </c>
    </row>
    <row r="72" spans="1:4" x14ac:dyDescent="0.35">
      <c r="A72" s="5" t="s">
        <v>212</v>
      </c>
      <c r="B72">
        <v>4</v>
      </c>
      <c r="C72" s="1" t="str">
        <f t="shared" si="1"/>
        <v>Cryogenic Engines4</v>
      </c>
      <c r="D72" t="s">
        <v>156</v>
      </c>
    </row>
    <row r="73" spans="1:4" x14ac:dyDescent="0.35">
      <c r="A73" s="5" t="s">
        <v>212</v>
      </c>
      <c r="B73">
        <v>5</v>
      </c>
      <c r="C73" s="1" t="str">
        <f t="shared" si="1"/>
        <v>Cryogenic Engines5</v>
      </c>
      <c r="D73" t="s">
        <v>150</v>
      </c>
    </row>
    <row r="74" spans="1:4" x14ac:dyDescent="0.35">
      <c r="A74" s="5" t="s">
        <v>212</v>
      </c>
      <c r="B74">
        <v>6</v>
      </c>
      <c r="C74" s="1" t="str">
        <f t="shared" si="1"/>
        <v>Cryogenic Engines6</v>
      </c>
      <c r="D74" t="s">
        <v>135</v>
      </c>
    </row>
    <row r="75" spans="1:4" x14ac:dyDescent="0.35">
      <c r="A75" s="5" t="s">
        <v>212</v>
      </c>
      <c r="B75">
        <v>7</v>
      </c>
      <c r="C75" s="1" t="str">
        <f t="shared" si="1"/>
        <v>Cryogenic Engines7</v>
      </c>
      <c r="D75" t="s">
        <v>131</v>
      </c>
    </row>
    <row r="76" spans="1:4" x14ac:dyDescent="0.35">
      <c r="A76" s="5" t="s">
        <v>212</v>
      </c>
      <c r="B76">
        <v>8</v>
      </c>
      <c r="C76" s="1" t="str">
        <f t="shared" si="1"/>
        <v>Cryogenic Engines8</v>
      </c>
      <c r="D76" t="s">
        <v>60</v>
      </c>
    </row>
    <row r="77" spans="1:4" x14ac:dyDescent="0.35">
      <c r="A77" s="5" t="s">
        <v>212</v>
      </c>
      <c r="B77">
        <v>9</v>
      </c>
      <c r="C77" s="1" t="str">
        <f t="shared" si="1"/>
        <v>Cryogenic Engines9</v>
      </c>
      <c r="D77" t="s">
        <v>98</v>
      </c>
    </row>
    <row r="78" spans="1:4" x14ac:dyDescent="0.35">
      <c r="A78" s="5" t="s">
        <v>212</v>
      </c>
      <c r="B78">
        <v>10</v>
      </c>
      <c r="C78" s="1" t="str">
        <f t="shared" si="1"/>
        <v>Cryogenic Engines10</v>
      </c>
      <c r="D78" t="s">
        <v>26</v>
      </c>
    </row>
    <row r="79" spans="1:4" x14ac:dyDescent="0.35">
      <c r="A79" s="5" t="s">
        <v>210</v>
      </c>
      <c r="B79">
        <v>0</v>
      </c>
      <c r="C79" s="1" t="str">
        <f t="shared" si="1"/>
        <v>Decouplers Docking Engine Plates0</v>
      </c>
      <c r="D79" t="s">
        <v>75</v>
      </c>
    </row>
    <row r="80" spans="1:4" x14ac:dyDescent="0.35">
      <c r="A80" s="5" t="s">
        <v>210</v>
      </c>
      <c r="B80">
        <v>1</v>
      </c>
      <c r="C80" s="1" t="str">
        <f t="shared" si="1"/>
        <v>Decouplers Docking Engine Plates1</v>
      </c>
      <c r="D80" t="s">
        <v>19</v>
      </c>
    </row>
    <row r="81" spans="1:4" x14ac:dyDescent="0.35">
      <c r="A81" s="5" t="s">
        <v>210</v>
      </c>
      <c r="B81">
        <v>2</v>
      </c>
      <c r="C81" s="1" t="str">
        <f t="shared" si="1"/>
        <v>Decouplers Docking Engine Plates2</v>
      </c>
      <c r="D81" t="s">
        <v>18</v>
      </c>
    </row>
    <row r="82" spans="1:4" x14ac:dyDescent="0.35">
      <c r="A82" s="5" t="s">
        <v>210</v>
      </c>
      <c r="B82">
        <v>3</v>
      </c>
      <c r="C82" s="1" t="str">
        <f t="shared" si="1"/>
        <v>Decouplers Docking Engine Plates3</v>
      </c>
      <c r="D82" t="s">
        <v>46</v>
      </c>
    </row>
    <row r="83" spans="1:4" x14ac:dyDescent="0.35">
      <c r="A83" s="5" t="s">
        <v>210</v>
      </c>
      <c r="B83">
        <v>4</v>
      </c>
      <c r="C83" s="1" t="str">
        <f t="shared" si="1"/>
        <v>Decouplers Docking Engine Plates4</v>
      </c>
      <c r="D83" t="s">
        <v>47</v>
      </c>
    </row>
    <row r="84" spans="1:4" x14ac:dyDescent="0.35">
      <c r="A84" s="5" t="s">
        <v>210</v>
      </c>
      <c r="B84">
        <v>5</v>
      </c>
      <c r="C84" s="1" t="str">
        <f t="shared" si="1"/>
        <v>Decouplers Docking Engine Plates5</v>
      </c>
      <c r="D84" t="s">
        <v>48</v>
      </c>
    </row>
    <row r="85" spans="1:4" x14ac:dyDescent="0.35">
      <c r="A85" s="5" t="s">
        <v>210</v>
      </c>
      <c r="B85">
        <v>6</v>
      </c>
      <c r="C85" s="1" t="str">
        <f t="shared" si="1"/>
        <v>Decouplers Docking Engine Plates6</v>
      </c>
      <c r="D85" t="s">
        <v>49</v>
      </c>
    </row>
    <row r="86" spans="1:4" x14ac:dyDescent="0.35">
      <c r="A86" s="5" t="s">
        <v>210</v>
      </c>
      <c r="B86">
        <v>7</v>
      </c>
      <c r="C86" s="1" t="str">
        <f t="shared" si="1"/>
        <v>Decouplers Docking Engine Plates7</v>
      </c>
      <c r="D86" t="s">
        <v>188</v>
      </c>
    </row>
    <row r="87" spans="1:4" x14ac:dyDescent="0.35">
      <c r="A87" s="5" t="s">
        <v>210</v>
      </c>
      <c r="B87">
        <v>8</v>
      </c>
      <c r="C87" s="1" t="str">
        <f t="shared" si="1"/>
        <v>Decouplers Docking Engine Plates8</v>
      </c>
      <c r="D87" t="s">
        <v>187</v>
      </c>
    </row>
    <row r="88" spans="1:4" x14ac:dyDescent="0.35">
      <c r="A88" s="5" t="s">
        <v>210</v>
      </c>
      <c r="B88">
        <v>9</v>
      </c>
      <c r="C88" s="1" t="str">
        <f t="shared" si="1"/>
        <v>Decouplers Docking Engine Plates9</v>
      </c>
      <c r="D88" t="s">
        <v>196</v>
      </c>
    </row>
    <row r="89" spans="1:4" x14ac:dyDescent="0.35">
      <c r="A89" s="5" t="s">
        <v>210</v>
      </c>
      <c r="B89">
        <v>10</v>
      </c>
      <c r="C89" s="1" t="str">
        <f t="shared" si="1"/>
        <v>Decouplers Docking Engine Plates10</v>
      </c>
      <c r="D89" t="s">
        <v>155</v>
      </c>
    </row>
    <row r="90" spans="1:4" x14ac:dyDescent="0.35">
      <c r="A90" s="5" t="s">
        <v>229</v>
      </c>
      <c r="B90">
        <v>2</v>
      </c>
      <c r="C90" s="1" t="str">
        <f t="shared" si="1"/>
        <v>Ion Propulsion2</v>
      </c>
      <c r="D90" t="s">
        <v>145</v>
      </c>
    </row>
    <row r="91" spans="1:4" x14ac:dyDescent="0.35">
      <c r="A91" s="5" t="s">
        <v>229</v>
      </c>
      <c r="B91">
        <v>3</v>
      </c>
      <c r="C91" s="1" t="str">
        <f t="shared" si="1"/>
        <v>Ion Propulsion3</v>
      </c>
      <c r="D91" t="s">
        <v>42</v>
      </c>
    </row>
    <row r="92" spans="1:4" x14ac:dyDescent="0.35">
      <c r="A92" s="5" t="s">
        <v>229</v>
      </c>
      <c r="B92">
        <v>4</v>
      </c>
      <c r="C92" s="1" t="str">
        <f t="shared" si="1"/>
        <v>Ion Propulsion4</v>
      </c>
      <c r="D92" t="s">
        <v>185</v>
      </c>
    </row>
    <row r="93" spans="1:4" x14ac:dyDescent="0.35">
      <c r="A93" s="5" t="s">
        <v>229</v>
      </c>
      <c r="B93">
        <v>5</v>
      </c>
      <c r="C93" s="1" t="str">
        <f t="shared" si="1"/>
        <v>Ion Propulsion5</v>
      </c>
      <c r="D93" t="s">
        <v>183</v>
      </c>
    </row>
    <row r="94" spans="1:4" x14ac:dyDescent="0.35">
      <c r="A94" s="5" t="s">
        <v>229</v>
      </c>
      <c r="B94">
        <v>6</v>
      </c>
      <c r="C94" s="1" t="str">
        <f t="shared" si="1"/>
        <v>Ion Propulsion6</v>
      </c>
      <c r="D94" t="s">
        <v>157</v>
      </c>
    </row>
    <row r="95" spans="1:4" x14ac:dyDescent="0.35">
      <c r="A95" s="5" t="s">
        <v>229</v>
      </c>
      <c r="B95">
        <v>7</v>
      </c>
      <c r="C95" s="1" t="str">
        <f t="shared" si="1"/>
        <v>Ion Propulsion7</v>
      </c>
      <c r="D95" t="s">
        <v>122</v>
      </c>
    </row>
    <row r="96" spans="1:4" x14ac:dyDescent="0.35">
      <c r="A96" s="5" t="s">
        <v>229</v>
      </c>
      <c r="B96">
        <v>8</v>
      </c>
      <c r="C96" s="1" t="str">
        <f t="shared" si="1"/>
        <v>Ion Propulsion8</v>
      </c>
      <c r="D96" t="s">
        <v>189</v>
      </c>
    </row>
    <row r="97" spans="1:4" x14ac:dyDescent="0.35">
      <c r="A97" s="5" t="s">
        <v>229</v>
      </c>
      <c r="B97">
        <v>9</v>
      </c>
      <c r="C97" s="1" t="str">
        <f t="shared" si="1"/>
        <v>Ion Propulsion9</v>
      </c>
      <c r="D97" t="s">
        <v>184</v>
      </c>
    </row>
    <row r="98" spans="1:4" x14ac:dyDescent="0.35">
      <c r="A98" s="5" t="s">
        <v>229</v>
      </c>
      <c r="B98">
        <v>10</v>
      </c>
      <c r="C98" s="1" t="str">
        <f t="shared" si="1"/>
        <v>Ion Propulsion10</v>
      </c>
      <c r="D98" t="s">
        <v>194</v>
      </c>
    </row>
    <row r="99" spans="1:4" x14ac:dyDescent="0.35">
      <c r="A99" s="5" t="s">
        <v>229</v>
      </c>
      <c r="B99">
        <v>11</v>
      </c>
      <c r="C99" s="1" t="str">
        <f t="shared" si="1"/>
        <v>Ion Propulsion11</v>
      </c>
      <c r="D99" t="s">
        <v>333</v>
      </c>
    </row>
    <row r="100" spans="1:4" x14ac:dyDescent="0.35">
      <c r="A100" s="5" t="s">
        <v>227</v>
      </c>
      <c r="B100">
        <v>0</v>
      </c>
      <c r="C100" s="1" t="str">
        <f t="shared" si="1"/>
        <v>Jet Engines Air Intakes0</v>
      </c>
      <c r="D100" t="s">
        <v>75</v>
      </c>
    </row>
    <row r="101" spans="1:4" x14ac:dyDescent="0.35">
      <c r="A101" s="5" t="s">
        <v>227</v>
      </c>
      <c r="B101">
        <v>1</v>
      </c>
      <c r="C101" s="1" t="str">
        <f t="shared" si="1"/>
        <v>Jet Engines Air Intakes1</v>
      </c>
      <c r="D101" t="s">
        <v>76</v>
      </c>
    </row>
    <row r="102" spans="1:4" x14ac:dyDescent="0.35">
      <c r="A102" s="5" t="s">
        <v>227</v>
      </c>
      <c r="B102">
        <v>2</v>
      </c>
      <c r="C102" s="1" t="str">
        <f t="shared" si="1"/>
        <v>Jet Engines Air Intakes2</v>
      </c>
      <c r="D102" t="s">
        <v>78</v>
      </c>
    </row>
    <row r="103" spans="1:4" x14ac:dyDescent="0.35">
      <c r="A103" s="5" t="s">
        <v>227</v>
      </c>
      <c r="B103">
        <v>3</v>
      </c>
      <c r="C103" s="1" t="str">
        <f t="shared" si="1"/>
        <v>Jet Engines Air Intakes3</v>
      </c>
      <c r="D103" t="s">
        <v>82</v>
      </c>
    </row>
    <row r="104" spans="1:4" x14ac:dyDescent="0.35">
      <c r="A104" s="5" t="s">
        <v>227</v>
      </c>
      <c r="B104">
        <v>4</v>
      </c>
      <c r="C104" s="1" t="str">
        <f t="shared" si="1"/>
        <v>Jet Engines Air Intakes4</v>
      </c>
      <c r="D104" t="s">
        <v>114</v>
      </c>
    </row>
    <row r="105" spans="1:4" x14ac:dyDescent="0.35">
      <c r="A105" s="5" t="s">
        <v>227</v>
      </c>
      <c r="B105">
        <v>5</v>
      </c>
      <c r="C105" s="1" t="str">
        <f t="shared" si="1"/>
        <v>Jet Engines Air Intakes5</v>
      </c>
      <c r="D105" t="s">
        <v>15</v>
      </c>
    </row>
    <row r="106" spans="1:4" x14ac:dyDescent="0.35">
      <c r="A106" s="5" t="s">
        <v>227</v>
      </c>
      <c r="B106">
        <v>6</v>
      </c>
      <c r="C106" s="1" t="str">
        <f t="shared" si="1"/>
        <v>Jet Engines Air Intakes6</v>
      </c>
      <c r="D106" t="s">
        <v>142</v>
      </c>
    </row>
    <row r="107" spans="1:4" x14ac:dyDescent="0.35">
      <c r="A107" s="5" t="s">
        <v>227</v>
      </c>
      <c r="B107">
        <v>7</v>
      </c>
      <c r="C107" s="1" t="str">
        <f t="shared" si="1"/>
        <v>Jet Engines Air Intakes7</v>
      </c>
      <c r="D107" t="s">
        <v>29</v>
      </c>
    </row>
    <row r="108" spans="1:4" x14ac:dyDescent="0.35">
      <c r="A108" s="5" t="s">
        <v>227</v>
      </c>
      <c r="B108">
        <v>8</v>
      </c>
      <c r="C108" s="1" t="str">
        <f t="shared" si="1"/>
        <v>Jet Engines Air Intakes8</v>
      </c>
      <c r="D108" t="s">
        <v>171</v>
      </c>
    </row>
    <row r="109" spans="1:4" x14ac:dyDescent="0.35">
      <c r="A109" s="5" t="s">
        <v>227</v>
      </c>
      <c r="B109">
        <v>9</v>
      </c>
      <c r="C109" s="1" t="str">
        <f t="shared" si="1"/>
        <v>Jet Engines Air Intakes9</v>
      </c>
      <c r="D109" t="s">
        <v>315</v>
      </c>
    </row>
    <row r="110" spans="1:4" x14ac:dyDescent="0.35">
      <c r="A110" s="5" t="s">
        <v>202</v>
      </c>
      <c r="B110">
        <v>0</v>
      </c>
      <c r="C110" s="1" t="str">
        <f t="shared" si="1"/>
        <v>Jet Parts Wings Fuel Tanks0</v>
      </c>
      <c r="D110" t="s">
        <v>75</v>
      </c>
    </row>
    <row r="111" spans="1:4" x14ac:dyDescent="0.35">
      <c r="A111" s="5" t="s">
        <v>202</v>
      </c>
      <c r="B111">
        <v>1</v>
      </c>
      <c r="C111" s="1" t="str">
        <f t="shared" si="1"/>
        <v>Jet Parts Wings Fuel Tanks1</v>
      </c>
      <c r="D111" t="s">
        <v>76</v>
      </c>
    </row>
    <row r="112" spans="1:4" x14ac:dyDescent="0.35">
      <c r="A112" s="5" t="s">
        <v>202</v>
      </c>
      <c r="B112">
        <v>2</v>
      </c>
      <c r="C112" s="1" t="str">
        <f t="shared" si="1"/>
        <v>Jet Parts Wings Fuel Tanks2</v>
      </c>
      <c r="D112" t="s">
        <v>78</v>
      </c>
    </row>
    <row r="113" spans="1:4" x14ac:dyDescent="0.35">
      <c r="A113" s="5" t="s">
        <v>202</v>
      </c>
      <c r="B113">
        <v>3</v>
      </c>
      <c r="C113" s="1" t="str">
        <f t="shared" si="1"/>
        <v>Jet Parts Wings Fuel Tanks3</v>
      </c>
      <c r="D113" t="s">
        <v>82</v>
      </c>
    </row>
    <row r="114" spans="1:4" x14ac:dyDescent="0.35">
      <c r="A114" s="5" t="s">
        <v>202</v>
      </c>
      <c r="B114">
        <v>4</v>
      </c>
      <c r="C114" s="1" t="str">
        <f t="shared" si="1"/>
        <v>Jet Parts Wings Fuel Tanks4</v>
      </c>
      <c r="D114" t="s">
        <v>109</v>
      </c>
    </row>
    <row r="115" spans="1:4" x14ac:dyDescent="0.35">
      <c r="A115" s="5" t="s">
        <v>202</v>
      </c>
      <c r="B115">
        <v>5</v>
      </c>
      <c r="C115" s="1" t="str">
        <f t="shared" si="1"/>
        <v>Jet Parts Wings Fuel Tanks5</v>
      </c>
      <c r="D115" t="s">
        <v>12</v>
      </c>
    </row>
    <row r="116" spans="1:4" x14ac:dyDescent="0.35">
      <c r="A116" s="5" t="s">
        <v>202</v>
      </c>
      <c r="B116">
        <v>6</v>
      </c>
      <c r="C116" s="1" t="str">
        <f t="shared" si="1"/>
        <v>Jet Parts Wings Fuel Tanks6</v>
      </c>
      <c r="D116" t="s">
        <v>108</v>
      </c>
    </row>
    <row r="117" spans="1:4" x14ac:dyDescent="0.35">
      <c r="A117" s="5" t="s">
        <v>202</v>
      </c>
      <c r="B117">
        <v>7</v>
      </c>
      <c r="C117" s="1" t="str">
        <f t="shared" si="1"/>
        <v>Jet Parts Wings Fuel Tanks7</v>
      </c>
      <c r="D117" t="s">
        <v>24</v>
      </c>
    </row>
    <row r="118" spans="1:4" x14ac:dyDescent="0.35">
      <c r="A118" s="5" t="s">
        <v>202</v>
      </c>
      <c r="B118">
        <v>8</v>
      </c>
      <c r="C118" s="1" t="str">
        <f t="shared" si="1"/>
        <v>Jet Parts Wings Fuel Tanks8</v>
      </c>
      <c r="D118" t="s">
        <v>170</v>
      </c>
    </row>
    <row r="119" spans="1:4" x14ac:dyDescent="0.35">
      <c r="A119" s="5" t="s">
        <v>202</v>
      </c>
      <c r="B119">
        <v>9</v>
      </c>
      <c r="C119" s="1" t="str">
        <f t="shared" si="1"/>
        <v>Jet Parts Wings Fuel Tanks9</v>
      </c>
      <c r="D119" t="s">
        <v>182</v>
      </c>
    </row>
    <row r="120" spans="1:4" x14ac:dyDescent="0.35">
      <c r="A120" s="5" t="s">
        <v>221</v>
      </c>
      <c r="B120">
        <v>4</v>
      </c>
      <c r="C120" s="1" t="str">
        <f t="shared" si="1"/>
        <v>Ladders Lights4</v>
      </c>
      <c r="D120" t="s">
        <v>85</v>
      </c>
    </row>
    <row r="121" spans="1:4" x14ac:dyDescent="0.35">
      <c r="A121" s="5" t="s">
        <v>221</v>
      </c>
      <c r="B121">
        <v>5</v>
      </c>
      <c r="C121" s="1" t="str">
        <f t="shared" si="1"/>
        <v>Ladders Lights5</v>
      </c>
      <c r="D121" t="s">
        <v>33</v>
      </c>
    </row>
    <row r="122" spans="1:4" x14ac:dyDescent="0.35">
      <c r="A122" s="5" t="s">
        <v>218</v>
      </c>
      <c r="B122">
        <v>0</v>
      </c>
      <c r="C122" s="1" t="str">
        <f t="shared" si="1"/>
        <v>Landing Gear Wheels0</v>
      </c>
      <c r="D122" t="s">
        <v>75</v>
      </c>
    </row>
    <row r="123" spans="1:4" x14ac:dyDescent="0.35">
      <c r="A123" s="5" t="s">
        <v>218</v>
      </c>
      <c r="B123">
        <v>1</v>
      </c>
      <c r="C123" s="1" t="str">
        <f t="shared" si="1"/>
        <v>Landing Gear Wheels1</v>
      </c>
      <c r="D123" t="s">
        <v>76</v>
      </c>
    </row>
    <row r="124" spans="1:4" x14ac:dyDescent="0.35">
      <c r="A124" s="5" t="s">
        <v>218</v>
      </c>
      <c r="B124">
        <v>2</v>
      </c>
      <c r="C124" s="1" t="str">
        <f t="shared" si="1"/>
        <v>Landing Gear Wheels2</v>
      </c>
      <c r="D124" t="s">
        <v>78</v>
      </c>
    </row>
    <row r="125" spans="1:4" x14ac:dyDescent="0.35">
      <c r="A125" s="5" t="s">
        <v>218</v>
      </c>
      <c r="B125">
        <v>3</v>
      </c>
      <c r="C125" s="1" t="str">
        <f t="shared" si="1"/>
        <v>Landing Gear Wheels3</v>
      </c>
      <c r="D125" t="s">
        <v>82</v>
      </c>
    </row>
    <row r="126" spans="1:4" x14ac:dyDescent="0.35">
      <c r="A126" s="5" t="s">
        <v>218</v>
      </c>
      <c r="B126">
        <v>4</v>
      </c>
      <c r="C126" s="1" t="str">
        <f t="shared" si="1"/>
        <v>Landing Gear Wheels4</v>
      </c>
      <c r="D126" t="s">
        <v>13</v>
      </c>
    </row>
    <row r="127" spans="1:4" x14ac:dyDescent="0.35">
      <c r="A127" s="5" t="s">
        <v>218</v>
      </c>
      <c r="B127">
        <v>5</v>
      </c>
      <c r="C127" s="1" t="str">
        <f t="shared" si="1"/>
        <v>Landing Gear Wheels5</v>
      </c>
      <c r="D127" t="s">
        <v>72</v>
      </c>
    </row>
    <row r="128" spans="1:4" x14ac:dyDescent="0.35">
      <c r="A128" s="5" t="s">
        <v>218</v>
      </c>
      <c r="B128">
        <v>6</v>
      </c>
      <c r="C128" s="1" t="str">
        <f t="shared" si="1"/>
        <v>Landing Gear Wheels6</v>
      </c>
      <c r="D128" t="s">
        <v>55</v>
      </c>
    </row>
    <row r="129" spans="1:4" x14ac:dyDescent="0.35">
      <c r="A129" s="5" t="s">
        <v>218</v>
      </c>
      <c r="B129">
        <v>7</v>
      </c>
      <c r="C129" s="1" t="str">
        <f t="shared" si="1"/>
        <v>Landing Gear Wheels7</v>
      </c>
      <c r="D129" t="s">
        <v>25</v>
      </c>
    </row>
    <row r="130" spans="1:4" x14ac:dyDescent="0.35">
      <c r="A130" s="5" t="s">
        <v>218</v>
      </c>
      <c r="B130">
        <v>8</v>
      </c>
      <c r="C130" s="1" t="str">
        <f t="shared" si="1"/>
        <v>Landing Gear Wheels8</v>
      </c>
      <c r="D130" t="s">
        <v>153</v>
      </c>
    </row>
    <row r="131" spans="1:4" x14ac:dyDescent="0.35">
      <c r="A131" s="5" t="s">
        <v>211</v>
      </c>
      <c r="B131">
        <v>0</v>
      </c>
      <c r="C131" s="1" t="str">
        <f t="shared" ref="C131:C194" si="2">_xlfn.CONCAT(A131,B131)</f>
        <v>Liquid Fuel Engines0</v>
      </c>
      <c r="D131" t="s">
        <v>75</v>
      </c>
    </row>
    <row r="132" spans="1:4" x14ac:dyDescent="0.35">
      <c r="A132" s="5" t="s">
        <v>211</v>
      </c>
      <c r="B132">
        <v>1</v>
      </c>
      <c r="C132" s="1" t="str">
        <f t="shared" si="2"/>
        <v>Liquid Fuel Engines1</v>
      </c>
      <c r="D132" t="s">
        <v>19</v>
      </c>
    </row>
    <row r="133" spans="1:4" x14ac:dyDescent="0.35">
      <c r="A133" s="5" t="s">
        <v>211</v>
      </c>
      <c r="B133">
        <v>2</v>
      </c>
      <c r="C133" s="1" t="str">
        <f t="shared" si="2"/>
        <v>Liquid Fuel Engines2</v>
      </c>
      <c r="D133" t="s">
        <v>177</v>
      </c>
    </row>
    <row r="134" spans="1:4" x14ac:dyDescent="0.35">
      <c r="A134" s="5" t="s">
        <v>211</v>
      </c>
      <c r="B134">
        <v>3</v>
      </c>
      <c r="C134" s="1" t="str">
        <f t="shared" si="2"/>
        <v>Liquid Fuel Engines3</v>
      </c>
      <c r="D134" t="s">
        <v>148</v>
      </c>
    </row>
    <row r="135" spans="1:4" x14ac:dyDescent="0.35">
      <c r="A135" s="5" t="s">
        <v>211</v>
      </c>
      <c r="B135">
        <v>4</v>
      </c>
      <c r="C135" s="1" t="str">
        <f t="shared" si="2"/>
        <v>Liquid Fuel Engines4</v>
      </c>
      <c r="D135" t="s">
        <v>138</v>
      </c>
    </row>
    <row r="136" spans="1:4" x14ac:dyDescent="0.35">
      <c r="A136" s="5" t="s">
        <v>211</v>
      </c>
      <c r="B136">
        <v>5</v>
      </c>
      <c r="C136" s="1" t="str">
        <f t="shared" si="2"/>
        <v>Liquid Fuel Engines5</v>
      </c>
      <c r="D136" t="s">
        <v>103</v>
      </c>
    </row>
    <row r="137" spans="1:4" x14ac:dyDescent="0.35">
      <c r="A137" s="5" t="s">
        <v>211</v>
      </c>
      <c r="B137">
        <v>6</v>
      </c>
      <c r="C137" s="1" t="str">
        <f t="shared" si="2"/>
        <v>Liquid Fuel Engines6</v>
      </c>
      <c r="D137" t="s">
        <v>132</v>
      </c>
    </row>
    <row r="138" spans="1:4" x14ac:dyDescent="0.35">
      <c r="A138" s="5" t="s">
        <v>211</v>
      </c>
      <c r="B138">
        <v>7</v>
      </c>
      <c r="C138" s="1" t="str">
        <f t="shared" si="2"/>
        <v>Liquid Fuel Engines7</v>
      </c>
      <c r="D138" t="s">
        <v>127</v>
      </c>
    </row>
    <row r="139" spans="1:4" x14ac:dyDescent="0.35">
      <c r="A139" s="5" t="s">
        <v>211</v>
      </c>
      <c r="B139">
        <v>8</v>
      </c>
      <c r="C139" s="1" t="str">
        <f t="shared" si="2"/>
        <v>Liquid Fuel Engines8</v>
      </c>
      <c r="D139" t="s">
        <v>56</v>
      </c>
    </row>
    <row r="140" spans="1:4" x14ac:dyDescent="0.35">
      <c r="A140" s="5" t="s">
        <v>211</v>
      </c>
      <c r="B140">
        <v>9</v>
      </c>
      <c r="C140" s="1" t="str">
        <f t="shared" si="2"/>
        <v>Liquid Fuel Engines9</v>
      </c>
      <c r="D140" t="s">
        <v>102</v>
      </c>
    </row>
    <row r="141" spans="1:4" x14ac:dyDescent="0.35">
      <c r="A141" s="5" t="s">
        <v>211</v>
      </c>
      <c r="B141">
        <v>10</v>
      </c>
      <c r="C141" s="1" t="str">
        <f t="shared" si="2"/>
        <v>Liquid Fuel Engines10</v>
      </c>
      <c r="D141" t="s">
        <v>335</v>
      </c>
    </row>
    <row r="142" spans="1:4" x14ac:dyDescent="0.35">
      <c r="A142" s="5" t="s">
        <v>337</v>
      </c>
      <c r="B142">
        <v>0</v>
      </c>
      <c r="C142" s="1" t="str">
        <f t="shared" si="2"/>
        <v>Liquid Fuel Systems0</v>
      </c>
      <c r="D142" t="s">
        <v>75</v>
      </c>
    </row>
    <row r="143" spans="1:4" x14ac:dyDescent="0.35">
      <c r="A143" s="5" t="s">
        <v>337</v>
      </c>
      <c r="B143">
        <v>1</v>
      </c>
      <c r="C143" s="1" t="str">
        <f t="shared" si="2"/>
        <v>Liquid Fuel Systems1</v>
      </c>
      <c r="D143" t="s">
        <v>19</v>
      </c>
    </row>
    <row r="144" spans="1:4" x14ac:dyDescent="0.35">
      <c r="A144" s="5" t="s">
        <v>337</v>
      </c>
      <c r="B144">
        <v>2</v>
      </c>
      <c r="C144" s="1" t="str">
        <f t="shared" si="2"/>
        <v>Liquid Fuel Systems2</v>
      </c>
      <c r="D144" t="s">
        <v>124</v>
      </c>
    </row>
    <row r="145" spans="1:4" x14ac:dyDescent="0.35">
      <c r="A145" s="5" t="s">
        <v>337</v>
      </c>
      <c r="B145">
        <v>3</v>
      </c>
      <c r="C145" s="1" t="str">
        <f t="shared" si="2"/>
        <v>Liquid Fuel Systems3</v>
      </c>
      <c r="D145" t="s">
        <v>96</v>
      </c>
    </row>
    <row r="146" spans="1:4" x14ac:dyDescent="0.35">
      <c r="A146" s="5" t="s">
        <v>337</v>
      </c>
      <c r="B146">
        <v>4</v>
      </c>
      <c r="C146" s="1" t="str">
        <f t="shared" si="2"/>
        <v>Liquid Fuel Systems4</v>
      </c>
      <c r="D146" t="s">
        <v>95</v>
      </c>
    </row>
    <row r="147" spans="1:4" x14ac:dyDescent="0.35">
      <c r="A147" s="5" t="s">
        <v>337</v>
      </c>
      <c r="B147">
        <v>5</v>
      </c>
      <c r="C147" s="1" t="str">
        <f t="shared" si="2"/>
        <v>Liquid Fuel Systems5</v>
      </c>
      <c r="D147" t="s">
        <v>94</v>
      </c>
    </row>
    <row r="148" spans="1:4" x14ac:dyDescent="0.35">
      <c r="A148" s="5" t="s">
        <v>337</v>
      </c>
      <c r="B148">
        <v>6</v>
      </c>
      <c r="C148" s="1" t="str">
        <f t="shared" si="2"/>
        <v>Liquid Fuel Systems6</v>
      </c>
      <c r="D148" t="s">
        <v>93</v>
      </c>
    </row>
    <row r="149" spans="1:4" x14ac:dyDescent="0.35">
      <c r="A149" s="5" t="s">
        <v>337</v>
      </c>
      <c r="B149">
        <v>7</v>
      </c>
      <c r="C149" s="1" t="str">
        <f t="shared" si="2"/>
        <v>Liquid Fuel Systems7</v>
      </c>
      <c r="D149" t="s">
        <v>92</v>
      </c>
    </row>
    <row r="150" spans="1:4" x14ac:dyDescent="0.35">
      <c r="A150" s="5" t="s">
        <v>337</v>
      </c>
      <c r="B150">
        <v>8</v>
      </c>
      <c r="C150" s="1" t="str">
        <f t="shared" si="2"/>
        <v>Liquid Fuel Systems8</v>
      </c>
      <c r="D150" t="s">
        <v>91</v>
      </c>
    </row>
    <row r="151" spans="1:4" x14ac:dyDescent="0.35">
      <c r="A151" s="5" t="s">
        <v>337</v>
      </c>
      <c r="B151">
        <v>9</v>
      </c>
      <c r="C151" s="1" t="str">
        <f t="shared" si="2"/>
        <v>Liquid Fuel Systems9</v>
      </c>
      <c r="D151" t="s">
        <v>90</v>
      </c>
    </row>
    <row r="152" spans="1:4" x14ac:dyDescent="0.35">
      <c r="A152" s="5" t="s">
        <v>337</v>
      </c>
      <c r="B152">
        <v>10</v>
      </c>
      <c r="C152" s="1" t="str">
        <f t="shared" si="2"/>
        <v>Liquid Fuel Systems10</v>
      </c>
      <c r="D152" t="s">
        <v>155</v>
      </c>
    </row>
    <row r="153" spans="1:4" x14ac:dyDescent="0.35">
      <c r="A153" s="5" t="s">
        <v>339</v>
      </c>
      <c r="B153">
        <v>0</v>
      </c>
      <c r="C153" s="1" t="str">
        <f t="shared" si="2"/>
        <v>Monopropellant Fuel Systems0</v>
      </c>
      <c r="D153" t="s">
        <v>75</v>
      </c>
    </row>
    <row r="154" spans="1:4" x14ac:dyDescent="0.35">
      <c r="A154" s="5" t="s">
        <v>339</v>
      </c>
      <c r="B154">
        <v>1</v>
      </c>
      <c r="C154" s="1" t="str">
        <f t="shared" si="2"/>
        <v>Monopropellant Fuel Systems1</v>
      </c>
      <c r="D154" t="s">
        <v>19</v>
      </c>
    </row>
    <row r="155" spans="1:4" x14ac:dyDescent="0.35">
      <c r="A155" s="5" t="s">
        <v>339</v>
      </c>
      <c r="B155">
        <v>2</v>
      </c>
      <c r="C155" s="1" t="str">
        <f t="shared" si="2"/>
        <v>Monopropellant Fuel Systems2</v>
      </c>
      <c r="D155" t="s">
        <v>145</v>
      </c>
    </row>
    <row r="156" spans="1:4" x14ac:dyDescent="0.35">
      <c r="A156" s="5" t="s">
        <v>339</v>
      </c>
      <c r="B156">
        <v>3</v>
      </c>
      <c r="C156" s="1" t="str">
        <f t="shared" si="2"/>
        <v>Monopropellant Fuel Systems3</v>
      </c>
      <c r="D156" t="s">
        <v>42</v>
      </c>
    </row>
    <row r="157" spans="1:4" x14ac:dyDescent="0.35">
      <c r="A157" s="5" t="s">
        <v>339</v>
      </c>
      <c r="B157">
        <v>4</v>
      </c>
      <c r="C157" s="1" t="str">
        <f t="shared" si="2"/>
        <v>Monopropellant Fuel Systems4</v>
      </c>
      <c r="D157" t="s">
        <v>20</v>
      </c>
    </row>
    <row r="158" spans="1:4" x14ac:dyDescent="0.35">
      <c r="A158" s="5" t="s">
        <v>339</v>
      </c>
      <c r="B158">
        <v>5</v>
      </c>
      <c r="C158" s="1" t="str">
        <f t="shared" si="2"/>
        <v>Monopropellant Fuel Systems5</v>
      </c>
      <c r="D158" t="s">
        <v>97</v>
      </c>
    </row>
    <row r="159" spans="1:4" x14ac:dyDescent="0.35">
      <c r="A159" s="5" t="s">
        <v>339</v>
      </c>
      <c r="B159">
        <v>6</v>
      </c>
      <c r="C159" s="1" t="str">
        <f t="shared" si="2"/>
        <v>Monopropellant Fuel Systems6</v>
      </c>
      <c r="D159" t="s">
        <v>152</v>
      </c>
    </row>
    <row r="160" spans="1:4" x14ac:dyDescent="0.35">
      <c r="A160" s="5" t="s">
        <v>339</v>
      </c>
      <c r="B160">
        <v>7</v>
      </c>
      <c r="C160" s="1" t="str">
        <f t="shared" si="2"/>
        <v>Monopropellant Fuel Systems7</v>
      </c>
      <c r="D160" t="s">
        <v>27</v>
      </c>
    </row>
    <row r="161" spans="1:4" x14ac:dyDescent="0.35">
      <c r="A161" s="5" t="s">
        <v>338</v>
      </c>
      <c r="B161">
        <v>7</v>
      </c>
      <c r="C161" s="1" t="str">
        <f t="shared" si="2"/>
        <v>Noble Gas Lithium Fuel Systems7</v>
      </c>
      <c r="D161" t="s">
        <v>123</v>
      </c>
    </row>
    <row r="162" spans="1:4" x14ac:dyDescent="0.35">
      <c r="A162" s="5" t="s">
        <v>338</v>
      </c>
      <c r="B162">
        <v>9</v>
      </c>
      <c r="C162" s="1" t="str">
        <f t="shared" si="2"/>
        <v>Noble Gas Lithium Fuel Systems9</v>
      </c>
      <c r="D162" t="s">
        <v>163</v>
      </c>
    </row>
    <row r="163" spans="1:4" x14ac:dyDescent="0.35">
      <c r="A163" s="5" t="s">
        <v>336</v>
      </c>
      <c r="B163">
        <v>7</v>
      </c>
      <c r="C163" s="1" t="str">
        <f t="shared" si="2"/>
        <v>Nuclear Fuel Systems7</v>
      </c>
      <c r="D163" t="s">
        <v>340</v>
      </c>
    </row>
    <row r="164" spans="1:4" x14ac:dyDescent="0.35">
      <c r="A164" s="5" t="s">
        <v>217</v>
      </c>
      <c r="B164">
        <v>6</v>
      </c>
      <c r="C164" s="1" t="str">
        <f t="shared" si="2"/>
        <v>Nuclear Propulsion6</v>
      </c>
      <c r="D164" t="s">
        <v>179</v>
      </c>
    </row>
    <row r="165" spans="1:4" x14ac:dyDescent="0.35">
      <c r="A165" s="5" t="s">
        <v>217</v>
      </c>
      <c r="B165">
        <v>7</v>
      </c>
      <c r="C165" s="1" t="str">
        <f t="shared" si="2"/>
        <v>Nuclear Propulsion7</v>
      </c>
      <c r="D165" t="s">
        <v>154</v>
      </c>
    </row>
    <row r="166" spans="1:4" x14ac:dyDescent="0.35">
      <c r="A166" s="5" t="s">
        <v>217</v>
      </c>
      <c r="B166">
        <v>8</v>
      </c>
      <c r="C166" s="1" t="str">
        <f t="shared" si="2"/>
        <v>Nuclear Propulsion8</v>
      </c>
      <c r="D166" t="s">
        <v>133</v>
      </c>
    </row>
    <row r="167" spans="1:4" x14ac:dyDescent="0.35">
      <c r="A167" s="5" t="s">
        <v>217</v>
      </c>
      <c r="B167">
        <v>9</v>
      </c>
      <c r="C167" s="1" t="str">
        <f t="shared" si="2"/>
        <v>Nuclear Propulsion9</v>
      </c>
      <c r="D167" t="s">
        <v>130</v>
      </c>
    </row>
    <row r="168" spans="1:4" x14ac:dyDescent="0.35">
      <c r="A168" s="5" t="s">
        <v>217</v>
      </c>
      <c r="B168">
        <v>10</v>
      </c>
      <c r="C168" s="1" t="str">
        <f t="shared" si="2"/>
        <v>Nuclear Propulsion10</v>
      </c>
      <c r="D168" t="s">
        <v>52</v>
      </c>
    </row>
    <row r="169" spans="1:4" x14ac:dyDescent="0.35">
      <c r="A169" s="5" t="s">
        <v>217</v>
      </c>
      <c r="B169">
        <v>11</v>
      </c>
      <c r="C169" s="1" t="str">
        <f t="shared" si="2"/>
        <v>Nuclear Propulsion11</v>
      </c>
      <c r="D169" t="s">
        <v>341</v>
      </c>
    </row>
    <row r="170" spans="1:4" x14ac:dyDescent="0.35">
      <c r="A170" s="5" t="s">
        <v>223</v>
      </c>
      <c r="B170">
        <v>2</v>
      </c>
      <c r="C170" s="1" t="str">
        <f t="shared" si="2"/>
        <v>Parachutes2</v>
      </c>
      <c r="D170" t="s">
        <v>111</v>
      </c>
    </row>
    <row r="171" spans="1:4" x14ac:dyDescent="0.35">
      <c r="A171" s="5" t="s">
        <v>223</v>
      </c>
      <c r="B171">
        <v>3</v>
      </c>
      <c r="C171" s="1" t="str">
        <f t="shared" si="2"/>
        <v>Parachutes3</v>
      </c>
      <c r="D171" t="s">
        <v>107</v>
      </c>
    </row>
    <row r="172" spans="1:4" x14ac:dyDescent="0.35">
      <c r="A172" s="5" t="s">
        <v>223</v>
      </c>
      <c r="B172">
        <v>4</v>
      </c>
      <c r="C172" s="1" t="str">
        <f t="shared" si="2"/>
        <v>Parachutes4</v>
      </c>
      <c r="D172" t="s">
        <v>85</v>
      </c>
    </row>
    <row r="173" spans="1:4" x14ac:dyDescent="0.35">
      <c r="A173" s="5" t="s">
        <v>223</v>
      </c>
      <c r="B173">
        <v>5</v>
      </c>
      <c r="C173" s="1" t="str">
        <f t="shared" si="2"/>
        <v>Parachutes5</v>
      </c>
      <c r="D173" t="s">
        <v>33</v>
      </c>
    </row>
    <row r="174" spans="1:4" x14ac:dyDescent="0.35">
      <c r="A174" s="5" t="s">
        <v>334</v>
      </c>
      <c r="B174">
        <v>9</v>
      </c>
      <c r="C174" s="1" t="str">
        <f t="shared" si="2"/>
        <v>Plasma Propulsion9</v>
      </c>
      <c r="D174" t="s">
        <v>178</v>
      </c>
    </row>
    <row r="175" spans="1:4" x14ac:dyDescent="0.35">
      <c r="A175" s="5" t="s">
        <v>334</v>
      </c>
      <c r="B175">
        <v>10</v>
      </c>
      <c r="C175" s="1" t="str">
        <f t="shared" si="2"/>
        <v>Plasma Propulsion10</v>
      </c>
      <c r="D175" t="s">
        <v>164</v>
      </c>
    </row>
    <row r="176" spans="1:4" x14ac:dyDescent="0.35">
      <c r="A176" s="5" t="s">
        <v>334</v>
      </c>
      <c r="B176">
        <v>11</v>
      </c>
      <c r="C176" s="1" t="str">
        <f t="shared" si="2"/>
        <v>Plasma Propulsion11</v>
      </c>
      <c r="D176" t="s">
        <v>176</v>
      </c>
    </row>
    <row r="177" spans="1:4" x14ac:dyDescent="0.35">
      <c r="A177" s="5" t="s">
        <v>334</v>
      </c>
      <c r="B177">
        <v>12</v>
      </c>
      <c r="C177" s="1" t="str">
        <f t="shared" si="2"/>
        <v>Plasma Propulsion12</v>
      </c>
      <c r="D177" t="s">
        <v>342</v>
      </c>
    </row>
    <row r="178" spans="1:4" x14ac:dyDescent="0.35">
      <c r="A178" s="5" t="s">
        <v>215</v>
      </c>
      <c r="B178">
        <v>0</v>
      </c>
      <c r="C178" s="1" t="str">
        <f t="shared" si="2"/>
        <v>Probes0</v>
      </c>
      <c r="D178" t="s">
        <v>75</v>
      </c>
    </row>
    <row r="179" spans="1:4" x14ac:dyDescent="0.35">
      <c r="A179" s="5" t="s">
        <v>215</v>
      </c>
      <c r="B179">
        <v>1</v>
      </c>
      <c r="C179" s="1" t="str">
        <f t="shared" si="2"/>
        <v>Probes1</v>
      </c>
      <c r="D179" t="s">
        <v>115</v>
      </c>
    </row>
    <row r="180" spans="1:4" x14ac:dyDescent="0.35">
      <c r="A180" s="5" t="s">
        <v>215</v>
      </c>
      <c r="B180">
        <v>2</v>
      </c>
      <c r="C180" s="1" t="str">
        <f t="shared" si="2"/>
        <v>Probes2</v>
      </c>
      <c r="D180" t="s">
        <v>43</v>
      </c>
    </row>
    <row r="181" spans="1:4" x14ac:dyDescent="0.35">
      <c r="A181" s="5" t="s">
        <v>215</v>
      </c>
      <c r="B181">
        <v>3</v>
      </c>
      <c r="C181" s="1" t="str">
        <f t="shared" si="2"/>
        <v>Probes3</v>
      </c>
      <c r="D181" t="s">
        <v>36</v>
      </c>
    </row>
    <row r="182" spans="1:4" x14ac:dyDescent="0.35">
      <c r="A182" s="5" t="s">
        <v>215</v>
      </c>
      <c r="B182">
        <v>4</v>
      </c>
      <c r="C182" s="1" t="str">
        <f t="shared" si="2"/>
        <v>Probes4</v>
      </c>
      <c r="D182" t="s">
        <v>51</v>
      </c>
    </row>
    <row r="183" spans="1:4" x14ac:dyDescent="0.35">
      <c r="A183" s="5" t="s">
        <v>215</v>
      </c>
      <c r="B183">
        <v>5</v>
      </c>
      <c r="C183" s="1" t="str">
        <f t="shared" si="2"/>
        <v>Probes5</v>
      </c>
      <c r="D183" t="s">
        <v>84</v>
      </c>
    </row>
    <row r="184" spans="1:4" x14ac:dyDescent="0.35">
      <c r="A184" s="5" t="s">
        <v>215</v>
      </c>
      <c r="B184">
        <v>6</v>
      </c>
      <c r="C184" s="1" t="str">
        <f t="shared" si="2"/>
        <v>Probes6</v>
      </c>
      <c r="D184" t="s">
        <v>50</v>
      </c>
    </row>
    <row r="185" spans="1:4" x14ac:dyDescent="0.35">
      <c r="A185" s="5" t="s">
        <v>215</v>
      </c>
      <c r="B185">
        <v>7</v>
      </c>
      <c r="C185" s="1" t="str">
        <f t="shared" si="2"/>
        <v>Probes7</v>
      </c>
      <c r="D185" t="s">
        <v>121</v>
      </c>
    </row>
    <row r="186" spans="1:4" x14ac:dyDescent="0.35">
      <c r="A186" s="5" t="s">
        <v>215</v>
      </c>
      <c r="B186">
        <v>8</v>
      </c>
      <c r="C186" s="1" t="str">
        <f t="shared" si="2"/>
        <v>Probes8</v>
      </c>
      <c r="D186" t="s">
        <v>141</v>
      </c>
    </row>
    <row r="187" spans="1:4" x14ac:dyDescent="0.35">
      <c r="A187" s="5" t="s">
        <v>215</v>
      </c>
      <c r="B187">
        <v>9</v>
      </c>
      <c r="C187" s="1" t="str">
        <f t="shared" si="2"/>
        <v>Probes9</v>
      </c>
      <c r="D187" t="s">
        <v>169</v>
      </c>
    </row>
    <row r="188" spans="1:4" x14ac:dyDescent="0.35">
      <c r="A188" s="5" t="s">
        <v>343</v>
      </c>
      <c r="B188">
        <v>7</v>
      </c>
      <c r="C188" s="1" t="str">
        <f t="shared" si="2"/>
        <v>Drone Core7</v>
      </c>
      <c r="D188" t="s">
        <v>28</v>
      </c>
    </row>
    <row r="189" spans="1:4" x14ac:dyDescent="0.35">
      <c r="A189" s="5" t="s">
        <v>343</v>
      </c>
      <c r="B189">
        <v>8</v>
      </c>
      <c r="C189" s="1" t="str">
        <f t="shared" si="2"/>
        <v>Drone Core8</v>
      </c>
      <c r="D189" t="s">
        <v>172</v>
      </c>
    </row>
    <row r="190" spans="1:4" x14ac:dyDescent="0.35">
      <c r="A190" s="5" t="s">
        <v>230</v>
      </c>
      <c r="B190">
        <v>0</v>
      </c>
      <c r="C190" s="1" t="str">
        <f t="shared" si="2"/>
        <v>Resource Detection0</v>
      </c>
      <c r="D190" t="s">
        <v>75</v>
      </c>
    </row>
    <row r="191" spans="1:4" x14ac:dyDescent="0.35">
      <c r="A191" s="5" t="s">
        <v>230</v>
      </c>
      <c r="B191">
        <v>1</v>
      </c>
      <c r="C191" s="1" t="str">
        <f t="shared" si="2"/>
        <v>Resource Detection1</v>
      </c>
      <c r="D191" t="s">
        <v>115</v>
      </c>
    </row>
    <row r="192" spans="1:4" x14ac:dyDescent="0.35">
      <c r="A192" s="5" t="s">
        <v>230</v>
      </c>
      <c r="B192">
        <v>2</v>
      </c>
      <c r="C192" s="1" t="str">
        <f t="shared" si="2"/>
        <v>Resource Detection2</v>
      </c>
      <c r="D192" t="s">
        <v>43</v>
      </c>
    </row>
    <row r="193" spans="1:4" x14ac:dyDescent="0.35">
      <c r="A193" s="5" t="s">
        <v>230</v>
      </c>
      <c r="B193">
        <v>3</v>
      </c>
      <c r="C193" s="1" t="str">
        <f t="shared" si="2"/>
        <v>Resource Detection3</v>
      </c>
      <c r="D193" t="s">
        <v>36</v>
      </c>
    </row>
    <row r="194" spans="1:4" x14ac:dyDescent="0.35">
      <c r="A194" s="5" t="s">
        <v>230</v>
      </c>
      <c r="B194">
        <v>4</v>
      </c>
      <c r="C194" s="1" t="str">
        <f t="shared" si="2"/>
        <v>Resource Detection4</v>
      </c>
      <c r="D194" t="s">
        <v>37</v>
      </c>
    </row>
    <row r="195" spans="1:4" x14ac:dyDescent="0.35">
      <c r="A195" s="5" t="s">
        <v>230</v>
      </c>
      <c r="B195">
        <v>5</v>
      </c>
      <c r="C195" s="1" t="str">
        <f t="shared" ref="C195:C257" si="3">_xlfn.CONCAT(A195,B195)</f>
        <v>Resource Detection5</v>
      </c>
      <c r="D195" t="s">
        <v>39</v>
      </c>
    </row>
    <row r="196" spans="1:4" x14ac:dyDescent="0.35">
      <c r="A196" s="5" t="s">
        <v>230</v>
      </c>
      <c r="B196">
        <v>6</v>
      </c>
      <c r="C196" s="1" t="str">
        <f t="shared" si="3"/>
        <v>Resource Detection6</v>
      </c>
      <c r="D196" t="s">
        <v>38</v>
      </c>
    </row>
    <row r="197" spans="1:4" x14ac:dyDescent="0.35">
      <c r="A197" s="5" t="s">
        <v>230</v>
      </c>
      <c r="B197">
        <v>7</v>
      </c>
      <c r="C197" s="1" t="str">
        <f t="shared" si="3"/>
        <v>Resource Detection7</v>
      </c>
      <c r="D197" t="s">
        <v>116</v>
      </c>
    </row>
    <row r="198" spans="1:4" x14ac:dyDescent="0.35">
      <c r="A198" s="5" t="s">
        <v>230</v>
      </c>
      <c r="B198">
        <v>8</v>
      </c>
      <c r="C198" s="1" t="str">
        <f t="shared" si="3"/>
        <v>Resource Detection8</v>
      </c>
      <c r="D198" t="s">
        <v>68</v>
      </c>
    </row>
    <row r="199" spans="1:4" x14ac:dyDescent="0.35">
      <c r="A199" s="5" t="s">
        <v>230</v>
      </c>
      <c r="B199">
        <v>9</v>
      </c>
      <c r="C199" s="1" t="str">
        <f t="shared" si="3"/>
        <v>Resource Detection9</v>
      </c>
      <c r="D199" t="s">
        <v>147</v>
      </c>
    </row>
    <row r="200" spans="1:4" x14ac:dyDescent="0.35">
      <c r="A200" s="5" t="s">
        <v>219</v>
      </c>
      <c r="B200">
        <v>0</v>
      </c>
      <c r="C200" s="1" t="str">
        <f t="shared" si="3"/>
        <v>RCS Thrusters SAS Modules Launch Escape0</v>
      </c>
      <c r="D200" t="s">
        <v>75</v>
      </c>
    </row>
    <row r="201" spans="1:4" x14ac:dyDescent="0.35">
      <c r="A201" s="5" t="s">
        <v>219</v>
      </c>
      <c r="B201">
        <v>1</v>
      </c>
      <c r="C201" s="1" t="str">
        <f t="shared" si="3"/>
        <v>RCS Thrusters SAS Modules Launch Escape1</v>
      </c>
      <c r="D201" t="s">
        <v>19</v>
      </c>
    </row>
    <row r="202" spans="1:4" x14ac:dyDescent="0.35">
      <c r="A202" s="5" t="s">
        <v>219</v>
      </c>
      <c r="B202">
        <v>2</v>
      </c>
      <c r="C202" s="1" t="str">
        <f t="shared" si="3"/>
        <v>RCS Thrusters SAS Modules Launch Escape2</v>
      </c>
      <c r="D202" t="s">
        <v>145</v>
      </c>
    </row>
    <row r="203" spans="1:4" x14ac:dyDescent="0.35">
      <c r="A203" s="5" t="s">
        <v>219</v>
      </c>
      <c r="B203">
        <v>3</v>
      </c>
      <c r="C203" s="1" t="str">
        <f t="shared" si="3"/>
        <v>RCS Thrusters SAS Modules Launch Escape3</v>
      </c>
      <c r="D203" t="s">
        <v>42</v>
      </c>
    </row>
    <row r="204" spans="1:4" x14ac:dyDescent="0.35">
      <c r="A204" s="5" t="s">
        <v>219</v>
      </c>
      <c r="B204">
        <v>4</v>
      </c>
      <c r="C204" s="1" t="str">
        <f t="shared" si="3"/>
        <v>RCS Thrusters SAS Modules Launch Escape4</v>
      </c>
      <c r="D204" t="s">
        <v>20</v>
      </c>
    </row>
    <row r="205" spans="1:4" x14ac:dyDescent="0.35">
      <c r="A205" s="5" t="s">
        <v>219</v>
      </c>
      <c r="B205">
        <v>5</v>
      </c>
      <c r="C205" s="1" t="str">
        <f t="shared" si="3"/>
        <v>RCS Thrusters SAS Modules Launch Escape5</v>
      </c>
      <c r="D205" t="s">
        <v>97</v>
      </c>
    </row>
    <row r="206" spans="1:4" x14ac:dyDescent="0.35">
      <c r="A206" s="5" t="s">
        <v>219</v>
      </c>
      <c r="B206">
        <v>6</v>
      </c>
      <c r="C206" s="1" t="str">
        <f t="shared" si="3"/>
        <v>RCS Thrusters SAS Modules Launch Escape6</v>
      </c>
      <c r="D206" t="s">
        <v>152</v>
      </c>
    </row>
    <row r="207" spans="1:4" x14ac:dyDescent="0.35">
      <c r="A207" s="5" t="s">
        <v>219</v>
      </c>
      <c r="B207">
        <v>7</v>
      </c>
      <c r="C207" s="1" t="str">
        <f t="shared" si="3"/>
        <v>RCS Thrusters SAS Modules Launch Escape7</v>
      </c>
      <c r="D207" t="s">
        <v>27</v>
      </c>
    </row>
    <row r="208" spans="1:4" x14ac:dyDescent="0.35">
      <c r="A208" s="5" t="s">
        <v>204</v>
      </c>
      <c r="B208">
        <v>3</v>
      </c>
      <c r="C208" s="1" t="str">
        <f t="shared" si="3"/>
        <v>Re-Entry Pods3</v>
      </c>
      <c r="D208" t="s">
        <v>89</v>
      </c>
    </row>
    <row r="209" spans="1:4" x14ac:dyDescent="0.35">
      <c r="A209" s="5" t="s">
        <v>204</v>
      </c>
      <c r="B209">
        <v>4</v>
      </c>
      <c r="C209" s="1" t="str">
        <f t="shared" si="3"/>
        <v>Re-Entry Pods4</v>
      </c>
      <c r="D209" t="s">
        <v>88</v>
      </c>
    </row>
    <row r="210" spans="1:4" x14ac:dyDescent="0.35">
      <c r="A210" s="5" t="s">
        <v>204</v>
      </c>
      <c r="B210">
        <v>5</v>
      </c>
      <c r="C210" s="1" t="str">
        <f t="shared" si="3"/>
        <v>Re-Entry Pods5</v>
      </c>
      <c r="D210" t="s">
        <v>87</v>
      </c>
    </row>
    <row r="211" spans="1:4" x14ac:dyDescent="0.35">
      <c r="A211" s="5" t="s">
        <v>207</v>
      </c>
      <c r="B211">
        <v>0</v>
      </c>
      <c r="C211" s="1" t="str">
        <f t="shared" si="3"/>
        <v>Rotors VTOLS0</v>
      </c>
      <c r="D211" t="s">
        <v>75</v>
      </c>
    </row>
    <row r="212" spans="1:4" x14ac:dyDescent="0.35">
      <c r="A212" s="5" t="s">
        <v>207</v>
      </c>
      <c r="B212">
        <v>1</v>
      </c>
      <c r="C212" s="1" t="str">
        <f t="shared" si="3"/>
        <v>Rotors VTOLS1</v>
      </c>
      <c r="D212" t="s">
        <v>76</v>
      </c>
    </row>
    <row r="213" spans="1:4" x14ac:dyDescent="0.35">
      <c r="A213" s="5" t="s">
        <v>207</v>
      </c>
      <c r="B213">
        <v>2</v>
      </c>
      <c r="C213" s="1" t="str">
        <f t="shared" si="3"/>
        <v>Rotors VTOLS2</v>
      </c>
      <c r="D213" t="s">
        <v>78</v>
      </c>
    </row>
    <row r="214" spans="1:4" x14ac:dyDescent="0.35">
      <c r="A214" s="5" t="s">
        <v>207</v>
      </c>
      <c r="B214">
        <v>3</v>
      </c>
      <c r="C214" s="1" t="str">
        <f t="shared" si="3"/>
        <v>Rotors VTOLS3</v>
      </c>
      <c r="D214" t="s">
        <v>82</v>
      </c>
    </row>
    <row r="215" spans="1:4" x14ac:dyDescent="0.35">
      <c r="A215" s="5" t="s">
        <v>207</v>
      </c>
      <c r="B215">
        <v>4</v>
      </c>
      <c r="C215" s="1" t="str">
        <f t="shared" si="3"/>
        <v>Rotors VTOLS4</v>
      </c>
      <c r="D215" t="s">
        <v>83</v>
      </c>
    </row>
    <row r="216" spans="1:4" x14ac:dyDescent="0.35">
      <c r="A216" s="5" t="s">
        <v>207</v>
      </c>
      <c r="B216">
        <v>5</v>
      </c>
      <c r="C216" s="1" t="str">
        <f t="shared" si="3"/>
        <v>Rotors VTOLS5</v>
      </c>
      <c r="D216" t="s">
        <v>81</v>
      </c>
    </row>
    <row r="217" spans="1:4" x14ac:dyDescent="0.35">
      <c r="A217" s="5" t="s">
        <v>207</v>
      </c>
      <c r="B217">
        <v>6</v>
      </c>
      <c r="C217" s="1" t="str">
        <f t="shared" si="3"/>
        <v>Rotors VTOLS6</v>
      </c>
      <c r="D217" t="s">
        <v>139</v>
      </c>
    </row>
    <row r="218" spans="1:4" x14ac:dyDescent="0.35">
      <c r="A218" s="5" t="s">
        <v>207</v>
      </c>
      <c r="B218">
        <v>7</v>
      </c>
      <c r="C218" s="1" t="str">
        <f t="shared" si="3"/>
        <v>Rotors VTOLS7</v>
      </c>
      <c r="D218" t="s">
        <v>136</v>
      </c>
    </row>
    <row r="219" spans="1:4" x14ac:dyDescent="0.35">
      <c r="A219" s="5" t="s">
        <v>207</v>
      </c>
      <c r="B219">
        <v>8</v>
      </c>
      <c r="C219" s="1" t="str">
        <f t="shared" si="3"/>
        <v>Rotors VTOLS8</v>
      </c>
      <c r="D219" t="s">
        <v>344</v>
      </c>
    </row>
    <row r="220" spans="1:4" x14ac:dyDescent="0.35">
      <c r="A220" s="6" t="s">
        <v>7</v>
      </c>
      <c r="B220">
        <v>0</v>
      </c>
      <c r="C220" s="1" t="str">
        <f t="shared" si="3"/>
        <v>Science0</v>
      </c>
      <c r="D220" t="s">
        <v>75</v>
      </c>
    </row>
    <row r="221" spans="1:4" x14ac:dyDescent="0.35">
      <c r="A221" s="6" t="s">
        <v>7</v>
      </c>
      <c r="B221">
        <v>1</v>
      </c>
      <c r="C221" s="1" t="str">
        <f t="shared" si="3"/>
        <v>Science1</v>
      </c>
      <c r="D221" t="s">
        <v>115</v>
      </c>
    </row>
    <row r="222" spans="1:4" x14ac:dyDescent="0.35">
      <c r="A222" s="6" t="s">
        <v>7</v>
      </c>
      <c r="B222">
        <v>2</v>
      </c>
      <c r="C222" s="1" t="str">
        <f t="shared" si="3"/>
        <v>Science2</v>
      </c>
      <c r="D222" t="s">
        <v>43</v>
      </c>
    </row>
    <row r="223" spans="1:4" x14ac:dyDescent="0.35">
      <c r="A223" s="6" t="s">
        <v>7</v>
      </c>
      <c r="B223">
        <v>3</v>
      </c>
      <c r="C223" s="1" t="str">
        <f t="shared" si="3"/>
        <v>Science3</v>
      </c>
      <c r="D223" t="s">
        <v>36</v>
      </c>
    </row>
    <row r="224" spans="1:4" x14ac:dyDescent="0.35">
      <c r="A224" s="6" t="s">
        <v>7</v>
      </c>
      <c r="B224">
        <v>4</v>
      </c>
      <c r="C224" s="1" t="str">
        <f t="shared" si="3"/>
        <v>Science4</v>
      </c>
      <c r="D224" t="s">
        <v>37</v>
      </c>
    </row>
    <row r="225" spans="1:4" x14ac:dyDescent="0.35">
      <c r="A225" s="6" t="s">
        <v>7</v>
      </c>
      <c r="B225">
        <v>5</v>
      </c>
      <c r="C225" s="1" t="str">
        <f t="shared" si="3"/>
        <v>Science5</v>
      </c>
      <c r="D225" t="s">
        <v>39</v>
      </c>
    </row>
    <row r="226" spans="1:4" x14ac:dyDescent="0.35">
      <c r="A226" s="6" t="s">
        <v>7</v>
      </c>
      <c r="B226">
        <v>6</v>
      </c>
      <c r="C226" s="1" t="str">
        <f t="shared" si="3"/>
        <v>Science6</v>
      </c>
      <c r="D226" t="s">
        <v>38</v>
      </c>
    </row>
    <row r="227" spans="1:4" x14ac:dyDescent="0.35">
      <c r="A227" s="6" t="s">
        <v>7</v>
      </c>
      <c r="B227">
        <v>7</v>
      </c>
      <c r="C227" s="1" t="str">
        <f t="shared" si="3"/>
        <v>Science7</v>
      </c>
      <c r="D227" t="s">
        <v>80</v>
      </c>
    </row>
    <row r="228" spans="1:4" x14ac:dyDescent="0.35">
      <c r="A228" s="6" t="s">
        <v>7</v>
      </c>
      <c r="B228">
        <v>8</v>
      </c>
      <c r="C228" s="1" t="str">
        <f t="shared" si="3"/>
        <v>Science8</v>
      </c>
      <c r="D228" t="s">
        <v>192</v>
      </c>
    </row>
    <row r="229" spans="1:4" x14ac:dyDescent="0.35">
      <c r="A229" s="6" t="s">
        <v>7</v>
      </c>
      <c r="B229">
        <v>9</v>
      </c>
      <c r="C229" s="1" t="str">
        <f t="shared" si="3"/>
        <v>Science9</v>
      </c>
      <c r="D229" t="s">
        <v>193</v>
      </c>
    </row>
    <row r="230" spans="1:4" x14ac:dyDescent="0.35">
      <c r="A230" s="6" t="s">
        <v>7</v>
      </c>
      <c r="B230">
        <v>10</v>
      </c>
      <c r="C230" s="1" t="str">
        <f t="shared" si="3"/>
        <v>Science10</v>
      </c>
      <c r="D230" t="s">
        <v>345</v>
      </c>
    </row>
    <row r="231" spans="1:4" x14ac:dyDescent="0.35">
      <c r="A231" s="6" t="s">
        <v>7</v>
      </c>
      <c r="B231">
        <v>11</v>
      </c>
      <c r="C231" s="1" t="str">
        <f t="shared" si="3"/>
        <v>Science11</v>
      </c>
      <c r="D231" t="s">
        <v>346</v>
      </c>
    </row>
    <row r="232" spans="1:4" x14ac:dyDescent="0.35">
      <c r="A232" s="6" t="s">
        <v>7</v>
      </c>
      <c r="B232">
        <v>12</v>
      </c>
      <c r="C232" s="1" t="str">
        <f t="shared" si="3"/>
        <v>Science12</v>
      </c>
      <c r="D232" t="s">
        <v>347</v>
      </c>
    </row>
    <row r="233" spans="1:4" x14ac:dyDescent="0.35">
      <c r="A233" s="5" t="s">
        <v>209</v>
      </c>
      <c r="B233">
        <v>0</v>
      </c>
      <c r="C233" s="1" t="str">
        <f t="shared" si="3"/>
        <v>Solar Panels Fuel Cells0</v>
      </c>
      <c r="D233" t="s">
        <v>75</v>
      </c>
    </row>
    <row r="234" spans="1:4" x14ac:dyDescent="0.35">
      <c r="A234" s="5" t="s">
        <v>209</v>
      </c>
      <c r="B234">
        <v>1</v>
      </c>
      <c r="C234" s="1" t="str">
        <f t="shared" si="3"/>
        <v>Solar Panels Fuel Cells1</v>
      </c>
      <c r="D234" t="s">
        <v>115</v>
      </c>
    </row>
    <row r="235" spans="1:4" x14ac:dyDescent="0.35">
      <c r="A235" s="5" t="s">
        <v>209</v>
      </c>
      <c r="B235">
        <v>2</v>
      </c>
      <c r="C235" s="1" t="str">
        <f t="shared" si="3"/>
        <v>Solar Panels Fuel Cells2</v>
      </c>
      <c r="D235" t="s">
        <v>43</v>
      </c>
    </row>
    <row r="236" spans="1:4" x14ac:dyDescent="0.35">
      <c r="A236" s="5" t="s">
        <v>209</v>
      </c>
      <c r="B236">
        <v>3</v>
      </c>
      <c r="C236" s="1" t="str">
        <f t="shared" si="3"/>
        <v>Solar Panels Fuel Cells3</v>
      </c>
      <c r="D236" t="s">
        <v>120</v>
      </c>
    </row>
    <row r="237" spans="1:4" x14ac:dyDescent="0.35">
      <c r="A237" s="5" t="s">
        <v>209</v>
      </c>
      <c r="B237">
        <v>4</v>
      </c>
      <c r="C237" s="1" t="str">
        <f t="shared" si="3"/>
        <v>Solar Panels Fuel Cells4</v>
      </c>
      <c r="D237" t="s">
        <v>45</v>
      </c>
    </row>
    <row r="238" spans="1:4" x14ac:dyDescent="0.35">
      <c r="A238" s="5" t="s">
        <v>209</v>
      </c>
      <c r="B238">
        <v>5</v>
      </c>
      <c r="C238" s="1" t="str">
        <f t="shared" si="3"/>
        <v>Solar Panels Fuel Cells5</v>
      </c>
      <c r="D238" t="s">
        <v>44</v>
      </c>
    </row>
    <row r="239" spans="1:4" x14ac:dyDescent="0.35">
      <c r="A239" s="5" t="s">
        <v>209</v>
      </c>
      <c r="B239">
        <v>6</v>
      </c>
      <c r="C239" s="1" t="str">
        <f t="shared" si="3"/>
        <v>Solar Panels Fuel Cells6</v>
      </c>
      <c r="D239" t="s">
        <v>58</v>
      </c>
    </row>
    <row r="240" spans="1:4" x14ac:dyDescent="0.35">
      <c r="A240" s="5" t="s">
        <v>209</v>
      </c>
      <c r="B240">
        <v>7</v>
      </c>
      <c r="C240" s="1" t="str">
        <f t="shared" si="3"/>
        <v>Solar Panels Fuel Cells7</v>
      </c>
      <c r="D240" t="s">
        <v>161</v>
      </c>
    </row>
    <row r="241" spans="1:4" x14ac:dyDescent="0.35">
      <c r="A241" s="5" t="s">
        <v>209</v>
      </c>
      <c r="B241">
        <v>8</v>
      </c>
      <c r="C241" s="1" t="str">
        <f t="shared" si="3"/>
        <v>Solar Panels Fuel Cells8</v>
      </c>
      <c r="D241" t="s">
        <v>162</v>
      </c>
    </row>
    <row r="242" spans="1:4" x14ac:dyDescent="0.35">
      <c r="A242" s="5" t="s">
        <v>209</v>
      </c>
      <c r="B242">
        <v>9</v>
      </c>
      <c r="C242" s="1" t="str">
        <f t="shared" si="3"/>
        <v>Solar Panels Fuel Cells9</v>
      </c>
      <c r="D242" t="s">
        <v>348</v>
      </c>
    </row>
    <row r="243" spans="1:4" x14ac:dyDescent="0.35">
      <c r="A243" s="5" t="s">
        <v>209</v>
      </c>
      <c r="B243">
        <v>10</v>
      </c>
      <c r="C243" s="1" t="str">
        <f t="shared" si="3"/>
        <v>Solar Panels Fuel Cells10</v>
      </c>
      <c r="D243" t="s">
        <v>349</v>
      </c>
    </row>
    <row r="244" spans="1:4" x14ac:dyDescent="0.35">
      <c r="A244" s="5" t="s">
        <v>214</v>
      </c>
      <c r="B244">
        <v>0</v>
      </c>
      <c r="C244" s="1" t="str">
        <f>_xlfn.CONCAT(A244,B244)</f>
        <v>Solid Rocket Boosters0</v>
      </c>
      <c r="D244" t="s">
        <v>75</v>
      </c>
    </row>
    <row r="245" spans="1:4" x14ac:dyDescent="0.35">
      <c r="A245" s="5" t="s">
        <v>214</v>
      </c>
      <c r="B245">
        <v>1</v>
      </c>
      <c r="C245" s="1" t="str">
        <f t="shared" si="3"/>
        <v>Solid Rocket Boosters1</v>
      </c>
      <c r="D245" t="s">
        <v>180</v>
      </c>
    </row>
    <row r="246" spans="1:4" x14ac:dyDescent="0.35">
      <c r="A246" s="5" t="s">
        <v>214</v>
      </c>
      <c r="B246">
        <v>2</v>
      </c>
      <c r="C246" s="1" t="str">
        <f t="shared" si="3"/>
        <v>Solid Rocket Boosters2</v>
      </c>
      <c r="D246" t="s">
        <v>128</v>
      </c>
    </row>
    <row r="247" spans="1:4" x14ac:dyDescent="0.35">
      <c r="A247" s="5" t="s">
        <v>214</v>
      </c>
      <c r="B247">
        <v>3</v>
      </c>
      <c r="C247" s="1" t="str">
        <f t="shared" si="3"/>
        <v>Solid Rocket Boosters3</v>
      </c>
      <c r="D247" t="s">
        <v>129</v>
      </c>
    </row>
    <row r="248" spans="1:4" x14ac:dyDescent="0.35">
      <c r="A248" s="5" t="s">
        <v>214</v>
      </c>
      <c r="B248">
        <v>4</v>
      </c>
      <c r="C248" s="1" t="str">
        <f t="shared" si="3"/>
        <v>Solid Rocket Boosters4</v>
      </c>
      <c r="D248" t="s">
        <v>134</v>
      </c>
    </row>
    <row r="249" spans="1:4" x14ac:dyDescent="0.35">
      <c r="A249" s="5" t="s">
        <v>214</v>
      </c>
      <c r="B249">
        <v>5</v>
      </c>
      <c r="C249" s="1" t="str">
        <f t="shared" si="3"/>
        <v>Solid Rocket Boosters5</v>
      </c>
      <c r="D249" t="s">
        <v>101</v>
      </c>
    </row>
    <row r="250" spans="1:4" x14ac:dyDescent="0.35">
      <c r="A250" s="5" t="s">
        <v>214</v>
      </c>
      <c r="B250">
        <v>6</v>
      </c>
      <c r="C250" s="1" t="str">
        <f t="shared" si="3"/>
        <v>Solid Rocket Boosters6</v>
      </c>
      <c r="D250" t="s">
        <v>126</v>
      </c>
    </row>
    <row r="251" spans="1:4" x14ac:dyDescent="0.35">
      <c r="A251" s="5" t="s">
        <v>214</v>
      </c>
      <c r="B251">
        <v>7</v>
      </c>
      <c r="C251" s="1" t="str">
        <f t="shared" si="3"/>
        <v>Solid Rocket Boosters7</v>
      </c>
      <c r="D251" t="s">
        <v>99</v>
      </c>
    </row>
    <row r="252" spans="1:4" x14ac:dyDescent="0.35">
      <c r="A252" s="5" t="s">
        <v>214</v>
      </c>
      <c r="B252">
        <v>8</v>
      </c>
      <c r="C252" s="1" t="str">
        <f t="shared" si="3"/>
        <v>Solid Rocket Boosters8</v>
      </c>
      <c r="D252" t="s">
        <v>59</v>
      </c>
    </row>
    <row r="253" spans="1:4" x14ac:dyDescent="0.35">
      <c r="A253" s="5" t="s">
        <v>213</v>
      </c>
      <c r="B253">
        <v>2</v>
      </c>
      <c r="C253" s="1" t="str">
        <f t="shared" si="3"/>
        <v>Specialty Engines2</v>
      </c>
      <c r="D253" t="s">
        <v>145</v>
      </c>
    </row>
    <row r="254" spans="1:4" x14ac:dyDescent="0.35">
      <c r="A254" s="5" t="s">
        <v>213</v>
      </c>
      <c r="B254">
        <v>3</v>
      </c>
      <c r="C254" s="1" t="str">
        <f t="shared" si="3"/>
        <v>Specialty Engines3</v>
      </c>
      <c r="D254" t="s">
        <v>42</v>
      </c>
    </row>
    <row r="255" spans="1:4" x14ac:dyDescent="0.35">
      <c r="A255" s="5" t="s">
        <v>213</v>
      </c>
      <c r="B255">
        <v>4</v>
      </c>
      <c r="C255" s="1" t="str">
        <f t="shared" si="3"/>
        <v>Specialty Engines4</v>
      </c>
      <c r="D255" t="s">
        <v>185</v>
      </c>
    </row>
    <row r="256" spans="1:4" x14ac:dyDescent="0.35">
      <c r="A256" s="5" t="s">
        <v>213</v>
      </c>
      <c r="B256">
        <v>5</v>
      </c>
      <c r="C256" s="1" t="str">
        <f t="shared" si="3"/>
        <v>Specialty Engines5</v>
      </c>
      <c r="D256" t="s">
        <v>183</v>
      </c>
    </row>
    <row r="257" spans="1:4" x14ac:dyDescent="0.35">
      <c r="A257" s="5" t="s">
        <v>213</v>
      </c>
      <c r="B257">
        <v>6</v>
      </c>
      <c r="C257" s="1" t="str">
        <f t="shared" si="3"/>
        <v>Specialty Engines6</v>
      </c>
      <c r="D257" t="s">
        <v>157</v>
      </c>
    </row>
    <row r="258" spans="1:4" x14ac:dyDescent="0.35">
      <c r="A258" s="5" t="s">
        <v>213</v>
      </c>
      <c r="B258">
        <v>7</v>
      </c>
      <c r="C258" s="1" t="str">
        <f t="shared" ref="C258:C321" si="4">_xlfn.CONCAT(A258,B258)</f>
        <v>Specialty Engines7</v>
      </c>
      <c r="D258" t="s">
        <v>100</v>
      </c>
    </row>
    <row r="259" spans="1:4" x14ac:dyDescent="0.35">
      <c r="A259" s="5" t="s">
        <v>213</v>
      </c>
      <c r="B259">
        <v>8</v>
      </c>
      <c r="C259" s="1" t="str">
        <f t="shared" si="4"/>
        <v>Specialty Engines8</v>
      </c>
      <c r="D259" t="s">
        <v>166</v>
      </c>
    </row>
    <row r="260" spans="1:4" x14ac:dyDescent="0.35">
      <c r="A260" s="5" t="s">
        <v>213</v>
      </c>
      <c r="B260">
        <v>9</v>
      </c>
      <c r="C260" s="1" t="str">
        <f t="shared" si="4"/>
        <v>Specialty Engines9</v>
      </c>
      <c r="D260" t="s">
        <v>137</v>
      </c>
    </row>
    <row r="261" spans="1:4" x14ac:dyDescent="0.35">
      <c r="A261" s="5" t="s">
        <v>213</v>
      </c>
      <c r="B261">
        <v>10</v>
      </c>
      <c r="C261" s="1" t="str">
        <f t="shared" si="4"/>
        <v>Specialty Engines10</v>
      </c>
      <c r="D261" t="s">
        <v>351</v>
      </c>
    </row>
    <row r="262" spans="1:4" x14ac:dyDescent="0.35">
      <c r="A262" s="5" t="s">
        <v>352</v>
      </c>
      <c r="B262">
        <v>3</v>
      </c>
      <c r="C262" s="1" t="str">
        <f t="shared" si="4"/>
        <v>Specialty Fuel Systems3</v>
      </c>
      <c r="D262" t="s">
        <v>125</v>
      </c>
    </row>
    <row r="263" spans="1:4" x14ac:dyDescent="0.35">
      <c r="A263" s="5" t="s">
        <v>352</v>
      </c>
      <c r="B263">
        <v>4</v>
      </c>
      <c r="C263" s="1" t="str">
        <f t="shared" si="4"/>
        <v>Specialty Fuel Systems4</v>
      </c>
      <c r="D263" t="s">
        <v>41</v>
      </c>
    </row>
    <row r="264" spans="1:4" x14ac:dyDescent="0.35">
      <c r="A264" s="5" t="s">
        <v>352</v>
      </c>
      <c r="B264">
        <v>5</v>
      </c>
      <c r="C264" s="1" t="str">
        <f t="shared" si="4"/>
        <v>Specialty Fuel Systems5</v>
      </c>
      <c r="D264" t="s">
        <v>149</v>
      </c>
    </row>
    <row r="265" spans="1:4" x14ac:dyDescent="0.35">
      <c r="A265" s="5" t="s">
        <v>206</v>
      </c>
      <c r="B265">
        <v>0</v>
      </c>
      <c r="C265" s="1" t="str">
        <f t="shared" si="4"/>
        <v>Station Structural Parts0</v>
      </c>
      <c r="D265" t="s">
        <v>75</v>
      </c>
    </row>
    <row r="266" spans="1:4" x14ac:dyDescent="0.35">
      <c r="A266" s="5" t="s">
        <v>206</v>
      </c>
      <c r="B266">
        <v>1</v>
      </c>
      <c r="C266" s="1" t="str">
        <f t="shared" si="4"/>
        <v>Station Structural Parts1</v>
      </c>
      <c r="D266" t="s">
        <v>19</v>
      </c>
    </row>
    <row r="267" spans="1:4" x14ac:dyDescent="0.35">
      <c r="A267" s="5" t="s">
        <v>206</v>
      </c>
      <c r="B267">
        <v>2</v>
      </c>
      <c r="C267" s="1" t="str">
        <f t="shared" si="4"/>
        <v>Station Structural Parts2</v>
      </c>
      <c r="D267" t="s">
        <v>18</v>
      </c>
    </row>
    <row r="268" spans="1:4" x14ac:dyDescent="0.35">
      <c r="A268" s="5" t="s">
        <v>206</v>
      </c>
      <c r="B268">
        <v>3</v>
      </c>
      <c r="C268" s="1" t="str">
        <f t="shared" si="4"/>
        <v>Station Structural Parts3</v>
      </c>
      <c r="D268" t="s">
        <v>77</v>
      </c>
    </row>
    <row r="269" spans="1:4" x14ac:dyDescent="0.35">
      <c r="A269" s="5" t="s">
        <v>206</v>
      </c>
      <c r="B269">
        <v>4</v>
      </c>
      <c r="C269" s="1" t="str">
        <f t="shared" si="4"/>
        <v>Station Structural Parts4</v>
      </c>
      <c r="D269" t="s">
        <v>86</v>
      </c>
    </row>
    <row r="270" spans="1:4" x14ac:dyDescent="0.35">
      <c r="A270" s="5" t="s">
        <v>206</v>
      </c>
      <c r="B270">
        <v>5</v>
      </c>
      <c r="C270" s="1" t="str">
        <f t="shared" si="4"/>
        <v>Station Structural Parts5</v>
      </c>
      <c r="D270" t="s">
        <v>69</v>
      </c>
    </row>
    <row r="271" spans="1:4" x14ac:dyDescent="0.35">
      <c r="A271" s="5" t="s">
        <v>206</v>
      </c>
      <c r="B271">
        <v>6</v>
      </c>
      <c r="C271" s="1" t="str">
        <f t="shared" si="4"/>
        <v>Station Structural Parts6</v>
      </c>
      <c r="D271" t="s">
        <v>57</v>
      </c>
    </row>
    <row r="272" spans="1:4" x14ac:dyDescent="0.35">
      <c r="A272" s="5" t="s">
        <v>206</v>
      </c>
      <c r="B272">
        <v>7</v>
      </c>
      <c r="C272" s="1" t="str">
        <f t="shared" si="4"/>
        <v>Station Structural Parts7</v>
      </c>
      <c r="D272" t="s">
        <v>65</v>
      </c>
    </row>
    <row r="273" spans="1:4" x14ac:dyDescent="0.35">
      <c r="A273" s="5" t="s">
        <v>206</v>
      </c>
      <c r="B273">
        <v>8</v>
      </c>
      <c r="C273" s="1" t="str">
        <f t="shared" si="4"/>
        <v>Station Structural Parts8</v>
      </c>
      <c r="D273" t="s">
        <v>61</v>
      </c>
    </row>
    <row r="274" spans="1:4" x14ac:dyDescent="0.35">
      <c r="A274" s="5" t="s">
        <v>206</v>
      </c>
      <c r="B274">
        <v>9</v>
      </c>
      <c r="C274" s="1" t="str">
        <f t="shared" si="4"/>
        <v>Station Structural Parts9</v>
      </c>
      <c r="D274" t="s">
        <v>175</v>
      </c>
    </row>
    <row r="275" spans="1:4" x14ac:dyDescent="0.35">
      <c r="A275" s="5" t="s">
        <v>224</v>
      </c>
      <c r="B275">
        <v>0</v>
      </c>
      <c r="C275" s="1" t="str">
        <f t="shared" si="4"/>
        <v>Stations Colony0</v>
      </c>
      <c r="D275" t="s">
        <v>75</v>
      </c>
    </row>
    <row r="276" spans="1:4" x14ac:dyDescent="0.35">
      <c r="A276" s="5" t="s">
        <v>224</v>
      </c>
      <c r="B276">
        <v>1</v>
      </c>
      <c r="C276" s="1" t="str">
        <f t="shared" si="4"/>
        <v>Stations Colony1</v>
      </c>
      <c r="D276" t="s">
        <v>115</v>
      </c>
    </row>
    <row r="277" spans="1:4" x14ac:dyDescent="0.35">
      <c r="A277" s="5" t="s">
        <v>224</v>
      </c>
      <c r="B277">
        <v>2</v>
      </c>
      <c r="C277" s="1" t="str">
        <f t="shared" si="4"/>
        <v>Stations Colony2</v>
      </c>
      <c r="D277" t="s">
        <v>17</v>
      </c>
    </row>
    <row r="278" spans="1:4" x14ac:dyDescent="0.35">
      <c r="A278" s="5" t="s">
        <v>224</v>
      </c>
      <c r="B278">
        <v>4</v>
      </c>
      <c r="C278" s="1" t="str">
        <f t="shared" si="4"/>
        <v>Stations Colony4</v>
      </c>
      <c r="D278" t="s">
        <v>31</v>
      </c>
    </row>
    <row r="279" spans="1:4" x14ac:dyDescent="0.35">
      <c r="A279" s="5" t="s">
        <v>224</v>
      </c>
      <c r="B279">
        <v>5</v>
      </c>
      <c r="C279" s="1" t="str">
        <f t="shared" si="4"/>
        <v>Stations Colony5</v>
      </c>
      <c r="D279" t="s">
        <v>70</v>
      </c>
    </row>
    <row r="280" spans="1:4" x14ac:dyDescent="0.35">
      <c r="A280" s="5" t="s">
        <v>224</v>
      </c>
      <c r="B280">
        <v>6</v>
      </c>
      <c r="C280" s="1" t="str">
        <f t="shared" si="4"/>
        <v>Stations Colony6</v>
      </c>
      <c r="D280" t="s">
        <v>74</v>
      </c>
    </row>
    <row r="281" spans="1:4" x14ac:dyDescent="0.35">
      <c r="A281" s="5" t="s">
        <v>224</v>
      </c>
      <c r="B281">
        <v>7</v>
      </c>
      <c r="C281" s="1" t="str">
        <f t="shared" si="4"/>
        <v>Stations Colony7</v>
      </c>
      <c r="D281" t="s">
        <v>66</v>
      </c>
    </row>
    <row r="282" spans="1:4" x14ac:dyDescent="0.35">
      <c r="A282" s="5" t="s">
        <v>224</v>
      </c>
      <c r="B282">
        <v>8</v>
      </c>
      <c r="C282" s="1" t="str">
        <f t="shared" si="4"/>
        <v>Stations Colony8</v>
      </c>
      <c r="D282" t="s">
        <v>63</v>
      </c>
    </row>
    <row r="283" spans="1:4" x14ac:dyDescent="0.35">
      <c r="A283" s="5" t="s">
        <v>224</v>
      </c>
      <c r="B283">
        <v>9</v>
      </c>
      <c r="C283" s="1" t="str">
        <f t="shared" si="4"/>
        <v>Stations Colony9</v>
      </c>
      <c r="D283" t="s">
        <v>62</v>
      </c>
    </row>
    <row r="284" spans="1:4" x14ac:dyDescent="0.35">
      <c r="A284" s="5" t="s">
        <v>224</v>
      </c>
      <c r="B284">
        <v>10</v>
      </c>
      <c r="C284" s="1" t="str">
        <f t="shared" si="4"/>
        <v>Stations Colony10</v>
      </c>
      <c r="D284" t="s">
        <v>73</v>
      </c>
    </row>
    <row r="285" spans="1:4" x14ac:dyDescent="0.35">
      <c r="A285" s="5" t="s">
        <v>224</v>
      </c>
      <c r="B285">
        <v>11</v>
      </c>
      <c r="C285" s="1" t="str">
        <f t="shared" si="4"/>
        <v>Stations Colony11</v>
      </c>
      <c r="D285" t="s">
        <v>190</v>
      </c>
    </row>
    <row r="286" spans="1:4" x14ac:dyDescent="0.35">
      <c r="A286" s="5" t="s">
        <v>222</v>
      </c>
      <c r="B286">
        <v>0</v>
      </c>
      <c r="C286" s="1" t="str">
        <f t="shared" si="4"/>
        <v>Storage Resources0</v>
      </c>
      <c r="D286" t="s">
        <v>75</v>
      </c>
    </row>
    <row r="287" spans="1:4" x14ac:dyDescent="0.35">
      <c r="A287" s="5" t="s">
        <v>222</v>
      </c>
      <c r="B287">
        <v>1</v>
      </c>
      <c r="C287" s="1" t="str">
        <f t="shared" si="4"/>
        <v>Storage Resources1</v>
      </c>
      <c r="D287" t="s">
        <v>115</v>
      </c>
    </row>
    <row r="288" spans="1:4" x14ac:dyDescent="0.35">
      <c r="A288" s="5" t="s">
        <v>222</v>
      </c>
      <c r="B288">
        <v>2</v>
      </c>
      <c r="C288" s="1" t="str">
        <f t="shared" si="4"/>
        <v>Storage Resources2</v>
      </c>
      <c r="D288" t="s">
        <v>17</v>
      </c>
    </row>
    <row r="289" spans="1:4" x14ac:dyDescent="0.35">
      <c r="A289" s="5" t="s">
        <v>222</v>
      </c>
      <c r="B289">
        <v>4</v>
      </c>
      <c r="C289" s="1" t="str">
        <f t="shared" si="4"/>
        <v>Storage Resources4</v>
      </c>
      <c r="D289" t="s">
        <v>32</v>
      </c>
    </row>
    <row r="290" spans="1:4" x14ac:dyDescent="0.35">
      <c r="A290" s="5" t="s">
        <v>222</v>
      </c>
      <c r="B290">
        <v>5</v>
      </c>
      <c r="C290" s="1" t="str">
        <f t="shared" si="4"/>
        <v>Storage Resources5</v>
      </c>
      <c r="D290" t="s">
        <v>34</v>
      </c>
    </row>
    <row r="291" spans="1:4" x14ac:dyDescent="0.35">
      <c r="A291" s="5" t="s">
        <v>222</v>
      </c>
      <c r="B291">
        <v>6</v>
      </c>
      <c r="C291" s="1" t="str">
        <f t="shared" si="4"/>
        <v>Storage Resources6</v>
      </c>
      <c r="D291" t="s">
        <v>35</v>
      </c>
    </row>
    <row r="292" spans="1:4" x14ac:dyDescent="0.35">
      <c r="A292" s="5" t="s">
        <v>222</v>
      </c>
      <c r="B292">
        <v>7</v>
      </c>
      <c r="C292" s="1" t="str">
        <f t="shared" si="4"/>
        <v>Storage Resources7</v>
      </c>
      <c r="D292" t="s">
        <v>117</v>
      </c>
    </row>
    <row r="293" spans="1:4" x14ac:dyDescent="0.35">
      <c r="A293" s="5" t="s">
        <v>222</v>
      </c>
      <c r="B293">
        <v>8</v>
      </c>
      <c r="C293" s="1" t="str">
        <f t="shared" si="4"/>
        <v>Storage Resources8</v>
      </c>
      <c r="D293" t="s">
        <v>118</v>
      </c>
    </row>
    <row r="294" spans="1:4" x14ac:dyDescent="0.35">
      <c r="A294" s="5" t="s">
        <v>222</v>
      </c>
      <c r="B294">
        <v>9</v>
      </c>
      <c r="C294" s="1" t="str">
        <f t="shared" si="4"/>
        <v>Storage Resources9</v>
      </c>
      <c r="D294" t="s">
        <v>119</v>
      </c>
    </row>
    <row r="295" spans="1:4" x14ac:dyDescent="0.35">
      <c r="A295" s="5" t="s">
        <v>222</v>
      </c>
      <c r="B295">
        <v>10</v>
      </c>
      <c r="C295" s="1" t="str">
        <f t="shared" si="4"/>
        <v>Storage Resources10</v>
      </c>
      <c r="D295" t="s">
        <v>40</v>
      </c>
    </row>
    <row r="296" spans="1:4" x14ac:dyDescent="0.35">
      <c r="A296" s="5" t="s">
        <v>220</v>
      </c>
      <c r="B296">
        <v>0</v>
      </c>
      <c r="C296" s="1" t="str">
        <f t="shared" si="4"/>
        <v>Thermal Heat Shields0</v>
      </c>
      <c r="D296" t="s">
        <v>75</v>
      </c>
    </row>
    <row r="297" spans="1:4" x14ac:dyDescent="0.35">
      <c r="A297" s="5" t="s">
        <v>220</v>
      </c>
      <c r="B297">
        <v>1</v>
      </c>
      <c r="C297" s="1" t="str">
        <f t="shared" si="4"/>
        <v>Thermal Heat Shields1</v>
      </c>
      <c r="D297" t="s">
        <v>115</v>
      </c>
    </row>
    <row r="298" spans="1:4" x14ac:dyDescent="0.35">
      <c r="A298" s="5" t="s">
        <v>220</v>
      </c>
      <c r="B298">
        <v>2</v>
      </c>
      <c r="C298" s="1" t="str">
        <f t="shared" si="4"/>
        <v>Thermal Heat Shields2</v>
      </c>
      <c r="D298" t="s">
        <v>43</v>
      </c>
    </row>
    <row r="299" spans="1:4" x14ac:dyDescent="0.35">
      <c r="A299" s="5" t="s">
        <v>220</v>
      </c>
      <c r="B299">
        <v>3</v>
      </c>
      <c r="C299" s="1" t="str">
        <f t="shared" si="4"/>
        <v>Thermal Heat Shields3</v>
      </c>
      <c r="D299" t="s">
        <v>120</v>
      </c>
    </row>
    <row r="300" spans="1:4" x14ac:dyDescent="0.35">
      <c r="A300" s="5" t="s">
        <v>220</v>
      </c>
      <c r="B300">
        <v>4</v>
      </c>
      <c r="C300" s="1" t="str">
        <f t="shared" si="4"/>
        <v>Thermal Heat Shields4</v>
      </c>
      <c r="D300" t="s">
        <v>45</v>
      </c>
    </row>
    <row r="301" spans="1:4" x14ac:dyDescent="0.35">
      <c r="A301" s="5" t="s">
        <v>220</v>
      </c>
      <c r="B301">
        <v>5</v>
      </c>
      <c r="C301" s="1" t="str">
        <f t="shared" si="4"/>
        <v>Thermal Heat Shields5</v>
      </c>
      <c r="D301" t="s">
        <v>14</v>
      </c>
    </row>
    <row r="302" spans="1:4" x14ac:dyDescent="0.35">
      <c r="A302" s="5" t="s">
        <v>220</v>
      </c>
      <c r="B302">
        <v>6</v>
      </c>
      <c r="C302" s="1" t="str">
        <f t="shared" si="4"/>
        <v>Thermal Heat Shields6</v>
      </c>
      <c r="D302" t="s">
        <v>112</v>
      </c>
    </row>
    <row r="303" spans="1:4" x14ac:dyDescent="0.35">
      <c r="A303" s="5" t="s">
        <v>220</v>
      </c>
      <c r="B303">
        <v>7</v>
      </c>
      <c r="C303" s="1" t="str">
        <f t="shared" si="4"/>
        <v>Thermal Heat Shields7</v>
      </c>
      <c r="D303" t="s">
        <v>146</v>
      </c>
    </row>
    <row r="304" spans="1:4" x14ac:dyDescent="0.35">
      <c r="A304" s="5" t="s">
        <v>220</v>
      </c>
      <c r="B304">
        <v>8</v>
      </c>
      <c r="C304" s="1" t="str">
        <f t="shared" si="4"/>
        <v>Thermal Heat Shields8</v>
      </c>
      <c r="D304" t="s">
        <v>113</v>
      </c>
    </row>
    <row r="305" spans="1:4" x14ac:dyDescent="0.35">
      <c r="A305" s="5" t="s">
        <v>220</v>
      </c>
      <c r="B305">
        <v>9</v>
      </c>
      <c r="C305" s="1" t="str">
        <f t="shared" si="4"/>
        <v>Thermal Heat Shields9</v>
      </c>
      <c r="D305" t="s">
        <v>53</v>
      </c>
    </row>
    <row r="306" spans="1:4" x14ac:dyDescent="0.35">
      <c r="A306" s="5" t="s">
        <v>110</v>
      </c>
      <c r="B306">
        <v>0</v>
      </c>
      <c r="C306" s="1" t="str">
        <f t="shared" si="4"/>
        <v>Unresearchable0</v>
      </c>
      <c r="D306" t="s">
        <v>110</v>
      </c>
    </row>
    <row r="307" spans="1:4" x14ac:dyDescent="0.35">
      <c r="A307" s="5" t="s">
        <v>110</v>
      </c>
      <c r="B307">
        <v>1</v>
      </c>
      <c r="C307" s="1" t="str">
        <f t="shared" si="4"/>
        <v>Unresearchable1</v>
      </c>
      <c r="D307" t="s">
        <v>110</v>
      </c>
    </row>
    <row r="308" spans="1:4" x14ac:dyDescent="0.35">
      <c r="A308" s="5" t="s">
        <v>110</v>
      </c>
      <c r="B308">
        <v>2</v>
      </c>
      <c r="C308" s="1" t="str">
        <f t="shared" si="4"/>
        <v>Unresearchable2</v>
      </c>
      <c r="D308" t="s">
        <v>110</v>
      </c>
    </row>
    <row r="309" spans="1:4" x14ac:dyDescent="0.35">
      <c r="A309" s="5" t="s">
        <v>110</v>
      </c>
      <c r="B309">
        <v>3</v>
      </c>
      <c r="C309" s="1" t="str">
        <f t="shared" si="4"/>
        <v>Unresearchable3</v>
      </c>
      <c r="D309" t="s">
        <v>110</v>
      </c>
    </row>
    <row r="310" spans="1:4" x14ac:dyDescent="0.35">
      <c r="A310" s="5" t="s">
        <v>110</v>
      </c>
      <c r="B310">
        <v>4</v>
      </c>
      <c r="C310" s="1" t="str">
        <f t="shared" si="4"/>
        <v>Unresearchable4</v>
      </c>
      <c r="D310" t="s">
        <v>110</v>
      </c>
    </row>
    <row r="311" spans="1:4" x14ac:dyDescent="0.35">
      <c r="A311" s="5" t="s">
        <v>110</v>
      </c>
      <c r="B311">
        <v>5</v>
      </c>
      <c r="C311" s="1" t="str">
        <f t="shared" si="4"/>
        <v>Unresearchable5</v>
      </c>
      <c r="D311" t="s">
        <v>110</v>
      </c>
    </row>
    <row r="312" spans="1:4" x14ac:dyDescent="0.35">
      <c r="A312" s="5" t="s">
        <v>110</v>
      </c>
      <c r="B312">
        <v>6</v>
      </c>
      <c r="C312" s="1" t="str">
        <f t="shared" si="4"/>
        <v>Unresearchable6</v>
      </c>
      <c r="D312" t="s">
        <v>110</v>
      </c>
    </row>
    <row r="313" spans="1:4" x14ac:dyDescent="0.35">
      <c r="A313" s="5" t="s">
        <v>110</v>
      </c>
      <c r="B313">
        <v>7</v>
      </c>
      <c r="C313" s="1" t="str">
        <f t="shared" si="4"/>
        <v>Unresearchable7</v>
      </c>
      <c r="D313" t="s">
        <v>110</v>
      </c>
    </row>
    <row r="314" spans="1:4" x14ac:dyDescent="0.35">
      <c r="A314" s="5" t="s">
        <v>110</v>
      </c>
      <c r="B314">
        <v>8</v>
      </c>
      <c r="C314" s="1" t="str">
        <f t="shared" si="4"/>
        <v>Unresearchable8</v>
      </c>
      <c r="D314" t="s">
        <v>110</v>
      </c>
    </row>
    <row r="315" spans="1:4" x14ac:dyDescent="0.35">
      <c r="A315" s="5" t="s">
        <v>110</v>
      </c>
      <c r="B315">
        <v>9</v>
      </c>
      <c r="C315" s="1" t="str">
        <f t="shared" si="4"/>
        <v>Unresearchable9</v>
      </c>
      <c r="D315" t="s">
        <v>110</v>
      </c>
    </row>
    <row r="316" spans="1:4" x14ac:dyDescent="0.35">
      <c r="A316" s="5" t="s">
        <v>110</v>
      </c>
      <c r="B316">
        <v>10</v>
      </c>
      <c r="C316" s="1" t="str">
        <f t="shared" si="4"/>
        <v>Unresearchable10</v>
      </c>
      <c r="D316" t="s">
        <v>110</v>
      </c>
    </row>
    <row r="317" spans="1:4" x14ac:dyDescent="0.35">
      <c r="A317" s="5" t="s">
        <v>110</v>
      </c>
      <c r="B317">
        <v>11</v>
      </c>
      <c r="C317" s="1" t="str">
        <f t="shared" si="4"/>
        <v>Unresearchable11</v>
      </c>
      <c r="D317" t="s">
        <v>110</v>
      </c>
    </row>
    <row r="318" spans="1:4" x14ac:dyDescent="0.35">
      <c r="A318" s="5" t="s">
        <v>110</v>
      </c>
      <c r="B318">
        <v>12</v>
      </c>
      <c r="C318" s="1" t="str">
        <f t="shared" si="4"/>
        <v>Unresearchable12</v>
      </c>
      <c r="D318" t="s">
        <v>110</v>
      </c>
    </row>
    <row r="319" spans="1:4" x14ac:dyDescent="0.35">
      <c r="A319" s="6" t="s">
        <v>353</v>
      </c>
      <c r="B319">
        <v>0</v>
      </c>
      <c r="C319" s="1" t="str">
        <f t="shared" si="4"/>
        <v>Other0</v>
      </c>
      <c r="D319" t="s">
        <v>186</v>
      </c>
    </row>
    <row r="320" spans="1:4" x14ac:dyDescent="0.35">
      <c r="A320" s="6" t="s">
        <v>353</v>
      </c>
      <c r="B320">
        <v>1</v>
      </c>
      <c r="C320" s="1" t="str">
        <f t="shared" si="4"/>
        <v>Other1</v>
      </c>
      <c r="D320" t="s">
        <v>186</v>
      </c>
    </row>
    <row r="321" spans="1:4" x14ac:dyDescent="0.35">
      <c r="A321" s="6" t="s">
        <v>353</v>
      </c>
      <c r="B321">
        <v>2</v>
      </c>
      <c r="C321" s="1" t="str">
        <f t="shared" si="4"/>
        <v>Other2</v>
      </c>
      <c r="D321" t="s">
        <v>186</v>
      </c>
    </row>
    <row r="322" spans="1:4" x14ac:dyDescent="0.35">
      <c r="A322" s="6" t="s">
        <v>353</v>
      </c>
      <c r="B322">
        <v>3</v>
      </c>
      <c r="C322" s="1" t="str">
        <f t="shared" ref="C322:C385" si="5">_xlfn.CONCAT(A322,B322)</f>
        <v>Other3</v>
      </c>
      <c r="D322" t="s">
        <v>186</v>
      </c>
    </row>
    <row r="323" spans="1:4" x14ac:dyDescent="0.35">
      <c r="A323" s="6" t="s">
        <v>353</v>
      </c>
      <c r="B323">
        <v>4</v>
      </c>
      <c r="C323" s="1" t="str">
        <f t="shared" si="5"/>
        <v>Other4</v>
      </c>
      <c r="D323" t="s">
        <v>186</v>
      </c>
    </row>
    <row r="324" spans="1:4" x14ac:dyDescent="0.35">
      <c r="A324" s="6" t="s">
        <v>353</v>
      </c>
      <c r="B324">
        <v>5</v>
      </c>
      <c r="C324" s="1" t="str">
        <f t="shared" si="5"/>
        <v>Other5</v>
      </c>
      <c r="D324" t="s">
        <v>186</v>
      </c>
    </row>
    <row r="325" spans="1:4" x14ac:dyDescent="0.35">
      <c r="A325" s="6" t="s">
        <v>353</v>
      </c>
      <c r="B325">
        <v>6</v>
      </c>
      <c r="C325" s="1" t="str">
        <f t="shared" si="5"/>
        <v>Other6</v>
      </c>
      <c r="D325" t="s">
        <v>186</v>
      </c>
    </row>
    <row r="326" spans="1:4" x14ac:dyDescent="0.35">
      <c r="A326" s="6" t="s">
        <v>353</v>
      </c>
      <c r="B326">
        <v>7</v>
      </c>
      <c r="C326" s="1" t="str">
        <f t="shared" si="5"/>
        <v>Other7</v>
      </c>
      <c r="D326" t="s">
        <v>186</v>
      </c>
    </row>
    <row r="327" spans="1:4" x14ac:dyDescent="0.35">
      <c r="A327" s="6" t="s">
        <v>353</v>
      </c>
      <c r="B327">
        <v>8</v>
      </c>
      <c r="C327" s="1" t="str">
        <f t="shared" si="5"/>
        <v>Other8</v>
      </c>
      <c r="D327" t="s">
        <v>186</v>
      </c>
    </row>
    <row r="328" spans="1:4" x14ac:dyDescent="0.35">
      <c r="A328" s="6" t="s">
        <v>353</v>
      </c>
      <c r="B328">
        <v>9</v>
      </c>
      <c r="C328" s="1" t="str">
        <f t="shared" si="5"/>
        <v>Other9</v>
      </c>
      <c r="D328" t="s">
        <v>186</v>
      </c>
    </row>
    <row r="329" spans="1:4" x14ac:dyDescent="0.35">
      <c r="A329" s="6" t="s">
        <v>353</v>
      </c>
      <c r="B329">
        <v>10</v>
      </c>
      <c r="C329" s="1" t="str">
        <f t="shared" si="5"/>
        <v>Other10</v>
      </c>
      <c r="D329" t="s">
        <v>186</v>
      </c>
    </row>
    <row r="330" spans="1:4" x14ac:dyDescent="0.35">
      <c r="A330" s="6" t="s">
        <v>353</v>
      </c>
      <c r="B330">
        <v>11</v>
      </c>
      <c r="C330" s="1" t="str">
        <f t="shared" si="5"/>
        <v>Other11</v>
      </c>
      <c r="D330" t="s">
        <v>186</v>
      </c>
    </row>
    <row r="331" spans="1:4" x14ac:dyDescent="0.35">
      <c r="A331" s="6" t="s">
        <v>353</v>
      </c>
      <c r="B331">
        <v>12</v>
      </c>
      <c r="C331" s="1" t="str">
        <f t="shared" si="5"/>
        <v>Other12</v>
      </c>
      <c r="D331" t="s">
        <v>186</v>
      </c>
    </row>
    <row r="332" spans="1:4" x14ac:dyDescent="0.35">
      <c r="A332" s="6" t="s">
        <v>360</v>
      </c>
      <c r="B332">
        <v>8</v>
      </c>
      <c r="C332" s="1" t="str">
        <f t="shared" si="5"/>
        <v>Beamed Power8</v>
      </c>
      <c r="D332" t="s">
        <v>104</v>
      </c>
    </row>
    <row r="333" spans="1:4" x14ac:dyDescent="0.35">
      <c r="A333" s="6" t="s">
        <v>360</v>
      </c>
      <c r="B333">
        <v>9</v>
      </c>
      <c r="C333" s="1" t="str">
        <f t="shared" si="5"/>
        <v>Beamed Power9</v>
      </c>
      <c r="D333" t="s">
        <v>350</v>
      </c>
    </row>
    <row r="334" spans="1:4" x14ac:dyDescent="0.35">
      <c r="A334" s="6" t="s">
        <v>360</v>
      </c>
      <c r="B334">
        <v>10</v>
      </c>
      <c r="C334" s="1" t="str">
        <f t="shared" si="5"/>
        <v>Beamed Power10</v>
      </c>
      <c r="D334" t="s">
        <v>361</v>
      </c>
    </row>
    <row r="335" spans="1:4" x14ac:dyDescent="0.35">
      <c r="A335" s="6" t="s">
        <v>360</v>
      </c>
      <c r="B335">
        <v>11</v>
      </c>
      <c r="C335" s="1" t="str">
        <f t="shared" si="5"/>
        <v>Beamed Power11</v>
      </c>
      <c r="D335" t="s">
        <v>362</v>
      </c>
    </row>
    <row r="336" spans="1:4" x14ac:dyDescent="0.35">
      <c r="A336" s="6" t="s">
        <v>360</v>
      </c>
      <c r="B336">
        <v>12</v>
      </c>
      <c r="C336" s="1" t="str">
        <f t="shared" si="5"/>
        <v>Beamed Power12</v>
      </c>
      <c r="D336" t="s">
        <v>363</v>
      </c>
    </row>
    <row r="337" spans="3:3" x14ac:dyDescent="0.35">
      <c r="C337" s="1" t="str">
        <f t="shared" si="5"/>
        <v/>
      </c>
    </row>
    <row r="338" spans="3:3" x14ac:dyDescent="0.35">
      <c r="C338" s="1" t="str">
        <f t="shared" si="5"/>
        <v/>
      </c>
    </row>
    <row r="339" spans="3:3" x14ac:dyDescent="0.35">
      <c r="C339" s="1" t="str">
        <f t="shared" si="5"/>
        <v/>
      </c>
    </row>
    <row r="340" spans="3:3" x14ac:dyDescent="0.35">
      <c r="C340" s="1" t="str">
        <f t="shared" si="5"/>
        <v/>
      </c>
    </row>
    <row r="341" spans="3:3" x14ac:dyDescent="0.35">
      <c r="C341" s="1" t="str">
        <f t="shared" si="5"/>
        <v/>
      </c>
    </row>
    <row r="342" spans="3:3" x14ac:dyDescent="0.35">
      <c r="C342" s="1" t="str">
        <f t="shared" si="5"/>
        <v/>
      </c>
    </row>
    <row r="343" spans="3:3" x14ac:dyDescent="0.35">
      <c r="C343" s="1" t="str">
        <f t="shared" si="5"/>
        <v/>
      </c>
    </row>
    <row r="344" spans="3:3" x14ac:dyDescent="0.35">
      <c r="C344" s="1" t="str">
        <f t="shared" si="5"/>
        <v/>
      </c>
    </row>
    <row r="345" spans="3:3" x14ac:dyDescent="0.35">
      <c r="C345" s="1" t="str">
        <f t="shared" si="5"/>
        <v/>
      </c>
    </row>
    <row r="346" spans="3:3" x14ac:dyDescent="0.35">
      <c r="C346" s="1" t="str">
        <f t="shared" si="5"/>
        <v/>
      </c>
    </row>
    <row r="347" spans="3:3" x14ac:dyDescent="0.35">
      <c r="C347" s="1" t="str">
        <f t="shared" si="5"/>
        <v/>
      </c>
    </row>
    <row r="348" spans="3:3" x14ac:dyDescent="0.35">
      <c r="C348" s="1" t="str">
        <f t="shared" si="5"/>
        <v/>
      </c>
    </row>
    <row r="349" spans="3:3" x14ac:dyDescent="0.35">
      <c r="C349" s="1" t="str">
        <f t="shared" si="5"/>
        <v/>
      </c>
    </row>
    <row r="350" spans="3:3" x14ac:dyDescent="0.35">
      <c r="C350" s="1" t="str">
        <f t="shared" si="5"/>
        <v/>
      </c>
    </row>
    <row r="351" spans="3:3" x14ac:dyDescent="0.35">
      <c r="C351" s="1" t="str">
        <f t="shared" si="5"/>
        <v/>
      </c>
    </row>
    <row r="352" spans="3:3" x14ac:dyDescent="0.35">
      <c r="C352" s="1" t="str">
        <f t="shared" si="5"/>
        <v/>
      </c>
    </row>
    <row r="353" spans="3:3" x14ac:dyDescent="0.35">
      <c r="C353" s="1" t="str">
        <f t="shared" si="5"/>
        <v/>
      </c>
    </row>
    <row r="354" spans="3:3" x14ac:dyDescent="0.35">
      <c r="C354" s="1" t="str">
        <f t="shared" si="5"/>
        <v/>
      </c>
    </row>
    <row r="355" spans="3:3" x14ac:dyDescent="0.35">
      <c r="C355" s="1" t="str">
        <f t="shared" si="5"/>
        <v/>
      </c>
    </row>
    <row r="356" spans="3:3" x14ac:dyDescent="0.35">
      <c r="C356" s="1" t="str">
        <f t="shared" si="5"/>
        <v/>
      </c>
    </row>
    <row r="357" spans="3:3" x14ac:dyDescent="0.35">
      <c r="C357" s="1" t="str">
        <f t="shared" si="5"/>
        <v/>
      </c>
    </row>
    <row r="358" spans="3:3" x14ac:dyDescent="0.35">
      <c r="C358" s="1" t="str">
        <f t="shared" si="5"/>
        <v/>
      </c>
    </row>
    <row r="359" spans="3:3" x14ac:dyDescent="0.35">
      <c r="C359" s="1" t="str">
        <f t="shared" si="5"/>
        <v/>
      </c>
    </row>
    <row r="360" spans="3:3" x14ac:dyDescent="0.35">
      <c r="C360" s="1" t="str">
        <f t="shared" si="5"/>
        <v/>
      </c>
    </row>
    <row r="361" spans="3:3" x14ac:dyDescent="0.35">
      <c r="C361" s="1" t="str">
        <f t="shared" si="5"/>
        <v/>
      </c>
    </row>
    <row r="362" spans="3:3" x14ac:dyDescent="0.35">
      <c r="C362" s="1" t="str">
        <f t="shared" si="5"/>
        <v/>
      </c>
    </row>
    <row r="363" spans="3:3" x14ac:dyDescent="0.35">
      <c r="C363" s="1" t="str">
        <f t="shared" si="5"/>
        <v/>
      </c>
    </row>
    <row r="364" spans="3:3" x14ac:dyDescent="0.35">
      <c r="C364" s="1" t="str">
        <f t="shared" si="5"/>
        <v/>
      </c>
    </row>
    <row r="365" spans="3:3" x14ac:dyDescent="0.35">
      <c r="C365" s="1" t="str">
        <f t="shared" si="5"/>
        <v/>
      </c>
    </row>
    <row r="366" spans="3:3" x14ac:dyDescent="0.35">
      <c r="C366" s="1" t="str">
        <f t="shared" si="5"/>
        <v/>
      </c>
    </row>
    <row r="367" spans="3:3" x14ac:dyDescent="0.35">
      <c r="C367" s="1" t="str">
        <f t="shared" si="5"/>
        <v/>
      </c>
    </row>
    <row r="368" spans="3:3" x14ac:dyDescent="0.35">
      <c r="C368" s="1" t="str">
        <f t="shared" si="5"/>
        <v/>
      </c>
    </row>
    <row r="369" spans="3:3" x14ac:dyDescent="0.35">
      <c r="C369" s="1" t="str">
        <f t="shared" si="5"/>
        <v/>
      </c>
    </row>
    <row r="370" spans="3:3" x14ac:dyDescent="0.35">
      <c r="C370" s="1" t="str">
        <f t="shared" si="5"/>
        <v/>
      </c>
    </row>
    <row r="371" spans="3:3" x14ac:dyDescent="0.35">
      <c r="C371" s="1" t="str">
        <f t="shared" si="5"/>
        <v/>
      </c>
    </row>
    <row r="372" spans="3:3" x14ac:dyDescent="0.35">
      <c r="C372" s="1" t="str">
        <f t="shared" si="5"/>
        <v/>
      </c>
    </row>
    <row r="373" spans="3:3" x14ac:dyDescent="0.35">
      <c r="C373" s="1" t="str">
        <f t="shared" si="5"/>
        <v/>
      </c>
    </row>
    <row r="374" spans="3:3" x14ac:dyDescent="0.35">
      <c r="C374" s="1" t="str">
        <f t="shared" si="5"/>
        <v/>
      </c>
    </row>
    <row r="375" spans="3:3" x14ac:dyDescent="0.35">
      <c r="C375" s="1" t="str">
        <f t="shared" si="5"/>
        <v/>
      </c>
    </row>
    <row r="376" spans="3:3" x14ac:dyDescent="0.35">
      <c r="C376" s="1" t="str">
        <f t="shared" si="5"/>
        <v/>
      </c>
    </row>
    <row r="377" spans="3:3" x14ac:dyDescent="0.35">
      <c r="C377" s="1" t="str">
        <f t="shared" si="5"/>
        <v/>
      </c>
    </row>
    <row r="378" spans="3:3" x14ac:dyDescent="0.35">
      <c r="C378" s="1" t="str">
        <f t="shared" si="5"/>
        <v/>
      </c>
    </row>
    <row r="379" spans="3:3" x14ac:dyDescent="0.35">
      <c r="C379" s="1" t="str">
        <f t="shared" si="5"/>
        <v/>
      </c>
    </row>
    <row r="380" spans="3:3" x14ac:dyDescent="0.35">
      <c r="C380" s="1" t="str">
        <f t="shared" si="5"/>
        <v/>
      </c>
    </row>
    <row r="381" spans="3:3" x14ac:dyDescent="0.35">
      <c r="C381" s="1" t="str">
        <f t="shared" si="5"/>
        <v/>
      </c>
    </row>
    <row r="382" spans="3:3" x14ac:dyDescent="0.35">
      <c r="C382" s="1" t="str">
        <f t="shared" si="5"/>
        <v/>
      </c>
    </row>
    <row r="383" spans="3:3" x14ac:dyDescent="0.35">
      <c r="C383" s="1" t="str">
        <f t="shared" si="5"/>
        <v/>
      </c>
    </row>
    <row r="384" spans="3:3" x14ac:dyDescent="0.35">
      <c r="C384" s="1" t="str">
        <f t="shared" si="5"/>
        <v/>
      </c>
    </row>
    <row r="385" spans="3:3" x14ac:dyDescent="0.35">
      <c r="C385" s="1" t="str">
        <f t="shared" si="5"/>
        <v/>
      </c>
    </row>
    <row r="386" spans="3:3" x14ac:dyDescent="0.35">
      <c r="C386" s="1" t="str">
        <f t="shared" ref="C386:C437" si="6">_xlfn.CONCAT(A386,B386)</f>
        <v/>
      </c>
    </row>
    <row r="387" spans="3:3" x14ac:dyDescent="0.35">
      <c r="C387" s="1" t="str">
        <f t="shared" si="6"/>
        <v/>
      </c>
    </row>
    <row r="388" spans="3:3" x14ac:dyDescent="0.35">
      <c r="C388" s="1" t="str">
        <f t="shared" si="6"/>
        <v/>
      </c>
    </row>
    <row r="389" spans="3:3" x14ac:dyDescent="0.35">
      <c r="C389" s="1" t="str">
        <f t="shared" si="6"/>
        <v/>
      </c>
    </row>
    <row r="390" spans="3:3" x14ac:dyDescent="0.35">
      <c r="C390" s="1" t="str">
        <f t="shared" si="6"/>
        <v/>
      </c>
    </row>
    <row r="391" spans="3:3" x14ac:dyDescent="0.35">
      <c r="C391" s="1" t="str">
        <f t="shared" si="6"/>
        <v/>
      </c>
    </row>
    <row r="392" spans="3:3" x14ac:dyDescent="0.35">
      <c r="C392" s="1" t="str">
        <f t="shared" si="6"/>
        <v/>
      </c>
    </row>
    <row r="393" spans="3:3" x14ac:dyDescent="0.35">
      <c r="C393" s="1" t="str">
        <f t="shared" si="6"/>
        <v/>
      </c>
    </row>
    <row r="394" spans="3:3" x14ac:dyDescent="0.35">
      <c r="C394" s="1" t="str">
        <f t="shared" si="6"/>
        <v/>
      </c>
    </row>
    <row r="395" spans="3:3" x14ac:dyDescent="0.35">
      <c r="C395" s="1" t="str">
        <f t="shared" si="6"/>
        <v/>
      </c>
    </row>
    <row r="396" spans="3:3" x14ac:dyDescent="0.35">
      <c r="C396" s="1" t="str">
        <f t="shared" si="6"/>
        <v/>
      </c>
    </row>
    <row r="397" spans="3:3" x14ac:dyDescent="0.35">
      <c r="C397" s="1" t="str">
        <f t="shared" si="6"/>
        <v/>
      </c>
    </row>
    <row r="398" spans="3:3" x14ac:dyDescent="0.35">
      <c r="C398" s="1" t="str">
        <f t="shared" si="6"/>
        <v/>
      </c>
    </row>
    <row r="399" spans="3:3" x14ac:dyDescent="0.35">
      <c r="C399" s="1" t="str">
        <f t="shared" si="6"/>
        <v/>
      </c>
    </row>
    <row r="400" spans="3:3" x14ac:dyDescent="0.35">
      <c r="C400" s="1" t="str">
        <f t="shared" si="6"/>
        <v/>
      </c>
    </row>
    <row r="401" spans="3:3" x14ac:dyDescent="0.35">
      <c r="C401" s="1" t="str">
        <f t="shared" si="6"/>
        <v/>
      </c>
    </row>
    <row r="402" spans="3:3" x14ac:dyDescent="0.35">
      <c r="C402" s="1" t="str">
        <f t="shared" si="6"/>
        <v/>
      </c>
    </row>
    <row r="403" spans="3:3" x14ac:dyDescent="0.35">
      <c r="C403" s="1" t="str">
        <f t="shared" si="6"/>
        <v/>
      </c>
    </row>
    <row r="404" spans="3:3" x14ac:dyDescent="0.35">
      <c r="C404" s="1" t="str">
        <f t="shared" si="6"/>
        <v/>
      </c>
    </row>
    <row r="405" spans="3:3" x14ac:dyDescent="0.35">
      <c r="C405" s="1" t="str">
        <f t="shared" si="6"/>
        <v/>
      </c>
    </row>
    <row r="406" spans="3:3" x14ac:dyDescent="0.35">
      <c r="C406" s="1" t="str">
        <f t="shared" si="6"/>
        <v/>
      </c>
    </row>
    <row r="407" spans="3:3" x14ac:dyDescent="0.35">
      <c r="C407" s="1" t="str">
        <f t="shared" si="6"/>
        <v/>
      </c>
    </row>
    <row r="408" spans="3:3" x14ac:dyDescent="0.35">
      <c r="C408" s="1" t="str">
        <f t="shared" si="6"/>
        <v/>
      </c>
    </row>
    <row r="409" spans="3:3" x14ac:dyDescent="0.35">
      <c r="C409" s="1" t="str">
        <f t="shared" si="6"/>
        <v/>
      </c>
    </row>
    <row r="410" spans="3:3" x14ac:dyDescent="0.35">
      <c r="C410" s="1" t="str">
        <f t="shared" si="6"/>
        <v/>
      </c>
    </row>
    <row r="411" spans="3:3" x14ac:dyDescent="0.35">
      <c r="C411" s="1" t="str">
        <f t="shared" si="6"/>
        <v/>
      </c>
    </row>
    <row r="412" spans="3:3" x14ac:dyDescent="0.35">
      <c r="C412" s="1" t="str">
        <f t="shared" si="6"/>
        <v/>
      </c>
    </row>
    <row r="413" spans="3:3" x14ac:dyDescent="0.35">
      <c r="C413" s="1" t="str">
        <f t="shared" si="6"/>
        <v/>
      </c>
    </row>
    <row r="414" spans="3:3" x14ac:dyDescent="0.35">
      <c r="C414" s="1" t="str">
        <f t="shared" si="6"/>
        <v/>
      </c>
    </row>
    <row r="415" spans="3:3" x14ac:dyDescent="0.35">
      <c r="C415" s="1" t="str">
        <f t="shared" si="6"/>
        <v/>
      </c>
    </row>
    <row r="416" spans="3:3" x14ac:dyDescent="0.35">
      <c r="C416" s="1" t="str">
        <f t="shared" si="6"/>
        <v/>
      </c>
    </row>
    <row r="417" spans="3:3" x14ac:dyDescent="0.35">
      <c r="C417" s="1" t="str">
        <f t="shared" si="6"/>
        <v/>
      </c>
    </row>
    <row r="418" spans="3:3" x14ac:dyDescent="0.35">
      <c r="C418" s="1" t="str">
        <f t="shared" si="6"/>
        <v/>
      </c>
    </row>
    <row r="419" spans="3:3" x14ac:dyDescent="0.35">
      <c r="C419" s="1" t="str">
        <f t="shared" si="6"/>
        <v/>
      </c>
    </row>
    <row r="420" spans="3:3" x14ac:dyDescent="0.35">
      <c r="C420" s="1" t="str">
        <f t="shared" si="6"/>
        <v/>
      </c>
    </row>
    <row r="421" spans="3:3" x14ac:dyDescent="0.35">
      <c r="C421" s="1" t="str">
        <f t="shared" si="6"/>
        <v/>
      </c>
    </row>
    <row r="422" spans="3:3" x14ac:dyDescent="0.35">
      <c r="C422" s="1" t="str">
        <f t="shared" si="6"/>
        <v/>
      </c>
    </row>
    <row r="423" spans="3:3" x14ac:dyDescent="0.35">
      <c r="C423" s="1" t="str">
        <f t="shared" si="6"/>
        <v/>
      </c>
    </row>
    <row r="424" spans="3:3" x14ac:dyDescent="0.35">
      <c r="C424" s="1" t="str">
        <f t="shared" si="6"/>
        <v/>
      </c>
    </row>
    <row r="425" spans="3:3" x14ac:dyDescent="0.35">
      <c r="C425" s="1" t="str">
        <f t="shared" si="6"/>
        <v/>
      </c>
    </row>
    <row r="426" spans="3:3" x14ac:dyDescent="0.35">
      <c r="C426" s="1" t="str">
        <f t="shared" si="6"/>
        <v/>
      </c>
    </row>
    <row r="427" spans="3:3" x14ac:dyDescent="0.35">
      <c r="C427" s="1" t="str">
        <f t="shared" si="6"/>
        <v/>
      </c>
    </row>
    <row r="428" spans="3:3" x14ac:dyDescent="0.35">
      <c r="C428" s="1" t="str">
        <f t="shared" si="6"/>
        <v/>
      </c>
    </row>
    <row r="429" spans="3:3" x14ac:dyDescent="0.35">
      <c r="C429" s="1" t="str">
        <f t="shared" si="6"/>
        <v/>
      </c>
    </row>
    <row r="430" spans="3:3" x14ac:dyDescent="0.35">
      <c r="C430" s="1" t="str">
        <f t="shared" si="6"/>
        <v/>
      </c>
    </row>
    <row r="431" spans="3:3" x14ac:dyDescent="0.35">
      <c r="C431" s="1" t="str">
        <f t="shared" si="6"/>
        <v/>
      </c>
    </row>
    <row r="432" spans="3:3" x14ac:dyDescent="0.35">
      <c r="C432" s="1" t="str">
        <f t="shared" si="6"/>
        <v/>
      </c>
    </row>
    <row r="433" spans="3:3" x14ac:dyDescent="0.35">
      <c r="C433" s="1" t="str">
        <f t="shared" si="6"/>
        <v/>
      </c>
    </row>
    <row r="434" spans="3:3" x14ac:dyDescent="0.35">
      <c r="C434" s="1" t="str">
        <f t="shared" si="6"/>
        <v/>
      </c>
    </row>
    <row r="435" spans="3:3" x14ac:dyDescent="0.35">
      <c r="C435" s="1" t="str">
        <f t="shared" si="6"/>
        <v/>
      </c>
    </row>
    <row r="436" spans="3:3" x14ac:dyDescent="0.35">
      <c r="C436" s="1" t="str">
        <f t="shared" si="6"/>
        <v/>
      </c>
    </row>
    <row r="437" spans="3:3" x14ac:dyDescent="0.35">
      <c r="C437" s="1" t="str">
        <f t="shared" si="6"/>
        <v/>
      </c>
    </row>
  </sheetData>
  <autoFilter ref="A1:D300" xr:uid="{605F1EEB-6EF5-4ED4-92F0-6028912F54F2}"/>
  <sortState xmlns:xlrd2="http://schemas.microsoft.com/office/spreadsheetml/2017/richdata2" ref="F2:F41">
    <sortCondition ref="F2:F41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7E3FA-6353-4961-B766-82CAE67112F9}">
  <dimension ref="A1:A10"/>
  <sheetViews>
    <sheetView workbookViewId="0">
      <selection activeCell="A5" sqref="A5"/>
    </sheetView>
  </sheetViews>
  <sheetFormatPr defaultRowHeight="14.5" x14ac:dyDescent="0.35"/>
  <sheetData>
    <row r="1" spans="1:1" x14ac:dyDescent="0.35">
      <c r="A1" t="s">
        <v>243</v>
      </c>
    </row>
    <row r="2" spans="1:1" x14ac:dyDescent="0.35">
      <c r="A2" t="s">
        <v>238</v>
      </c>
    </row>
    <row r="3" spans="1:1" x14ac:dyDescent="0.35">
      <c r="A3" t="s">
        <v>8</v>
      </c>
    </row>
    <row r="4" spans="1:1" x14ac:dyDescent="0.35">
      <c r="A4" t="s">
        <v>239</v>
      </c>
    </row>
    <row r="5" spans="1:1" x14ac:dyDescent="0.35">
      <c r="A5" t="s">
        <v>288</v>
      </c>
    </row>
    <row r="6" spans="1:1" x14ac:dyDescent="0.35">
      <c r="A6" t="s">
        <v>289</v>
      </c>
    </row>
    <row r="7" spans="1:1" x14ac:dyDescent="0.35">
      <c r="A7" t="s">
        <v>6</v>
      </c>
    </row>
    <row r="8" spans="1:1" x14ac:dyDescent="0.35">
      <c r="A8" t="s">
        <v>311</v>
      </c>
    </row>
    <row r="9" spans="1:1" x14ac:dyDescent="0.35">
      <c r="A9" t="s">
        <v>287</v>
      </c>
    </row>
    <row r="10" spans="1:1" x14ac:dyDescent="0.35">
      <c r="A10" t="s">
        <v>240</v>
      </c>
    </row>
  </sheetData>
  <sortState xmlns:xlrd2="http://schemas.microsoft.com/office/spreadsheetml/2017/richdata2" ref="A2:A9">
    <sortCondition ref="A2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FEA3-09E1-4DC4-91DF-90978A2EB912}">
  <dimension ref="A1:H20"/>
  <sheetViews>
    <sheetView workbookViewId="0">
      <selection activeCell="D9" sqref="D9"/>
    </sheetView>
  </sheetViews>
  <sheetFormatPr defaultRowHeight="14.5" x14ac:dyDescent="0.35"/>
  <cols>
    <col min="1" max="1" width="24.7265625" bestFit="1" customWidth="1"/>
    <col min="2" max="2" width="44.26953125" customWidth="1"/>
    <col min="3" max="3" width="17.26953125" bestFit="1" customWidth="1"/>
    <col min="4" max="8" width="31.81640625" customWidth="1"/>
  </cols>
  <sheetData>
    <row r="1" spans="1:8" x14ac:dyDescent="0.35">
      <c r="A1" t="s">
        <v>243</v>
      </c>
      <c r="B1" t="s">
        <v>277</v>
      </c>
      <c r="C1" t="s">
        <v>284</v>
      </c>
      <c r="D1" t="s">
        <v>262</v>
      </c>
      <c r="E1" t="s">
        <v>263</v>
      </c>
      <c r="F1" t="s">
        <v>264</v>
      </c>
      <c r="G1" t="s">
        <v>268</v>
      </c>
      <c r="H1" t="s">
        <v>273</v>
      </c>
    </row>
    <row r="2" spans="1:8" x14ac:dyDescent="0.35">
      <c r="A2" t="s">
        <v>244</v>
      </c>
      <c r="B2" t="s">
        <v>262</v>
      </c>
      <c r="C2" t="s">
        <v>278</v>
      </c>
    </row>
    <row r="3" spans="1:8" x14ac:dyDescent="0.35">
      <c r="A3" t="s">
        <v>245</v>
      </c>
      <c r="B3" t="s">
        <v>262</v>
      </c>
      <c r="C3" t="s">
        <v>279</v>
      </c>
      <c r="D3" t="s">
        <v>258</v>
      </c>
      <c r="E3" t="s">
        <v>258</v>
      </c>
      <c r="F3" t="s">
        <v>258</v>
      </c>
      <c r="G3" t="s">
        <v>258</v>
      </c>
      <c r="H3" t="s">
        <v>258</v>
      </c>
    </row>
    <row r="4" spans="1:8" x14ac:dyDescent="0.35">
      <c r="A4" t="s">
        <v>246</v>
      </c>
      <c r="B4" t="s">
        <v>263</v>
      </c>
      <c r="C4" t="s">
        <v>278</v>
      </c>
      <c r="D4" t="s">
        <v>259</v>
      </c>
      <c r="E4" t="s">
        <v>259</v>
      </c>
      <c r="F4" t="s">
        <v>259</v>
      </c>
      <c r="G4" t="s">
        <v>269</v>
      </c>
      <c r="H4" t="s">
        <v>269</v>
      </c>
    </row>
    <row r="5" spans="1:8" x14ac:dyDescent="0.35">
      <c r="A5" t="s">
        <v>247</v>
      </c>
      <c r="B5" t="s">
        <v>263</v>
      </c>
      <c r="C5" t="s">
        <v>278</v>
      </c>
      <c r="D5" t="s">
        <v>260</v>
      </c>
      <c r="E5" t="s">
        <v>260</v>
      </c>
      <c r="F5" t="s">
        <v>265</v>
      </c>
      <c r="G5" t="s">
        <v>259</v>
      </c>
      <c r="H5" t="s">
        <v>259</v>
      </c>
    </row>
    <row r="6" spans="1:8" x14ac:dyDescent="0.35">
      <c r="A6" t="s">
        <v>248</v>
      </c>
      <c r="B6" t="s">
        <v>262</v>
      </c>
      <c r="C6" t="s">
        <v>279</v>
      </c>
      <c r="D6" t="s">
        <v>261</v>
      </c>
      <c r="E6" t="s">
        <v>261</v>
      </c>
      <c r="F6" t="s">
        <v>260</v>
      </c>
      <c r="G6" t="s">
        <v>270</v>
      </c>
      <c r="H6" t="s">
        <v>270</v>
      </c>
    </row>
    <row r="7" spans="1:8" x14ac:dyDescent="0.35">
      <c r="A7" t="s">
        <v>249</v>
      </c>
      <c r="B7" t="s">
        <v>262</v>
      </c>
      <c r="C7" t="s">
        <v>279</v>
      </c>
      <c r="F7" t="s">
        <v>261</v>
      </c>
      <c r="G7" t="s">
        <v>260</v>
      </c>
      <c r="H7" t="s">
        <v>260</v>
      </c>
    </row>
    <row r="8" spans="1:8" x14ac:dyDescent="0.35">
      <c r="A8" t="s">
        <v>250</v>
      </c>
      <c r="B8" t="s">
        <v>264</v>
      </c>
      <c r="C8" t="s">
        <v>280</v>
      </c>
      <c r="E8" t="s">
        <v>275</v>
      </c>
      <c r="F8" t="s">
        <v>266</v>
      </c>
      <c r="G8" t="s">
        <v>271</v>
      </c>
      <c r="H8" t="s">
        <v>271</v>
      </c>
    </row>
    <row r="9" spans="1:8" x14ac:dyDescent="0.35">
      <c r="A9" t="s">
        <v>251</v>
      </c>
      <c r="B9" t="s">
        <v>262</v>
      </c>
      <c r="C9" t="s">
        <v>278</v>
      </c>
      <c r="E9" t="s">
        <v>276</v>
      </c>
      <c r="G9" t="s">
        <v>261</v>
      </c>
      <c r="H9" t="s">
        <v>261</v>
      </c>
    </row>
    <row r="10" spans="1:8" x14ac:dyDescent="0.35">
      <c r="A10" t="s">
        <v>252</v>
      </c>
      <c r="B10" t="s">
        <v>262</v>
      </c>
      <c r="C10" t="s">
        <v>278</v>
      </c>
      <c r="F10" t="s">
        <v>267</v>
      </c>
      <c r="G10" t="s">
        <v>272</v>
      </c>
      <c r="H10" t="s">
        <v>272</v>
      </c>
    </row>
    <row r="11" spans="1:8" x14ac:dyDescent="0.35">
      <c r="A11" t="s">
        <v>253</v>
      </c>
      <c r="B11" t="s">
        <v>268</v>
      </c>
      <c r="C11" t="s">
        <v>282</v>
      </c>
    </row>
    <row r="12" spans="1:8" x14ac:dyDescent="0.35">
      <c r="A12" t="s">
        <v>254</v>
      </c>
      <c r="B12" t="s">
        <v>273</v>
      </c>
      <c r="C12" t="s">
        <v>282</v>
      </c>
      <c r="H12" t="s">
        <v>274</v>
      </c>
    </row>
    <row r="13" spans="1:8" x14ac:dyDescent="0.35">
      <c r="A13" t="s">
        <v>255</v>
      </c>
      <c r="B13" t="s">
        <v>262</v>
      </c>
      <c r="C13" t="s">
        <v>283</v>
      </c>
    </row>
    <row r="14" spans="1:8" x14ac:dyDescent="0.35">
      <c r="A14" t="s">
        <v>256</v>
      </c>
      <c r="B14" t="s">
        <v>263</v>
      </c>
      <c r="C14" t="s">
        <v>279</v>
      </c>
    </row>
    <row r="15" spans="1:8" x14ac:dyDescent="0.35">
      <c r="A15" t="s">
        <v>257</v>
      </c>
      <c r="B15" t="s">
        <v>262</v>
      </c>
      <c r="C15" t="s">
        <v>281</v>
      </c>
    </row>
    <row r="17" spans="4:8" ht="201" customHeight="1" x14ac:dyDescent="0.35">
      <c r="D17" s="7" t="str">
        <f>_xlfn.CONCAT(IF(D2&lt;&gt;"",_xlfn.CONCAT("    ",D2,CHAR(10)),""),IF(D3&lt;&gt;"",_xlfn.CONCAT("    ",D3,CHAR(10)),""),IF(D4&lt;&gt;"",_xlfn.CONCAT("    ",D4,CHAR(10)),""),IF(D5&lt;&gt;"",_xlfn.CONCAT("    ",D5,CHAR(10)),""),IF(D6&lt;&gt;"",_xlfn.CONCAT("    ",D6,CHAR(10)),""),IF(D7&lt;&gt;"",_xlfn.CONCAT("    ",D7,CHAR(10)),""),IF(D8&lt;&gt;"",_xlfn.CONCAT("    ",D8,CHAR(10)),""),IF(D9&lt;&gt;"",_xlfn.CONCAT("    ",D9,CHAR(10)),""),IF(D10&lt;&gt;"",_xlfn.CONCAT("    ",D10,CHAR(10)),""),IF(D11&lt;&gt;"",_xlfn.CONCAT("    ",D11,CHAR(10)),""),IF(D12&lt;&gt;"",_xlfn.CONCAT("    ",D12,CHAR(10)),""),IF(D13&lt;&gt;"",_xlfn.CONCAT("    ",D13,CHAR(10)),""))</f>
        <v xml:space="preserve">    engineNumber = 
    engineNumberUpgrade = 
    engineName = 
    engineNameUpgrade = 
</v>
      </c>
      <c r="E17" s="7" t="str">
        <f t="shared" ref="E17:H17" si="0">_xlfn.CONCAT(IF(E2&lt;&gt;"",_xlfn.CONCAT("    ",E2,CHAR(10)),""),IF(E3&lt;&gt;"",_xlfn.CONCAT("    ",E3,CHAR(10)),""),IF(E4&lt;&gt;"",_xlfn.CONCAT("    ",E4,CHAR(10)),""),IF(E5&lt;&gt;"",_xlfn.CONCAT("    ",E5,CHAR(10)),""),IF(E6&lt;&gt;"",_xlfn.CONCAT("    ",E6,CHAR(10)),""),IF(E7&lt;&gt;"",_xlfn.CONCAT("    ",E7,CHAR(10)),""),IF(E8&lt;&gt;"",_xlfn.CONCAT("    ",E8,CHAR(10)),""),IF(E9&lt;&gt;"",_xlfn.CONCAT("    ",E9,CHAR(10)),""),IF(E10&lt;&gt;"",_xlfn.CONCAT("    ",E10,CHAR(10)),""),IF(E11&lt;&gt;"",_xlfn.CONCAT("    ",E11,CHAR(10)),""),IF(E12&lt;&gt;"",_xlfn.CONCAT("    ",E12,CHAR(10)),""),IF(E13&lt;&gt;"",_xlfn.CONCAT("    ",E13,CHAR(10)),""))</f>
        <v xml:space="preserve">    engineNumber = 
    engineNumberUpgrade = 
    engineName = 
    engineNameUpgrade = 
    engineModeID0 = 
    engineModeID1 = 
</v>
      </c>
      <c r="F17" s="7" t="str">
        <f t="shared" si="0"/>
        <v xml:space="preserve">    engineNumber = 
    engineNumberUpgrade = 
    engineNumberUpgrade2 = 
    engineName = 
    engineNameUpgrade = 
    engineNameUpgrade2 = 
    enginePartUpgradeName2 = 
</v>
      </c>
      <c r="G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</v>
      </c>
      <c r="H17" s="7" t="str">
        <f t="shared" si="0"/>
        <v xml:space="preserve">    engineNumber = 
    engineNumberMethalox = 
    engineNumberUpgrade = 
    engineNumberMethaloxUpgrade = 
    engineName = 
    engineNameMethalox = 
    engineNameUpgrade = 
    engineNameMethaloxUpgrade = 
    methaloxPowerEffectName = 
</v>
      </c>
    </row>
    <row r="20" spans="4:8" ht="174" customHeight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590F-5496-473C-8CD9-E9DA3FA6F896}">
  <dimension ref="A1:C9"/>
  <sheetViews>
    <sheetView workbookViewId="0">
      <selection activeCell="A3" sqref="A3"/>
    </sheetView>
  </sheetViews>
  <sheetFormatPr defaultRowHeight="14.5" x14ac:dyDescent="0.35"/>
  <cols>
    <col min="1" max="1" width="22.08984375" bestFit="1" customWidth="1"/>
  </cols>
  <sheetData>
    <row r="1" spans="1:3" x14ac:dyDescent="0.35">
      <c r="A1" t="s">
        <v>290</v>
      </c>
      <c r="C1" t="s">
        <v>298</v>
      </c>
    </row>
    <row r="2" spans="1:3" x14ac:dyDescent="0.35">
      <c r="A2" t="s">
        <v>308</v>
      </c>
      <c r="C2" t="s">
        <v>299</v>
      </c>
    </row>
    <row r="3" spans="1:3" x14ac:dyDescent="0.35">
      <c r="A3" t="s">
        <v>291</v>
      </c>
      <c r="C3" t="s">
        <v>300</v>
      </c>
    </row>
    <row r="4" spans="1:3" x14ac:dyDescent="0.35">
      <c r="A4" t="s">
        <v>292</v>
      </c>
      <c r="C4" t="s">
        <v>304</v>
      </c>
    </row>
    <row r="5" spans="1:3" x14ac:dyDescent="0.35">
      <c r="A5" t="s">
        <v>293</v>
      </c>
      <c r="C5" t="s">
        <v>301</v>
      </c>
    </row>
    <row r="6" spans="1:3" x14ac:dyDescent="0.35">
      <c r="A6" t="s">
        <v>294</v>
      </c>
      <c r="C6" t="s">
        <v>302</v>
      </c>
    </row>
    <row r="7" spans="1:3" x14ac:dyDescent="0.35">
      <c r="A7" t="s">
        <v>295</v>
      </c>
      <c r="C7" t="s">
        <v>303</v>
      </c>
    </row>
    <row r="8" spans="1:3" x14ac:dyDescent="0.35">
      <c r="A8" t="s">
        <v>296</v>
      </c>
      <c r="C8" t="s">
        <v>305</v>
      </c>
    </row>
    <row r="9" spans="1:3" x14ac:dyDescent="0.35">
      <c r="A9" t="s">
        <v>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Parts</vt:lpstr>
      <vt:lpstr>TechTree</vt:lpstr>
      <vt:lpstr>UpgradeTypes</vt:lpstr>
      <vt:lpstr>EngineUpgrades</vt:lpstr>
      <vt:lpstr>FuelTankUpgrades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Kollmann</dc:creator>
  <cp:lastModifiedBy>Trevor Kollmann</cp:lastModifiedBy>
  <dcterms:created xsi:type="dcterms:W3CDTF">2020-11-12T23:51:29Z</dcterms:created>
  <dcterms:modified xsi:type="dcterms:W3CDTF">2020-11-14T06:36:28Z</dcterms:modified>
</cp:coreProperties>
</file>