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DA79AEED-AE9A-470E-BCAD-600C21B543CA}" xr6:coauthVersionLast="45" xr6:coauthVersionMax="45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AB3" i="1"/>
  <c r="AK3" i="1"/>
  <c r="AM3" i="1"/>
  <c r="AN3" i="1"/>
  <c r="AP3" i="1" s="1"/>
  <c r="AO3" i="1"/>
  <c r="AR3" i="1"/>
  <c r="M4" i="1"/>
  <c r="AB4" i="1"/>
  <c r="AK4" i="1"/>
  <c r="AM4" i="1"/>
  <c r="AN4" i="1"/>
  <c r="AP4" i="1" s="1"/>
  <c r="AO4" i="1"/>
  <c r="AR4" i="1"/>
  <c r="M5" i="1"/>
  <c r="AB5" i="1"/>
  <c r="AK5" i="1"/>
  <c r="AM5" i="1"/>
  <c r="AN5" i="1"/>
  <c r="AP5" i="1" s="1"/>
  <c r="AO5" i="1"/>
  <c r="AR5" i="1"/>
  <c r="M6" i="1"/>
  <c r="AB6" i="1"/>
  <c r="AK6" i="1"/>
  <c r="AM6" i="1"/>
  <c r="AN6" i="1"/>
  <c r="AP6" i="1" s="1"/>
  <c r="AO6" i="1"/>
  <c r="AR6" i="1"/>
  <c r="M7" i="1"/>
  <c r="AB7" i="1"/>
  <c r="AK7" i="1"/>
  <c r="AM7" i="1"/>
  <c r="AN7" i="1"/>
  <c r="AP7" i="1" s="1"/>
  <c r="AO7" i="1"/>
  <c r="AR7" i="1"/>
  <c r="M8" i="1"/>
  <c r="AB8" i="1"/>
  <c r="AK8" i="1"/>
  <c r="AM8" i="1"/>
  <c r="AN8" i="1"/>
  <c r="AO8" i="1"/>
  <c r="AP8" i="1"/>
  <c r="AR8" i="1"/>
  <c r="M9" i="1"/>
  <c r="AB9" i="1"/>
  <c r="AK9" i="1"/>
  <c r="AM9" i="1"/>
  <c r="AN9" i="1"/>
  <c r="AP9" i="1" s="1"/>
  <c r="AO9" i="1"/>
  <c r="AR9" i="1"/>
  <c r="M10" i="1"/>
  <c r="AB10" i="1"/>
  <c r="AK10" i="1"/>
  <c r="AM10" i="1"/>
  <c r="AN10" i="1"/>
  <c r="AP10" i="1" s="1"/>
  <c r="AO10" i="1"/>
  <c r="AR10" i="1"/>
  <c r="M11" i="1"/>
  <c r="AB11" i="1"/>
  <c r="AK11" i="1"/>
  <c r="AM11" i="1"/>
  <c r="AN11" i="1"/>
  <c r="AO11" i="1"/>
  <c r="AP11" i="1"/>
  <c r="AR11" i="1"/>
  <c r="M12" i="1"/>
  <c r="AB12" i="1"/>
  <c r="AK12" i="1"/>
  <c r="AM12" i="1"/>
  <c r="AN12" i="1"/>
  <c r="AO12" i="1"/>
  <c r="AP12" i="1"/>
  <c r="AR12" i="1"/>
  <c r="M13" i="1"/>
  <c r="AB13" i="1"/>
  <c r="AK13" i="1"/>
  <c r="AM13" i="1"/>
  <c r="AN13" i="1"/>
  <c r="AP13" i="1" s="1"/>
  <c r="AO13" i="1"/>
  <c r="AR13" i="1"/>
  <c r="M14" i="1"/>
  <c r="AB14" i="1"/>
  <c r="AK14" i="1"/>
  <c r="AM14" i="1"/>
  <c r="AN14" i="1"/>
  <c r="AO14" i="1"/>
  <c r="AP14" i="1"/>
  <c r="AR14" i="1"/>
  <c r="M15" i="1"/>
  <c r="AB15" i="1"/>
  <c r="AK15" i="1"/>
  <c r="AM15" i="1"/>
  <c r="AN15" i="1"/>
  <c r="AP15" i="1" s="1"/>
  <c r="AO15" i="1"/>
  <c r="AR15" i="1"/>
  <c r="AM2" i="1"/>
  <c r="L2" i="1" s="1"/>
  <c r="L15" i="1" l="1"/>
  <c r="L12" i="1"/>
  <c r="L9" i="1"/>
  <c r="L6" i="1"/>
  <c r="L3" i="1"/>
  <c r="L7" i="1"/>
  <c r="L13" i="1"/>
  <c r="L10" i="1"/>
  <c r="L5" i="1"/>
  <c r="L8" i="1"/>
  <c r="L11" i="1"/>
  <c r="L14" i="1"/>
  <c r="L4" i="1"/>
  <c r="AR2" i="1"/>
  <c r="AO2" i="1"/>
  <c r="AN2" i="1"/>
  <c r="AP2" i="1" s="1"/>
  <c r="AK2" i="1"/>
  <c r="AB2" i="1" l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E17" i="3"/>
  <c r="F17" i="3"/>
  <c r="G17" i="3"/>
  <c r="H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2" i="1" l="1"/>
</calcChain>
</file>

<file path=xl/sharedStrings.xml><?xml version="1.0" encoding="utf-8"?>
<sst xmlns="http://schemas.openxmlformats.org/spreadsheetml/2006/main" count="1131" uniqueCount="458">
  <si>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</si>
  <si>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</si>
  <si>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</si>
  <si>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</si>
  <si>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</si>
  <si>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</si>
  <si>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</si>
  <si>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</si>
  <si>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</si>
  <si>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</si>
  <si>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</si>
  <si>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</si>
  <si>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Communication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</si>
  <si>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</si>
  <si>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</si>
  <si>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</si>
  <si>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</si>
  <si>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</si>
  <si>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</si>
  <si>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</si>
  <si>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</si>
  <si>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</si>
  <si>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</si>
  <si>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</si>
  <si>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</si>
  <si>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</si>
  <si>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</si>
  <si>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</si>
  <si>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</si>
  <si>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</si>
  <si>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</si>
  <si>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</si>
  <si>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</si>
  <si>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</si>
  <si>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</si>
  <si>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</si>
  <si>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</si>
  <si>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</si>
  <si>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</si>
  <si>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</si>
  <si>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</si>
  <si>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</si>
  <si>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</si>
  <si>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</si>
  <si>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</si>
  <si>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</si>
  <si>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</si>
  <si>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</si>
  <si>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</si>
  <si>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</si>
  <si>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</si>
  <si>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</si>
  <si>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</si>
  <si>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</si>
  <si>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</si>
  <si>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</si>
  <si>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</si>
  <si>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</si>
  <si>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</si>
  <si>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</si>
  <si>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</si>
  <si>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</si>
  <si>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</si>
  <si>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</si>
  <si>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</si>
  <si>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</si>
  <si>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</si>
  <si>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</si>
  <si>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</si>
  <si>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</si>
  <si>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</si>
  <si>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</si>
  <si>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</si>
  <si>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</si>
  <si>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</si>
  <si>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</si>
  <si>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</si>
  <si>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</si>
  <si>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</si>
  <si>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</si>
  <si>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</si>
  <si>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</si>
  <si>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</si>
  <si>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</si>
  <si>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</si>
  <si>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</si>
  <si>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</si>
  <si>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</si>
  <si>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</si>
  <si>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</si>
  <si>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</si>
  <si>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</si>
  <si>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</si>
  <si>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</si>
  <si>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</si>
  <si>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</si>
  <si>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</si>
  <si>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</si>
  <si>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</si>
  <si>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</si>
  <si>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</si>
  <si>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</si>
  <si>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</si>
  <si>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</si>
  <si>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</si>
  <si>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</si>
  <si>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</si>
  <si>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</si>
  <si>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</si>
  <si>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</si>
  <si>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</si>
  <si>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</si>
  <si>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</si>
  <si>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</si>
  <si>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</si>
  <si>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</si>
  <si>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</si>
  <si>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</si>
  <si>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</si>
  <si>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</si>
  <si>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</si>
  <si>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</si>
  <si>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</si>
  <si>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</si>
  <si>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</si>
  <si>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</si>
  <si>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</si>
  <si>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</si>
  <si>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</si>
  <si>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</si>
  <si>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</si>
  <si>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</si>
  <si>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</si>
  <si>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</si>
  <si>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</si>
  <si>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</si>
  <si>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</si>
  <si>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</si>
  <si>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</si>
  <si>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</si>
  <si>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</si>
  <si>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</si>
  <si>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</si>
  <si>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</si>
  <si>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</si>
  <si>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</si>
  <si>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</si>
  <si>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</si>
  <si>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</si>
  <si>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</si>
  <si>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</si>
  <si>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</si>
  <si>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</si>
  <si>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</si>
  <si>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</si>
  <si>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</si>
  <si>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</si>
  <si>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</si>
  <si>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</si>
  <si>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</si>
  <si>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</si>
  <si>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</si>
  <si>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</si>
  <si>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</si>
  <si>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</si>
  <si>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</si>
  <si>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</si>
  <si>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</si>
  <si>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</si>
  <si>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</si>
  <si>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</si>
  <si>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</si>
  <si>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</si>
  <si>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</si>
  <si>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</si>
  <si>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</si>
  <si>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</si>
  <si>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</si>
  <si>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</si>
  <si>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</si>
  <si>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</si>
  <si>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</si>
  <si>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</si>
  <si>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</si>
  <si>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</si>
  <si>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</si>
  <si>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</si>
  <si>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</si>
  <si>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</si>
  <si>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</si>
  <si>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</si>
  <si>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</si>
  <si>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</si>
  <si>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</si>
  <si>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</si>
  <si>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</si>
  <si>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</si>
  <si>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</si>
  <si>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</si>
  <si>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</si>
  <si>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</si>
  <si>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</si>
  <si>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</si>
  <si>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</si>
  <si>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</si>
  <si>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</si>
  <si>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</si>
  <si>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</si>
  <si>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</si>
  <si>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</si>
  <si>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</si>
  <si>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</si>
  <si>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</si>
  <si>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</si>
  <si>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</si>
  <si>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</si>
  <si>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</si>
  <si>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</si>
  <si>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</si>
  <si>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</si>
  <si>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</si>
  <si>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</si>
  <si>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</si>
  <si>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</si>
  <si>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</si>
  <si>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</si>
  <si>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</si>
  <si>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</si>
  <si>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</si>
  <si>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</si>
  <si>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</si>
  <si>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</si>
  <si>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</si>
  <si>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</si>
  <si>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</si>
  <si>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</si>
  <si>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</si>
  <si>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</si>
  <si>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</si>
  <si>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</si>
  <si>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</si>
  <si>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</si>
  <si>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</si>
  <si>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</si>
  <si>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</si>
  <si>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</si>
  <si>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</si>
  <si>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</si>
  <si>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</si>
  <si>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</si>
  <si>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</si>
  <si>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</si>
  <si>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</si>
  <si>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</si>
  <si>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</si>
  <si>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</si>
  <si>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</si>
  <si>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</si>
  <si>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</si>
  <si>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</si>
  <si>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</si>
  <si>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</si>
  <si>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</si>
  <si>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</si>
  <si>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</si>
  <si>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</si>
  <si>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</si>
  <si>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</si>
  <si>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</si>
  <si>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</si>
  <si>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</si>
  <si>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</si>
  <si>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</si>
  <si>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</si>
  <si>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</si>
  <si>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</si>
  <si>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</si>
  <si>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</si>
  <si>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</si>
  <si>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</si>
  <si>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</si>
  <si>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</si>
  <si>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</si>
  <si>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</si>
  <si>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</si>
  <si>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</si>
  <si>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</si>
  <si>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</si>
  <si>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</si>
  <si>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</si>
  <si>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</si>
  <si>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</si>
  <si>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</si>
  <si>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</si>
  <si>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</si>
  <si>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</si>
  <si>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</si>
  <si>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</si>
  <si>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</si>
  <si>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</si>
  <si>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</si>
  <si>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</si>
  <si>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</si>
  <si>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</si>
  <si>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</si>
  <si>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</si>
  <si>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</si>
  <si>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</si>
  <si>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</si>
  <si>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</si>
  <si>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</si>
  <si>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</si>
  <si>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</si>
  <si>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</si>
  <si>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</si>
  <si>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</si>
  <si>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</si>
  <si>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</si>
  <si>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</si>
  <si>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</si>
  <si>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</si>
  <si>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</si>
  <si>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</si>
  <si>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</si>
  <si>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</si>
  <si>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</si>
  <si>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</si>
  <si>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</si>
  <si>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</si>
  <si>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</si>
  <si>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</si>
  <si>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</si>
  <si>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</si>
  <si>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</si>
  <si>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</si>
  <si>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</si>
  <si>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</si>
  <si>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</si>
  <si>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</si>
  <si>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</si>
  <si>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</si>
  <si>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</si>
  <si>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</si>
  <si>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</si>
  <si>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</si>
  <si>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</si>
  <si>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</si>
  <si>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</si>
  <si>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</si>
  <si>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</si>
  <si>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</si>
  <si>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</si>
  <si>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</si>
  <si>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</si>
  <si>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</si>
  <si>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</si>
  <si>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</si>
  <si>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</si>
  <si>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</si>
  <si>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</si>
  <si>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precisionEngineering</t>
  </si>
  <si>
    <t>miniaturization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</si>
  <si>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</si>
  <si>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</si>
  <si>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</si>
  <si>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</si>
  <si>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</si>
  <si>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</si>
  <si>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</si>
  <si>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</si>
  <si>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</si>
  <si>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</si>
  <si>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</si>
  <si>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</si>
  <si>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5 300</t>
  </si>
  <si>
    <t>6 180</t>
  </si>
  <si>
    <t>11 0.001</t>
  </si>
  <si>
    <t>6 300</t>
  </si>
  <si>
    <t>7 180</t>
  </si>
  <si>
    <t>12 0.001</t>
  </si>
  <si>
    <t>7 300</t>
  </si>
  <si>
    <t>8 180</t>
  </si>
  <si>
    <t>13 0.001</t>
  </si>
  <si>
    <t>8 300</t>
  </si>
  <si>
    <t>9 180</t>
  </si>
  <si>
    <t>14 0.001</t>
  </si>
  <si>
    <t>9 300</t>
  </si>
  <si>
    <t>10 180</t>
  </si>
  <si>
    <t>15 0.001</t>
  </si>
  <si>
    <t>10 300</t>
  </si>
  <si>
    <t>11 180</t>
  </si>
  <si>
    <t>16 0.001</t>
  </si>
  <si>
    <t>11 300</t>
  </si>
  <si>
    <t>12 180</t>
  </si>
  <si>
    <t>17 0.001</t>
  </si>
  <si>
    <t>12 300</t>
  </si>
  <si>
    <t>13 180</t>
  </si>
  <si>
    <t>18 0.001</t>
  </si>
  <si>
    <t>13 300</t>
  </si>
  <si>
    <t>14 180</t>
  </si>
  <si>
    <t>19 0.001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</si>
  <si>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</si>
  <si>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</si>
  <si>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</si>
  <si>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</si>
  <si>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</si>
  <si>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</si>
  <si>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TundraTechnologies</t>
  </si>
  <si>
    <t>TundraTechnologies/Parts/TT_20_SL_Dish.cfg</t>
  </si>
  <si>
    <t>TT_20_SL_Dish</t>
  </si>
  <si>
    <t>SL-2 Short Range Broadband Antenna</t>
  </si>
  <si>
    <t>Tundra Technologies</t>
  </si>
  <si>
    <t>TundraTechnologies/Parts/TT_19_NH_RCS_4.cfg</t>
  </si>
  <si>
    <t>TT_19_NH_RCS_4</t>
  </si>
  <si>
    <t>RC-TT-0202 RCS Thruster Block</t>
  </si>
  <si>
    <t>TundraTechnologies/Parts/TT_19_NH_RCS_3.cfg</t>
  </si>
  <si>
    <t>TT_19_NH_RCS_3</t>
  </si>
  <si>
    <t>RC-TT-0201 RCS Thruster Block</t>
  </si>
  <si>
    <t>TundraTechnologies/Parts/TT_19_NH_RCS_2.cfg</t>
  </si>
  <si>
    <t>TT_19_NH_RCS_2</t>
  </si>
  <si>
    <t>RC-TT-0102 RCS Thruster Block</t>
  </si>
  <si>
    <t>TundraTechnologies/Parts/TT_19_NH_RCS_1.cfg</t>
  </si>
  <si>
    <t>TT_19_NH_RCS_1</t>
  </si>
  <si>
    <t>RC-TT-0101 RCS Thruster Block</t>
  </si>
  <si>
    <t>TundraTechnologies/Parts/TT_19_NH_Generator.cfg</t>
  </si>
  <si>
    <t>TT_19_NH_Generator</t>
  </si>
  <si>
    <t>PB-TT-NUK Radioisotope Thermoelectric Generator</t>
  </si>
  <si>
    <t>TundraTechnologies/Parts/TT_19_NH_BODY.cfg</t>
  </si>
  <si>
    <t>TT_19_NH_BODY</t>
  </si>
  <si>
    <t>OST-3 "Paneer" Probe Core</t>
  </si>
  <si>
    <t>TundraTechnologies/Parts/TT_19_NH_Antenna.cfg</t>
  </si>
  <si>
    <t>TT_19_NH_Antenna</t>
  </si>
  <si>
    <t>Communotron UHG-01</t>
  </si>
  <si>
    <t>TundraTechnologies/Parts/TT_19_IRI_SOLAR.cfg</t>
  </si>
  <si>
    <t>TT_19_IRI_SOLAR</t>
  </si>
  <si>
    <t>WK-49 1x2 Solar Array</t>
  </si>
  <si>
    <t>TundraTechnologies/Parts/TT_19_IRI_BODY.cfg</t>
  </si>
  <si>
    <t>TT_19_IRI_BODY</t>
  </si>
  <si>
    <t>IRD-66 "Dysprosium" Probe Core</t>
  </si>
  <si>
    <t>TundraTechnologies/Parts/TT_19_IRI_ANTENNA_2.cfg</t>
  </si>
  <si>
    <t>TT_19_IRI_ANTENNA_2</t>
  </si>
  <si>
    <t>Communotron 42</t>
  </si>
  <si>
    <t>TundraTechnologies/Parts/TT_19_IRI_ANTENNA_1.cfg</t>
  </si>
  <si>
    <t>TT_19_IRI_ANTENNA_1</t>
  </si>
  <si>
    <t>HG-6 Phased Array Antenna</t>
  </si>
  <si>
    <t>TundraTechnologies/Parts/TT_19_IRI_AIRONE.cfg</t>
  </si>
  <si>
    <t>TT_19_IRI_AIRONE</t>
  </si>
  <si>
    <t>Communotron 04 Aviation Relay Antenna</t>
  </si>
  <si>
    <t>TundraTechnologies/Parts/TT_19_IRI_ADAPTER.cfg</t>
  </si>
  <si>
    <t>TT_19_IRI_ADAPTER</t>
  </si>
  <si>
    <t>T-63 Payload adapter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</si>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</sst>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202"/>
  <sheetViews>
    <sheetView tabSelected="1" zoomScale="90" zoomScaleNormal="90" workbookViewId="0">
      <pane xSplit="3" ySplit="1" topLeftCell="D11" activePane="bottomRight" state="frozen"/>
      <selection pane="topRight" activeCell="C1" sqref="C1"/>
      <selection pane="bottomLeft" activeCell="A2" sqref="A2"/>
      <selection pane="bottomRight" activeCell="L15" sqref="L15"/>
    </sheetView>
  </sheetViews>
  <sheetFormatPr defaultRowHeight="14.5" x14ac:dyDescent="0.35"/>
  <cols>
    <col min="1" max="2" width="10.81640625" customWidth="1"/>
    <col min="3" max="3" width="16.7265625" customWidth="1"/>
    <col min="5" max="5" width="20.6328125" customWidth="1"/>
    <col min="6" max="6" width="14.08984375" bestFit="1" customWidth="1"/>
    <col min="7" max="7" width="8.81640625" customWidth="1"/>
    <col min="10" max="10" width="31.54296875" bestFit="1" customWidth="1"/>
    <col min="11" max="11" width="3.7265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25.36328125" style="8" customWidth="1"/>
    <col min="17" max="17" width="21.36328125" style="10" customWidth="1"/>
    <col min="18" max="20" width="9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9.906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15</v>
      </c>
      <c r="L1" s="11" t="s">
        <v>322</v>
      </c>
      <c r="M1" s="9" t="s">
        <v>15</v>
      </c>
      <c r="N1" s="8" t="s">
        <v>201</v>
      </c>
      <c r="O1" s="8" t="s">
        <v>202</v>
      </c>
      <c r="P1" s="8" t="s">
        <v>240</v>
      </c>
      <c r="Q1" s="10" t="s">
        <v>238</v>
      </c>
      <c r="R1" s="10" t="s">
        <v>236</v>
      </c>
      <c r="S1" s="10" t="s">
        <v>237</v>
      </c>
      <c r="T1" s="10" t="s">
        <v>239</v>
      </c>
      <c r="U1" s="10" t="s">
        <v>290</v>
      </c>
      <c r="V1" s="10" t="s">
        <v>246</v>
      </c>
      <c r="W1" s="10" t="s">
        <v>289</v>
      </c>
      <c r="X1" s="10" t="s">
        <v>311</v>
      </c>
      <c r="Y1" s="10" t="s">
        <v>310</v>
      </c>
      <c r="Z1" s="10" t="s">
        <v>358</v>
      </c>
      <c r="AB1" s="11" t="s">
        <v>323</v>
      </c>
      <c r="AD1" s="17" t="s">
        <v>332</v>
      </c>
      <c r="AE1" s="17" t="s">
        <v>333</v>
      </c>
      <c r="AF1" s="17" t="s">
        <v>324</v>
      </c>
      <c r="AG1" s="17" t="s">
        <v>325</v>
      </c>
      <c r="AH1" s="17" t="s">
        <v>326</v>
      </c>
      <c r="AI1" s="17" t="s">
        <v>327</v>
      </c>
      <c r="AJ1" s="17" t="s">
        <v>328</v>
      </c>
      <c r="AK1" s="15" t="s">
        <v>335</v>
      </c>
      <c r="AM1" s="15" t="s">
        <v>241</v>
      </c>
      <c r="AN1" s="16" t="s">
        <v>320</v>
      </c>
      <c r="AO1" s="16" t="s">
        <v>313</v>
      </c>
      <c r="AP1" s="16" t="s">
        <v>321</v>
      </c>
      <c r="AQ1" s="10" t="s">
        <v>405</v>
      </c>
      <c r="AR1" s="16" t="s">
        <v>314</v>
      </c>
    </row>
    <row r="2" spans="1:44" ht="60.5" x14ac:dyDescent="0.35">
      <c r="A2" t="s">
        <v>407</v>
      </c>
      <c r="B2" t="s">
        <v>408</v>
      </c>
      <c r="C2" t="s">
        <v>409</v>
      </c>
      <c r="D2" t="s">
        <v>410</v>
      </c>
      <c r="E2" t="s">
        <v>411</v>
      </c>
      <c r="F2" t="s">
        <v>12</v>
      </c>
      <c r="G2">
        <v>2400</v>
      </c>
      <c r="H2">
        <v>1900</v>
      </c>
      <c r="I2">
        <v>0.12</v>
      </c>
      <c r="J2" t="s">
        <v>360</v>
      </c>
      <c r="L2" s="12" t="str">
        <f>_xlfn.CONCAT("@PART[",C2,"]:AFTER[",A2,"] // ",IF(Q2="",D2,Q2),CHAR(10),"{",CHAR(10),"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",$T2),""),IF($AM2&lt;&gt;"",IF(P2="RTG","",_xlfn.CONCAT(CHAR(10),$AM2)),""),IF(AK2&lt;&gt;"",_xlfn.CONCAT(CHAR(10),AK2),""),CHAR(10),"}",IF(Z2="Yes",_xlfn.CONCAT(CHAR(10),"@PART[",C2,"]:NEEDS[KiwiDeprecate]:AFTER[",A2,"]",CHAR(10),"{",CHAR(10),"    kiwiDeprecate = true",CHAR(10),"}"),""),IF(P2="RTG",AM2,""))</f>
        <v>@PART[TT_20_SL_Dish]:AFTER[TundraTechnologies] // SL-2 Short Range Broadband Antenna
{
    @TechRequired = communicationSatellites
}</v>
      </c>
      <c r="M2" s="9" t="str">
        <f>_xlfn.XLOOKUP(_xlfn.CONCAT(N2,O2),TechTree!$C$2:$C$500,TechTree!$D$2:$D$500,"Not Valid Combination",0,1)</f>
        <v>communicationSatellites</v>
      </c>
      <c r="N2" s="8" t="s">
        <v>220</v>
      </c>
      <c r="O2" s="8">
        <v>5</v>
      </c>
      <c r="P2" s="8" t="s">
        <v>244</v>
      </c>
      <c r="U2" s="10" t="s">
        <v>245</v>
      </c>
      <c r="V2" s="10" t="s">
        <v>261</v>
      </c>
      <c r="X2" s="10" t="s">
        <v>296</v>
      </c>
      <c r="Y2" s="10" t="s">
        <v>305</v>
      </c>
      <c r="Z2" s="10" t="s">
        <v>334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/>
      </c>
      <c r="AC2" s="14"/>
      <c r="AD2" s="18" t="s">
        <v>334</v>
      </c>
      <c r="AE2" s="18">
        <v>5</v>
      </c>
      <c r="AF2" s="18" t="s">
        <v>329</v>
      </c>
      <c r="AG2" s="18" t="s">
        <v>330</v>
      </c>
      <c r="AH2" s="18" t="s">
        <v>331</v>
      </c>
      <c r="AI2" s="18"/>
      <c r="AJ2" s="18"/>
      <c r="AK2" s="19" t="str">
        <f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2" s="16" t="str">
        <f>IF(P2="Engine",VLOOKUP(V2,EngineUpgrades!$A$2:$C$15,2,FALSE),"")</f>
        <v/>
      </c>
      <c r="AO2" s="16" t="str">
        <f>IF(P2="Engine",VLOOKUP(V2,EngineUpgrades!$A$2:$C$15,3,FALSE),"")</f>
        <v/>
      </c>
      <c r="AP2" s="15" t="str">
        <f>IF(AN2=EngineUpgrades!$D$1,EngineUpgrades!$D$17,IF(AN2=EngineUpgrades!$E$1,EngineUpgrades!$E$17,IF(AN2=EngineUpgrades!$F$1,EngineUpgrades!$F$17,IF(AN2=EngineUpgrades!$G$1,EngineUpgrades!$G$17,IF(AN2=EngineUpgrades!$H$1,EngineUpgrades!$H$17,"")))))</f>
        <v/>
      </c>
      <c r="AQ2" s="17">
        <v>1</v>
      </c>
      <c r="AR2" s="16" t="str">
        <f>IF(P2="Engine",_xlfn.XLOOKUP(_xlfn.CONCAT(N2,O2+AQ2),TechTree!$C$2:$C$500,TechTree!$D$2:$D$500,"Not Valid Combination",0,1),"")</f>
        <v/>
      </c>
    </row>
    <row r="3" spans="1:44" ht="60.5" x14ac:dyDescent="0.35">
      <c r="A3" t="s">
        <v>407</v>
      </c>
      <c r="B3" t="s">
        <v>412</v>
      </c>
      <c r="C3" t="s">
        <v>413</v>
      </c>
      <c r="D3" t="s">
        <v>414</v>
      </c>
      <c r="E3" t="s">
        <v>411</v>
      </c>
      <c r="F3" t="s">
        <v>8</v>
      </c>
      <c r="G3">
        <v>3400</v>
      </c>
      <c r="H3">
        <v>620</v>
      </c>
      <c r="I3">
        <v>0.02</v>
      </c>
      <c r="J3" t="s">
        <v>24</v>
      </c>
      <c r="L3" s="12" t="str">
        <f t="shared" ref="L3:L15" si="0">_xlfn.CONCAT("@PART[",C3,"]:AFTER[",A3,"] // ",IF(Q3="",D3,Q3),CHAR(10),"{",CHAR(10),"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",$T3),""),IF($AM3&lt;&gt;"",IF(P3="RTG","",_xlfn.CONCAT(CHAR(10),$AM3)),""),IF(AK3&lt;&gt;"",_xlfn.CONCAT(CHAR(10),AK3),""),CHAR(10),"}",IF(Z3="Yes",_xlfn.CONCAT(CHAR(10),"@PART[",C3,"]:NEEDS[KiwiDeprecate]:AFTER[",A3,"]",CHAR(10),"{",CHAR(10),"    kiwiDeprecate = true",CHAR(10),"}"),""),IF(P3="RTG",AM3,""))</f>
        <v>@PART[TT_19_NH_RCS_4]:AFTER[TundraTechnologies] // RC-TT-0202 RCS Thruster Block
{
    @TechRequired = flightControl
    rcsUpgradeType = coldGas
}</v>
      </c>
      <c r="M3" s="9" t="str">
        <f>_xlfn.XLOOKUP(_xlfn.CONCAT(N3,O3),TechTree!$C$2:$C$500,TechTree!$D$2:$D$500,"Not Valid Combination",0,1)</f>
        <v>flightControl</v>
      </c>
      <c r="N3" s="8" t="s">
        <v>223</v>
      </c>
      <c r="O3" s="8">
        <v>3</v>
      </c>
      <c r="P3" s="8" t="s">
        <v>406</v>
      </c>
      <c r="U3" s="10" t="s">
        <v>245</v>
      </c>
      <c r="V3" s="10" t="s">
        <v>261</v>
      </c>
      <c r="X3" s="10" t="s">
        <v>296</v>
      </c>
      <c r="Y3" s="10" t="s">
        <v>305</v>
      </c>
      <c r="Z3" s="10" t="s">
        <v>334</v>
      </c>
      <c r="AB3" s="12" t="str">
        <f t="shared" ref="AB3:AB15" si="1"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/>
      </c>
      <c r="AC3" s="14"/>
      <c r="AD3" s="18" t="s">
        <v>334</v>
      </c>
      <c r="AE3" s="18">
        <v>6</v>
      </c>
      <c r="AF3" s="18" t="s">
        <v>362</v>
      </c>
      <c r="AG3" s="18" t="s">
        <v>363</v>
      </c>
      <c r="AH3" s="18" t="s">
        <v>364</v>
      </c>
      <c r="AI3" s="18"/>
      <c r="AJ3" s="18"/>
      <c r="AK3" s="19" t="str">
        <f t="shared" ref="AK3:AK15" si="2">IF(AD3="Yes",_xlfn.CONCAT("    @MODULE[ModuleEngines*]",CHAR(10),"    {",IF(AE3&lt;&gt;"",_xlfn.CONCAT(CHAR(10),"        @maxThrust = ",AE3),""),IF(AF3&lt;&gt;"",_xlfn.CONCAT(CHAR(10),"        !atmosphereCurve {}",CHAR(10),"        atmosphereCurve",CHAR(10),"        {",IF(AF3&lt;&gt;"",_xlfn.CONCAT(CHAR(10),"            key = ",AF3),""),IF(AG3&lt;&gt;"",_xlfn.CONCAT(CHAR(10),"            key = ",AG3),""),IF(AH3&lt;&gt;"",_xlfn.CONCAT(CHAR(10),"            key = ",AH3),""),IF(AI3&lt;&gt;"",_xlfn.CONCAT(CHAR(10),"            key = ",AI3),""),IF(AJ3&lt;&gt;"",_xlfn.CONCAT(CHAR(10),"            key = ",AJ3),""),CHAR(10),"        }"),""),CHAR(10),"    }"),"")</f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N3" s="16" t="str">
        <f>IF(P3="Engine",VLOOKUP(V3,EngineUpgrades!$A$2:$C$15,2,FALSE),"")</f>
        <v/>
      </c>
      <c r="AO3" s="16" t="str">
        <f>IF(P3="Engine",VLOOKUP(V3,EngineUpgrades!$A$2:$C$15,3,FALSE),"")</f>
        <v/>
      </c>
      <c r="AP3" s="15" t="str">
        <f>IF(AN3=EngineUpgrades!$D$1,EngineUpgrades!$D$17,IF(AN3=EngineUpgrades!$E$1,EngineUpgrades!$E$17,IF(AN3=EngineUpgrades!$F$1,EngineUpgrades!$F$17,IF(AN3=EngineUpgrades!$G$1,EngineUpgrades!$G$17,IF(AN3=EngineUpgrades!$H$1,EngineUpgrades!$H$17,"")))))</f>
        <v/>
      </c>
      <c r="AQ3" s="17">
        <v>1</v>
      </c>
      <c r="AR3" s="16" t="str">
        <f>IF(P3="Engine",_xlfn.XLOOKUP(_xlfn.CONCAT(N3,O3+AQ3),TechTree!$C$2:$C$500,TechTree!$D$2:$D$500,"Not Valid Combination",0,1),"")</f>
        <v/>
      </c>
    </row>
    <row r="4" spans="1:44" ht="48.5" x14ac:dyDescent="0.35">
      <c r="A4" t="s">
        <v>407</v>
      </c>
      <c r="B4" t="s">
        <v>415</v>
      </c>
      <c r="C4" t="s">
        <v>416</v>
      </c>
      <c r="D4" t="s">
        <v>417</v>
      </c>
      <c r="E4" t="s">
        <v>411</v>
      </c>
      <c r="F4" t="s">
        <v>8</v>
      </c>
      <c r="G4">
        <v>3400</v>
      </c>
      <c r="H4">
        <v>620</v>
      </c>
      <c r="I4">
        <v>0.02</v>
      </c>
      <c r="J4" t="s">
        <v>24</v>
      </c>
      <c r="L4" s="12" t="str">
        <f t="shared" si="0"/>
        <v>@PART[TT_19_NH_RCS_3]:AFTER[TundraTechnologies] // RC-TT-0201 RCS Thruster Block
{
    @TechRequired = flightControl
    rcsUpgradeType = coldGas
}</v>
      </c>
      <c r="M4" s="9" t="str">
        <f>_xlfn.XLOOKUP(_xlfn.CONCAT(N4,O4),TechTree!$C$2:$C$500,TechTree!$D$2:$D$500,"Not Valid Combination",0,1)</f>
        <v>flightControl</v>
      </c>
      <c r="N4" s="8" t="s">
        <v>223</v>
      </c>
      <c r="O4" s="8">
        <v>3</v>
      </c>
      <c r="P4" s="8" t="s">
        <v>406</v>
      </c>
      <c r="U4" s="10" t="s">
        <v>245</v>
      </c>
      <c r="V4" s="10" t="s">
        <v>261</v>
      </c>
      <c r="X4" s="10" t="s">
        <v>296</v>
      </c>
      <c r="Y4" s="10" t="s">
        <v>305</v>
      </c>
      <c r="Z4" s="10" t="s">
        <v>334</v>
      </c>
      <c r="AB4" s="12" t="str">
        <f t="shared" si="1"/>
        <v/>
      </c>
      <c r="AC4" s="14"/>
      <c r="AD4" s="18" t="s">
        <v>334</v>
      </c>
      <c r="AE4" s="18">
        <v>7</v>
      </c>
      <c r="AF4" s="18" t="s">
        <v>365</v>
      </c>
      <c r="AG4" s="18" t="s">
        <v>366</v>
      </c>
      <c r="AH4" s="18" t="s">
        <v>367</v>
      </c>
      <c r="AI4" s="18"/>
      <c r="AJ4" s="18"/>
      <c r="AK4" s="19" t="str">
        <f t="shared" si="2"/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N4" s="16" t="str">
        <f>IF(P4="Engine",VLOOKUP(V4,EngineUpgrades!$A$2:$C$15,2,FALSE),"")</f>
        <v/>
      </c>
      <c r="AO4" s="16" t="str">
        <f>IF(P4="Engine",VLOOKUP(V4,EngineUpgrades!$A$2:$C$15,3,FALSE),"")</f>
        <v/>
      </c>
      <c r="AP4" s="15" t="str">
        <f>IF(AN4=EngineUpgrades!$D$1,EngineUpgrades!$D$17,IF(AN4=EngineUpgrades!$E$1,EngineUpgrades!$E$17,IF(AN4=EngineUpgrades!$F$1,EngineUpgrades!$F$17,IF(AN4=EngineUpgrades!$G$1,EngineUpgrades!$G$17,IF(AN4=EngineUpgrades!$H$1,EngineUpgrades!$H$17,"")))))</f>
        <v/>
      </c>
      <c r="AQ4" s="17">
        <v>1</v>
      </c>
      <c r="AR4" s="16" t="str">
        <f>IF(P4="Engine",_xlfn.XLOOKUP(_xlfn.CONCAT(N4,O4+AQ4),TechTree!$C$2:$C$500,TechTree!$D$2:$D$500,"Not Valid Combination",0,1),"")</f>
        <v/>
      </c>
    </row>
    <row r="5" spans="1:44" ht="48.5" x14ac:dyDescent="0.35">
      <c r="A5" t="s">
        <v>407</v>
      </c>
      <c r="B5" t="s">
        <v>418</v>
      </c>
      <c r="C5" t="s">
        <v>419</v>
      </c>
      <c r="D5" t="s">
        <v>420</v>
      </c>
      <c r="E5" t="s">
        <v>411</v>
      </c>
      <c r="F5" t="s">
        <v>8</v>
      </c>
      <c r="G5">
        <v>3400</v>
      </c>
      <c r="H5">
        <v>620</v>
      </c>
      <c r="I5">
        <v>3.4000000000000002E-2</v>
      </c>
      <c r="J5" t="s">
        <v>24</v>
      </c>
      <c r="L5" s="12" t="str">
        <f t="shared" si="0"/>
        <v>@PART[TT_19_NH_RCS_2]:AFTER[TundraTechnologies] // RC-TT-0102 RCS Thruster Block
{
    @TechRequired = flightControl
    rcsUpgradeType = coldGas
}</v>
      </c>
      <c r="M5" s="9" t="str">
        <f>_xlfn.XLOOKUP(_xlfn.CONCAT(N5,O5),TechTree!$C$2:$C$500,TechTree!$D$2:$D$500,"Not Valid Combination",0,1)</f>
        <v>flightControl</v>
      </c>
      <c r="N5" s="8" t="s">
        <v>223</v>
      </c>
      <c r="O5" s="8">
        <v>3</v>
      </c>
      <c r="P5" s="8" t="s">
        <v>406</v>
      </c>
      <c r="U5" s="10" t="s">
        <v>245</v>
      </c>
      <c r="V5" s="10" t="s">
        <v>261</v>
      </c>
      <c r="X5" s="10" t="s">
        <v>296</v>
      </c>
      <c r="Y5" s="10" t="s">
        <v>305</v>
      </c>
      <c r="Z5" s="10" t="s">
        <v>334</v>
      </c>
      <c r="AB5" s="12" t="str">
        <f t="shared" si="1"/>
        <v/>
      </c>
      <c r="AC5" s="14"/>
      <c r="AD5" s="18" t="s">
        <v>334</v>
      </c>
      <c r="AE5" s="18">
        <v>8</v>
      </c>
      <c r="AF5" s="18" t="s">
        <v>368</v>
      </c>
      <c r="AG5" s="18" t="s">
        <v>369</v>
      </c>
      <c r="AH5" s="18" t="s">
        <v>370</v>
      </c>
      <c r="AI5" s="18"/>
      <c r="AJ5" s="18"/>
      <c r="AK5" s="19" t="str">
        <f t="shared" si="2"/>
        <v/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N5" s="16" t="str">
        <f>IF(P5="Engine",VLOOKUP(V5,EngineUpgrades!$A$2:$C$15,2,FALSE),"")</f>
        <v/>
      </c>
      <c r="AO5" s="16" t="str">
        <f>IF(P5="Engine",VLOOKUP(V5,EngineUpgrades!$A$2:$C$15,3,FALSE),"")</f>
        <v/>
      </c>
      <c r="AP5" s="15" t="str">
        <f>IF(AN5=EngineUpgrades!$D$1,EngineUpgrades!$D$17,IF(AN5=EngineUpgrades!$E$1,EngineUpgrades!$E$17,IF(AN5=EngineUpgrades!$F$1,EngineUpgrades!$F$17,IF(AN5=EngineUpgrades!$G$1,EngineUpgrades!$G$17,IF(AN5=EngineUpgrades!$H$1,EngineUpgrades!$H$17,"")))))</f>
        <v/>
      </c>
      <c r="AQ5" s="17">
        <v>1</v>
      </c>
      <c r="AR5" s="16" t="str">
        <f>IF(P5="Engine",_xlfn.XLOOKUP(_xlfn.CONCAT(N5,O5+AQ5),TechTree!$C$2:$C$500,TechTree!$D$2:$D$500,"Not Valid Combination",0,1),"")</f>
        <v/>
      </c>
    </row>
    <row r="6" spans="1:44" ht="48.5" x14ac:dyDescent="0.35">
      <c r="A6" t="s">
        <v>407</v>
      </c>
      <c r="B6" t="s">
        <v>421</v>
      </c>
      <c r="C6" t="s">
        <v>422</v>
      </c>
      <c r="D6" t="s">
        <v>423</v>
      </c>
      <c r="E6" t="s">
        <v>411</v>
      </c>
      <c r="F6" t="s">
        <v>8</v>
      </c>
      <c r="G6">
        <v>3400</v>
      </c>
      <c r="H6">
        <v>620</v>
      </c>
      <c r="I6">
        <v>0.02</v>
      </c>
      <c r="J6" t="s">
        <v>24</v>
      </c>
      <c r="L6" s="12" t="str">
        <f t="shared" si="0"/>
        <v>@PART[TT_19_NH_RCS_1]:AFTER[TundraTechnologies] // RC-TT-0101 RCS Thruster Block
{
    @TechRequired = flightControl
    rcsUpgradeType = coldGas
}</v>
      </c>
      <c r="M6" s="9" t="str">
        <f>_xlfn.XLOOKUP(_xlfn.CONCAT(N6,O6),TechTree!$C$2:$C$500,TechTree!$D$2:$D$500,"Not Valid Combination",0,1)</f>
        <v>flightControl</v>
      </c>
      <c r="N6" s="8" t="s">
        <v>223</v>
      </c>
      <c r="O6" s="8">
        <v>3</v>
      </c>
      <c r="P6" s="8" t="s">
        <v>406</v>
      </c>
      <c r="U6" s="10" t="s">
        <v>245</v>
      </c>
      <c r="V6" s="10" t="s">
        <v>261</v>
      </c>
      <c r="X6" s="10" t="s">
        <v>296</v>
      </c>
      <c r="Y6" s="10" t="s">
        <v>305</v>
      </c>
      <c r="Z6" s="10" t="s">
        <v>334</v>
      </c>
      <c r="AB6" s="12" t="str">
        <f t="shared" si="1"/>
        <v/>
      </c>
      <c r="AC6" s="14"/>
      <c r="AD6" s="18" t="s">
        <v>334</v>
      </c>
      <c r="AE6" s="18">
        <v>9</v>
      </c>
      <c r="AF6" s="18" t="s">
        <v>371</v>
      </c>
      <c r="AG6" s="18" t="s">
        <v>372</v>
      </c>
      <c r="AH6" s="18" t="s">
        <v>373</v>
      </c>
      <c r="AI6" s="18"/>
      <c r="AJ6" s="18"/>
      <c r="AK6" s="19" t="str">
        <f t="shared" si="2"/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rcsUpgradeType = coldGas</v>
      </c>
      <c r="AN6" s="16" t="str">
        <f>IF(P6="Engine",VLOOKUP(V6,EngineUpgrades!$A$2:$C$15,2,FALSE),"")</f>
        <v/>
      </c>
      <c r="AO6" s="16" t="str">
        <f>IF(P6="Engine",VLOOKUP(V6,EngineUpgrades!$A$2:$C$15,3,FALSE),"")</f>
        <v/>
      </c>
      <c r="AP6" s="15" t="str">
        <f>IF(AN6=EngineUpgrades!$D$1,EngineUpgrades!$D$17,IF(AN6=EngineUpgrades!$E$1,EngineUpgrades!$E$17,IF(AN6=EngineUpgrades!$F$1,EngineUpgrades!$F$17,IF(AN6=EngineUpgrades!$G$1,EngineUpgrades!$G$17,IF(AN6=EngineUpgrades!$H$1,EngineUpgrades!$H$17,"")))))</f>
        <v/>
      </c>
      <c r="AQ6" s="17">
        <v>1</v>
      </c>
      <c r="AR6" s="16" t="str">
        <f>IF(P6="Engine",_xlfn.XLOOKUP(_xlfn.CONCAT(N6,O6+AQ6),TechTree!$C$2:$C$500,TechTree!$D$2:$D$500,"Not Valid Combination",0,1),"")</f>
        <v/>
      </c>
    </row>
    <row r="7" spans="1:44" ht="225" customHeight="1" x14ac:dyDescent="0.35">
      <c r="A7" t="s">
        <v>407</v>
      </c>
      <c r="B7" t="s">
        <v>424</v>
      </c>
      <c r="C7" t="s">
        <v>425</v>
      </c>
      <c r="D7" t="s">
        <v>426</v>
      </c>
      <c r="E7" t="s">
        <v>411</v>
      </c>
      <c r="F7" t="s">
        <v>10</v>
      </c>
      <c r="G7">
        <v>59000</v>
      </c>
      <c r="H7">
        <v>24300</v>
      </c>
      <c r="I7">
        <v>0.06</v>
      </c>
      <c r="J7" t="s">
        <v>62</v>
      </c>
      <c r="L7" s="12" t="str">
        <f t="shared" si="0"/>
        <v>@PART[TT_19_NH_Generator]:AFTER[TundraTechnologies] // PB-TT-NUK Radioisotope Thermoelectric Generator
{
    @TechRequired = nuclearPower
}
@PART[TT_19_NH_Generator]:NEEDS[TundraTechnologies,NearFutureElectrical,DecayingRTGs,!FeatureRadiation]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7" s="9" t="str">
        <f>_xlfn.XLOOKUP(_xlfn.CONCAT(N7,O7),TechTree!$C$2:$C$500,TechTree!$D$2:$D$500,"Not Valid Combination",0,1)</f>
        <v>nuclearPower</v>
      </c>
      <c r="N7" s="8" t="s">
        <v>451</v>
      </c>
      <c r="O7" s="8">
        <v>6</v>
      </c>
      <c r="P7" s="8" t="s">
        <v>457</v>
      </c>
      <c r="U7" s="10" t="s">
        <v>245</v>
      </c>
      <c r="V7" s="10" t="s">
        <v>261</v>
      </c>
      <c r="X7" s="10" t="s">
        <v>296</v>
      </c>
      <c r="Y7" s="10" t="s">
        <v>305</v>
      </c>
      <c r="Z7" s="10" t="s">
        <v>334</v>
      </c>
      <c r="AB7" s="12" t="str">
        <f t="shared" si="1"/>
        <v/>
      </c>
      <c r="AC7" s="14"/>
      <c r="AD7" s="18" t="s">
        <v>334</v>
      </c>
      <c r="AE7" s="18">
        <v>10</v>
      </c>
      <c r="AF7" s="18" t="s">
        <v>374</v>
      </c>
      <c r="AG7" s="18" t="s">
        <v>375</v>
      </c>
      <c r="AH7" s="18" t="s">
        <v>376</v>
      </c>
      <c r="AI7" s="18"/>
      <c r="AJ7" s="18"/>
      <c r="AK7" s="19" t="str">
        <f t="shared" si="2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@PART[TT_19_NH_Generator]:NEEDS[TundraTechnologies,NearFutureElectrical,DecayingRTGs,!FeatureRadiation]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N7" s="16" t="str">
        <f>IF(P7="Engine",VLOOKUP(V7,EngineUpgrades!$A$2:$C$15,2,FALSE),"")</f>
        <v/>
      </c>
      <c r="AO7" s="16" t="str">
        <f>IF(P7="Engine",VLOOKUP(V7,EngineUpgrades!$A$2:$C$15,3,FALSE),"")</f>
        <v/>
      </c>
      <c r="AP7" s="15" t="str">
        <f>IF(AN7=EngineUpgrades!$D$1,EngineUpgrades!$D$17,IF(AN7=EngineUpgrades!$E$1,EngineUpgrades!$E$17,IF(AN7=EngineUpgrades!$F$1,EngineUpgrades!$F$17,IF(AN7=EngineUpgrades!$G$1,EngineUpgrades!$G$17,IF(AN7=EngineUpgrades!$H$1,EngineUpgrades!$H$17,"")))))</f>
        <v/>
      </c>
      <c r="AQ7" s="17">
        <v>1</v>
      </c>
      <c r="AR7" s="16" t="str">
        <f>IF(P7="Engine",_xlfn.XLOOKUP(_xlfn.CONCAT(N7,O7+AQ7),TechTree!$C$2:$C$500,TechTree!$D$2:$D$500,"Not Valid Combination",0,1),"")</f>
        <v/>
      </c>
    </row>
    <row r="8" spans="1:44" ht="48.5" x14ac:dyDescent="0.35">
      <c r="A8" t="s">
        <v>407</v>
      </c>
      <c r="B8" t="s">
        <v>427</v>
      </c>
      <c r="C8" t="s">
        <v>428</v>
      </c>
      <c r="D8" t="s">
        <v>429</v>
      </c>
      <c r="E8" t="s">
        <v>411</v>
      </c>
      <c r="F8" t="s">
        <v>6</v>
      </c>
      <c r="G8">
        <v>9000</v>
      </c>
      <c r="H8">
        <v>4000</v>
      </c>
      <c r="I8">
        <v>0.2</v>
      </c>
      <c r="J8" t="s">
        <v>125</v>
      </c>
      <c r="L8" s="12" t="str">
        <f t="shared" si="0"/>
        <v>@PART[TT_19_NH_BODY]:AFTER[TundraTechnologies] // OST-3 "Paneer" Probe Core
{
    @TechRequired = unmannedTech
}</v>
      </c>
      <c r="M8" s="9" t="str">
        <f>_xlfn.XLOOKUP(_xlfn.CONCAT(N8,O8),TechTree!$C$2:$C$500,TechTree!$D$2:$D$500,"Not Valid Combination",0,1)</f>
        <v>unmannedTech</v>
      </c>
      <c r="N8" s="8" t="s">
        <v>219</v>
      </c>
      <c r="O8" s="8">
        <v>6</v>
      </c>
      <c r="P8" s="8" t="s">
        <v>244</v>
      </c>
      <c r="U8" s="10" t="s">
        <v>245</v>
      </c>
      <c r="V8" s="10" t="s">
        <v>261</v>
      </c>
      <c r="X8" s="10" t="s">
        <v>296</v>
      </c>
      <c r="Y8" s="10" t="s">
        <v>305</v>
      </c>
      <c r="Z8" s="10" t="s">
        <v>334</v>
      </c>
      <c r="AB8" s="12" t="str">
        <f t="shared" si="1"/>
        <v/>
      </c>
      <c r="AC8" s="14"/>
      <c r="AD8" s="18" t="s">
        <v>334</v>
      </c>
      <c r="AE8" s="18">
        <v>11</v>
      </c>
      <c r="AF8" s="18" t="s">
        <v>377</v>
      </c>
      <c r="AG8" s="18" t="s">
        <v>378</v>
      </c>
      <c r="AH8" s="18" t="s">
        <v>379</v>
      </c>
      <c r="AI8" s="18"/>
      <c r="AJ8" s="18"/>
      <c r="AK8" s="19" t="str">
        <f t="shared" si="2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8" s="16" t="str">
        <f>IF(P8="Engine",VLOOKUP(V8,EngineUpgrades!$A$2:$C$15,2,FALSE),"")</f>
        <v/>
      </c>
      <c r="AO8" s="16" t="str">
        <f>IF(P8="Engine",VLOOKUP(V8,EngineUpgrades!$A$2:$C$15,3,FALSE),"")</f>
        <v/>
      </c>
      <c r="AP8" s="15" t="str">
        <f>IF(AN8=EngineUpgrades!$D$1,EngineUpgrades!$D$17,IF(AN8=EngineUpgrades!$E$1,EngineUpgrades!$E$17,IF(AN8=EngineUpgrades!$F$1,EngineUpgrades!$F$17,IF(AN8=EngineUpgrades!$G$1,EngineUpgrades!$G$17,IF(AN8=EngineUpgrades!$H$1,EngineUpgrades!$H$17,"")))))</f>
        <v/>
      </c>
      <c r="AQ8" s="17">
        <v>1</v>
      </c>
      <c r="AR8" s="16" t="str">
        <f>IF(P8="Engine",_xlfn.XLOOKUP(_xlfn.CONCAT(N8,O8+AQ8),TechTree!$C$2:$C$500,TechTree!$D$2:$D$500,"Not Valid Combination",0,1),"")</f>
        <v/>
      </c>
    </row>
    <row r="9" spans="1:44" ht="65" customHeight="1" x14ac:dyDescent="0.35">
      <c r="A9" t="s">
        <v>407</v>
      </c>
      <c r="B9" t="s">
        <v>430</v>
      </c>
      <c r="C9" t="s">
        <v>431</v>
      </c>
      <c r="D9" t="s">
        <v>432</v>
      </c>
      <c r="E9" t="s">
        <v>411</v>
      </c>
      <c r="F9" t="s">
        <v>12</v>
      </c>
      <c r="G9">
        <v>5000</v>
      </c>
      <c r="H9">
        <v>4000</v>
      </c>
      <c r="I9">
        <v>0.1</v>
      </c>
      <c r="J9" t="s">
        <v>32</v>
      </c>
      <c r="L9" s="12" t="str">
        <f t="shared" si="0"/>
        <v>@PART[TT_19_NH_Antenna]:AFTER[TundraTechnologies] // Communotron UHG-01
{
    @TechRequired = deepSpaceOpticalCommunications
}</v>
      </c>
      <c r="M9" s="9" t="str">
        <f>_xlfn.XLOOKUP(_xlfn.CONCAT(N9,O9),TechTree!$C$2:$C$500,TechTree!$D$2:$D$500,"Not Valid Combination",0,1)</f>
        <v>deepSpaceOpticalCommunications</v>
      </c>
      <c r="N9" s="8" t="s">
        <v>220</v>
      </c>
      <c r="O9" s="8">
        <v>10</v>
      </c>
      <c r="P9" s="8" t="s">
        <v>244</v>
      </c>
      <c r="U9" s="10" t="s">
        <v>245</v>
      </c>
      <c r="V9" s="10" t="s">
        <v>261</v>
      </c>
      <c r="X9" s="10" t="s">
        <v>296</v>
      </c>
      <c r="Y9" s="10" t="s">
        <v>305</v>
      </c>
      <c r="Z9" s="10" t="s">
        <v>334</v>
      </c>
      <c r="AB9" s="12" t="str">
        <f t="shared" si="1"/>
        <v/>
      </c>
      <c r="AC9" s="14"/>
      <c r="AD9" s="18" t="s">
        <v>334</v>
      </c>
      <c r="AE9" s="18">
        <v>12</v>
      </c>
      <c r="AF9" s="18" t="s">
        <v>380</v>
      </c>
      <c r="AG9" s="18" t="s">
        <v>381</v>
      </c>
      <c r="AH9" s="18" t="s">
        <v>382</v>
      </c>
      <c r="AI9" s="18"/>
      <c r="AJ9" s="18"/>
      <c r="AK9" s="19" t="str">
        <f t="shared" si="2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9" s="16" t="str">
        <f>IF(P9="Engine",VLOOKUP(V9,EngineUpgrades!$A$2:$C$15,2,FALSE),"")</f>
        <v/>
      </c>
      <c r="AO9" s="16" t="str">
        <f>IF(P9="Engine",VLOOKUP(V9,EngineUpgrades!$A$2:$C$15,3,FALSE),"")</f>
        <v/>
      </c>
      <c r="AP9" s="15" t="str">
        <f>IF(AN9=EngineUpgrades!$D$1,EngineUpgrades!$D$17,IF(AN9=EngineUpgrades!$E$1,EngineUpgrades!$E$17,IF(AN9=EngineUpgrades!$F$1,EngineUpgrades!$F$17,IF(AN9=EngineUpgrades!$G$1,EngineUpgrades!$G$17,IF(AN9=EngineUpgrades!$H$1,EngineUpgrades!$H$17,"")))))</f>
        <v/>
      </c>
      <c r="AQ9" s="17">
        <v>1</v>
      </c>
      <c r="AR9" s="16" t="str">
        <f>IF(P9="Engine",_xlfn.XLOOKUP(_xlfn.CONCAT(N9,O9+AQ9),TechTree!$C$2:$C$500,TechTree!$D$2:$D$500,"Not Valid Combination",0,1),"")</f>
        <v/>
      </c>
    </row>
    <row r="10" spans="1:44" ht="65" customHeight="1" x14ac:dyDescent="0.35">
      <c r="A10" t="s">
        <v>407</v>
      </c>
      <c r="B10" t="s">
        <v>433</v>
      </c>
      <c r="C10" t="s">
        <v>434</v>
      </c>
      <c r="D10" t="s">
        <v>435</v>
      </c>
      <c r="E10" t="s">
        <v>411</v>
      </c>
      <c r="F10" t="s">
        <v>10</v>
      </c>
      <c r="G10">
        <v>9000</v>
      </c>
      <c r="H10">
        <v>1900</v>
      </c>
      <c r="I10">
        <v>0.1</v>
      </c>
      <c r="J10" t="s">
        <v>48</v>
      </c>
      <c r="L10" s="12" t="str">
        <f t="shared" si="0"/>
        <v>@PART[TT_19_IRI_SOLAR]:AFTER[TundraTechnologies] // WK-49 1x2 Solar Array
{
    @TechRequired = advElectrics
    solarPanelUpgradeTier = 5
}</v>
      </c>
      <c r="M10" s="9" t="str">
        <f>_xlfn.XLOOKUP(_xlfn.CONCAT(N10,O10),TechTree!$C$2:$C$500,TechTree!$D$2:$D$500,"Not Valid Combination",0,1)</f>
        <v>advElectrics</v>
      </c>
      <c r="N10" s="8" t="s">
        <v>213</v>
      </c>
      <c r="O10" s="8">
        <v>5</v>
      </c>
      <c r="P10" s="8" t="s">
        <v>293</v>
      </c>
      <c r="U10" s="10" t="s">
        <v>245</v>
      </c>
      <c r="V10" s="10" t="s">
        <v>261</v>
      </c>
      <c r="X10" s="10" t="s">
        <v>296</v>
      </c>
      <c r="Y10" s="10" t="s">
        <v>305</v>
      </c>
      <c r="Z10" s="10" t="s">
        <v>334</v>
      </c>
      <c r="AB10" s="12" t="str">
        <f t="shared" si="1"/>
        <v/>
      </c>
      <c r="AC10" s="14"/>
      <c r="AD10" s="18" t="s">
        <v>334</v>
      </c>
      <c r="AE10" s="18">
        <v>13</v>
      </c>
      <c r="AF10" s="18" t="s">
        <v>383</v>
      </c>
      <c r="AG10" s="18" t="s">
        <v>384</v>
      </c>
      <c r="AH10" s="18" t="s">
        <v>385</v>
      </c>
      <c r="AI10" s="18"/>
      <c r="AJ10" s="18"/>
      <c r="AK10" s="19" t="str">
        <f t="shared" si="2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N10" s="16" t="str">
        <f>IF(P10="Engine",VLOOKUP(V10,EngineUpgrades!$A$2:$C$15,2,FALSE),"")</f>
        <v/>
      </c>
      <c r="AO10" s="16" t="str">
        <f>IF(P10="Engine",VLOOKUP(V10,EngineUpgrades!$A$2:$C$15,3,FALSE),"")</f>
        <v/>
      </c>
      <c r="AP10" s="15" t="str">
        <f>IF(AN10=EngineUpgrades!$D$1,EngineUpgrades!$D$17,IF(AN10=EngineUpgrades!$E$1,EngineUpgrades!$E$17,IF(AN10=EngineUpgrades!$F$1,EngineUpgrades!$F$17,IF(AN10=EngineUpgrades!$G$1,EngineUpgrades!$G$17,IF(AN10=EngineUpgrades!$H$1,EngineUpgrades!$H$17,"")))))</f>
        <v/>
      </c>
      <c r="AQ10" s="17">
        <v>1</v>
      </c>
      <c r="AR10" s="16" t="str">
        <f>IF(P10="Engine",_xlfn.XLOOKUP(_xlfn.CONCAT(N10,O10+AQ10),TechTree!$C$2:$C$500,TechTree!$D$2:$D$500,"Not Valid Combination",0,1),"")</f>
        <v/>
      </c>
    </row>
    <row r="11" spans="1:44" ht="65" customHeight="1" x14ac:dyDescent="0.35">
      <c r="A11" t="s">
        <v>407</v>
      </c>
      <c r="B11" t="s">
        <v>436</v>
      </c>
      <c r="C11" t="s">
        <v>437</v>
      </c>
      <c r="D11" t="s">
        <v>438</v>
      </c>
      <c r="E11" t="s">
        <v>411</v>
      </c>
      <c r="F11" t="s">
        <v>6</v>
      </c>
      <c r="G11">
        <v>6000</v>
      </c>
      <c r="H11">
        <v>3000</v>
      </c>
      <c r="I11">
        <v>0.13</v>
      </c>
      <c r="J11" t="s">
        <v>54</v>
      </c>
      <c r="L11" s="12" t="str">
        <f t="shared" si="0"/>
        <v>@PART[TT_19_IRI_BODY]:AFTER[TundraTechnologies] // IRD-66 "Dysprosium" Probe Core
{
    @TechRequired = unmannedTech
}</v>
      </c>
      <c r="M11" s="9" t="str">
        <f>_xlfn.XLOOKUP(_xlfn.CONCAT(N11,O11),TechTree!$C$2:$C$500,TechTree!$D$2:$D$500,"Not Valid Combination",0,1)</f>
        <v>unmannedTech</v>
      </c>
      <c r="N11" s="8" t="s">
        <v>219</v>
      </c>
      <c r="O11" s="8">
        <v>6</v>
      </c>
      <c r="P11" s="8" t="s">
        <v>244</v>
      </c>
      <c r="U11" s="10" t="s">
        <v>245</v>
      </c>
      <c r="V11" s="10" t="s">
        <v>261</v>
      </c>
      <c r="X11" s="10" t="s">
        <v>296</v>
      </c>
      <c r="Y11" s="10" t="s">
        <v>305</v>
      </c>
      <c r="Z11" s="10" t="s">
        <v>334</v>
      </c>
      <c r="AB11" s="12" t="str">
        <f t="shared" si="1"/>
        <v/>
      </c>
      <c r="AC11" s="14"/>
      <c r="AD11" s="18" t="s">
        <v>334</v>
      </c>
      <c r="AE11" s="18">
        <v>14</v>
      </c>
      <c r="AF11" s="18" t="s">
        <v>386</v>
      </c>
      <c r="AG11" s="18" t="s">
        <v>387</v>
      </c>
      <c r="AH11" s="18" t="s">
        <v>388</v>
      </c>
      <c r="AI11" s="18"/>
      <c r="AJ11" s="18"/>
      <c r="AK11" s="19" t="str">
        <f t="shared" si="2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1" s="16" t="str">
        <f>IF(P11="Engine",VLOOKUP(V11,EngineUpgrades!$A$2:$C$15,2,FALSE),"")</f>
        <v/>
      </c>
      <c r="AO11" s="16" t="str">
        <f>IF(P11="Engine",VLOOKUP(V11,EngineUpgrades!$A$2:$C$15,3,FALSE),"")</f>
        <v/>
      </c>
      <c r="AP11" s="15" t="str">
        <f>IF(AN11=EngineUpgrades!$D$1,EngineUpgrades!$D$17,IF(AN11=EngineUpgrades!$E$1,EngineUpgrades!$E$17,IF(AN11=EngineUpgrades!$F$1,EngineUpgrades!$F$17,IF(AN11=EngineUpgrades!$G$1,EngineUpgrades!$G$17,IF(AN11=EngineUpgrades!$H$1,EngineUpgrades!$H$17,"")))))</f>
        <v/>
      </c>
      <c r="AQ11" s="17">
        <v>1</v>
      </c>
      <c r="AR11" s="16" t="str">
        <f>IF(P11="Engine",_xlfn.XLOOKUP(_xlfn.CONCAT(N11,O11+AQ11),TechTree!$C$2:$C$500,TechTree!$D$2:$D$500,"Not Valid Combination",0,1),"")</f>
        <v/>
      </c>
    </row>
    <row r="12" spans="1:44" ht="65" customHeight="1" x14ac:dyDescent="0.35">
      <c r="A12" t="s">
        <v>407</v>
      </c>
      <c r="B12" t="s">
        <v>439</v>
      </c>
      <c r="C12" t="s">
        <v>440</v>
      </c>
      <c r="D12" t="s">
        <v>441</v>
      </c>
      <c r="E12" t="s">
        <v>411</v>
      </c>
      <c r="F12" t="s">
        <v>12</v>
      </c>
      <c r="G12">
        <v>2000</v>
      </c>
      <c r="H12">
        <v>1100</v>
      </c>
      <c r="I12">
        <v>0.1</v>
      </c>
      <c r="J12" t="s">
        <v>361</v>
      </c>
      <c r="L12" s="12" t="str">
        <f t="shared" si="0"/>
        <v>@PART[TT_19_IRI_ANTENNA_2]:AFTER[TundraTechnologies] // Communotron 42
{
    @TechRequired = highGainCommunications
}</v>
      </c>
      <c r="M12" s="9" t="str">
        <f>_xlfn.XLOOKUP(_xlfn.CONCAT(N12,O12),TechTree!$C$2:$C$500,TechTree!$D$2:$D$500,"Not Valid Combination",0,1)</f>
        <v>highGainCommunications</v>
      </c>
      <c r="N12" s="8" t="s">
        <v>220</v>
      </c>
      <c r="O12" s="8">
        <v>6</v>
      </c>
      <c r="P12" s="8" t="s">
        <v>244</v>
      </c>
      <c r="U12" s="10" t="s">
        <v>245</v>
      </c>
      <c r="V12" s="10" t="s">
        <v>261</v>
      </c>
      <c r="X12" s="10" t="s">
        <v>296</v>
      </c>
      <c r="Y12" s="10" t="s">
        <v>305</v>
      </c>
      <c r="Z12" s="10" t="s">
        <v>334</v>
      </c>
      <c r="AB12" s="12" t="str">
        <f t="shared" si="1"/>
        <v/>
      </c>
      <c r="AC12" s="14"/>
      <c r="AD12" s="18" t="s">
        <v>334</v>
      </c>
      <c r="AE12" s="18">
        <v>15</v>
      </c>
      <c r="AF12" s="18" t="s">
        <v>389</v>
      </c>
      <c r="AG12" s="18" t="s">
        <v>390</v>
      </c>
      <c r="AH12" s="18" t="s">
        <v>391</v>
      </c>
      <c r="AI12" s="18"/>
      <c r="AJ12" s="18"/>
      <c r="AK12" s="19" t="str">
        <f t="shared" si="2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2" s="16" t="str">
        <f>IF(P12="Engine",VLOOKUP(V12,EngineUpgrades!$A$2:$C$15,2,FALSE),"")</f>
        <v/>
      </c>
      <c r="AO12" s="16" t="str">
        <f>IF(P12="Engine",VLOOKUP(V12,EngineUpgrades!$A$2:$C$15,3,FALSE),"")</f>
        <v/>
      </c>
      <c r="AP12" s="15" t="str">
        <f>IF(AN12=EngineUpgrades!$D$1,EngineUpgrades!$D$17,IF(AN12=EngineUpgrades!$E$1,EngineUpgrades!$E$17,IF(AN12=EngineUpgrades!$F$1,EngineUpgrades!$F$17,IF(AN12=EngineUpgrades!$G$1,EngineUpgrades!$G$17,IF(AN12=EngineUpgrades!$H$1,EngineUpgrades!$H$17,"")))))</f>
        <v/>
      </c>
      <c r="AQ12" s="17">
        <v>1</v>
      </c>
      <c r="AR12" s="16" t="str">
        <f>IF(P12="Engine",_xlfn.XLOOKUP(_xlfn.CONCAT(N12,O12+AQ12),TechTree!$C$2:$C$500,TechTree!$D$2:$D$500,"Not Valid Combination",0,1),"")</f>
        <v/>
      </c>
    </row>
    <row r="13" spans="1:44" ht="65" customHeight="1" x14ac:dyDescent="0.35">
      <c r="A13" t="s">
        <v>407</v>
      </c>
      <c r="B13" t="s">
        <v>442</v>
      </c>
      <c r="C13" t="s">
        <v>443</v>
      </c>
      <c r="D13" t="s">
        <v>444</v>
      </c>
      <c r="E13" t="s">
        <v>411</v>
      </c>
      <c r="F13" t="s">
        <v>12</v>
      </c>
      <c r="G13">
        <v>2000</v>
      </c>
      <c r="H13">
        <v>1100</v>
      </c>
      <c r="I13">
        <v>0.1</v>
      </c>
      <c r="J13" t="s">
        <v>360</v>
      </c>
      <c r="L13" s="12" t="str">
        <f t="shared" si="0"/>
        <v>@PART[TT_19_IRI_ANTENNA_1]:AFTER[TundraTechnologies] // HG-6 Phased Array Antenna
{
    @TechRequired = communicationSatellites
}</v>
      </c>
      <c r="M13" s="9" t="str">
        <f>_xlfn.XLOOKUP(_xlfn.CONCAT(N13,O13),TechTree!$C$2:$C$500,TechTree!$D$2:$D$500,"Not Valid Combination",0,1)</f>
        <v>communicationSatellites</v>
      </c>
      <c r="N13" s="8" t="s">
        <v>220</v>
      </c>
      <c r="O13" s="8">
        <v>5</v>
      </c>
      <c r="P13" s="8" t="s">
        <v>244</v>
      </c>
      <c r="U13" s="10" t="s">
        <v>245</v>
      </c>
      <c r="V13" s="10" t="s">
        <v>261</v>
      </c>
      <c r="X13" s="10" t="s">
        <v>296</v>
      </c>
      <c r="Y13" s="10" t="s">
        <v>305</v>
      </c>
      <c r="Z13" s="10" t="s">
        <v>334</v>
      </c>
      <c r="AB13" s="12" t="str">
        <f t="shared" si="1"/>
        <v/>
      </c>
      <c r="AC13" s="14"/>
      <c r="AD13" s="18" t="s">
        <v>334</v>
      </c>
      <c r="AE13" s="18">
        <v>16</v>
      </c>
      <c r="AF13" s="18" t="s">
        <v>392</v>
      </c>
      <c r="AG13" s="18" t="s">
        <v>393</v>
      </c>
      <c r="AH13" s="18" t="s">
        <v>394</v>
      </c>
      <c r="AI13" s="18"/>
      <c r="AJ13" s="18"/>
      <c r="AK13" s="19" t="str">
        <f t="shared" si="2"/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3" s="16" t="str">
        <f>IF(P13="Engine",VLOOKUP(V13,EngineUpgrades!$A$2:$C$15,2,FALSE),"")</f>
        <v/>
      </c>
      <c r="AO13" s="16" t="str">
        <f>IF(P13="Engine",VLOOKUP(V13,EngineUpgrades!$A$2:$C$15,3,FALSE),"")</f>
        <v/>
      </c>
      <c r="AP13" s="15" t="str">
        <f>IF(AN13=EngineUpgrades!$D$1,EngineUpgrades!$D$17,IF(AN13=EngineUpgrades!$E$1,EngineUpgrades!$E$17,IF(AN13=EngineUpgrades!$F$1,EngineUpgrades!$F$17,IF(AN13=EngineUpgrades!$G$1,EngineUpgrades!$G$17,IF(AN13=EngineUpgrades!$H$1,EngineUpgrades!$H$17,"")))))</f>
        <v/>
      </c>
      <c r="AQ13" s="17">
        <v>1</v>
      </c>
      <c r="AR13" s="16" t="str">
        <f>IF(P13="Engine",_xlfn.XLOOKUP(_xlfn.CONCAT(N13,O13+AQ13),TechTree!$C$2:$C$500,TechTree!$D$2:$D$500,"Not Valid Combination",0,1),"")</f>
        <v/>
      </c>
    </row>
    <row r="14" spans="1:44" ht="65" customHeight="1" x14ac:dyDescent="0.35">
      <c r="A14" t="s">
        <v>407</v>
      </c>
      <c r="B14" t="s">
        <v>445</v>
      </c>
      <c r="C14" t="s">
        <v>446</v>
      </c>
      <c r="D14" t="s">
        <v>447</v>
      </c>
      <c r="E14" t="s">
        <v>411</v>
      </c>
      <c r="F14" t="s">
        <v>12</v>
      </c>
      <c r="G14">
        <v>2000</v>
      </c>
      <c r="H14">
        <v>1100</v>
      </c>
      <c r="I14">
        <v>0.1</v>
      </c>
      <c r="J14" t="s">
        <v>40</v>
      </c>
      <c r="L14" s="12" t="str">
        <f t="shared" si="0"/>
        <v>@PART[TT_19_IRI_AIRONE]:AFTER[TundraTechnologies] // Communotron 04 Aviation Relay Antenna
{
    @TechRequired = science201
}</v>
      </c>
      <c r="M14" s="9" t="str">
        <f>_xlfn.XLOOKUP(_xlfn.CONCAT(N14,O14),TechTree!$C$2:$C$500,TechTree!$D$2:$D$500,"Not Valid Combination",0,1)</f>
        <v>science201</v>
      </c>
      <c r="N14" s="8" t="s">
        <v>220</v>
      </c>
      <c r="O14" s="8">
        <v>2</v>
      </c>
      <c r="P14" s="8" t="s">
        <v>244</v>
      </c>
      <c r="U14" s="10" t="s">
        <v>245</v>
      </c>
      <c r="V14" s="10" t="s">
        <v>261</v>
      </c>
      <c r="X14" s="10" t="s">
        <v>296</v>
      </c>
      <c r="Y14" s="10" t="s">
        <v>305</v>
      </c>
      <c r="Z14" s="10" t="s">
        <v>334</v>
      </c>
      <c r="AB14" s="12" t="str">
        <f t="shared" si="1"/>
        <v/>
      </c>
      <c r="AC14" s="14"/>
      <c r="AD14" s="18" t="s">
        <v>334</v>
      </c>
      <c r="AE14" s="18">
        <v>17</v>
      </c>
      <c r="AF14" s="18" t="s">
        <v>395</v>
      </c>
      <c r="AG14" s="18" t="s">
        <v>396</v>
      </c>
      <c r="AH14" s="18" t="s">
        <v>397</v>
      </c>
      <c r="AI14" s="18"/>
      <c r="AJ14" s="18"/>
      <c r="AK14" s="19" t="str">
        <f t="shared" si="2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4" s="16" t="str">
        <f>IF(P14="Engine",VLOOKUP(V14,EngineUpgrades!$A$2:$C$15,2,FALSE),"")</f>
        <v/>
      </c>
      <c r="AO14" s="16" t="str">
        <f>IF(P14="Engine",VLOOKUP(V14,EngineUpgrades!$A$2:$C$15,3,FALSE),"")</f>
        <v/>
      </c>
      <c r="AP14" s="15" t="str">
        <f>IF(AN14=EngineUpgrades!$D$1,EngineUpgrades!$D$17,IF(AN14=EngineUpgrades!$E$1,EngineUpgrades!$E$17,IF(AN14=EngineUpgrades!$F$1,EngineUpgrades!$F$17,IF(AN14=EngineUpgrades!$G$1,EngineUpgrades!$G$17,IF(AN14=EngineUpgrades!$H$1,EngineUpgrades!$H$17,"")))))</f>
        <v/>
      </c>
      <c r="AQ14" s="17">
        <v>1</v>
      </c>
      <c r="AR14" s="16" t="str">
        <f>IF(P14="Engine",_xlfn.XLOOKUP(_xlfn.CONCAT(N14,O14+AQ14),TechTree!$C$2:$C$500,TechTree!$D$2:$D$500,"Not Valid Combination",0,1),"")</f>
        <v/>
      </c>
    </row>
    <row r="15" spans="1:44" ht="65" customHeight="1" x14ac:dyDescent="0.35">
      <c r="A15" t="s">
        <v>407</v>
      </c>
      <c r="B15" t="s">
        <v>448</v>
      </c>
      <c r="C15" t="s">
        <v>449</v>
      </c>
      <c r="D15" t="s">
        <v>450</v>
      </c>
      <c r="E15" t="s">
        <v>411</v>
      </c>
      <c r="F15" t="s">
        <v>7</v>
      </c>
      <c r="G15">
        <v>2000</v>
      </c>
      <c r="H15">
        <v>900</v>
      </c>
      <c r="I15">
        <v>0.4</v>
      </c>
      <c r="J15" t="s">
        <v>61</v>
      </c>
      <c r="L15" s="12" t="str">
        <f t="shared" si="0"/>
        <v>@PART[TT_19_IRI_ADAPTER]:AFTER[TundraTechnologies] // T-63 Payload adapter
{
    @TechRequired = specializedConstruction
    structuralUpgradeType = 5_6
}</v>
      </c>
      <c r="M15" s="9" t="str">
        <f>_xlfn.XLOOKUP(_xlfn.CONCAT(N15,O15),TechTree!$C$2:$C$500,TechTree!$D$2:$D$500,"Not Valid Combination",0,1)</f>
        <v>specializedConstruction</v>
      </c>
      <c r="N15" s="8" t="s">
        <v>209</v>
      </c>
      <c r="O15" s="8">
        <v>5</v>
      </c>
      <c r="P15" s="8" t="s">
        <v>7</v>
      </c>
      <c r="U15" s="10" t="s">
        <v>245</v>
      </c>
      <c r="V15" s="10" t="s">
        <v>261</v>
      </c>
      <c r="X15" s="10" t="s">
        <v>296</v>
      </c>
      <c r="Y15" s="10" t="s">
        <v>305</v>
      </c>
      <c r="Z15" s="10" t="s">
        <v>334</v>
      </c>
      <c r="AB15" s="12" t="str">
        <f t="shared" si="1"/>
        <v/>
      </c>
      <c r="AC15" s="14"/>
      <c r="AD15" s="18" t="s">
        <v>334</v>
      </c>
      <c r="AE15" s="18">
        <v>18</v>
      </c>
      <c r="AF15" s="18" t="s">
        <v>398</v>
      </c>
      <c r="AG15" s="18" t="s">
        <v>399</v>
      </c>
      <c r="AH15" s="18" t="s">
        <v>400</v>
      </c>
      <c r="AI15" s="18"/>
      <c r="AJ15" s="18"/>
      <c r="AK15" s="19" t="str">
        <f t="shared" si="2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N15" s="16" t="str">
        <f>IF(P15="Engine",VLOOKUP(V15,EngineUpgrades!$A$2:$C$15,2,FALSE),"")</f>
        <v/>
      </c>
      <c r="AO15" s="16" t="str">
        <f>IF(P15="Engine",VLOOKUP(V15,EngineUpgrades!$A$2:$C$15,3,FALSE),"")</f>
        <v/>
      </c>
      <c r="AP15" s="15" t="str">
        <f>IF(AN15=EngineUpgrades!$D$1,EngineUpgrades!$D$17,IF(AN15=EngineUpgrades!$E$1,EngineUpgrades!$E$17,IF(AN15=EngineUpgrades!$F$1,EngineUpgrades!$F$17,IF(AN15=EngineUpgrades!$G$1,EngineUpgrades!$G$17,IF(AN15=EngineUpgrades!$H$1,EngineUpgrades!$H$17,"")))))</f>
        <v/>
      </c>
      <c r="AQ15" s="17">
        <v>1</v>
      </c>
      <c r="AR15" s="16" t="str">
        <f>IF(P15="Engine",_xlfn.XLOOKUP(_xlfn.CONCAT(N15,O15+AQ15),TechTree!$C$2:$C$500,TechTree!$D$2:$D$500,"Not Valid Combination",0,1),"")</f>
        <v/>
      </c>
    </row>
    <row r="16" spans="1:44" ht="65" customHeight="1" x14ac:dyDescent="0.35">
      <c r="L16" s="12"/>
      <c r="AB16" s="12"/>
      <c r="AC16" s="14"/>
      <c r="AD16" s="18"/>
      <c r="AE16" s="18"/>
      <c r="AF16" s="18"/>
      <c r="AG16" s="18"/>
      <c r="AH16" s="18"/>
      <c r="AI16" s="18"/>
      <c r="AJ16" s="18"/>
      <c r="AK16" s="19"/>
      <c r="AL16" s="14"/>
      <c r="AP16" s="15"/>
      <c r="AQ16" s="17"/>
    </row>
    <row r="17" spans="12:43" ht="65" customHeight="1" x14ac:dyDescent="0.35">
      <c r="L17" s="12"/>
      <c r="AB17" s="12"/>
      <c r="AC17" s="14"/>
      <c r="AD17" s="18"/>
      <c r="AE17" s="18"/>
      <c r="AF17" s="18"/>
      <c r="AG17" s="18"/>
      <c r="AH17" s="18"/>
      <c r="AI17" s="18"/>
      <c r="AJ17" s="18"/>
      <c r="AK17" s="19"/>
      <c r="AL17" s="14"/>
      <c r="AP17" s="15"/>
      <c r="AQ17" s="17"/>
    </row>
    <row r="18" spans="12:43" ht="65" customHeight="1" x14ac:dyDescent="0.35">
      <c r="L18" s="12"/>
      <c r="AB18" s="12"/>
      <c r="AC18" s="14"/>
      <c r="AD18" s="18"/>
      <c r="AE18" s="18"/>
      <c r="AF18" s="18"/>
      <c r="AG18" s="18"/>
      <c r="AH18" s="18"/>
      <c r="AI18" s="18"/>
      <c r="AJ18" s="18"/>
      <c r="AK18" s="19"/>
      <c r="AL18" s="14"/>
      <c r="AP18" s="15"/>
      <c r="AQ18" s="17"/>
    </row>
    <row r="19" spans="12:43" ht="65" customHeight="1" x14ac:dyDescent="0.35">
      <c r="L19" s="12"/>
      <c r="AB19" s="12"/>
      <c r="AC19" s="14"/>
      <c r="AD19" s="18"/>
      <c r="AE19" s="18"/>
      <c r="AF19" s="18"/>
      <c r="AG19" s="18"/>
      <c r="AH19" s="18"/>
      <c r="AI19" s="18"/>
      <c r="AJ19" s="18"/>
      <c r="AK19" s="19"/>
      <c r="AL19" s="14"/>
      <c r="AP19" s="15"/>
      <c r="AQ19" s="17"/>
    </row>
    <row r="20" spans="12:43" ht="65" customHeight="1" x14ac:dyDescent="0.35">
      <c r="L20" s="12"/>
      <c r="AB20" s="12"/>
      <c r="AC20" s="14"/>
      <c r="AD20" s="18"/>
      <c r="AE20" s="18"/>
      <c r="AF20" s="18"/>
      <c r="AG20" s="18"/>
      <c r="AH20" s="18"/>
      <c r="AI20" s="18"/>
      <c r="AJ20" s="18"/>
      <c r="AK20" s="19"/>
      <c r="AL20" s="14"/>
      <c r="AP20" s="15"/>
      <c r="AQ20" s="17"/>
    </row>
    <row r="21" spans="12:43" ht="65" customHeight="1" x14ac:dyDescent="0.35">
      <c r="L21" s="12"/>
      <c r="AB21" s="12"/>
      <c r="AC21" s="14"/>
      <c r="AD21" s="18"/>
      <c r="AE21" s="18"/>
      <c r="AF21" s="18"/>
      <c r="AG21" s="18"/>
      <c r="AH21" s="18"/>
      <c r="AI21" s="18"/>
      <c r="AJ21" s="18"/>
      <c r="AK21" s="19"/>
      <c r="AL21" s="14"/>
      <c r="AP21" s="15"/>
      <c r="AQ21" s="17"/>
    </row>
    <row r="22" spans="12:43" ht="65" customHeight="1" x14ac:dyDescent="0.35">
      <c r="L22" s="12"/>
      <c r="AB22" s="12"/>
      <c r="AC22" s="14"/>
      <c r="AD22" s="18"/>
      <c r="AE22" s="18"/>
      <c r="AF22" s="18"/>
      <c r="AG22" s="18"/>
      <c r="AH22" s="18"/>
      <c r="AI22" s="18"/>
      <c r="AJ22" s="18"/>
      <c r="AK22" s="19"/>
      <c r="AL22" s="14"/>
      <c r="AP22" s="15"/>
      <c r="AQ22" s="17"/>
    </row>
    <row r="23" spans="12:43" ht="65" customHeight="1" x14ac:dyDescent="0.35">
      <c r="L23" s="12"/>
      <c r="AB23" s="12"/>
      <c r="AC23" s="14"/>
      <c r="AD23" s="18"/>
      <c r="AE23" s="18"/>
      <c r="AF23" s="18"/>
      <c r="AG23" s="18"/>
      <c r="AH23" s="18"/>
      <c r="AI23" s="18"/>
      <c r="AJ23" s="18"/>
      <c r="AK23" s="19"/>
      <c r="AL23" s="14"/>
      <c r="AP23" s="15"/>
      <c r="AQ23" s="17"/>
    </row>
    <row r="24" spans="12:43" ht="65" customHeight="1" x14ac:dyDescent="0.35">
      <c r="L24" s="12"/>
      <c r="AB24" s="12"/>
      <c r="AC24" s="14"/>
      <c r="AD24" s="18"/>
      <c r="AE24" s="18"/>
      <c r="AF24" s="18"/>
      <c r="AG24" s="18"/>
      <c r="AH24" s="18"/>
      <c r="AI24" s="18"/>
      <c r="AJ24" s="18"/>
      <c r="AK24" s="19"/>
      <c r="AL24" s="14"/>
      <c r="AP24" s="15"/>
      <c r="AQ24" s="17"/>
    </row>
    <row r="25" spans="12:43" ht="65" customHeight="1" x14ac:dyDescent="0.35">
      <c r="L25" s="12"/>
      <c r="AB25" s="12"/>
      <c r="AC25" s="14"/>
      <c r="AD25" s="18"/>
      <c r="AE25" s="18"/>
      <c r="AF25" s="18"/>
      <c r="AG25" s="18"/>
      <c r="AH25" s="18"/>
      <c r="AI25" s="18"/>
      <c r="AJ25" s="18"/>
      <c r="AK25" s="19"/>
      <c r="AL25" s="14"/>
      <c r="AP25" s="15"/>
      <c r="AQ25" s="17"/>
    </row>
    <row r="26" spans="12:43" ht="65" customHeight="1" x14ac:dyDescent="0.35">
      <c r="L26" s="12"/>
      <c r="AB26" s="12"/>
      <c r="AC26" s="14"/>
      <c r="AD26" s="18"/>
      <c r="AE26" s="18"/>
      <c r="AF26" s="18"/>
      <c r="AG26" s="18"/>
      <c r="AH26" s="18"/>
      <c r="AI26" s="18"/>
      <c r="AJ26" s="18"/>
      <c r="AK26" s="19"/>
      <c r="AL26" s="14"/>
      <c r="AP26" s="15"/>
      <c r="AQ26" s="17"/>
    </row>
    <row r="27" spans="12:43" ht="65" customHeight="1" x14ac:dyDescent="0.35">
      <c r="L27" s="12"/>
      <c r="AB27" s="12"/>
      <c r="AC27" s="14"/>
      <c r="AD27" s="18"/>
      <c r="AE27" s="18"/>
      <c r="AF27" s="18"/>
      <c r="AG27" s="18"/>
      <c r="AH27" s="18"/>
      <c r="AI27" s="18"/>
      <c r="AJ27" s="18"/>
      <c r="AK27" s="19"/>
      <c r="AL27" s="14"/>
      <c r="AP27" s="15"/>
      <c r="AQ27" s="17"/>
    </row>
    <row r="28" spans="12:43" ht="65" customHeight="1" x14ac:dyDescent="0.35">
      <c r="L28" s="12"/>
      <c r="AB28" s="12"/>
      <c r="AC28" s="14"/>
      <c r="AD28" s="18"/>
      <c r="AE28" s="18"/>
      <c r="AF28" s="18"/>
      <c r="AG28" s="18"/>
      <c r="AH28" s="18"/>
      <c r="AI28" s="18"/>
      <c r="AJ28" s="18"/>
      <c r="AK28" s="19"/>
      <c r="AL28" s="14"/>
      <c r="AP28" s="15"/>
      <c r="AQ28" s="17"/>
    </row>
    <row r="29" spans="12:43" ht="65.5" customHeight="1" x14ac:dyDescent="0.35">
      <c r="L29" s="12"/>
      <c r="AB29" s="12"/>
      <c r="AC29" s="14"/>
      <c r="AD29" s="18"/>
      <c r="AE29" s="18"/>
      <c r="AF29" s="18"/>
      <c r="AG29" s="18"/>
      <c r="AH29" s="18"/>
      <c r="AI29" s="18"/>
      <c r="AJ29" s="18"/>
      <c r="AK29" s="19"/>
      <c r="AL29" s="14"/>
      <c r="AP29" s="15"/>
      <c r="AQ29" s="17"/>
    </row>
    <row r="30" spans="12:43" ht="65" customHeight="1" x14ac:dyDescent="0.35">
      <c r="L30" s="12"/>
      <c r="AB30" s="12"/>
      <c r="AC30" s="14"/>
      <c r="AD30" s="18"/>
      <c r="AE30" s="18"/>
      <c r="AF30" s="18"/>
      <c r="AG30" s="18"/>
      <c r="AH30" s="18"/>
      <c r="AI30" s="18"/>
      <c r="AJ30" s="18"/>
      <c r="AK30" s="19"/>
      <c r="AL30" s="14"/>
      <c r="AP30" s="15"/>
      <c r="AQ30" s="17"/>
    </row>
    <row r="31" spans="12:43" ht="65" customHeight="1" x14ac:dyDescent="0.35">
      <c r="L31" s="12"/>
      <c r="AB31" s="12"/>
      <c r="AC31" s="14"/>
      <c r="AD31" s="18"/>
      <c r="AE31" s="18"/>
      <c r="AF31" s="18"/>
      <c r="AG31" s="18"/>
      <c r="AH31" s="18"/>
      <c r="AI31" s="18"/>
      <c r="AJ31" s="18"/>
      <c r="AK31" s="19"/>
      <c r="AL31" s="14"/>
      <c r="AP31" s="15"/>
      <c r="AQ31" s="17"/>
    </row>
    <row r="32" spans="12:43" ht="65" customHeight="1" x14ac:dyDescent="0.35">
      <c r="L32" s="12"/>
      <c r="AB32" s="12"/>
      <c r="AC32" s="14"/>
      <c r="AD32" s="18"/>
      <c r="AE32" s="18"/>
      <c r="AF32" s="18"/>
      <c r="AG32" s="18"/>
      <c r="AH32" s="18"/>
      <c r="AI32" s="18"/>
      <c r="AJ32" s="18"/>
      <c r="AK32" s="19"/>
      <c r="AL32" s="14"/>
      <c r="AP32" s="15"/>
      <c r="AQ32" s="17"/>
    </row>
    <row r="33" spans="12:43" ht="65" customHeight="1" x14ac:dyDescent="0.35">
      <c r="L33" s="12"/>
      <c r="AB33" s="12"/>
      <c r="AC33" s="14"/>
      <c r="AD33" s="18"/>
      <c r="AE33" s="18"/>
      <c r="AF33" s="18"/>
      <c r="AG33" s="18"/>
      <c r="AH33" s="18"/>
      <c r="AI33" s="18"/>
      <c r="AJ33" s="18"/>
      <c r="AK33" s="19"/>
      <c r="AL33" s="14"/>
      <c r="AP33" s="15"/>
      <c r="AQ33" s="17"/>
    </row>
    <row r="34" spans="12:43" ht="65" customHeight="1" x14ac:dyDescent="0.35">
      <c r="L34" s="12"/>
      <c r="AB34" s="12"/>
      <c r="AC34" s="14"/>
      <c r="AD34" s="18"/>
      <c r="AE34" s="18"/>
      <c r="AF34" s="18"/>
      <c r="AG34" s="18"/>
      <c r="AH34" s="18"/>
      <c r="AI34" s="18"/>
      <c r="AJ34" s="18"/>
      <c r="AK34" s="19"/>
      <c r="AL34" s="14"/>
      <c r="AP34" s="15"/>
      <c r="AQ34" s="17"/>
    </row>
    <row r="35" spans="12:43" ht="65" customHeight="1" x14ac:dyDescent="0.35">
      <c r="L35" s="12"/>
      <c r="AB35" s="12"/>
      <c r="AC35" s="14"/>
      <c r="AD35" s="18"/>
      <c r="AE35" s="18"/>
      <c r="AF35" s="18"/>
      <c r="AG35" s="18"/>
      <c r="AH35" s="18"/>
      <c r="AI35" s="18"/>
      <c r="AJ35" s="18"/>
      <c r="AK35" s="19"/>
      <c r="AL35" s="14"/>
      <c r="AP35" s="15"/>
      <c r="AQ35" s="17"/>
    </row>
    <row r="36" spans="12:43" ht="65" customHeight="1" x14ac:dyDescent="0.35">
      <c r="L36" s="12"/>
      <c r="AB36" s="12"/>
      <c r="AC36" s="14"/>
      <c r="AD36" s="18"/>
      <c r="AE36" s="18"/>
      <c r="AF36" s="18"/>
      <c r="AG36" s="18"/>
      <c r="AH36" s="18"/>
      <c r="AI36" s="18"/>
      <c r="AJ36" s="18"/>
      <c r="AK36" s="19"/>
      <c r="AL36" s="14"/>
      <c r="AP36" s="15"/>
      <c r="AQ36" s="17"/>
    </row>
    <row r="37" spans="12:43" ht="65" customHeight="1" x14ac:dyDescent="0.35">
      <c r="L37" s="12"/>
      <c r="AB37" s="12"/>
      <c r="AC37" s="14"/>
      <c r="AD37" s="18"/>
      <c r="AE37" s="18"/>
      <c r="AF37" s="18"/>
      <c r="AG37" s="18"/>
      <c r="AH37" s="18"/>
      <c r="AI37" s="18"/>
      <c r="AJ37" s="18"/>
      <c r="AK37" s="19"/>
      <c r="AL37" s="14"/>
      <c r="AP37" s="15"/>
      <c r="AQ37" s="17"/>
    </row>
    <row r="38" spans="12:43" ht="65" customHeight="1" x14ac:dyDescent="0.35">
      <c r="L38" s="12"/>
      <c r="AB38" s="12"/>
      <c r="AC38" s="14"/>
      <c r="AD38" s="18"/>
      <c r="AE38" s="18"/>
      <c r="AF38" s="18"/>
      <c r="AG38" s="18"/>
      <c r="AH38" s="18"/>
      <c r="AI38" s="18"/>
      <c r="AJ38" s="18"/>
      <c r="AK38" s="19"/>
      <c r="AL38" s="14"/>
      <c r="AP38" s="15"/>
      <c r="AQ38" s="17"/>
    </row>
    <row r="39" spans="12:43" ht="65" customHeight="1" x14ac:dyDescent="0.35">
      <c r="L39" s="12"/>
      <c r="AB39" s="12"/>
      <c r="AC39" s="14"/>
      <c r="AD39" s="18"/>
      <c r="AE39" s="18"/>
      <c r="AF39" s="18"/>
      <c r="AG39" s="18"/>
      <c r="AH39" s="18"/>
      <c r="AI39" s="18"/>
      <c r="AJ39" s="18"/>
      <c r="AK39" s="19"/>
      <c r="AL39" s="14"/>
      <c r="AP39" s="15"/>
      <c r="AQ39" s="17"/>
    </row>
    <row r="40" spans="12:43" ht="65" customHeight="1" x14ac:dyDescent="0.35">
      <c r="L40" s="12"/>
      <c r="AB40" s="12"/>
      <c r="AC40" s="14"/>
      <c r="AD40" s="18"/>
      <c r="AE40" s="18"/>
      <c r="AF40" s="18"/>
      <c r="AG40" s="18"/>
      <c r="AH40" s="18"/>
      <c r="AI40" s="18"/>
      <c r="AJ40" s="18"/>
      <c r="AK40" s="19"/>
      <c r="AL40" s="14"/>
      <c r="AP40" s="15"/>
      <c r="AQ40" s="17"/>
    </row>
    <row r="41" spans="12:43" ht="65" customHeight="1" x14ac:dyDescent="0.35">
      <c r="L41" s="12"/>
      <c r="AB41" s="12"/>
      <c r="AC41" s="14"/>
      <c r="AD41" s="18"/>
      <c r="AE41" s="18"/>
      <c r="AF41" s="18"/>
      <c r="AG41" s="18"/>
      <c r="AH41" s="18"/>
      <c r="AI41" s="18"/>
      <c r="AJ41" s="18"/>
      <c r="AK41" s="19"/>
      <c r="AL41" s="14"/>
      <c r="AP41" s="15"/>
      <c r="AQ41" s="17"/>
    </row>
    <row r="42" spans="12:43" ht="65" customHeight="1" x14ac:dyDescent="0.35">
      <c r="L42" s="12"/>
      <c r="AB42" s="12"/>
      <c r="AC42" s="14"/>
      <c r="AD42" s="18"/>
      <c r="AE42" s="18"/>
      <c r="AF42" s="18"/>
      <c r="AG42" s="18"/>
      <c r="AH42" s="18"/>
      <c r="AI42" s="18"/>
      <c r="AJ42" s="18"/>
      <c r="AK42" s="19"/>
      <c r="AL42" s="14"/>
      <c r="AP42" s="15"/>
      <c r="AQ42" s="17"/>
    </row>
    <row r="43" spans="12:43" ht="65" customHeight="1" x14ac:dyDescent="0.35">
      <c r="L43" s="12"/>
      <c r="AB43" s="12"/>
      <c r="AC43" s="14"/>
      <c r="AD43" s="18"/>
      <c r="AE43" s="18"/>
      <c r="AF43" s="18"/>
      <c r="AG43" s="18"/>
      <c r="AH43" s="18"/>
      <c r="AI43" s="18"/>
      <c r="AJ43" s="18"/>
      <c r="AK43" s="19"/>
      <c r="AL43" s="14"/>
      <c r="AP43" s="15"/>
      <c r="AQ43" s="17"/>
    </row>
    <row r="44" spans="12:43" x14ac:dyDescent="0.35">
      <c r="L44" s="12"/>
      <c r="AB44" s="12"/>
      <c r="AC44" s="14"/>
      <c r="AD44" s="18"/>
      <c r="AE44" s="18"/>
      <c r="AF44" s="18"/>
      <c r="AG44" s="18"/>
      <c r="AH44" s="18"/>
      <c r="AI44" s="18"/>
      <c r="AJ44" s="18"/>
      <c r="AK44" s="19"/>
      <c r="AL44" s="14"/>
      <c r="AP44" s="15"/>
      <c r="AQ44" s="17"/>
    </row>
    <row r="45" spans="12:43" x14ac:dyDescent="0.35">
      <c r="L45" s="12"/>
      <c r="AB45" s="12"/>
      <c r="AC45" s="14"/>
      <c r="AD45" s="18"/>
      <c r="AE45" s="18"/>
      <c r="AF45" s="18"/>
      <c r="AG45" s="18"/>
      <c r="AH45" s="18"/>
      <c r="AI45" s="18"/>
      <c r="AJ45" s="18"/>
      <c r="AK45" s="19"/>
      <c r="AL45" s="14"/>
      <c r="AP45" s="15"/>
      <c r="AQ45" s="17"/>
    </row>
    <row r="46" spans="12:43" x14ac:dyDescent="0.35">
      <c r="L46" s="12"/>
      <c r="AB46" s="12"/>
      <c r="AC46" s="14"/>
      <c r="AD46" s="18"/>
      <c r="AE46" s="18"/>
      <c r="AF46" s="18"/>
      <c r="AG46" s="18"/>
      <c r="AH46" s="18"/>
      <c r="AI46" s="18"/>
      <c r="AJ46" s="18"/>
      <c r="AK46" s="19"/>
      <c r="AL46" s="14"/>
      <c r="AP46" s="15"/>
      <c r="AQ46" s="17"/>
    </row>
    <row r="47" spans="12:43" x14ac:dyDescent="0.35">
      <c r="L47" s="12"/>
      <c r="AB47" s="12"/>
      <c r="AC47" s="14"/>
      <c r="AD47" s="18"/>
      <c r="AE47" s="18"/>
      <c r="AF47" s="18"/>
      <c r="AG47" s="18"/>
      <c r="AH47" s="18"/>
      <c r="AI47" s="18"/>
      <c r="AJ47" s="18"/>
      <c r="AK47" s="19"/>
      <c r="AL47" s="14"/>
      <c r="AP47" s="15"/>
      <c r="AQ47" s="17"/>
    </row>
    <row r="48" spans="12:43" x14ac:dyDescent="0.35">
      <c r="L48" s="12"/>
      <c r="AB48" s="12"/>
      <c r="AC48" s="14"/>
      <c r="AD48" s="18"/>
      <c r="AE48" s="18"/>
      <c r="AF48" s="18"/>
      <c r="AG48" s="18"/>
      <c r="AH48" s="18"/>
      <c r="AI48" s="18"/>
      <c r="AJ48" s="18"/>
      <c r="AK48" s="19"/>
      <c r="AL48" s="14"/>
      <c r="AP48" s="15"/>
      <c r="AQ48" s="17"/>
    </row>
    <row r="49" spans="12:43" x14ac:dyDescent="0.35">
      <c r="L49" s="12"/>
      <c r="AB49" s="12"/>
      <c r="AC49" s="14"/>
      <c r="AD49" s="18"/>
      <c r="AE49" s="18"/>
      <c r="AF49" s="18"/>
      <c r="AG49" s="18"/>
      <c r="AH49" s="18"/>
      <c r="AI49" s="18"/>
      <c r="AJ49" s="18"/>
      <c r="AK49" s="19"/>
      <c r="AL49" s="14"/>
      <c r="AP49" s="15"/>
      <c r="AQ49" s="17"/>
    </row>
    <row r="50" spans="12:43" x14ac:dyDescent="0.35">
      <c r="L50" s="12"/>
      <c r="AB50" s="12"/>
      <c r="AC50" s="14"/>
      <c r="AD50" s="18"/>
      <c r="AE50" s="18"/>
      <c r="AF50" s="18"/>
      <c r="AG50" s="18"/>
      <c r="AH50" s="18"/>
      <c r="AI50" s="18"/>
      <c r="AJ50" s="18"/>
      <c r="AK50" s="19"/>
      <c r="AL50" s="14"/>
      <c r="AP50" s="15"/>
      <c r="AQ50" s="17"/>
    </row>
    <row r="51" spans="12:43" x14ac:dyDescent="0.35">
      <c r="L51" s="12"/>
      <c r="AB51" s="12"/>
      <c r="AC51" s="14"/>
      <c r="AD51" s="18"/>
      <c r="AE51" s="18"/>
      <c r="AF51" s="18"/>
      <c r="AG51" s="18"/>
      <c r="AH51" s="18"/>
      <c r="AI51" s="18"/>
      <c r="AJ51" s="18"/>
      <c r="AK51" s="19"/>
      <c r="AL51" s="14"/>
      <c r="AP51" s="15"/>
      <c r="AQ51" s="17"/>
    </row>
    <row r="52" spans="12:43" x14ac:dyDescent="0.35">
      <c r="L52" s="12"/>
      <c r="AB52" s="12"/>
      <c r="AC52" s="14"/>
      <c r="AD52" s="18"/>
      <c r="AE52" s="18"/>
      <c r="AF52" s="18"/>
      <c r="AG52" s="18"/>
      <c r="AH52" s="18"/>
      <c r="AI52" s="18"/>
      <c r="AJ52" s="18"/>
      <c r="AK52" s="19"/>
      <c r="AL52" s="14"/>
      <c r="AP52" s="15"/>
      <c r="AQ52" s="17"/>
    </row>
    <row r="53" spans="12:43" x14ac:dyDescent="0.35">
      <c r="L53" s="12"/>
      <c r="AB53" s="12"/>
      <c r="AC53" s="14"/>
      <c r="AD53" s="18"/>
      <c r="AE53" s="18"/>
      <c r="AF53" s="18"/>
      <c r="AG53" s="18"/>
      <c r="AH53" s="18"/>
      <c r="AI53" s="18"/>
      <c r="AJ53" s="18"/>
      <c r="AK53" s="19"/>
      <c r="AL53" s="14"/>
      <c r="AP53" s="15"/>
      <c r="AQ53" s="17"/>
    </row>
    <row r="54" spans="12:43" x14ac:dyDescent="0.35">
      <c r="L54" s="12"/>
      <c r="AB54" s="12"/>
      <c r="AC54" s="14"/>
      <c r="AD54" s="18"/>
      <c r="AE54" s="18"/>
      <c r="AF54" s="18"/>
      <c r="AG54" s="18"/>
      <c r="AH54" s="18"/>
      <c r="AI54" s="18"/>
      <c r="AJ54" s="18"/>
      <c r="AK54" s="19"/>
      <c r="AL54" s="14"/>
      <c r="AP54" s="15"/>
      <c r="AQ54" s="17"/>
    </row>
    <row r="55" spans="12:43" x14ac:dyDescent="0.35">
      <c r="L55" s="12"/>
      <c r="AB55" s="12"/>
      <c r="AC55" s="14"/>
      <c r="AD55" s="18"/>
      <c r="AE55" s="18"/>
      <c r="AF55" s="18"/>
      <c r="AG55" s="18"/>
      <c r="AH55" s="18"/>
      <c r="AI55" s="18"/>
      <c r="AJ55" s="18"/>
      <c r="AK55" s="19"/>
      <c r="AL55" s="14"/>
      <c r="AP55" s="15"/>
      <c r="AQ55" s="17"/>
    </row>
    <row r="56" spans="12:43" x14ac:dyDescent="0.35">
      <c r="L56" s="12"/>
      <c r="AB56" s="12"/>
      <c r="AC56" s="14"/>
      <c r="AD56" s="18"/>
      <c r="AE56" s="18"/>
      <c r="AF56" s="18"/>
      <c r="AG56" s="18"/>
      <c r="AH56" s="18"/>
      <c r="AI56" s="18"/>
      <c r="AJ56" s="18"/>
      <c r="AK56" s="19"/>
      <c r="AL56" s="14"/>
      <c r="AP56" s="15"/>
      <c r="AQ56" s="17"/>
    </row>
    <row r="57" spans="12:43" x14ac:dyDescent="0.35">
      <c r="L57" s="12"/>
      <c r="AB57" s="12"/>
      <c r="AC57" s="14"/>
      <c r="AD57" s="18"/>
      <c r="AE57" s="18"/>
      <c r="AF57" s="18"/>
      <c r="AG57" s="18"/>
      <c r="AH57" s="18"/>
      <c r="AI57" s="18"/>
      <c r="AJ57" s="18"/>
      <c r="AK57" s="19"/>
      <c r="AL57" s="14"/>
      <c r="AP57" s="15"/>
      <c r="AQ57" s="17"/>
    </row>
    <row r="58" spans="12:43" x14ac:dyDescent="0.35">
      <c r="L58" s="12"/>
      <c r="AB58" s="12"/>
      <c r="AC58" s="14"/>
      <c r="AD58" s="18"/>
      <c r="AE58" s="18"/>
      <c r="AF58" s="18"/>
      <c r="AG58" s="18"/>
      <c r="AH58" s="18"/>
      <c r="AI58" s="18"/>
      <c r="AJ58" s="18"/>
      <c r="AK58" s="19"/>
      <c r="AL58" s="14"/>
      <c r="AP58" s="15"/>
      <c r="AQ58" s="17"/>
    </row>
    <row r="59" spans="12:43" x14ac:dyDescent="0.35">
      <c r="L59" s="12"/>
      <c r="AB59" s="12"/>
      <c r="AC59" s="14"/>
      <c r="AD59" s="18"/>
      <c r="AE59" s="18"/>
      <c r="AF59" s="18"/>
      <c r="AG59" s="18"/>
      <c r="AH59" s="18"/>
      <c r="AI59" s="18"/>
      <c r="AJ59" s="18"/>
      <c r="AK59" s="19"/>
      <c r="AL59" s="14"/>
      <c r="AP59" s="15"/>
      <c r="AQ59" s="17"/>
    </row>
    <row r="60" spans="12:43" x14ac:dyDescent="0.35">
      <c r="L60" s="12"/>
      <c r="AB60" s="12"/>
      <c r="AC60" s="14"/>
      <c r="AD60" s="18"/>
      <c r="AE60" s="18"/>
      <c r="AF60" s="18"/>
      <c r="AG60" s="18"/>
      <c r="AH60" s="18"/>
      <c r="AI60" s="18"/>
      <c r="AJ60" s="18"/>
      <c r="AK60" s="19"/>
      <c r="AL60" s="14"/>
      <c r="AP60" s="15"/>
      <c r="AQ60" s="17"/>
    </row>
    <row r="61" spans="12:43" x14ac:dyDescent="0.35">
      <c r="L61" s="12"/>
      <c r="AB61" s="12"/>
      <c r="AC61" s="14"/>
      <c r="AD61" s="18"/>
      <c r="AE61" s="18"/>
      <c r="AF61" s="18"/>
      <c r="AG61" s="18"/>
      <c r="AH61" s="18"/>
      <c r="AI61" s="18"/>
      <c r="AJ61" s="18"/>
      <c r="AK61" s="19"/>
      <c r="AL61" s="14"/>
      <c r="AP61" s="15"/>
      <c r="AQ61" s="17"/>
    </row>
    <row r="62" spans="12:43" x14ac:dyDescent="0.35">
      <c r="L62" s="12"/>
      <c r="AB62" s="12"/>
      <c r="AC62" s="14"/>
      <c r="AD62" s="18"/>
      <c r="AE62" s="18"/>
      <c r="AF62" s="18"/>
      <c r="AG62" s="18"/>
      <c r="AH62" s="18"/>
      <c r="AI62" s="18"/>
      <c r="AJ62" s="18"/>
      <c r="AK62" s="19"/>
      <c r="AL62" s="14"/>
      <c r="AP62" s="15"/>
      <c r="AQ62" s="17"/>
    </row>
    <row r="63" spans="12:43" x14ac:dyDescent="0.35">
      <c r="L63" s="12"/>
      <c r="AB63" s="12"/>
      <c r="AC63" s="14"/>
      <c r="AD63" s="18"/>
      <c r="AE63" s="18"/>
      <c r="AF63" s="18"/>
      <c r="AG63" s="18"/>
      <c r="AH63" s="18"/>
      <c r="AI63" s="18"/>
      <c r="AJ63" s="18"/>
      <c r="AK63" s="19"/>
      <c r="AL63" s="14"/>
      <c r="AP63" s="15"/>
      <c r="AQ63" s="17"/>
    </row>
    <row r="64" spans="12:43" x14ac:dyDescent="0.35">
      <c r="L64" s="12"/>
      <c r="AB64" s="12"/>
      <c r="AC64" s="14"/>
      <c r="AD64" s="18"/>
      <c r="AE64" s="18"/>
      <c r="AF64" s="18"/>
      <c r="AG64" s="18"/>
      <c r="AH64" s="18"/>
      <c r="AI64" s="18"/>
      <c r="AJ64" s="18"/>
      <c r="AK64" s="19"/>
      <c r="AL64" s="14"/>
      <c r="AP64" s="15"/>
      <c r="AQ64" s="17"/>
    </row>
    <row r="65" spans="12:43" x14ac:dyDescent="0.35">
      <c r="L65" s="12"/>
      <c r="AB65" s="12"/>
      <c r="AC65" s="14"/>
      <c r="AD65" s="18"/>
      <c r="AE65" s="18"/>
      <c r="AF65" s="18"/>
      <c r="AG65" s="18"/>
      <c r="AH65" s="18"/>
      <c r="AI65" s="18"/>
      <c r="AJ65" s="18"/>
      <c r="AK65" s="19"/>
      <c r="AL65" s="14"/>
      <c r="AP65" s="15"/>
      <c r="AQ65" s="17"/>
    </row>
    <row r="66" spans="12:43" x14ac:dyDescent="0.35">
      <c r="L66" s="12"/>
      <c r="AB66" s="12"/>
      <c r="AC66" s="14"/>
      <c r="AD66" s="18"/>
      <c r="AE66" s="18"/>
      <c r="AF66" s="18"/>
      <c r="AG66" s="18"/>
      <c r="AH66" s="18"/>
      <c r="AI66" s="18"/>
      <c r="AJ66" s="18"/>
      <c r="AK66" s="19"/>
      <c r="AL66" s="14"/>
      <c r="AP66" s="15"/>
      <c r="AQ66" s="17"/>
    </row>
    <row r="67" spans="12:43" x14ac:dyDescent="0.35">
      <c r="L67" s="12"/>
      <c r="AB67" s="12"/>
      <c r="AC67" s="14"/>
      <c r="AD67" s="18"/>
      <c r="AE67" s="18"/>
      <c r="AF67" s="18"/>
      <c r="AG67" s="18"/>
      <c r="AH67" s="18"/>
      <c r="AI67" s="18"/>
      <c r="AJ67" s="18"/>
      <c r="AK67" s="19"/>
      <c r="AL67" s="14"/>
      <c r="AP67" s="15"/>
      <c r="AQ67" s="17"/>
    </row>
    <row r="68" spans="12:43" x14ac:dyDescent="0.35">
      <c r="L68" s="12"/>
      <c r="AB68" s="12"/>
      <c r="AC68" s="14"/>
      <c r="AD68" s="18"/>
      <c r="AE68" s="18"/>
      <c r="AF68" s="18"/>
      <c r="AG68" s="18"/>
      <c r="AH68" s="18"/>
      <c r="AI68" s="18"/>
      <c r="AJ68" s="18"/>
      <c r="AK68" s="19"/>
      <c r="AL68" s="14"/>
      <c r="AP68" s="15"/>
      <c r="AQ68" s="17"/>
    </row>
    <row r="69" spans="12:43" x14ac:dyDescent="0.35">
      <c r="L69" s="12"/>
      <c r="AB69" s="12"/>
      <c r="AC69" s="14"/>
      <c r="AD69" s="18"/>
      <c r="AE69" s="18"/>
      <c r="AF69" s="18"/>
      <c r="AG69" s="18"/>
      <c r="AH69" s="18"/>
      <c r="AI69" s="18"/>
      <c r="AJ69" s="18"/>
      <c r="AK69" s="19"/>
      <c r="AL69" s="14"/>
      <c r="AP69" s="15"/>
      <c r="AQ69" s="17"/>
    </row>
    <row r="70" spans="12:43" x14ac:dyDescent="0.35">
      <c r="L70" s="12"/>
      <c r="AB70" s="12"/>
      <c r="AC70" s="14"/>
      <c r="AD70" s="18"/>
      <c r="AE70" s="18"/>
      <c r="AF70" s="18"/>
      <c r="AG70" s="18"/>
      <c r="AH70" s="18"/>
      <c r="AI70" s="18"/>
      <c r="AJ70" s="18"/>
      <c r="AK70" s="19"/>
      <c r="AL70" s="14"/>
      <c r="AP70" s="15"/>
      <c r="AQ70" s="17"/>
    </row>
    <row r="71" spans="12:43" x14ac:dyDescent="0.35">
      <c r="L71" s="12"/>
      <c r="AB71" s="12"/>
      <c r="AC71" s="14"/>
      <c r="AD71" s="18"/>
      <c r="AE71" s="18"/>
      <c r="AF71" s="18"/>
      <c r="AG71" s="18"/>
      <c r="AH71" s="18"/>
      <c r="AI71" s="18"/>
      <c r="AJ71" s="18"/>
      <c r="AK71" s="19"/>
      <c r="AL71" s="14"/>
      <c r="AP71" s="15"/>
      <c r="AQ71" s="17"/>
    </row>
    <row r="72" spans="12:43" x14ac:dyDescent="0.35">
      <c r="L72" s="12"/>
      <c r="AB72" s="12"/>
      <c r="AC72" s="14"/>
      <c r="AD72" s="18"/>
      <c r="AE72" s="18"/>
      <c r="AF72" s="18"/>
      <c r="AG72" s="18"/>
      <c r="AH72" s="18"/>
      <c r="AI72" s="18"/>
      <c r="AJ72" s="18"/>
      <c r="AK72" s="19"/>
      <c r="AL72" s="14"/>
      <c r="AP72" s="15"/>
      <c r="AQ72" s="17"/>
    </row>
    <row r="73" spans="12:43" x14ac:dyDescent="0.35">
      <c r="L73" s="12"/>
      <c r="AB73" s="12"/>
      <c r="AC73" s="14"/>
      <c r="AD73" s="18"/>
      <c r="AE73" s="18"/>
      <c r="AF73" s="18"/>
      <c r="AG73" s="18"/>
      <c r="AH73" s="18"/>
      <c r="AI73" s="18"/>
      <c r="AJ73" s="18"/>
      <c r="AK73" s="19"/>
      <c r="AL73" s="14"/>
      <c r="AP73" s="15"/>
      <c r="AQ73" s="17"/>
    </row>
    <row r="74" spans="12:43" x14ac:dyDescent="0.35">
      <c r="L74" s="12"/>
      <c r="AB74" s="12"/>
      <c r="AC74" s="14"/>
      <c r="AD74" s="18"/>
      <c r="AE74" s="18"/>
      <c r="AF74" s="18"/>
      <c r="AG74" s="18"/>
      <c r="AH74" s="18"/>
      <c r="AI74" s="18"/>
      <c r="AJ74" s="18"/>
      <c r="AK74" s="19"/>
      <c r="AL74" s="14"/>
      <c r="AP74" s="15"/>
      <c r="AQ74" s="17"/>
    </row>
    <row r="75" spans="12:43" x14ac:dyDescent="0.35">
      <c r="L75" s="12"/>
      <c r="AB75" s="12"/>
      <c r="AC75" s="14"/>
      <c r="AD75" s="18"/>
      <c r="AE75" s="18"/>
      <c r="AF75" s="18"/>
      <c r="AG75" s="18"/>
      <c r="AH75" s="18"/>
      <c r="AI75" s="18"/>
      <c r="AJ75" s="18"/>
      <c r="AK75" s="19"/>
      <c r="AL75" s="14"/>
      <c r="AP75" s="15"/>
      <c r="AQ75" s="17"/>
    </row>
    <row r="76" spans="12:43" x14ac:dyDescent="0.35">
      <c r="L76" s="12"/>
      <c r="AB76" s="12"/>
      <c r="AC76" s="14"/>
      <c r="AD76" s="18"/>
      <c r="AE76" s="18"/>
      <c r="AF76" s="18"/>
      <c r="AG76" s="18"/>
      <c r="AH76" s="18"/>
      <c r="AI76" s="18"/>
      <c r="AJ76" s="18"/>
      <c r="AK76" s="19"/>
      <c r="AL76" s="14"/>
      <c r="AP76" s="15"/>
      <c r="AQ76" s="17"/>
    </row>
    <row r="77" spans="12:43" x14ac:dyDescent="0.35">
      <c r="L77" s="12"/>
      <c r="AB77" s="12"/>
      <c r="AC77" s="14"/>
      <c r="AD77" s="18"/>
      <c r="AE77" s="18"/>
      <c r="AF77" s="18"/>
      <c r="AG77" s="18"/>
      <c r="AH77" s="18"/>
      <c r="AI77" s="18"/>
      <c r="AJ77" s="18"/>
      <c r="AK77" s="19"/>
      <c r="AL77" s="14"/>
      <c r="AP77" s="15"/>
      <c r="AQ77" s="17"/>
    </row>
    <row r="78" spans="12:43" x14ac:dyDescent="0.35">
      <c r="L78" s="12"/>
      <c r="AB78" s="12"/>
      <c r="AC78" s="14"/>
      <c r="AD78" s="18"/>
      <c r="AE78" s="18"/>
      <c r="AF78" s="18"/>
      <c r="AG78" s="18"/>
      <c r="AH78" s="18"/>
      <c r="AI78" s="18"/>
      <c r="AJ78" s="18"/>
      <c r="AK78" s="19"/>
      <c r="AL78" s="14"/>
      <c r="AP78" s="15"/>
      <c r="AQ78" s="17"/>
    </row>
    <row r="79" spans="12:43" x14ac:dyDescent="0.35">
      <c r="L79" s="12"/>
      <c r="AB79" s="12"/>
      <c r="AC79" s="14"/>
      <c r="AD79" s="18"/>
      <c r="AE79" s="18"/>
      <c r="AF79" s="18"/>
      <c r="AG79" s="18"/>
      <c r="AH79" s="18"/>
      <c r="AI79" s="18"/>
      <c r="AJ79" s="18"/>
      <c r="AK79" s="19"/>
      <c r="AL79" s="14"/>
      <c r="AP79" s="15"/>
      <c r="AQ79" s="17"/>
    </row>
    <row r="80" spans="12:43" x14ac:dyDescent="0.35">
      <c r="L80" s="12"/>
      <c r="AB80" s="12"/>
      <c r="AC80" s="14"/>
      <c r="AD80" s="18"/>
      <c r="AE80" s="18"/>
      <c r="AF80" s="18"/>
      <c r="AG80" s="18"/>
      <c r="AH80" s="18"/>
      <c r="AI80" s="18"/>
      <c r="AJ80" s="18"/>
      <c r="AK80" s="19"/>
      <c r="AL80" s="14"/>
      <c r="AP80" s="15"/>
      <c r="AQ80" s="17"/>
    </row>
    <row r="81" spans="12:43" x14ac:dyDescent="0.35">
      <c r="L81" s="12"/>
      <c r="AB81" s="12"/>
      <c r="AC81" s="14"/>
      <c r="AD81" s="18"/>
      <c r="AE81" s="18"/>
      <c r="AF81" s="18"/>
      <c r="AG81" s="18"/>
      <c r="AH81" s="18"/>
      <c r="AI81" s="18"/>
      <c r="AJ81" s="18"/>
      <c r="AK81" s="19"/>
      <c r="AL81" s="14"/>
      <c r="AP81" s="15"/>
      <c r="AQ81" s="17"/>
    </row>
    <row r="82" spans="12:43" x14ac:dyDescent="0.35">
      <c r="L82" s="12"/>
      <c r="AB82" s="12"/>
      <c r="AC82" s="14"/>
      <c r="AD82" s="18"/>
      <c r="AE82" s="18"/>
      <c r="AF82" s="18"/>
      <c r="AG82" s="18"/>
      <c r="AH82" s="18"/>
      <c r="AI82" s="18"/>
      <c r="AJ82" s="18"/>
      <c r="AK82" s="19"/>
      <c r="AL82" s="14"/>
      <c r="AP82" s="15"/>
      <c r="AQ82" s="17"/>
    </row>
    <row r="83" spans="12:43" x14ac:dyDescent="0.35">
      <c r="L83" s="12"/>
      <c r="AB83" s="12"/>
      <c r="AC83" s="14"/>
      <c r="AD83" s="18"/>
      <c r="AE83" s="18"/>
      <c r="AF83" s="18"/>
      <c r="AG83" s="18"/>
      <c r="AH83" s="18"/>
      <c r="AI83" s="18"/>
      <c r="AJ83" s="18"/>
      <c r="AK83" s="19"/>
      <c r="AL83" s="14"/>
      <c r="AP83" s="15"/>
      <c r="AQ83" s="17"/>
    </row>
    <row r="84" spans="12:43" x14ac:dyDescent="0.35">
      <c r="L84" s="12"/>
      <c r="AB84" s="12"/>
      <c r="AC84" s="14"/>
      <c r="AD84" s="18"/>
      <c r="AE84" s="18"/>
      <c r="AF84" s="18"/>
      <c r="AG84" s="18"/>
      <c r="AH84" s="18"/>
      <c r="AI84" s="18"/>
      <c r="AJ84" s="18"/>
      <c r="AK84" s="19"/>
      <c r="AL84" s="14"/>
      <c r="AP84" s="15"/>
      <c r="AQ84" s="17"/>
    </row>
    <row r="85" spans="12:43" x14ac:dyDescent="0.35">
      <c r="L85" s="12"/>
      <c r="AB85" s="12"/>
      <c r="AC85" s="14"/>
      <c r="AD85" s="18"/>
      <c r="AE85" s="18"/>
      <c r="AF85" s="18"/>
      <c r="AG85" s="18"/>
      <c r="AH85" s="18"/>
      <c r="AI85" s="18"/>
      <c r="AJ85" s="18"/>
      <c r="AK85" s="19"/>
      <c r="AL85" s="14"/>
      <c r="AP85" s="15"/>
      <c r="AQ85" s="17"/>
    </row>
    <row r="86" spans="12:43" x14ac:dyDescent="0.35">
      <c r="L86" s="12"/>
      <c r="AB86" s="12"/>
      <c r="AC86" s="14"/>
      <c r="AD86" s="18"/>
      <c r="AE86" s="18"/>
      <c r="AF86" s="18"/>
      <c r="AG86" s="18"/>
      <c r="AH86" s="18"/>
      <c r="AI86" s="18"/>
      <c r="AJ86" s="18"/>
      <c r="AK86" s="19"/>
      <c r="AL86" s="14"/>
      <c r="AP86" s="15"/>
      <c r="AQ86" s="17"/>
    </row>
    <row r="87" spans="12:43" x14ac:dyDescent="0.35">
      <c r="L87" s="12"/>
      <c r="AB87" s="12"/>
      <c r="AC87" s="14"/>
      <c r="AD87" s="18"/>
      <c r="AE87" s="18"/>
      <c r="AF87" s="18"/>
      <c r="AG87" s="18"/>
      <c r="AH87" s="18"/>
      <c r="AI87" s="18"/>
      <c r="AJ87" s="18"/>
      <c r="AK87" s="19"/>
      <c r="AL87" s="14"/>
      <c r="AP87" s="15"/>
      <c r="AQ87" s="17"/>
    </row>
    <row r="88" spans="12:43" x14ac:dyDescent="0.35">
      <c r="L88" s="12"/>
      <c r="AB88" s="12"/>
      <c r="AC88" s="14"/>
      <c r="AD88" s="18"/>
      <c r="AE88" s="18"/>
      <c r="AF88" s="18"/>
      <c r="AG88" s="18"/>
      <c r="AH88" s="18"/>
      <c r="AI88" s="18"/>
      <c r="AJ88" s="18"/>
      <c r="AK88" s="19"/>
      <c r="AL88" s="14"/>
      <c r="AP88" s="15"/>
      <c r="AQ88" s="17"/>
    </row>
    <row r="89" spans="12:43" x14ac:dyDescent="0.35">
      <c r="L89" s="12"/>
      <c r="AB89" s="12"/>
      <c r="AC89" s="14"/>
      <c r="AD89" s="18"/>
      <c r="AE89" s="18"/>
      <c r="AF89" s="18"/>
      <c r="AG89" s="18"/>
      <c r="AH89" s="18"/>
      <c r="AI89" s="18"/>
      <c r="AJ89" s="18"/>
      <c r="AK89" s="19"/>
      <c r="AL89" s="14"/>
      <c r="AP89" s="15"/>
      <c r="AQ89" s="17"/>
    </row>
    <row r="90" spans="12:43" x14ac:dyDescent="0.35">
      <c r="L90" s="12"/>
      <c r="AB90" s="12"/>
      <c r="AC90" s="14"/>
      <c r="AD90" s="18"/>
      <c r="AE90" s="18"/>
      <c r="AF90" s="18"/>
      <c r="AG90" s="18"/>
      <c r="AH90" s="18"/>
      <c r="AI90" s="18"/>
      <c r="AJ90" s="18"/>
      <c r="AK90" s="19"/>
      <c r="AL90" s="14"/>
      <c r="AP90" s="15"/>
      <c r="AQ90" s="17"/>
    </row>
    <row r="91" spans="12:43" x14ac:dyDescent="0.35">
      <c r="L91" s="12"/>
      <c r="AB91" s="12"/>
      <c r="AC91" s="14"/>
      <c r="AD91" s="18"/>
      <c r="AE91" s="18"/>
      <c r="AF91" s="18"/>
      <c r="AG91" s="18"/>
      <c r="AH91" s="18"/>
      <c r="AI91" s="18"/>
      <c r="AJ91" s="18"/>
      <c r="AK91" s="19"/>
      <c r="AL91" s="14"/>
      <c r="AP91" s="15"/>
      <c r="AQ91" s="17"/>
    </row>
    <row r="92" spans="12:43" x14ac:dyDescent="0.35">
      <c r="L92" s="12"/>
      <c r="AB92" s="12"/>
      <c r="AC92" s="14"/>
      <c r="AD92" s="18"/>
      <c r="AE92" s="18"/>
      <c r="AF92" s="18"/>
      <c r="AG92" s="18"/>
      <c r="AH92" s="18"/>
      <c r="AI92" s="18"/>
      <c r="AJ92" s="18"/>
      <c r="AK92" s="19"/>
      <c r="AL92" s="14"/>
      <c r="AP92" s="15"/>
      <c r="AQ92" s="17"/>
    </row>
    <row r="93" spans="12:43" x14ac:dyDescent="0.35">
      <c r="L93" s="12"/>
      <c r="AB93" s="12"/>
      <c r="AC93" s="14"/>
      <c r="AD93" s="18"/>
      <c r="AE93" s="18"/>
      <c r="AF93" s="18"/>
      <c r="AG93" s="18"/>
      <c r="AH93" s="18"/>
      <c r="AI93" s="18"/>
      <c r="AJ93" s="18"/>
      <c r="AK93" s="19"/>
      <c r="AL93" s="14"/>
      <c r="AP93" s="15"/>
      <c r="AQ93" s="17"/>
    </row>
    <row r="94" spans="12:43" x14ac:dyDescent="0.35">
      <c r="L94" s="12"/>
      <c r="AB94" s="12"/>
      <c r="AC94" s="14"/>
      <c r="AD94" s="18"/>
      <c r="AE94" s="18"/>
      <c r="AF94" s="18"/>
      <c r="AG94" s="18"/>
      <c r="AH94" s="18"/>
      <c r="AI94" s="18"/>
      <c r="AJ94" s="18"/>
      <c r="AK94" s="19"/>
      <c r="AL94" s="14"/>
      <c r="AP94" s="15"/>
      <c r="AQ94" s="17"/>
    </row>
    <row r="95" spans="12:43" x14ac:dyDescent="0.35">
      <c r="L95" s="12"/>
      <c r="AB95" s="12"/>
      <c r="AC95" s="14"/>
      <c r="AD95" s="18"/>
      <c r="AE95" s="18"/>
      <c r="AF95" s="18"/>
      <c r="AG95" s="18"/>
      <c r="AH95" s="18"/>
      <c r="AI95" s="18"/>
      <c r="AJ95" s="18"/>
      <c r="AK95" s="19"/>
      <c r="AL95" s="14"/>
      <c r="AP95" s="15"/>
      <c r="AQ95" s="17"/>
    </row>
    <row r="96" spans="12:43" x14ac:dyDescent="0.35">
      <c r="L96" s="12"/>
      <c r="AB96" s="12"/>
      <c r="AC96" s="14"/>
      <c r="AD96" s="18"/>
      <c r="AE96" s="18"/>
      <c r="AF96" s="18"/>
      <c r="AG96" s="18"/>
      <c r="AH96" s="18"/>
      <c r="AI96" s="18"/>
      <c r="AJ96" s="18"/>
      <c r="AK96" s="19"/>
      <c r="AL96" s="14"/>
      <c r="AP96" s="15"/>
      <c r="AQ96" s="17"/>
    </row>
    <row r="97" spans="12:43" x14ac:dyDescent="0.35">
      <c r="L97" s="12"/>
      <c r="AB97" s="12"/>
      <c r="AC97" s="14"/>
      <c r="AD97" s="18"/>
      <c r="AE97" s="18"/>
      <c r="AF97" s="18"/>
      <c r="AG97" s="18"/>
      <c r="AH97" s="18"/>
      <c r="AI97" s="18"/>
      <c r="AJ97" s="18"/>
      <c r="AK97" s="19"/>
      <c r="AL97" s="14"/>
      <c r="AP97" s="15"/>
      <c r="AQ97" s="17"/>
    </row>
    <row r="98" spans="12:43" x14ac:dyDescent="0.35">
      <c r="L98" s="12"/>
      <c r="AB98" s="12"/>
      <c r="AC98" s="14"/>
      <c r="AD98" s="18"/>
      <c r="AE98" s="18"/>
      <c r="AF98" s="18"/>
      <c r="AG98" s="18"/>
      <c r="AH98" s="18"/>
      <c r="AI98" s="18"/>
      <c r="AJ98" s="18"/>
      <c r="AK98" s="19"/>
      <c r="AL98" s="14"/>
      <c r="AP98" s="15"/>
      <c r="AQ98" s="17"/>
    </row>
    <row r="99" spans="12:43" x14ac:dyDescent="0.35">
      <c r="L99" s="12"/>
      <c r="AB99" s="12"/>
      <c r="AC99" s="14"/>
      <c r="AD99" s="18"/>
      <c r="AE99" s="18"/>
      <c r="AF99" s="18"/>
      <c r="AG99" s="18"/>
      <c r="AH99" s="18"/>
      <c r="AI99" s="18"/>
      <c r="AJ99" s="18"/>
      <c r="AK99" s="19"/>
      <c r="AL99" s="14"/>
      <c r="AP99" s="15"/>
      <c r="AQ99" s="17"/>
    </row>
    <row r="100" spans="12:43" x14ac:dyDescent="0.35">
      <c r="L100" s="12"/>
      <c r="AB100" s="12"/>
      <c r="AC100" s="14"/>
      <c r="AD100" s="18"/>
      <c r="AE100" s="18"/>
      <c r="AF100" s="18"/>
      <c r="AG100" s="18"/>
      <c r="AH100" s="18"/>
      <c r="AI100" s="18"/>
      <c r="AJ100" s="18"/>
      <c r="AK100" s="19"/>
      <c r="AL100" s="14"/>
      <c r="AP100" s="15"/>
      <c r="AQ100" s="17"/>
    </row>
    <row r="101" spans="12:43" x14ac:dyDescent="0.35">
      <c r="L101" s="12"/>
      <c r="AB101" s="12"/>
      <c r="AC101" s="14"/>
      <c r="AD101" s="18"/>
      <c r="AE101" s="18"/>
      <c r="AF101" s="18"/>
      <c r="AG101" s="18"/>
      <c r="AH101" s="18"/>
      <c r="AI101" s="18"/>
      <c r="AJ101" s="18"/>
      <c r="AK101" s="19"/>
      <c r="AL101" s="14"/>
      <c r="AP101" s="15"/>
      <c r="AQ101" s="17"/>
    </row>
    <row r="102" spans="12:43" x14ac:dyDescent="0.35">
      <c r="L102" s="12"/>
      <c r="AB102" s="12"/>
      <c r="AC102" s="14"/>
      <c r="AD102" s="18"/>
      <c r="AE102" s="18"/>
      <c r="AF102" s="18"/>
      <c r="AG102" s="18"/>
      <c r="AH102" s="18"/>
      <c r="AI102" s="18"/>
      <c r="AJ102" s="18"/>
      <c r="AK102" s="19"/>
      <c r="AL102" s="14"/>
      <c r="AP102" s="15"/>
      <c r="AQ102" s="17"/>
    </row>
    <row r="103" spans="12:43" x14ac:dyDescent="0.35">
      <c r="L103" s="12"/>
      <c r="AB103" s="12"/>
      <c r="AC103" s="14"/>
      <c r="AD103" s="18"/>
      <c r="AE103" s="18"/>
      <c r="AF103" s="18"/>
      <c r="AG103" s="18"/>
      <c r="AH103" s="18"/>
      <c r="AI103" s="18"/>
      <c r="AJ103" s="18"/>
      <c r="AK103" s="19"/>
      <c r="AL103" s="14"/>
      <c r="AP103" s="15"/>
      <c r="AQ103" s="17"/>
    </row>
    <row r="104" spans="12:43" x14ac:dyDescent="0.35">
      <c r="L104" s="12"/>
      <c r="AB104" s="12"/>
      <c r="AC104" s="14"/>
      <c r="AD104" s="18"/>
      <c r="AE104" s="18"/>
      <c r="AF104" s="18"/>
      <c r="AG104" s="18"/>
      <c r="AH104" s="18"/>
      <c r="AI104" s="18"/>
      <c r="AJ104" s="18"/>
      <c r="AK104" s="19"/>
      <c r="AL104" s="14"/>
      <c r="AP104" s="15"/>
      <c r="AQ104" s="17"/>
    </row>
    <row r="105" spans="12:43" x14ac:dyDescent="0.35">
      <c r="L105" s="12"/>
      <c r="AB105" s="12"/>
      <c r="AC105" s="14"/>
      <c r="AD105" s="18"/>
      <c r="AE105" s="18"/>
      <c r="AF105" s="18"/>
      <c r="AG105" s="18"/>
      <c r="AH105" s="18"/>
      <c r="AI105" s="18"/>
      <c r="AJ105" s="18"/>
      <c r="AK105" s="19"/>
      <c r="AL105" s="14"/>
      <c r="AP105" s="15"/>
      <c r="AQ105" s="17"/>
    </row>
    <row r="106" spans="12:43" x14ac:dyDescent="0.35">
      <c r="L106" s="12"/>
      <c r="AB106" s="12"/>
      <c r="AC106" s="14"/>
      <c r="AD106" s="18"/>
      <c r="AE106" s="18"/>
      <c r="AF106" s="18"/>
      <c r="AG106" s="18"/>
      <c r="AH106" s="18"/>
      <c r="AI106" s="18"/>
      <c r="AJ106" s="18"/>
      <c r="AK106" s="19"/>
      <c r="AL106" s="14"/>
      <c r="AP106" s="15"/>
      <c r="AQ106" s="17"/>
    </row>
    <row r="107" spans="12:43" x14ac:dyDescent="0.35">
      <c r="L107" s="12"/>
      <c r="AB107" s="12"/>
      <c r="AC107" s="14"/>
      <c r="AD107" s="18"/>
      <c r="AE107" s="18"/>
      <c r="AF107" s="18"/>
      <c r="AG107" s="18"/>
      <c r="AH107" s="18"/>
      <c r="AI107" s="18"/>
      <c r="AJ107" s="18"/>
      <c r="AK107" s="19"/>
      <c r="AL107" s="14"/>
      <c r="AP107" s="15"/>
      <c r="AQ107" s="17"/>
    </row>
    <row r="108" spans="12:43" x14ac:dyDescent="0.35">
      <c r="L108" s="12"/>
      <c r="AB108" s="12"/>
      <c r="AC108" s="14"/>
      <c r="AD108" s="18"/>
      <c r="AE108" s="18"/>
      <c r="AF108" s="18"/>
      <c r="AG108" s="18"/>
      <c r="AH108" s="18"/>
      <c r="AI108" s="18"/>
      <c r="AJ108" s="18"/>
      <c r="AK108" s="19"/>
      <c r="AL108" s="14"/>
      <c r="AP108" s="15"/>
      <c r="AQ108" s="17"/>
    </row>
    <row r="109" spans="12:43" x14ac:dyDescent="0.35">
      <c r="L109" s="12"/>
      <c r="AB109" s="12"/>
      <c r="AC109" s="14"/>
      <c r="AD109" s="18"/>
      <c r="AE109" s="18"/>
      <c r="AF109" s="18"/>
      <c r="AG109" s="18"/>
      <c r="AH109" s="18"/>
      <c r="AI109" s="18"/>
      <c r="AJ109" s="18"/>
      <c r="AK109" s="19"/>
      <c r="AL109" s="14"/>
      <c r="AP109" s="15"/>
      <c r="AQ109" s="17"/>
    </row>
    <row r="110" spans="12:43" x14ac:dyDescent="0.35">
      <c r="L110" s="12"/>
      <c r="AB110" s="12"/>
      <c r="AC110" s="14"/>
      <c r="AD110" s="18"/>
      <c r="AE110" s="18"/>
      <c r="AF110" s="18"/>
      <c r="AG110" s="18"/>
      <c r="AH110" s="18"/>
      <c r="AI110" s="18"/>
      <c r="AJ110" s="18"/>
      <c r="AK110" s="19"/>
      <c r="AL110" s="14"/>
      <c r="AP110" s="15"/>
      <c r="AQ110" s="17"/>
    </row>
    <row r="111" spans="12:43" x14ac:dyDescent="0.35">
      <c r="L111" s="12"/>
      <c r="AB111" s="12"/>
      <c r="AC111" s="14"/>
      <c r="AD111" s="18"/>
      <c r="AE111" s="18"/>
      <c r="AF111" s="18"/>
      <c r="AG111" s="18"/>
      <c r="AH111" s="18"/>
      <c r="AI111" s="18"/>
      <c r="AJ111" s="18"/>
      <c r="AK111" s="19"/>
      <c r="AL111" s="14"/>
      <c r="AP111" s="15"/>
      <c r="AQ111" s="17"/>
    </row>
    <row r="112" spans="12:43" x14ac:dyDescent="0.35">
      <c r="L112" s="12"/>
      <c r="AB112" s="12"/>
      <c r="AC112" s="14"/>
      <c r="AD112" s="18"/>
      <c r="AE112" s="18"/>
      <c r="AF112" s="18"/>
      <c r="AG112" s="18"/>
      <c r="AH112" s="18"/>
      <c r="AI112" s="18"/>
      <c r="AJ112" s="18"/>
      <c r="AK112" s="19"/>
      <c r="AL112" s="14"/>
      <c r="AP112" s="15"/>
      <c r="AQ112" s="17"/>
    </row>
    <row r="113" spans="12:43" x14ac:dyDescent="0.35">
      <c r="L113" s="12"/>
      <c r="AB113" s="12"/>
      <c r="AC113" s="14"/>
      <c r="AD113" s="18"/>
      <c r="AE113" s="18"/>
      <c r="AF113" s="18"/>
      <c r="AG113" s="18"/>
      <c r="AH113" s="18"/>
      <c r="AI113" s="18"/>
      <c r="AJ113" s="18"/>
      <c r="AK113" s="19"/>
      <c r="AL113" s="14"/>
      <c r="AP113" s="15"/>
      <c r="AQ113" s="17"/>
    </row>
    <row r="114" spans="12:43" x14ac:dyDescent="0.35">
      <c r="L114" s="12"/>
      <c r="AB114" s="12"/>
      <c r="AC114" s="14"/>
      <c r="AD114" s="18"/>
      <c r="AE114" s="18"/>
      <c r="AF114" s="18"/>
      <c r="AG114" s="18"/>
      <c r="AH114" s="18"/>
      <c r="AI114" s="18"/>
      <c r="AJ114" s="18"/>
      <c r="AK114" s="19"/>
      <c r="AL114" s="14"/>
      <c r="AP114" s="15"/>
      <c r="AQ114" s="17"/>
    </row>
    <row r="115" spans="12:43" x14ac:dyDescent="0.35">
      <c r="L115" s="12"/>
      <c r="AB115" s="12"/>
      <c r="AC115" s="14"/>
      <c r="AD115" s="18"/>
      <c r="AE115" s="18"/>
      <c r="AF115" s="18"/>
      <c r="AG115" s="18"/>
      <c r="AH115" s="18"/>
      <c r="AI115" s="18"/>
      <c r="AJ115" s="18"/>
      <c r="AK115" s="19"/>
      <c r="AL115" s="14"/>
      <c r="AP115" s="15"/>
      <c r="AQ115" s="17"/>
    </row>
    <row r="116" spans="12:43" x14ac:dyDescent="0.35">
      <c r="L116" s="12"/>
      <c r="AB116" s="12"/>
      <c r="AC116" s="14"/>
      <c r="AD116" s="18"/>
      <c r="AE116" s="18"/>
      <c r="AF116" s="18"/>
      <c r="AG116" s="18"/>
      <c r="AH116" s="18"/>
      <c r="AI116" s="18"/>
      <c r="AJ116" s="18"/>
      <c r="AK116" s="19"/>
      <c r="AL116" s="14"/>
      <c r="AP116" s="15"/>
      <c r="AQ116" s="17"/>
    </row>
    <row r="117" spans="12:43" x14ac:dyDescent="0.35">
      <c r="L117" s="12"/>
      <c r="AB117" s="12"/>
      <c r="AC117" s="14"/>
      <c r="AD117" s="18"/>
      <c r="AE117" s="18"/>
      <c r="AF117" s="18"/>
      <c r="AG117" s="18"/>
      <c r="AH117" s="18"/>
      <c r="AI117" s="18"/>
      <c r="AJ117" s="18"/>
      <c r="AK117" s="19"/>
      <c r="AL117" s="14"/>
      <c r="AP117" s="15"/>
      <c r="AQ117" s="17"/>
    </row>
    <row r="118" spans="12:43" x14ac:dyDescent="0.35">
      <c r="L118" s="12"/>
      <c r="AB118" s="12"/>
      <c r="AC118" s="14"/>
      <c r="AD118" s="18"/>
      <c r="AE118" s="18"/>
      <c r="AF118" s="18"/>
      <c r="AG118" s="18"/>
      <c r="AH118" s="18"/>
      <c r="AI118" s="18"/>
      <c r="AJ118" s="18"/>
      <c r="AK118" s="19"/>
      <c r="AL118" s="14"/>
      <c r="AP118" s="15"/>
      <c r="AQ118" s="17"/>
    </row>
    <row r="119" spans="12:43" x14ac:dyDescent="0.35">
      <c r="L119" s="12"/>
      <c r="AB119" s="12"/>
      <c r="AC119" s="14"/>
      <c r="AD119" s="18"/>
      <c r="AE119" s="18"/>
      <c r="AF119" s="18"/>
      <c r="AG119" s="18"/>
      <c r="AH119" s="18"/>
      <c r="AI119" s="18"/>
      <c r="AJ119" s="18"/>
      <c r="AK119" s="19"/>
      <c r="AL119" s="14"/>
      <c r="AP119" s="15"/>
      <c r="AQ119" s="17"/>
    </row>
    <row r="120" spans="12:43" x14ac:dyDescent="0.35">
      <c r="L120" s="12"/>
      <c r="AB120" s="12"/>
      <c r="AC120" s="14"/>
      <c r="AD120" s="18"/>
      <c r="AE120" s="18"/>
      <c r="AF120" s="18"/>
      <c r="AG120" s="18"/>
      <c r="AH120" s="18"/>
      <c r="AI120" s="18"/>
      <c r="AJ120" s="18"/>
      <c r="AK120" s="19"/>
      <c r="AL120" s="14"/>
      <c r="AP120" s="15"/>
      <c r="AQ120" s="17"/>
    </row>
    <row r="121" spans="12:43" x14ac:dyDescent="0.35">
      <c r="L121" s="12"/>
      <c r="AB121" s="12"/>
      <c r="AC121" s="14"/>
      <c r="AD121" s="18"/>
      <c r="AE121" s="18"/>
      <c r="AF121" s="18"/>
      <c r="AG121" s="18"/>
      <c r="AH121" s="18"/>
      <c r="AI121" s="18"/>
      <c r="AJ121" s="18"/>
      <c r="AK121" s="19"/>
      <c r="AL121" s="14"/>
      <c r="AP121" s="15"/>
      <c r="AQ121" s="17"/>
    </row>
    <row r="122" spans="12:43" x14ac:dyDescent="0.35">
      <c r="L122" s="12"/>
      <c r="AB122" s="12"/>
      <c r="AC122" s="14"/>
      <c r="AD122" s="18"/>
      <c r="AE122" s="18"/>
      <c r="AF122" s="18"/>
      <c r="AG122" s="18"/>
      <c r="AH122" s="18"/>
      <c r="AI122" s="18"/>
      <c r="AJ122" s="18"/>
      <c r="AK122" s="19"/>
      <c r="AL122" s="14"/>
      <c r="AP122" s="15"/>
      <c r="AQ122" s="17"/>
    </row>
    <row r="123" spans="12:43" x14ac:dyDescent="0.35">
      <c r="L123" s="12"/>
      <c r="AB123" s="12"/>
      <c r="AC123" s="14"/>
      <c r="AD123" s="18"/>
      <c r="AE123" s="18"/>
      <c r="AF123" s="18"/>
      <c r="AG123" s="18"/>
      <c r="AH123" s="18"/>
      <c r="AI123" s="18"/>
      <c r="AJ123" s="18"/>
      <c r="AK123" s="19"/>
      <c r="AL123" s="14"/>
      <c r="AP123" s="15"/>
      <c r="AQ123" s="17"/>
    </row>
    <row r="124" spans="12:43" x14ac:dyDescent="0.35">
      <c r="L124" s="12"/>
      <c r="AB124" s="12"/>
      <c r="AC124" s="14"/>
      <c r="AD124" s="18"/>
      <c r="AE124" s="18"/>
      <c r="AF124" s="18"/>
      <c r="AG124" s="18"/>
      <c r="AH124" s="18"/>
      <c r="AI124" s="18"/>
      <c r="AJ124" s="18"/>
      <c r="AK124" s="19"/>
      <c r="AL124" s="14"/>
      <c r="AP124" s="15"/>
      <c r="AQ124" s="17"/>
    </row>
    <row r="125" spans="12:43" x14ac:dyDescent="0.35">
      <c r="L125" s="12"/>
      <c r="AB125" s="12"/>
      <c r="AC125" s="14"/>
      <c r="AD125" s="18"/>
      <c r="AE125" s="18"/>
      <c r="AF125" s="18"/>
      <c r="AG125" s="18"/>
      <c r="AH125" s="18"/>
      <c r="AI125" s="18"/>
      <c r="AJ125" s="18"/>
      <c r="AK125" s="19"/>
      <c r="AL125" s="14"/>
      <c r="AP125" s="15"/>
      <c r="AQ125" s="17"/>
    </row>
    <row r="126" spans="12:43" x14ac:dyDescent="0.35">
      <c r="L126" s="12"/>
      <c r="AB126" s="12"/>
      <c r="AC126" s="14"/>
      <c r="AD126" s="18"/>
      <c r="AE126" s="18"/>
      <c r="AF126" s="18"/>
      <c r="AG126" s="18"/>
      <c r="AH126" s="18"/>
      <c r="AI126" s="18"/>
      <c r="AJ126" s="18"/>
      <c r="AK126" s="19"/>
      <c r="AL126" s="14"/>
      <c r="AP126" s="15"/>
      <c r="AQ126" s="17"/>
    </row>
    <row r="127" spans="12:43" x14ac:dyDescent="0.35">
      <c r="L127" s="12"/>
      <c r="AB127" s="12"/>
      <c r="AC127" s="14"/>
      <c r="AD127" s="18"/>
      <c r="AE127" s="18"/>
      <c r="AF127" s="18"/>
      <c r="AG127" s="18"/>
      <c r="AH127" s="18"/>
      <c r="AI127" s="18"/>
      <c r="AJ127" s="18"/>
      <c r="AK127" s="19"/>
      <c r="AL127" s="14"/>
      <c r="AP127" s="15"/>
      <c r="AQ127" s="17"/>
    </row>
    <row r="128" spans="12:43" x14ac:dyDescent="0.35">
      <c r="L128" s="12"/>
      <c r="AB128" s="12"/>
      <c r="AC128" s="14"/>
      <c r="AD128" s="18"/>
      <c r="AE128" s="18"/>
      <c r="AF128" s="18"/>
      <c r="AG128" s="18"/>
      <c r="AH128" s="18"/>
      <c r="AI128" s="18"/>
      <c r="AJ128" s="18"/>
      <c r="AK128" s="19"/>
      <c r="AL128" s="14"/>
      <c r="AP128" s="15"/>
      <c r="AQ128" s="17"/>
    </row>
    <row r="129" spans="12:43" x14ac:dyDescent="0.35">
      <c r="L129" s="12"/>
      <c r="AB129" s="12"/>
      <c r="AC129" s="14"/>
      <c r="AD129" s="18"/>
      <c r="AE129" s="18"/>
      <c r="AF129" s="18"/>
      <c r="AG129" s="18"/>
      <c r="AH129" s="18"/>
      <c r="AI129" s="18"/>
      <c r="AJ129" s="18"/>
      <c r="AK129" s="19"/>
      <c r="AL129" s="14"/>
      <c r="AP129" s="15"/>
      <c r="AQ129" s="17"/>
    </row>
    <row r="130" spans="12:43" x14ac:dyDescent="0.35">
      <c r="L130" s="12"/>
      <c r="AB130" s="12"/>
      <c r="AC130" s="14"/>
      <c r="AD130" s="18"/>
      <c r="AE130" s="18"/>
      <c r="AF130" s="18"/>
      <c r="AG130" s="18"/>
      <c r="AH130" s="18"/>
      <c r="AI130" s="18"/>
      <c r="AJ130" s="18"/>
      <c r="AK130" s="19"/>
      <c r="AL130" s="14"/>
      <c r="AP130" s="15"/>
      <c r="AQ130" s="17"/>
    </row>
    <row r="131" spans="12:43" x14ac:dyDescent="0.35">
      <c r="L131" s="12"/>
      <c r="AB131" s="12"/>
      <c r="AC131" s="14"/>
      <c r="AD131" s="18"/>
      <c r="AE131" s="18"/>
      <c r="AF131" s="18"/>
      <c r="AG131" s="18"/>
      <c r="AH131" s="18"/>
      <c r="AI131" s="18"/>
      <c r="AJ131" s="18"/>
      <c r="AK131" s="19"/>
      <c r="AL131" s="14"/>
      <c r="AP131" s="15"/>
      <c r="AQ131" s="17"/>
    </row>
    <row r="132" spans="12:43" x14ac:dyDescent="0.35">
      <c r="L132" s="12"/>
      <c r="AB132" s="12"/>
      <c r="AC132" s="14"/>
      <c r="AD132" s="18"/>
      <c r="AE132" s="18"/>
      <c r="AF132" s="18"/>
      <c r="AG132" s="18"/>
      <c r="AH132" s="18"/>
      <c r="AI132" s="18"/>
      <c r="AJ132" s="18"/>
      <c r="AK132" s="19"/>
      <c r="AL132" s="14"/>
      <c r="AP132" s="15"/>
      <c r="AQ132" s="17"/>
    </row>
    <row r="133" spans="12:43" x14ac:dyDescent="0.35">
      <c r="L133" s="12"/>
      <c r="AB133" s="12"/>
      <c r="AC133" s="14"/>
      <c r="AD133" s="18"/>
      <c r="AE133" s="18"/>
      <c r="AF133" s="18"/>
      <c r="AG133" s="18"/>
      <c r="AH133" s="18"/>
      <c r="AI133" s="18"/>
      <c r="AJ133" s="18"/>
      <c r="AK133" s="19"/>
      <c r="AL133" s="14"/>
      <c r="AP133" s="15"/>
      <c r="AQ133" s="17"/>
    </row>
    <row r="134" spans="12:43" x14ac:dyDescent="0.35">
      <c r="L134" s="12"/>
      <c r="AB134" s="12"/>
      <c r="AC134" s="14"/>
      <c r="AD134" s="18"/>
      <c r="AE134" s="18"/>
      <c r="AF134" s="18"/>
      <c r="AG134" s="18"/>
      <c r="AH134" s="18"/>
      <c r="AI134" s="18"/>
      <c r="AJ134" s="18"/>
      <c r="AK134" s="19"/>
      <c r="AL134" s="14"/>
      <c r="AP134" s="15"/>
      <c r="AQ134" s="17"/>
    </row>
    <row r="135" spans="12:43" x14ac:dyDescent="0.35">
      <c r="L135" s="12"/>
      <c r="AB135" s="12"/>
      <c r="AC135" s="14"/>
      <c r="AD135" s="18"/>
      <c r="AE135" s="18"/>
      <c r="AF135" s="18"/>
      <c r="AG135" s="18"/>
      <c r="AH135" s="18"/>
      <c r="AI135" s="18"/>
      <c r="AJ135" s="18"/>
      <c r="AK135" s="19"/>
      <c r="AL135" s="14"/>
      <c r="AP135" s="15"/>
      <c r="AQ135" s="17"/>
    </row>
    <row r="136" spans="12:43" x14ac:dyDescent="0.35">
      <c r="L136" s="12"/>
      <c r="AB136" s="12"/>
      <c r="AC136" s="14"/>
      <c r="AD136" s="18"/>
      <c r="AE136" s="18"/>
      <c r="AF136" s="18"/>
      <c r="AG136" s="18"/>
      <c r="AH136" s="18"/>
      <c r="AI136" s="18"/>
      <c r="AJ136" s="18"/>
      <c r="AK136" s="19"/>
      <c r="AL136" s="14"/>
      <c r="AP136" s="15"/>
      <c r="AQ136" s="17"/>
    </row>
    <row r="137" spans="12:43" x14ac:dyDescent="0.35">
      <c r="L137" s="12"/>
      <c r="AB137" s="12"/>
      <c r="AC137" s="14"/>
      <c r="AD137" s="18"/>
      <c r="AE137" s="18"/>
      <c r="AF137" s="18"/>
      <c r="AG137" s="18"/>
      <c r="AH137" s="18"/>
      <c r="AI137" s="18"/>
      <c r="AJ137" s="18"/>
      <c r="AK137" s="19"/>
      <c r="AL137" s="14"/>
      <c r="AP137" s="15"/>
      <c r="AQ137" s="17"/>
    </row>
    <row r="138" spans="12:43" x14ac:dyDescent="0.35">
      <c r="L138" s="12"/>
      <c r="AB138" s="12"/>
      <c r="AC138" s="14"/>
      <c r="AD138" s="18"/>
      <c r="AE138" s="18"/>
      <c r="AF138" s="18"/>
      <c r="AG138" s="18"/>
      <c r="AH138" s="18"/>
      <c r="AI138" s="18"/>
      <c r="AJ138" s="18"/>
      <c r="AK138" s="19"/>
      <c r="AL138" s="14"/>
      <c r="AP138" s="15"/>
      <c r="AQ138" s="17"/>
    </row>
    <row r="139" spans="12:43" x14ac:dyDescent="0.35">
      <c r="L139" s="12"/>
      <c r="AB139" s="12"/>
      <c r="AC139" s="14"/>
      <c r="AD139" s="18"/>
      <c r="AE139" s="18"/>
      <c r="AF139" s="18"/>
      <c r="AG139" s="18"/>
      <c r="AH139" s="18"/>
      <c r="AI139" s="18"/>
      <c r="AJ139" s="18"/>
      <c r="AK139" s="19"/>
      <c r="AL139" s="14"/>
      <c r="AP139" s="15"/>
      <c r="AQ139" s="17"/>
    </row>
    <row r="140" spans="12:43" x14ac:dyDescent="0.35">
      <c r="L140" s="12"/>
      <c r="AB140" s="12"/>
      <c r="AC140" s="14"/>
      <c r="AD140" s="18"/>
      <c r="AE140" s="18"/>
      <c r="AF140" s="18"/>
      <c r="AG140" s="18"/>
      <c r="AH140" s="18"/>
      <c r="AI140" s="18"/>
      <c r="AJ140" s="18"/>
      <c r="AK140" s="19"/>
      <c r="AL140" s="14"/>
      <c r="AP140" s="15"/>
      <c r="AQ140" s="17"/>
    </row>
    <row r="141" spans="12:43" x14ac:dyDescent="0.35">
      <c r="L141" s="12"/>
      <c r="AB141" s="12"/>
      <c r="AC141" s="14"/>
      <c r="AD141" s="18"/>
      <c r="AE141" s="18"/>
      <c r="AF141" s="18"/>
      <c r="AG141" s="18"/>
      <c r="AH141" s="18"/>
      <c r="AI141" s="18"/>
      <c r="AJ141" s="18"/>
      <c r="AK141" s="19"/>
      <c r="AL141" s="14"/>
      <c r="AP141" s="15"/>
      <c r="AQ141" s="17"/>
    </row>
    <row r="142" spans="12:43" x14ac:dyDescent="0.35">
      <c r="L142" s="12"/>
      <c r="AB142" s="12"/>
      <c r="AC142" s="14"/>
      <c r="AD142" s="18"/>
      <c r="AE142" s="18"/>
      <c r="AF142" s="18"/>
      <c r="AG142" s="18"/>
      <c r="AH142" s="18"/>
      <c r="AI142" s="18"/>
      <c r="AJ142" s="18"/>
      <c r="AK142" s="19"/>
      <c r="AL142" s="14"/>
      <c r="AP142" s="15"/>
      <c r="AQ142" s="17"/>
    </row>
    <row r="143" spans="12:43" x14ac:dyDescent="0.35">
      <c r="L143" s="12"/>
      <c r="AB143" s="12"/>
      <c r="AC143" s="14"/>
      <c r="AD143" s="18"/>
      <c r="AE143" s="18"/>
      <c r="AF143" s="18"/>
      <c r="AG143" s="18"/>
      <c r="AH143" s="18"/>
      <c r="AI143" s="18"/>
      <c r="AJ143" s="18"/>
      <c r="AK143" s="19"/>
      <c r="AL143" s="14"/>
      <c r="AP143" s="15"/>
      <c r="AQ143" s="17"/>
    </row>
    <row r="144" spans="12:43" x14ac:dyDescent="0.35">
      <c r="L144" s="12"/>
      <c r="AB144" s="12"/>
      <c r="AC144" s="14"/>
      <c r="AD144" s="18"/>
      <c r="AE144" s="18"/>
      <c r="AF144" s="18"/>
      <c r="AG144" s="18"/>
      <c r="AH144" s="18"/>
      <c r="AI144" s="18"/>
      <c r="AJ144" s="18"/>
      <c r="AK144" s="19"/>
      <c r="AL144" s="14"/>
      <c r="AP144" s="15"/>
      <c r="AQ144" s="17"/>
    </row>
    <row r="145" spans="12:43" x14ac:dyDescent="0.35">
      <c r="L145" s="12"/>
      <c r="AB145" s="12"/>
      <c r="AC145" s="14"/>
      <c r="AD145" s="18"/>
      <c r="AE145" s="18"/>
      <c r="AF145" s="18"/>
      <c r="AG145" s="18"/>
      <c r="AH145" s="18"/>
      <c r="AI145" s="18"/>
      <c r="AJ145" s="18"/>
      <c r="AK145" s="19"/>
      <c r="AL145" s="14"/>
      <c r="AP145" s="15"/>
      <c r="AQ145" s="17"/>
    </row>
    <row r="146" spans="12:43" x14ac:dyDescent="0.35">
      <c r="L146" s="12"/>
      <c r="AB146" s="12"/>
      <c r="AC146" s="14"/>
      <c r="AD146" s="18"/>
      <c r="AE146" s="18"/>
      <c r="AF146" s="18"/>
      <c r="AG146" s="18"/>
      <c r="AH146" s="18"/>
      <c r="AI146" s="18"/>
      <c r="AJ146" s="18"/>
      <c r="AK146" s="19"/>
      <c r="AL146" s="14"/>
      <c r="AP146" s="15"/>
      <c r="AQ146" s="17"/>
    </row>
    <row r="147" spans="12:43" x14ac:dyDescent="0.35">
      <c r="L147" s="12"/>
      <c r="AB147" s="12"/>
      <c r="AC147" s="14"/>
      <c r="AD147" s="18"/>
      <c r="AE147" s="18"/>
      <c r="AF147" s="18"/>
      <c r="AG147" s="18"/>
      <c r="AH147" s="18"/>
      <c r="AI147" s="18"/>
      <c r="AJ147" s="18"/>
      <c r="AK147" s="19"/>
      <c r="AL147" s="14"/>
      <c r="AP147" s="15"/>
      <c r="AQ147" s="17"/>
    </row>
    <row r="148" spans="12:43" x14ac:dyDescent="0.35">
      <c r="L148" s="12"/>
      <c r="AB148" s="12"/>
      <c r="AC148" s="14"/>
      <c r="AD148" s="18"/>
      <c r="AE148" s="18"/>
      <c r="AF148" s="18"/>
      <c r="AG148" s="18"/>
      <c r="AH148" s="18"/>
      <c r="AI148" s="18"/>
      <c r="AJ148" s="18"/>
      <c r="AK148" s="19"/>
      <c r="AL148" s="14"/>
      <c r="AP148" s="15"/>
      <c r="AQ148" s="17"/>
    </row>
    <row r="149" spans="12:43" x14ac:dyDescent="0.35">
      <c r="L149" s="12"/>
      <c r="AB149" s="12"/>
      <c r="AC149" s="14"/>
      <c r="AD149" s="18"/>
      <c r="AE149" s="18"/>
      <c r="AF149" s="18"/>
      <c r="AG149" s="18"/>
      <c r="AH149" s="18"/>
      <c r="AI149" s="18"/>
      <c r="AJ149" s="18"/>
      <c r="AK149" s="19"/>
      <c r="AL149" s="14"/>
      <c r="AP149" s="15"/>
      <c r="AQ149" s="17"/>
    </row>
    <row r="150" spans="12:43" x14ac:dyDescent="0.35">
      <c r="L150" s="12"/>
      <c r="AB150" s="12"/>
      <c r="AC150" s="14"/>
      <c r="AD150" s="18"/>
      <c r="AE150" s="18"/>
      <c r="AF150" s="18"/>
      <c r="AG150" s="18"/>
      <c r="AH150" s="18"/>
      <c r="AI150" s="18"/>
      <c r="AJ150" s="18"/>
      <c r="AK150" s="19"/>
      <c r="AL150" s="14"/>
      <c r="AP150" s="15"/>
      <c r="AQ150" s="17"/>
    </row>
    <row r="151" spans="12:43" x14ac:dyDescent="0.35">
      <c r="L151" s="12"/>
      <c r="AB151" s="12"/>
      <c r="AC151" s="14"/>
      <c r="AD151" s="18"/>
      <c r="AE151" s="18"/>
      <c r="AF151" s="18"/>
      <c r="AG151" s="18"/>
      <c r="AH151" s="18"/>
      <c r="AI151" s="18"/>
      <c r="AJ151" s="18"/>
      <c r="AK151" s="19"/>
      <c r="AL151" s="14"/>
      <c r="AP151" s="15"/>
      <c r="AQ151" s="17"/>
    </row>
    <row r="152" spans="12:43" x14ac:dyDescent="0.35">
      <c r="L152" s="12"/>
      <c r="AB152" s="12"/>
      <c r="AC152" s="14"/>
      <c r="AD152" s="18"/>
      <c r="AE152" s="18"/>
      <c r="AF152" s="18"/>
      <c r="AG152" s="18"/>
      <c r="AH152" s="18"/>
      <c r="AI152" s="18"/>
      <c r="AJ152" s="18"/>
      <c r="AK152" s="19"/>
      <c r="AL152" s="14"/>
      <c r="AP152" s="15"/>
      <c r="AQ152" s="17"/>
    </row>
    <row r="153" spans="12:43" x14ac:dyDescent="0.35">
      <c r="L153" s="12"/>
      <c r="AB153" s="12"/>
      <c r="AC153" s="14"/>
      <c r="AD153" s="18"/>
      <c r="AE153" s="18"/>
      <c r="AF153" s="18"/>
      <c r="AG153" s="18"/>
      <c r="AH153" s="18"/>
      <c r="AI153" s="18"/>
      <c r="AJ153" s="18"/>
      <c r="AK153" s="19"/>
      <c r="AL153" s="14"/>
      <c r="AP153" s="15"/>
      <c r="AQ153" s="17"/>
    </row>
    <row r="154" spans="12:43" x14ac:dyDescent="0.35">
      <c r="L154" s="12"/>
      <c r="AB154" s="12"/>
      <c r="AC154" s="14"/>
      <c r="AD154" s="18"/>
      <c r="AE154" s="18"/>
      <c r="AF154" s="18"/>
      <c r="AG154" s="18"/>
      <c r="AH154" s="18"/>
      <c r="AI154" s="18"/>
      <c r="AJ154" s="18"/>
      <c r="AK154" s="19"/>
      <c r="AL154" s="14"/>
      <c r="AP154" s="15"/>
      <c r="AQ154" s="17"/>
    </row>
    <row r="155" spans="12:43" x14ac:dyDescent="0.35">
      <c r="L155" s="12"/>
      <c r="AB155" s="12"/>
      <c r="AC155" s="14"/>
      <c r="AD155" s="18"/>
      <c r="AE155" s="18"/>
      <c r="AF155" s="18"/>
      <c r="AG155" s="18"/>
      <c r="AH155" s="18"/>
      <c r="AI155" s="18"/>
      <c r="AJ155" s="18"/>
      <c r="AK155" s="19"/>
      <c r="AL155" s="14"/>
      <c r="AP155" s="15"/>
      <c r="AQ155" s="17"/>
    </row>
    <row r="156" spans="12:43" x14ac:dyDescent="0.35">
      <c r="L156" s="12"/>
      <c r="AB156" s="12"/>
      <c r="AC156" s="14"/>
      <c r="AD156" s="18"/>
      <c r="AE156" s="18"/>
      <c r="AF156" s="18"/>
      <c r="AG156" s="18"/>
      <c r="AH156" s="18"/>
      <c r="AI156" s="18"/>
      <c r="AJ156" s="18"/>
      <c r="AK156" s="19"/>
      <c r="AL156" s="14"/>
      <c r="AP156" s="15"/>
      <c r="AQ156" s="17"/>
    </row>
    <row r="157" spans="12:43" x14ac:dyDescent="0.35">
      <c r="L157" s="12"/>
      <c r="AB157" s="12"/>
      <c r="AC157" s="14"/>
      <c r="AD157" s="18"/>
      <c r="AE157" s="18"/>
      <c r="AF157" s="18"/>
      <c r="AG157" s="18"/>
      <c r="AH157" s="18"/>
      <c r="AI157" s="18"/>
      <c r="AJ157" s="18"/>
      <c r="AK157" s="19"/>
      <c r="AL157" s="14"/>
      <c r="AP157" s="15"/>
      <c r="AQ157" s="17"/>
    </row>
    <row r="158" spans="12:43" x14ac:dyDescent="0.35">
      <c r="L158" s="12"/>
      <c r="AB158" s="12"/>
      <c r="AC158" s="14"/>
      <c r="AD158" s="18"/>
      <c r="AE158" s="18"/>
      <c r="AF158" s="18"/>
      <c r="AG158" s="18"/>
      <c r="AH158" s="18"/>
      <c r="AI158" s="18"/>
      <c r="AJ158" s="18"/>
      <c r="AK158" s="19"/>
      <c r="AL158" s="14"/>
      <c r="AP158" s="15"/>
      <c r="AQ158" s="17"/>
    </row>
    <row r="159" spans="12:43" x14ac:dyDescent="0.35">
      <c r="L159" s="12"/>
      <c r="AB159" s="12"/>
      <c r="AC159" s="14"/>
      <c r="AD159" s="18"/>
      <c r="AE159" s="18"/>
      <c r="AF159" s="18"/>
      <c r="AG159" s="18"/>
      <c r="AH159" s="18"/>
      <c r="AI159" s="18"/>
      <c r="AJ159" s="18"/>
      <c r="AK159" s="19"/>
      <c r="AL159" s="14"/>
      <c r="AP159" s="15"/>
      <c r="AQ159" s="17"/>
    </row>
    <row r="160" spans="12:43" x14ac:dyDescent="0.35">
      <c r="L160" s="12"/>
      <c r="AB160" s="12"/>
      <c r="AC160" s="14"/>
      <c r="AD160" s="18"/>
      <c r="AE160" s="18"/>
      <c r="AF160" s="18"/>
      <c r="AG160" s="18"/>
      <c r="AH160" s="18"/>
      <c r="AI160" s="18"/>
      <c r="AJ160" s="18"/>
      <c r="AK160" s="19"/>
      <c r="AL160" s="14"/>
      <c r="AP160" s="15"/>
      <c r="AQ160" s="17"/>
    </row>
    <row r="161" spans="12:43" x14ac:dyDescent="0.35">
      <c r="L161" s="12"/>
      <c r="AB161" s="12"/>
      <c r="AC161" s="14"/>
      <c r="AD161" s="18"/>
      <c r="AE161" s="18"/>
      <c r="AF161" s="18"/>
      <c r="AG161" s="18"/>
      <c r="AH161" s="18"/>
      <c r="AI161" s="18"/>
      <c r="AJ161" s="18"/>
      <c r="AK161" s="19"/>
      <c r="AL161" s="14"/>
      <c r="AP161" s="15"/>
      <c r="AQ161" s="17"/>
    </row>
    <row r="162" spans="12:43" x14ac:dyDescent="0.35">
      <c r="L162" s="12"/>
      <c r="AB162" s="12"/>
      <c r="AC162" s="14"/>
      <c r="AD162" s="18"/>
      <c r="AE162" s="18"/>
      <c r="AF162" s="18"/>
      <c r="AG162" s="18"/>
      <c r="AH162" s="18"/>
      <c r="AI162" s="18"/>
      <c r="AJ162" s="18"/>
      <c r="AK162" s="19"/>
      <c r="AL162" s="14"/>
      <c r="AP162" s="15"/>
      <c r="AQ162" s="17"/>
    </row>
    <row r="163" spans="12:43" x14ac:dyDescent="0.35">
      <c r="L163" s="12"/>
      <c r="AB163" s="12"/>
      <c r="AC163" s="14"/>
      <c r="AD163" s="18"/>
      <c r="AE163" s="18"/>
      <c r="AF163" s="18"/>
      <c r="AG163" s="18"/>
      <c r="AH163" s="18"/>
      <c r="AI163" s="18"/>
      <c r="AJ163" s="18"/>
      <c r="AK163" s="19"/>
      <c r="AL163" s="14"/>
      <c r="AP163" s="15"/>
      <c r="AQ163" s="17"/>
    </row>
    <row r="164" spans="12:43" x14ac:dyDescent="0.35">
      <c r="L164" s="12"/>
      <c r="AB164" s="12"/>
      <c r="AC164" s="14"/>
      <c r="AD164" s="18"/>
      <c r="AE164" s="18"/>
      <c r="AF164" s="18"/>
      <c r="AG164" s="18"/>
      <c r="AH164" s="18"/>
      <c r="AI164" s="18"/>
      <c r="AJ164" s="18"/>
      <c r="AK164" s="19"/>
      <c r="AL164" s="14"/>
      <c r="AP164" s="15"/>
      <c r="AQ164" s="17"/>
    </row>
    <row r="165" spans="12:43" x14ac:dyDescent="0.35">
      <c r="L165" s="12"/>
      <c r="AB165" s="12"/>
      <c r="AC165" s="14"/>
      <c r="AD165" s="18"/>
      <c r="AE165" s="18"/>
      <c r="AF165" s="18"/>
      <c r="AG165" s="18"/>
      <c r="AH165" s="18"/>
      <c r="AI165" s="18"/>
      <c r="AJ165" s="18"/>
      <c r="AK165" s="19"/>
      <c r="AL165" s="14"/>
      <c r="AP165" s="15"/>
      <c r="AQ165" s="17"/>
    </row>
    <row r="166" spans="12:43" x14ac:dyDescent="0.35">
      <c r="L166" s="12"/>
      <c r="AB166" s="12"/>
      <c r="AC166" s="14"/>
      <c r="AD166" s="18"/>
      <c r="AE166" s="18"/>
      <c r="AF166" s="18"/>
      <c r="AG166" s="18"/>
      <c r="AH166" s="18"/>
      <c r="AI166" s="18"/>
      <c r="AJ166" s="18"/>
      <c r="AK166" s="19"/>
      <c r="AL166" s="14"/>
      <c r="AP166" s="15"/>
      <c r="AQ166" s="17"/>
    </row>
    <row r="167" spans="12:43" x14ac:dyDescent="0.35">
      <c r="L167" s="12"/>
      <c r="AB167" s="12"/>
      <c r="AC167" s="14"/>
      <c r="AD167" s="18"/>
      <c r="AE167" s="18"/>
      <c r="AF167" s="18"/>
      <c r="AG167" s="18"/>
      <c r="AH167" s="18"/>
      <c r="AI167" s="18"/>
      <c r="AJ167" s="18"/>
      <c r="AK167" s="19"/>
      <c r="AL167" s="14"/>
      <c r="AP167" s="15"/>
      <c r="AQ167" s="17"/>
    </row>
    <row r="168" spans="12:43" x14ac:dyDescent="0.35">
      <c r="L168" s="12"/>
      <c r="AB168" s="12"/>
      <c r="AC168" s="14"/>
      <c r="AD168" s="18"/>
      <c r="AE168" s="18"/>
      <c r="AF168" s="18"/>
      <c r="AG168" s="18"/>
      <c r="AH168" s="18"/>
      <c r="AI168" s="18"/>
      <c r="AJ168" s="18"/>
      <c r="AK168" s="19"/>
      <c r="AL168" s="14"/>
      <c r="AP168" s="15"/>
      <c r="AQ168" s="17"/>
    </row>
    <row r="169" spans="12:43" x14ac:dyDescent="0.35">
      <c r="L169" s="12"/>
      <c r="AB169" s="12"/>
      <c r="AC169" s="14"/>
      <c r="AD169" s="18"/>
      <c r="AE169" s="18"/>
      <c r="AF169" s="18"/>
      <c r="AG169" s="18"/>
      <c r="AH169" s="18"/>
      <c r="AI169" s="18"/>
      <c r="AJ169" s="18"/>
      <c r="AK169" s="19"/>
      <c r="AL169" s="14"/>
      <c r="AP169" s="15"/>
      <c r="AQ169" s="17"/>
    </row>
    <row r="170" spans="12:43" x14ac:dyDescent="0.35">
      <c r="L170" s="12"/>
      <c r="AB170" s="12"/>
      <c r="AC170" s="14"/>
      <c r="AD170" s="18"/>
      <c r="AE170" s="18"/>
      <c r="AF170" s="18"/>
      <c r="AG170" s="18"/>
      <c r="AH170" s="18"/>
      <c r="AI170" s="18"/>
      <c r="AJ170" s="18"/>
      <c r="AK170" s="19"/>
      <c r="AL170" s="14"/>
      <c r="AP170" s="15"/>
      <c r="AQ170" s="17"/>
    </row>
    <row r="171" spans="12:43" x14ac:dyDescent="0.35">
      <c r="L171" s="12"/>
      <c r="AB171" s="12"/>
      <c r="AC171" s="14"/>
      <c r="AD171" s="18"/>
      <c r="AE171" s="18"/>
      <c r="AF171" s="18"/>
      <c r="AG171" s="18"/>
      <c r="AH171" s="18"/>
      <c r="AI171" s="18"/>
      <c r="AJ171" s="18"/>
      <c r="AK171" s="19"/>
      <c r="AL171" s="14"/>
      <c r="AP171" s="15"/>
      <c r="AQ171" s="17"/>
    </row>
    <row r="172" spans="12:43" x14ac:dyDescent="0.35">
      <c r="L172" s="12"/>
      <c r="AB172" s="12"/>
      <c r="AC172" s="14"/>
      <c r="AD172" s="18"/>
      <c r="AE172" s="18"/>
      <c r="AF172" s="18"/>
      <c r="AG172" s="18"/>
      <c r="AH172" s="18"/>
      <c r="AI172" s="18"/>
      <c r="AJ172" s="18"/>
      <c r="AK172" s="19"/>
      <c r="AL172" s="14"/>
      <c r="AP172" s="15"/>
      <c r="AQ172" s="17"/>
    </row>
    <row r="173" spans="12:43" x14ac:dyDescent="0.35">
      <c r="L173" s="12"/>
      <c r="AB173" s="12"/>
      <c r="AC173" s="14"/>
      <c r="AD173" s="18"/>
      <c r="AE173" s="18"/>
      <c r="AF173" s="18"/>
      <c r="AG173" s="18"/>
      <c r="AH173" s="18"/>
      <c r="AI173" s="18"/>
      <c r="AJ173" s="18"/>
      <c r="AK173" s="19"/>
      <c r="AL173" s="14"/>
      <c r="AP173" s="15"/>
      <c r="AQ173" s="17"/>
    </row>
    <row r="174" spans="12:43" x14ac:dyDescent="0.35">
      <c r="L174" s="12"/>
      <c r="AB174" s="12"/>
      <c r="AC174" s="14"/>
      <c r="AD174" s="18"/>
      <c r="AE174" s="18"/>
      <c r="AF174" s="18"/>
      <c r="AG174" s="18"/>
      <c r="AH174" s="18"/>
      <c r="AI174" s="18"/>
      <c r="AJ174" s="18"/>
      <c r="AK174" s="19"/>
      <c r="AL174" s="14"/>
      <c r="AP174" s="15"/>
      <c r="AQ174" s="17"/>
    </row>
    <row r="175" spans="12:43" x14ac:dyDescent="0.35">
      <c r="L175" s="12"/>
      <c r="AB175" s="12"/>
      <c r="AC175" s="14"/>
      <c r="AD175" s="18"/>
      <c r="AE175" s="18"/>
      <c r="AF175" s="18"/>
      <c r="AG175" s="18"/>
      <c r="AH175" s="18"/>
      <c r="AI175" s="18"/>
      <c r="AJ175" s="18"/>
      <c r="AK175" s="19"/>
      <c r="AL175" s="14"/>
      <c r="AP175" s="15"/>
      <c r="AQ175" s="17"/>
    </row>
    <row r="176" spans="12:43" x14ac:dyDescent="0.35">
      <c r="L176" s="12"/>
      <c r="AB176" s="12"/>
      <c r="AC176" s="14"/>
      <c r="AD176" s="18"/>
      <c r="AE176" s="18"/>
      <c r="AF176" s="18"/>
      <c r="AG176" s="18"/>
      <c r="AH176" s="18"/>
      <c r="AI176" s="18"/>
      <c r="AJ176" s="18"/>
      <c r="AK176" s="19"/>
      <c r="AL176" s="14"/>
      <c r="AP176" s="15"/>
      <c r="AQ176" s="17"/>
    </row>
    <row r="177" spans="12:43" x14ac:dyDescent="0.35">
      <c r="L177" s="12"/>
      <c r="AB177" s="12"/>
      <c r="AC177" s="14"/>
      <c r="AD177" s="18"/>
      <c r="AE177" s="18"/>
      <c r="AF177" s="18"/>
      <c r="AG177" s="18"/>
      <c r="AH177" s="18"/>
      <c r="AI177" s="18"/>
      <c r="AJ177" s="18"/>
      <c r="AK177" s="19"/>
      <c r="AL177" s="14"/>
      <c r="AP177" s="15"/>
      <c r="AQ177" s="17"/>
    </row>
    <row r="178" spans="12:43" x14ac:dyDescent="0.35">
      <c r="L178" s="12"/>
      <c r="AB178" s="12"/>
      <c r="AC178" s="14"/>
      <c r="AD178" s="18"/>
      <c r="AE178" s="18"/>
      <c r="AF178" s="18"/>
      <c r="AG178" s="18"/>
      <c r="AH178" s="18"/>
      <c r="AI178" s="18"/>
      <c r="AJ178" s="18"/>
      <c r="AK178" s="19"/>
      <c r="AL178" s="14"/>
      <c r="AP178" s="15"/>
      <c r="AQ178" s="17"/>
    </row>
    <row r="179" spans="12:43" x14ac:dyDescent="0.35">
      <c r="L179" s="12"/>
      <c r="AB179" s="12"/>
      <c r="AC179" s="14"/>
      <c r="AD179" s="18"/>
      <c r="AE179" s="18"/>
      <c r="AF179" s="18"/>
      <c r="AG179" s="18"/>
      <c r="AH179" s="18"/>
      <c r="AI179" s="18"/>
      <c r="AJ179" s="18"/>
      <c r="AK179" s="19"/>
      <c r="AL179" s="14"/>
      <c r="AP179" s="15"/>
      <c r="AQ179" s="17"/>
    </row>
    <row r="180" spans="12:43" x14ac:dyDescent="0.35">
      <c r="L180" s="12"/>
      <c r="AB180" s="12"/>
      <c r="AC180" s="14"/>
      <c r="AD180" s="18"/>
      <c r="AE180" s="18"/>
      <c r="AF180" s="18"/>
      <c r="AG180" s="18"/>
      <c r="AH180" s="18"/>
      <c r="AI180" s="18"/>
      <c r="AJ180" s="18"/>
      <c r="AK180" s="19"/>
      <c r="AL180" s="14"/>
      <c r="AP180" s="15"/>
      <c r="AQ180" s="17"/>
    </row>
    <row r="181" spans="12:43" x14ac:dyDescent="0.35">
      <c r="L181" s="12"/>
      <c r="AB181" s="12"/>
      <c r="AC181" s="14"/>
      <c r="AD181" s="18"/>
      <c r="AE181" s="18"/>
      <c r="AF181" s="18"/>
      <c r="AG181" s="18"/>
      <c r="AH181" s="18"/>
      <c r="AI181" s="18"/>
      <c r="AJ181" s="18"/>
      <c r="AK181" s="19"/>
      <c r="AL181" s="14"/>
      <c r="AP181" s="15"/>
      <c r="AQ181" s="17"/>
    </row>
    <row r="182" spans="12:43" x14ac:dyDescent="0.35">
      <c r="L182" s="12"/>
      <c r="AB182" s="12"/>
      <c r="AC182" s="14"/>
      <c r="AD182" s="18"/>
      <c r="AE182" s="18"/>
      <c r="AF182" s="18"/>
      <c r="AG182" s="18"/>
      <c r="AH182" s="18"/>
      <c r="AI182" s="18"/>
      <c r="AJ182" s="18"/>
      <c r="AK182" s="19"/>
      <c r="AL182" s="14"/>
      <c r="AP182" s="15"/>
      <c r="AQ182" s="17"/>
    </row>
    <row r="183" spans="12:43" x14ac:dyDescent="0.35">
      <c r="L183" s="12"/>
      <c r="AB183" s="12"/>
      <c r="AC183" s="14"/>
      <c r="AD183" s="18"/>
      <c r="AE183" s="18"/>
      <c r="AF183" s="18"/>
      <c r="AG183" s="18"/>
      <c r="AH183" s="18"/>
      <c r="AI183" s="18"/>
      <c r="AJ183" s="18"/>
      <c r="AK183" s="19"/>
      <c r="AL183" s="14"/>
      <c r="AP183" s="15"/>
      <c r="AQ183" s="17"/>
    </row>
    <row r="184" spans="12:43" x14ac:dyDescent="0.35">
      <c r="L184" s="12"/>
      <c r="AB184" s="12"/>
      <c r="AC184" s="14"/>
      <c r="AD184" s="18"/>
      <c r="AE184" s="18"/>
      <c r="AF184" s="18"/>
      <c r="AG184" s="18"/>
      <c r="AH184" s="18"/>
      <c r="AI184" s="18"/>
      <c r="AJ184" s="18"/>
      <c r="AK184" s="19"/>
      <c r="AL184" s="14"/>
      <c r="AP184" s="15"/>
      <c r="AQ184" s="17"/>
    </row>
    <row r="185" spans="12:43" x14ac:dyDescent="0.35">
      <c r="L185" s="12"/>
      <c r="AB185" s="12"/>
      <c r="AC185" s="14"/>
      <c r="AD185" s="18"/>
      <c r="AE185" s="18"/>
      <c r="AF185" s="18"/>
      <c r="AG185" s="18"/>
      <c r="AH185" s="18"/>
      <c r="AI185" s="18"/>
      <c r="AJ185" s="18"/>
      <c r="AK185" s="19"/>
      <c r="AL185" s="14"/>
      <c r="AP185" s="15"/>
      <c r="AQ185" s="17"/>
    </row>
    <row r="186" spans="12:43" x14ac:dyDescent="0.35">
      <c r="L186" s="12"/>
      <c r="AB186" s="12"/>
      <c r="AC186" s="14"/>
      <c r="AD186" s="18"/>
      <c r="AE186" s="18"/>
      <c r="AF186" s="18"/>
      <c r="AG186" s="18"/>
      <c r="AH186" s="18"/>
      <c r="AI186" s="18"/>
      <c r="AJ186" s="18"/>
      <c r="AK186" s="19"/>
      <c r="AL186" s="14"/>
      <c r="AP186" s="15"/>
      <c r="AQ186" s="17"/>
    </row>
    <row r="187" spans="12:43" x14ac:dyDescent="0.35">
      <c r="L187" s="12"/>
      <c r="AB187" s="12"/>
      <c r="AC187" s="14"/>
      <c r="AD187" s="18"/>
      <c r="AE187" s="18"/>
      <c r="AF187" s="18"/>
      <c r="AG187" s="18"/>
      <c r="AH187" s="18"/>
      <c r="AI187" s="18"/>
      <c r="AJ187" s="18"/>
      <c r="AK187" s="19"/>
      <c r="AL187" s="14"/>
      <c r="AP187" s="15"/>
      <c r="AQ187" s="17"/>
    </row>
    <row r="188" spans="12:43" x14ac:dyDescent="0.35">
      <c r="L188" s="12"/>
      <c r="AB188" s="12"/>
      <c r="AC188" s="14"/>
      <c r="AD188" s="18"/>
      <c r="AE188" s="18"/>
      <c r="AF188" s="18"/>
      <c r="AG188" s="18"/>
      <c r="AH188" s="18"/>
      <c r="AI188" s="18"/>
      <c r="AJ188" s="18"/>
      <c r="AK188" s="19"/>
      <c r="AL188" s="14"/>
      <c r="AP188" s="15"/>
      <c r="AQ188" s="17"/>
    </row>
    <row r="189" spans="12:43" x14ac:dyDescent="0.35">
      <c r="L189" s="12"/>
      <c r="AB189" s="12"/>
      <c r="AC189" s="14"/>
      <c r="AD189" s="18"/>
      <c r="AE189" s="18"/>
      <c r="AF189" s="18"/>
      <c r="AG189" s="18"/>
      <c r="AH189" s="18"/>
      <c r="AI189" s="18"/>
      <c r="AJ189" s="18"/>
      <c r="AK189" s="19"/>
      <c r="AL189" s="14"/>
      <c r="AP189" s="15"/>
      <c r="AQ189" s="17"/>
    </row>
    <row r="190" spans="12:43" x14ac:dyDescent="0.35">
      <c r="L190" s="12"/>
      <c r="AB190" s="12"/>
      <c r="AC190" s="14"/>
      <c r="AD190" s="18"/>
      <c r="AE190" s="18"/>
      <c r="AF190" s="18"/>
      <c r="AG190" s="18"/>
      <c r="AH190" s="18"/>
      <c r="AI190" s="18"/>
      <c r="AJ190" s="18"/>
      <c r="AK190" s="19"/>
      <c r="AL190" s="14"/>
      <c r="AP190" s="15"/>
      <c r="AQ190" s="17"/>
    </row>
    <row r="191" spans="12:43" x14ac:dyDescent="0.35">
      <c r="L191" s="12"/>
      <c r="AB191" s="12"/>
      <c r="AC191" s="14"/>
      <c r="AD191" s="18"/>
      <c r="AE191" s="18"/>
      <c r="AF191" s="18"/>
      <c r="AG191" s="18"/>
      <c r="AH191" s="18"/>
      <c r="AI191" s="18"/>
      <c r="AJ191" s="18"/>
      <c r="AK191" s="19"/>
      <c r="AL191" s="14"/>
      <c r="AP191" s="15"/>
      <c r="AQ191" s="17"/>
    </row>
    <row r="192" spans="12:43" x14ac:dyDescent="0.35">
      <c r="L192" s="12"/>
      <c r="AB192" s="12"/>
      <c r="AC192" s="14"/>
      <c r="AD192" s="18"/>
      <c r="AE192" s="18"/>
      <c r="AF192" s="18"/>
      <c r="AG192" s="18"/>
      <c r="AH192" s="18"/>
      <c r="AI192" s="18"/>
      <c r="AJ192" s="18"/>
      <c r="AK192" s="19"/>
      <c r="AL192" s="14"/>
      <c r="AP192" s="15"/>
      <c r="AQ192" s="17"/>
    </row>
    <row r="193" spans="12:43" x14ac:dyDescent="0.35">
      <c r="L193" s="12"/>
      <c r="AB193" s="12"/>
      <c r="AC193" s="14"/>
      <c r="AD193" s="18"/>
      <c r="AE193" s="18"/>
      <c r="AF193" s="18"/>
      <c r="AG193" s="18"/>
      <c r="AH193" s="18"/>
      <c r="AI193" s="18"/>
      <c r="AJ193" s="18"/>
      <c r="AK193" s="19"/>
      <c r="AL193" s="14"/>
      <c r="AP193" s="15"/>
      <c r="AQ193" s="17"/>
    </row>
    <row r="194" spans="12:43" x14ac:dyDescent="0.35">
      <c r="L194" s="12"/>
      <c r="AB194" s="12"/>
      <c r="AC194" s="14"/>
      <c r="AD194" s="18"/>
      <c r="AE194" s="18"/>
      <c r="AF194" s="18"/>
      <c r="AG194" s="18"/>
      <c r="AH194" s="18"/>
      <c r="AI194" s="18"/>
      <c r="AJ194" s="18"/>
      <c r="AK194" s="19"/>
      <c r="AL194" s="14"/>
      <c r="AP194" s="15"/>
      <c r="AQ194" s="17"/>
    </row>
    <row r="195" spans="12:43" x14ac:dyDescent="0.35">
      <c r="L195" s="12"/>
      <c r="AB195" s="12"/>
      <c r="AC195" s="14"/>
      <c r="AD195" s="18"/>
      <c r="AE195" s="18"/>
      <c r="AF195" s="18"/>
      <c r="AG195" s="18"/>
      <c r="AH195" s="18"/>
      <c r="AI195" s="18"/>
      <c r="AJ195" s="18"/>
      <c r="AK195" s="19"/>
      <c r="AL195" s="14"/>
      <c r="AP195" s="15"/>
      <c r="AQ195" s="17"/>
    </row>
    <row r="196" spans="12:43" x14ac:dyDescent="0.35">
      <c r="L196" s="12"/>
      <c r="AB196" s="12"/>
      <c r="AC196" s="14"/>
      <c r="AD196" s="18"/>
      <c r="AE196" s="18"/>
      <c r="AF196" s="18"/>
      <c r="AG196" s="18"/>
      <c r="AH196" s="18"/>
      <c r="AI196" s="18"/>
      <c r="AJ196" s="18"/>
      <c r="AK196" s="19"/>
      <c r="AL196" s="14"/>
      <c r="AP196" s="15"/>
      <c r="AQ196" s="17"/>
    </row>
    <row r="197" spans="12:43" x14ac:dyDescent="0.35">
      <c r="L197" s="12"/>
      <c r="AB197" s="12"/>
      <c r="AC197" s="14"/>
      <c r="AD197" s="18"/>
      <c r="AE197" s="18"/>
      <c r="AF197" s="18"/>
      <c r="AG197" s="18"/>
      <c r="AH197" s="18"/>
      <c r="AI197" s="18"/>
      <c r="AJ197" s="18"/>
      <c r="AK197" s="19"/>
      <c r="AL197" s="14"/>
      <c r="AP197" s="15"/>
      <c r="AQ197" s="17"/>
    </row>
    <row r="198" spans="12:43" x14ac:dyDescent="0.35">
      <c r="L198" s="12"/>
      <c r="AB198" s="12"/>
      <c r="AC198" s="14"/>
      <c r="AD198" s="18"/>
      <c r="AE198" s="18"/>
      <c r="AF198" s="18"/>
      <c r="AG198" s="18"/>
      <c r="AH198" s="18"/>
      <c r="AI198" s="18"/>
      <c r="AJ198" s="18"/>
      <c r="AK198" s="19"/>
      <c r="AL198" s="14"/>
      <c r="AP198" s="15"/>
      <c r="AQ198" s="17"/>
    </row>
    <row r="199" spans="12:43" x14ac:dyDescent="0.35">
      <c r="L199" s="12"/>
      <c r="AB199" s="12"/>
      <c r="AC199" s="14"/>
      <c r="AD199" s="18"/>
      <c r="AE199" s="18"/>
      <c r="AF199" s="18"/>
      <c r="AG199" s="18"/>
      <c r="AH199" s="18"/>
      <c r="AI199" s="18"/>
      <c r="AJ199" s="18"/>
      <c r="AK199" s="19"/>
      <c r="AL199" s="14"/>
      <c r="AP199" s="15"/>
      <c r="AQ199" s="17"/>
    </row>
    <row r="200" spans="12:43" x14ac:dyDescent="0.35">
      <c r="L200" s="12"/>
      <c r="AB200" s="12"/>
      <c r="AC200" s="14"/>
      <c r="AD200" s="18"/>
      <c r="AE200" s="18"/>
      <c r="AF200" s="18"/>
      <c r="AG200" s="18"/>
      <c r="AH200" s="18"/>
      <c r="AI200" s="18"/>
      <c r="AJ200" s="18"/>
      <c r="AK200" s="19"/>
      <c r="AL200" s="14"/>
      <c r="AP200" s="15"/>
      <c r="AQ200" s="17"/>
    </row>
    <row r="201" spans="12:43" x14ac:dyDescent="0.35">
      <c r="L201" s="12"/>
      <c r="AB201" s="12"/>
      <c r="AC201" s="14"/>
      <c r="AD201" s="18"/>
      <c r="AE201" s="18"/>
      <c r="AF201" s="18"/>
      <c r="AG201" s="18"/>
      <c r="AH201" s="18"/>
      <c r="AI201" s="18"/>
      <c r="AJ201" s="18"/>
      <c r="AK201" s="19"/>
      <c r="AL201" s="14"/>
      <c r="AP201" s="15"/>
      <c r="AQ201" s="17"/>
    </row>
    <row r="202" spans="12:43" x14ac:dyDescent="0.35">
      <c r="L202" s="12"/>
      <c r="AB202" s="12"/>
      <c r="AC202" s="14"/>
      <c r="AD202" s="18"/>
      <c r="AE202" s="18"/>
      <c r="AF202" s="18"/>
      <c r="AG202" s="18"/>
      <c r="AH202" s="18"/>
      <c r="AI202" s="18"/>
      <c r="AJ202" s="18"/>
      <c r="AK202" s="19"/>
      <c r="AL202" s="14"/>
      <c r="AP202" s="15"/>
      <c r="AQ202" s="17"/>
    </row>
  </sheetData>
  <phoneticPr fontId="4" type="noConversion"/>
  <dataValidations count="4">
    <dataValidation type="whole" allowBlank="1" showInputMessage="1" showErrorMessage="1" sqref="O2:O202" xr:uid="{96BB0DB9-B2B7-4C58-8F48-970E70A268C9}">
      <formula1>0</formula1>
      <formula2>12</formula2>
    </dataValidation>
    <dataValidation type="list" allowBlank="1" showInputMessage="1" showErrorMessage="1" sqref="U2:U202" xr:uid="{60517796-EFF1-422E-B157-AD1B67F87809}">
      <formula1>"mk1PodUpgrade,mk2PodUpgrade,mk3PodUpgrade,mk4PodUpgrade"</formula1>
    </dataValidation>
    <dataValidation type="list" allowBlank="1" showInputMessage="1" showErrorMessage="1" sqref="AD2:AD202" xr:uid="{C38C90EA-499B-40A2-9B9C-EB4A90FA38B0}">
      <formula1>"No,Yes"</formula1>
    </dataValidation>
    <dataValidation type="list" allowBlank="1" showInputMessage="1" showErrorMessage="1" sqref="Z2:Z202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P2:P202</xm:sqref>
        </x14:dataValidation>
        <x14:dataValidation type="list" allowBlank="1" showInputMessage="1" showErrorMessage="1" xr:uid="{52BE2B23-CB07-48E8-83AB-6241900F89C0}">
          <x14:formula1>
            <xm:f>EngineUpgrades!$A$2:$A$15</xm:f>
          </x14:formula1>
          <xm:sqref>V2:V202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P2:P202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X2:X202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Y2:Y202</xm:sqref>
        </x14:dataValidation>
        <x14:dataValidation type="list" allowBlank="1" showInputMessage="1" showErrorMessage="1" xr:uid="{C2C7DBC4-95A6-40AF-920C-71558FF5152D}">
          <x14:formula1>
            <xm:f>TechTree!$F$2:$F$42</xm:f>
          </x14:formula1>
          <xm:sqref>N2:N204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25" zoomScaleNormal="100" workbookViewId="0">
      <selection activeCell="D342" sqref="D34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201</v>
      </c>
      <c r="B1" t="s">
        <v>202</v>
      </c>
      <c r="C1" s="1" t="s">
        <v>230</v>
      </c>
      <c r="D1" t="s">
        <v>15</v>
      </c>
      <c r="F1" s="2" t="s">
        <v>229</v>
      </c>
    </row>
    <row r="2" spans="1:6" x14ac:dyDescent="0.35">
      <c r="A2" s="5" t="s">
        <v>203</v>
      </c>
      <c r="B2">
        <v>0</v>
      </c>
      <c r="C2" s="1" t="str">
        <f>_xlfn.CONCAT(A2,B2)</f>
        <v>Actuator0</v>
      </c>
      <c r="D2" t="s">
        <v>79</v>
      </c>
      <c r="F2" s="3" t="s">
        <v>203</v>
      </c>
    </row>
    <row r="3" spans="1:6" x14ac:dyDescent="0.35">
      <c r="A3" s="5" t="s">
        <v>203</v>
      </c>
      <c r="B3">
        <v>1</v>
      </c>
      <c r="C3" s="1" t="str">
        <f t="shared" ref="C3:C66" si="0">_xlfn.CONCAT(A3,B3)</f>
        <v>Actuator1</v>
      </c>
      <c r="D3" t="s">
        <v>23</v>
      </c>
      <c r="F3" s="4" t="s">
        <v>209</v>
      </c>
    </row>
    <row r="4" spans="1:6" x14ac:dyDescent="0.35">
      <c r="A4" s="5" t="s">
        <v>203</v>
      </c>
      <c r="B4">
        <v>2</v>
      </c>
      <c r="C4" s="1" t="str">
        <f t="shared" si="0"/>
        <v>Actuator2</v>
      </c>
      <c r="D4" t="s">
        <v>22</v>
      </c>
      <c r="F4" s="4" t="s">
        <v>220</v>
      </c>
    </row>
    <row r="5" spans="1:6" x14ac:dyDescent="0.35">
      <c r="A5" s="5" t="s">
        <v>203</v>
      </c>
      <c r="B5">
        <v>3</v>
      </c>
      <c r="C5" s="1" t="str">
        <f t="shared" si="0"/>
        <v>Actuator3</v>
      </c>
      <c r="D5" t="s">
        <v>81</v>
      </c>
      <c r="F5" s="4" t="s">
        <v>212</v>
      </c>
    </row>
    <row r="6" spans="1:6" x14ac:dyDescent="0.35">
      <c r="A6" s="5" t="s">
        <v>203</v>
      </c>
      <c r="B6">
        <v>4</v>
      </c>
      <c r="C6" s="1" t="str">
        <f t="shared" si="0"/>
        <v>Actuator4</v>
      </c>
      <c r="D6" t="s">
        <v>90</v>
      </c>
      <c r="F6" s="4" t="s">
        <v>401</v>
      </c>
    </row>
    <row r="7" spans="1:6" x14ac:dyDescent="0.35">
      <c r="A7" s="5" t="s">
        <v>203</v>
      </c>
      <c r="B7">
        <v>5</v>
      </c>
      <c r="C7" s="1" t="str">
        <f t="shared" si="0"/>
        <v>Actuator5</v>
      </c>
      <c r="D7" t="s">
        <v>34</v>
      </c>
      <c r="F7" s="4" t="s">
        <v>205</v>
      </c>
    </row>
    <row r="8" spans="1:6" x14ac:dyDescent="0.35">
      <c r="A8" s="5" t="s">
        <v>203</v>
      </c>
      <c r="B8">
        <v>6</v>
      </c>
      <c r="C8" s="1" t="str">
        <f t="shared" si="0"/>
        <v>Actuator6</v>
      </c>
      <c r="D8" t="s">
        <v>75</v>
      </c>
      <c r="F8" s="4" t="s">
        <v>207</v>
      </c>
    </row>
    <row r="9" spans="1:6" x14ac:dyDescent="0.35">
      <c r="A9" s="5" t="s">
        <v>203</v>
      </c>
      <c r="B9">
        <v>7</v>
      </c>
      <c r="C9" s="1" t="str">
        <f t="shared" si="0"/>
        <v>Actuator7</v>
      </c>
      <c r="D9" t="s">
        <v>83</v>
      </c>
      <c r="F9" s="4" t="s">
        <v>232</v>
      </c>
    </row>
    <row r="10" spans="1:6" x14ac:dyDescent="0.35">
      <c r="A10" s="5" t="s">
        <v>203</v>
      </c>
      <c r="B10">
        <v>8</v>
      </c>
      <c r="C10" s="1" t="str">
        <f t="shared" si="0"/>
        <v>Actuator8</v>
      </c>
      <c r="D10" t="s">
        <v>204</v>
      </c>
      <c r="F10" s="4" t="s">
        <v>216</v>
      </c>
    </row>
    <row r="11" spans="1:6" x14ac:dyDescent="0.35">
      <c r="A11" s="5" t="s">
        <v>209</v>
      </c>
      <c r="B11">
        <v>0</v>
      </c>
      <c r="C11" s="1" t="str">
        <f t="shared" si="0"/>
        <v>Adapters Fairings Nose Cones0</v>
      </c>
      <c r="D11" t="s">
        <v>79</v>
      </c>
      <c r="F11" s="4" t="s">
        <v>214</v>
      </c>
    </row>
    <row r="12" spans="1:6" x14ac:dyDescent="0.35">
      <c r="A12" s="5" t="s">
        <v>209</v>
      </c>
      <c r="B12">
        <v>1</v>
      </c>
      <c r="C12" s="1" t="str">
        <f t="shared" si="0"/>
        <v>Adapters Fairings Nose Cones1</v>
      </c>
      <c r="D12" t="s">
        <v>23</v>
      </c>
      <c r="F12" s="4" t="s">
        <v>347</v>
      </c>
    </row>
    <row r="13" spans="1:6" x14ac:dyDescent="0.35">
      <c r="A13" s="5" t="s">
        <v>209</v>
      </c>
      <c r="B13">
        <v>2</v>
      </c>
      <c r="C13" s="1" t="str">
        <f t="shared" si="0"/>
        <v>Adapters Fairings Nose Cones2</v>
      </c>
      <c r="D13" t="s">
        <v>22</v>
      </c>
      <c r="F13" s="4" t="s">
        <v>233</v>
      </c>
    </row>
    <row r="14" spans="1:6" x14ac:dyDescent="0.35">
      <c r="A14" s="5" t="s">
        <v>209</v>
      </c>
      <c r="B14">
        <v>3</v>
      </c>
      <c r="C14" s="1" t="str">
        <f t="shared" si="0"/>
        <v>Adapters Fairings Nose Cones3</v>
      </c>
      <c r="D14" t="s">
        <v>81</v>
      </c>
      <c r="F14" s="4" t="s">
        <v>231</v>
      </c>
    </row>
    <row r="15" spans="1:6" x14ac:dyDescent="0.35">
      <c r="A15" s="5" t="s">
        <v>209</v>
      </c>
      <c r="B15">
        <v>4</v>
      </c>
      <c r="C15" s="1" t="str">
        <f t="shared" si="0"/>
        <v>Adapters Fairings Nose Cones4</v>
      </c>
      <c r="D15" t="s">
        <v>90</v>
      </c>
      <c r="F15" s="4" t="s">
        <v>206</v>
      </c>
    </row>
    <row r="16" spans="1:6" x14ac:dyDescent="0.35">
      <c r="A16" s="5" t="s">
        <v>209</v>
      </c>
      <c r="B16">
        <v>5</v>
      </c>
      <c r="C16" s="1" t="str">
        <f t="shared" si="0"/>
        <v>Adapters Fairings Nose Cones5</v>
      </c>
      <c r="D16" t="s">
        <v>73</v>
      </c>
      <c r="F16" s="4" t="s">
        <v>225</v>
      </c>
    </row>
    <row r="17" spans="1:6" x14ac:dyDescent="0.35">
      <c r="A17" s="5" t="s">
        <v>209</v>
      </c>
      <c r="B17">
        <v>6</v>
      </c>
      <c r="C17" s="1" t="str">
        <f t="shared" si="0"/>
        <v>Adapters Fairings Nose Cones6</v>
      </c>
      <c r="D17" t="s">
        <v>71</v>
      </c>
      <c r="F17" s="4" t="s">
        <v>222</v>
      </c>
    </row>
    <row r="18" spans="1:6" x14ac:dyDescent="0.35">
      <c r="A18" s="5" t="s">
        <v>209</v>
      </c>
      <c r="B18">
        <v>7</v>
      </c>
      <c r="C18" s="1" t="str">
        <f t="shared" si="0"/>
        <v>Adapters Fairings Nose Cones7</v>
      </c>
      <c r="D18" t="s">
        <v>68</v>
      </c>
      <c r="F18" s="4" t="s">
        <v>215</v>
      </c>
    </row>
    <row r="19" spans="1:6" x14ac:dyDescent="0.35">
      <c r="A19" s="5" t="s">
        <v>209</v>
      </c>
      <c r="B19">
        <v>8</v>
      </c>
      <c r="C19" s="1" t="str">
        <f t="shared" si="0"/>
        <v>Adapters Fairings Nose Cones8</v>
      </c>
      <c r="D19" t="s">
        <v>171</v>
      </c>
      <c r="F19" s="4" t="s">
        <v>341</v>
      </c>
    </row>
    <row r="20" spans="1:6" x14ac:dyDescent="0.35">
      <c r="A20" s="5" t="s">
        <v>209</v>
      </c>
      <c r="B20">
        <v>9</v>
      </c>
      <c r="C20" s="1" t="str">
        <f t="shared" si="0"/>
        <v>Adapters Fairings Nose Cones9</v>
      </c>
      <c r="D20" t="s">
        <v>199</v>
      </c>
      <c r="F20" s="4" t="s">
        <v>343</v>
      </c>
    </row>
    <row r="21" spans="1:6" x14ac:dyDescent="0.35">
      <c r="A21" s="6" t="s">
        <v>220</v>
      </c>
      <c r="B21">
        <v>0</v>
      </c>
      <c r="C21" s="1" t="str">
        <f t="shared" si="0"/>
        <v>Antenna0</v>
      </c>
      <c r="D21" t="s">
        <v>79</v>
      </c>
      <c r="F21" s="4" t="s">
        <v>342</v>
      </c>
    </row>
    <row r="22" spans="1:6" x14ac:dyDescent="0.35">
      <c r="A22" s="6" t="s">
        <v>220</v>
      </c>
      <c r="B22">
        <v>1</v>
      </c>
      <c r="C22" s="1" t="str">
        <f t="shared" si="0"/>
        <v>Antenna1</v>
      </c>
      <c r="D22" t="s">
        <v>119</v>
      </c>
      <c r="F22" s="4" t="s">
        <v>340</v>
      </c>
    </row>
    <row r="23" spans="1:6" x14ac:dyDescent="0.35">
      <c r="A23" s="6" t="s">
        <v>220</v>
      </c>
      <c r="B23">
        <v>2</v>
      </c>
      <c r="C23" s="1" t="str">
        <f t="shared" si="0"/>
        <v>Antenna2</v>
      </c>
      <c r="D23" t="s">
        <v>47</v>
      </c>
      <c r="F23" s="4" t="s">
        <v>451</v>
      </c>
    </row>
    <row r="24" spans="1:6" x14ac:dyDescent="0.35">
      <c r="A24" s="6" t="s">
        <v>220</v>
      </c>
      <c r="B24">
        <v>3</v>
      </c>
      <c r="C24" s="1" t="str">
        <f t="shared" si="0"/>
        <v>Antenna3</v>
      </c>
      <c r="D24" t="s">
        <v>40</v>
      </c>
      <c r="F24" s="4" t="s">
        <v>221</v>
      </c>
    </row>
    <row r="25" spans="1:6" x14ac:dyDescent="0.35">
      <c r="A25" s="6" t="s">
        <v>220</v>
      </c>
      <c r="B25">
        <v>4</v>
      </c>
      <c r="C25" s="1" t="str">
        <f t="shared" si="0"/>
        <v>Antenna4</v>
      </c>
      <c r="D25" t="s">
        <v>55</v>
      </c>
      <c r="F25" s="4" t="s">
        <v>357</v>
      </c>
    </row>
    <row r="26" spans="1:6" x14ac:dyDescent="0.35">
      <c r="A26" s="6" t="s">
        <v>220</v>
      </c>
      <c r="B26">
        <v>5</v>
      </c>
      <c r="C26" s="1" t="str">
        <f t="shared" si="0"/>
        <v>Antenna5</v>
      </c>
      <c r="D26" t="s">
        <v>88</v>
      </c>
      <c r="F26" s="4" t="s">
        <v>227</v>
      </c>
    </row>
    <row r="27" spans="1:6" x14ac:dyDescent="0.35">
      <c r="A27" s="6" t="s">
        <v>220</v>
      </c>
      <c r="B27">
        <v>6</v>
      </c>
      <c r="C27" s="1" t="str">
        <f t="shared" si="0"/>
        <v>Antenna6</v>
      </c>
      <c r="D27" t="s">
        <v>177</v>
      </c>
      <c r="F27" s="4" t="s">
        <v>338</v>
      </c>
    </row>
    <row r="28" spans="1:6" x14ac:dyDescent="0.35">
      <c r="A28" s="6" t="s">
        <v>220</v>
      </c>
      <c r="B28">
        <v>7</v>
      </c>
      <c r="C28" s="1" t="str">
        <f t="shared" si="0"/>
        <v>Antenna7</v>
      </c>
      <c r="D28" t="s">
        <v>109</v>
      </c>
      <c r="F28" s="4" t="s">
        <v>219</v>
      </c>
    </row>
    <row r="29" spans="1:6" x14ac:dyDescent="0.35">
      <c r="A29" s="6" t="s">
        <v>220</v>
      </c>
      <c r="B29">
        <v>8</v>
      </c>
      <c r="C29" s="1" t="str">
        <f t="shared" si="0"/>
        <v>Antenna8</v>
      </c>
      <c r="D29" t="s">
        <v>108</v>
      </c>
      <c r="F29" s="4" t="s">
        <v>234</v>
      </c>
    </row>
    <row r="30" spans="1:6" x14ac:dyDescent="0.35">
      <c r="A30" s="6" t="s">
        <v>220</v>
      </c>
      <c r="B30">
        <v>9</v>
      </c>
      <c r="C30" s="1" t="str">
        <f t="shared" si="0"/>
        <v>Antenna9</v>
      </c>
      <c r="D30" t="s">
        <v>110</v>
      </c>
      <c r="F30" s="4" t="s">
        <v>223</v>
      </c>
    </row>
    <row r="31" spans="1:6" x14ac:dyDescent="0.35">
      <c r="A31" s="6" t="s">
        <v>220</v>
      </c>
      <c r="B31">
        <v>10</v>
      </c>
      <c r="C31" s="1" t="str">
        <f t="shared" si="0"/>
        <v>Antenna10</v>
      </c>
      <c r="D31" t="s">
        <v>178</v>
      </c>
      <c r="F31" s="4" t="s">
        <v>208</v>
      </c>
    </row>
    <row r="32" spans="1:6" x14ac:dyDescent="0.35">
      <c r="A32" s="6" t="s">
        <v>220</v>
      </c>
      <c r="B32">
        <v>11</v>
      </c>
      <c r="C32" s="1" t="str">
        <f t="shared" si="0"/>
        <v>Antenna11</v>
      </c>
      <c r="D32" t="s">
        <v>235</v>
      </c>
      <c r="F32" s="4" t="s">
        <v>211</v>
      </c>
    </row>
    <row r="33" spans="1:6" x14ac:dyDescent="0.35">
      <c r="A33" s="6" t="s">
        <v>212</v>
      </c>
      <c r="B33">
        <v>0</v>
      </c>
      <c r="C33" s="1" t="str">
        <f t="shared" si="0"/>
        <v>Batteries0</v>
      </c>
      <c r="D33" t="s">
        <v>79</v>
      </c>
      <c r="F33" s="4" t="s">
        <v>9</v>
      </c>
    </row>
    <row r="34" spans="1:6" x14ac:dyDescent="0.35">
      <c r="A34" s="6" t="s">
        <v>212</v>
      </c>
      <c r="B34">
        <v>1</v>
      </c>
      <c r="C34" s="1" t="str">
        <f t="shared" si="0"/>
        <v>Batteries1</v>
      </c>
      <c r="D34" t="s">
        <v>119</v>
      </c>
      <c r="F34" s="4" t="s">
        <v>213</v>
      </c>
    </row>
    <row r="35" spans="1:6" x14ac:dyDescent="0.35">
      <c r="A35" s="6" t="s">
        <v>212</v>
      </c>
      <c r="B35">
        <v>2</v>
      </c>
      <c r="C35" s="1" t="str">
        <f t="shared" si="0"/>
        <v>Batteries2</v>
      </c>
      <c r="D35" t="s">
        <v>47</v>
      </c>
      <c r="F35" s="4" t="s">
        <v>218</v>
      </c>
    </row>
    <row r="36" spans="1:6" x14ac:dyDescent="0.35">
      <c r="A36" s="6" t="s">
        <v>212</v>
      </c>
      <c r="B36">
        <v>3</v>
      </c>
      <c r="C36" s="1" t="str">
        <f t="shared" si="0"/>
        <v>Batteries3</v>
      </c>
      <c r="D36" t="s">
        <v>124</v>
      </c>
      <c r="F36" s="4" t="s">
        <v>217</v>
      </c>
    </row>
    <row r="37" spans="1:6" x14ac:dyDescent="0.35">
      <c r="A37" s="6" t="s">
        <v>212</v>
      </c>
      <c r="B37">
        <v>4</v>
      </c>
      <c r="C37" s="1" t="str">
        <f t="shared" si="0"/>
        <v>Batteries4</v>
      </c>
      <c r="D37" t="s">
        <v>49</v>
      </c>
      <c r="F37" s="4" t="s">
        <v>356</v>
      </c>
    </row>
    <row r="38" spans="1:6" x14ac:dyDescent="0.35">
      <c r="A38" s="6" t="s">
        <v>212</v>
      </c>
      <c r="B38">
        <v>5</v>
      </c>
      <c r="C38" s="1" t="str">
        <f t="shared" si="0"/>
        <v>Batteries5</v>
      </c>
      <c r="D38" t="s">
        <v>48</v>
      </c>
      <c r="F38" s="4" t="s">
        <v>210</v>
      </c>
    </row>
    <row r="39" spans="1:6" x14ac:dyDescent="0.35">
      <c r="A39" s="6" t="s">
        <v>212</v>
      </c>
      <c r="B39">
        <v>6</v>
      </c>
      <c r="C39" s="1" t="str">
        <f t="shared" si="0"/>
        <v>Batteries6</v>
      </c>
      <c r="D39" t="s">
        <v>62</v>
      </c>
      <c r="F39" s="4" t="s">
        <v>228</v>
      </c>
    </row>
    <row r="40" spans="1:6" x14ac:dyDescent="0.35">
      <c r="A40" s="6" t="s">
        <v>212</v>
      </c>
      <c r="B40">
        <v>7</v>
      </c>
      <c r="C40" s="1" t="str">
        <f t="shared" si="0"/>
        <v>Batteries7</v>
      </c>
      <c r="D40" t="s">
        <v>144</v>
      </c>
      <c r="F40" s="4" t="s">
        <v>226</v>
      </c>
    </row>
    <row r="41" spans="1:6" x14ac:dyDescent="0.35">
      <c r="A41" s="6" t="s">
        <v>212</v>
      </c>
      <c r="B41">
        <v>8</v>
      </c>
      <c r="C41" s="1" t="str">
        <f t="shared" si="0"/>
        <v>Batteries8</v>
      </c>
      <c r="D41" t="s">
        <v>155</v>
      </c>
      <c r="F41" s="4" t="s">
        <v>224</v>
      </c>
    </row>
    <row r="42" spans="1:6" x14ac:dyDescent="0.35">
      <c r="A42" s="6" t="s">
        <v>212</v>
      </c>
      <c r="B42">
        <v>9</v>
      </c>
      <c r="C42" s="1" t="str">
        <f t="shared" si="0"/>
        <v>Batteries9</v>
      </c>
      <c r="D42" t="s">
        <v>172</v>
      </c>
      <c r="F42" s="20" t="s">
        <v>114</v>
      </c>
    </row>
    <row r="43" spans="1:6" x14ac:dyDescent="0.35">
      <c r="A43" s="6" t="s">
        <v>212</v>
      </c>
      <c r="B43">
        <v>10</v>
      </c>
      <c r="C43" s="1" t="str">
        <f t="shared" si="0"/>
        <v>Batteries10</v>
      </c>
      <c r="D43" t="s">
        <v>316</v>
      </c>
    </row>
    <row r="44" spans="1:6" x14ac:dyDescent="0.35">
      <c r="A44" s="6" t="s">
        <v>212</v>
      </c>
      <c r="B44">
        <v>11</v>
      </c>
      <c r="C44" s="1" t="str">
        <f t="shared" si="0"/>
        <v>Batteries11</v>
      </c>
      <c r="D44" t="s">
        <v>317</v>
      </c>
    </row>
    <row r="45" spans="1:6" x14ac:dyDescent="0.35">
      <c r="A45" s="6" t="s">
        <v>212</v>
      </c>
      <c r="B45">
        <v>12</v>
      </c>
      <c r="C45" s="1" t="str">
        <f t="shared" si="0"/>
        <v>Batteries12</v>
      </c>
      <c r="D45" t="s">
        <v>318</v>
      </c>
    </row>
    <row r="46" spans="1:6" x14ac:dyDescent="0.35">
      <c r="A46" s="6" t="s">
        <v>205</v>
      </c>
      <c r="B46">
        <v>0</v>
      </c>
      <c r="C46" s="1" t="str">
        <f t="shared" si="0"/>
        <v>Cockpits0</v>
      </c>
      <c r="D46" t="s">
        <v>79</v>
      </c>
    </row>
    <row r="47" spans="1:6" x14ac:dyDescent="0.35">
      <c r="A47" s="6" t="s">
        <v>205</v>
      </c>
      <c r="B47">
        <v>1</v>
      </c>
      <c r="C47" s="1" t="str">
        <f t="shared" si="0"/>
        <v>Cockpits1</v>
      </c>
      <c r="D47" t="s">
        <v>80</v>
      </c>
    </row>
    <row r="48" spans="1:6" x14ac:dyDescent="0.35">
      <c r="A48" s="6" t="s">
        <v>205</v>
      </c>
      <c r="B48">
        <v>2</v>
      </c>
      <c r="C48" s="1" t="str">
        <f t="shared" si="0"/>
        <v>Cockpits2</v>
      </c>
      <c r="D48" t="s">
        <v>82</v>
      </c>
    </row>
    <row r="49" spans="1:4" x14ac:dyDescent="0.35">
      <c r="A49" s="6" t="s">
        <v>205</v>
      </c>
      <c r="B49">
        <v>3</v>
      </c>
      <c r="C49" s="1" t="str">
        <f t="shared" si="0"/>
        <v>Cockpits3</v>
      </c>
      <c r="D49" t="s">
        <v>86</v>
      </c>
    </row>
    <row r="50" spans="1:4" x14ac:dyDescent="0.35">
      <c r="A50" s="6" t="s">
        <v>205</v>
      </c>
      <c r="B50">
        <v>4</v>
      </c>
      <c r="C50" s="1" t="str">
        <f t="shared" si="0"/>
        <v>Cockpits4</v>
      </c>
      <c r="D50" t="s">
        <v>118</v>
      </c>
    </row>
    <row r="51" spans="1:4" x14ac:dyDescent="0.35">
      <c r="A51" s="6" t="s">
        <v>205</v>
      </c>
      <c r="B51">
        <v>5</v>
      </c>
      <c r="C51" s="1" t="str">
        <f t="shared" si="0"/>
        <v>Cockpits5</v>
      </c>
      <c r="D51" t="s">
        <v>19</v>
      </c>
    </row>
    <row r="52" spans="1:4" x14ac:dyDescent="0.35">
      <c r="A52" s="6" t="s">
        <v>205</v>
      </c>
      <c r="B52">
        <v>6</v>
      </c>
      <c r="C52" s="1" t="str">
        <f t="shared" si="0"/>
        <v>Cockpits6</v>
      </c>
      <c r="D52" t="s">
        <v>146</v>
      </c>
    </row>
    <row r="53" spans="1:4" x14ac:dyDescent="0.35">
      <c r="A53" s="6" t="s">
        <v>205</v>
      </c>
      <c r="B53">
        <v>7</v>
      </c>
      <c r="C53" s="1" t="str">
        <f t="shared" si="0"/>
        <v>Cockpits7</v>
      </c>
      <c r="D53" t="s">
        <v>33</v>
      </c>
    </row>
    <row r="54" spans="1:4" x14ac:dyDescent="0.35">
      <c r="A54" s="6" t="s">
        <v>205</v>
      </c>
      <c r="B54">
        <v>8</v>
      </c>
      <c r="C54" s="1" t="str">
        <f t="shared" si="0"/>
        <v>Cockpits8</v>
      </c>
      <c r="D54" t="s">
        <v>175</v>
      </c>
    </row>
    <row r="55" spans="1:4" x14ac:dyDescent="0.35">
      <c r="A55" s="6" t="s">
        <v>205</v>
      </c>
      <c r="B55">
        <v>9</v>
      </c>
      <c r="C55" s="1" t="str">
        <f t="shared" si="0"/>
        <v>Cockpits9</v>
      </c>
      <c r="D55" t="s">
        <v>319</v>
      </c>
    </row>
    <row r="56" spans="1:4" x14ac:dyDescent="0.35">
      <c r="A56" s="5" t="s">
        <v>207</v>
      </c>
      <c r="B56">
        <v>4</v>
      </c>
      <c r="C56" s="1" t="str">
        <f t="shared" si="0"/>
        <v>Command Modules4</v>
      </c>
      <c r="D56" t="s">
        <v>147</v>
      </c>
    </row>
    <row r="57" spans="1:4" x14ac:dyDescent="0.35">
      <c r="A57" s="5" t="s">
        <v>207</v>
      </c>
      <c r="B57">
        <v>5</v>
      </c>
      <c r="C57" s="1" t="str">
        <f t="shared" si="0"/>
        <v>Command Modules5</v>
      </c>
      <c r="D57" t="s">
        <v>27</v>
      </c>
    </row>
    <row r="58" spans="1:4" x14ac:dyDescent="0.35">
      <c r="A58" s="5" t="s">
        <v>207</v>
      </c>
      <c r="B58">
        <v>6</v>
      </c>
      <c r="C58" s="1" t="str">
        <f t="shared" si="0"/>
        <v>Command Modules6</v>
      </c>
      <c r="D58" t="s">
        <v>148</v>
      </c>
    </row>
    <row r="59" spans="1:4" x14ac:dyDescent="0.35">
      <c r="A59" s="5" t="s">
        <v>207</v>
      </c>
      <c r="B59">
        <v>7</v>
      </c>
      <c r="C59" s="1" t="str">
        <f t="shared" si="0"/>
        <v>Command Modules7</v>
      </c>
      <c r="D59" t="s">
        <v>58</v>
      </c>
    </row>
    <row r="60" spans="1:4" x14ac:dyDescent="0.35">
      <c r="A60" s="5" t="s">
        <v>207</v>
      </c>
      <c r="B60">
        <v>8</v>
      </c>
      <c r="C60" s="1" t="str">
        <f t="shared" si="0"/>
        <v>Command Modules8</v>
      </c>
      <c r="D60" t="s">
        <v>162</v>
      </c>
    </row>
    <row r="61" spans="1:4" x14ac:dyDescent="0.35">
      <c r="A61" s="5" t="s">
        <v>207</v>
      </c>
      <c r="B61">
        <v>9</v>
      </c>
      <c r="C61" s="1" t="str">
        <f t="shared" si="0"/>
        <v>Command Modules9</v>
      </c>
      <c r="D61" t="s">
        <v>164</v>
      </c>
    </row>
    <row r="62" spans="1:4" x14ac:dyDescent="0.35">
      <c r="A62" s="5" t="s">
        <v>232</v>
      </c>
      <c r="B62">
        <v>4</v>
      </c>
      <c r="C62" s="1" t="str">
        <f t="shared" si="0"/>
        <v>Command Module Extensions4</v>
      </c>
      <c r="D62" t="s">
        <v>26</v>
      </c>
    </row>
    <row r="63" spans="1:4" x14ac:dyDescent="0.35">
      <c r="A63" s="5" t="s">
        <v>232</v>
      </c>
      <c r="B63">
        <v>5</v>
      </c>
      <c r="C63" s="1" t="str">
        <f t="shared" si="0"/>
        <v>Command Module Extensions5</v>
      </c>
      <c r="D63" t="s">
        <v>25</v>
      </c>
    </row>
    <row r="64" spans="1:4" x14ac:dyDescent="0.35">
      <c r="A64" s="5" t="s">
        <v>232</v>
      </c>
      <c r="B64">
        <v>6</v>
      </c>
      <c r="C64" s="1" t="str">
        <f t="shared" si="0"/>
        <v>Command Module Extensions6</v>
      </c>
      <c r="D64" t="s">
        <v>20</v>
      </c>
    </row>
    <row r="65" spans="1:4" x14ac:dyDescent="0.35">
      <c r="A65" s="5" t="s">
        <v>232</v>
      </c>
      <c r="B65">
        <v>7</v>
      </c>
      <c r="C65" s="1" t="str">
        <f t="shared" si="0"/>
        <v>Command Module Extensions7</v>
      </c>
      <c r="D65" t="s">
        <v>58</v>
      </c>
    </row>
    <row r="66" spans="1:4" x14ac:dyDescent="0.35">
      <c r="A66" s="5" t="s">
        <v>232</v>
      </c>
      <c r="B66">
        <v>8</v>
      </c>
      <c r="C66" s="1" t="str">
        <f t="shared" si="0"/>
        <v>Command Module Extensions8</v>
      </c>
      <c r="D66" t="s">
        <v>336</v>
      </c>
    </row>
    <row r="67" spans="1:4" x14ac:dyDescent="0.35">
      <c r="A67" s="5" t="s">
        <v>232</v>
      </c>
      <c r="B67">
        <v>9</v>
      </c>
      <c r="C67" s="1" t="str">
        <f t="shared" ref="C67:C130" si="1">_xlfn.CONCAT(A67,B67)</f>
        <v>Command Module Extensions9</v>
      </c>
      <c r="D67" t="s">
        <v>163</v>
      </c>
    </row>
    <row r="68" spans="1:4" x14ac:dyDescent="0.35">
      <c r="A68" s="5" t="s">
        <v>216</v>
      </c>
      <c r="B68">
        <v>0</v>
      </c>
      <c r="C68" s="1" t="str">
        <f t="shared" si="1"/>
        <v>Cryogenic Engines0</v>
      </c>
      <c r="D68" t="s">
        <v>79</v>
      </c>
    </row>
    <row r="69" spans="1:4" x14ac:dyDescent="0.35">
      <c r="A69" s="5" t="s">
        <v>216</v>
      </c>
      <c r="B69">
        <v>1</v>
      </c>
      <c r="C69" s="1" t="str">
        <f t="shared" si="1"/>
        <v>Cryogenic Engines1</v>
      </c>
      <c r="D69" t="s">
        <v>195</v>
      </c>
    </row>
    <row r="70" spans="1:4" x14ac:dyDescent="0.35">
      <c r="A70" s="5" t="s">
        <v>216</v>
      </c>
      <c r="B70">
        <v>2</v>
      </c>
      <c r="C70" s="1" t="str">
        <f t="shared" si="1"/>
        <v>Cryogenic Engines2</v>
      </c>
      <c r="D70" t="s">
        <v>169</v>
      </c>
    </row>
    <row r="71" spans="1:4" x14ac:dyDescent="0.35">
      <c r="A71" s="5" t="s">
        <v>216</v>
      </c>
      <c r="B71">
        <v>3</v>
      </c>
      <c r="C71" s="1" t="str">
        <f t="shared" si="1"/>
        <v>Cryogenic Engines3</v>
      </c>
      <c r="D71" t="s">
        <v>185</v>
      </c>
    </row>
    <row r="72" spans="1:4" x14ac:dyDescent="0.35">
      <c r="A72" s="5" t="s">
        <v>216</v>
      </c>
      <c r="B72">
        <v>4</v>
      </c>
      <c r="C72" s="1" t="str">
        <f t="shared" si="1"/>
        <v>Cryogenic Engines4</v>
      </c>
      <c r="D72" t="s">
        <v>160</v>
      </c>
    </row>
    <row r="73" spans="1:4" x14ac:dyDescent="0.35">
      <c r="A73" s="5" t="s">
        <v>216</v>
      </c>
      <c r="B73">
        <v>5</v>
      </c>
      <c r="C73" s="1" t="str">
        <f t="shared" si="1"/>
        <v>Cryogenic Engines5</v>
      </c>
      <c r="D73" t="s">
        <v>154</v>
      </c>
    </row>
    <row r="74" spans="1:4" x14ac:dyDescent="0.35">
      <c r="A74" s="5" t="s">
        <v>216</v>
      </c>
      <c r="B74">
        <v>6</v>
      </c>
      <c r="C74" s="1" t="str">
        <f t="shared" si="1"/>
        <v>Cryogenic Engines6</v>
      </c>
      <c r="D74" t="s">
        <v>139</v>
      </c>
    </row>
    <row r="75" spans="1:4" x14ac:dyDescent="0.35">
      <c r="A75" s="5" t="s">
        <v>216</v>
      </c>
      <c r="B75">
        <v>7</v>
      </c>
      <c r="C75" s="1" t="str">
        <f t="shared" si="1"/>
        <v>Cryogenic Engines7</v>
      </c>
      <c r="D75" t="s">
        <v>135</v>
      </c>
    </row>
    <row r="76" spans="1:4" x14ac:dyDescent="0.35">
      <c r="A76" s="5" t="s">
        <v>216</v>
      </c>
      <c r="B76">
        <v>8</v>
      </c>
      <c r="C76" s="1" t="str">
        <f t="shared" si="1"/>
        <v>Cryogenic Engines8</v>
      </c>
      <c r="D76" t="s">
        <v>64</v>
      </c>
    </row>
    <row r="77" spans="1:4" x14ac:dyDescent="0.35">
      <c r="A77" s="5" t="s">
        <v>216</v>
      </c>
      <c r="B77">
        <v>9</v>
      </c>
      <c r="C77" s="1" t="str">
        <f t="shared" si="1"/>
        <v>Cryogenic Engines9</v>
      </c>
      <c r="D77" t="s">
        <v>102</v>
      </c>
    </row>
    <row r="78" spans="1:4" x14ac:dyDescent="0.35">
      <c r="A78" s="5" t="s">
        <v>216</v>
      </c>
      <c r="B78">
        <v>10</v>
      </c>
      <c r="C78" s="1" t="str">
        <f t="shared" si="1"/>
        <v>Cryogenic Engines10</v>
      </c>
      <c r="D78" t="s">
        <v>30</v>
      </c>
    </row>
    <row r="79" spans="1:4" x14ac:dyDescent="0.35">
      <c r="A79" s="5" t="s">
        <v>214</v>
      </c>
      <c r="B79">
        <v>0</v>
      </c>
      <c r="C79" s="1" t="str">
        <f t="shared" si="1"/>
        <v>Decouplers Docking Engine Plates0</v>
      </c>
      <c r="D79" t="s">
        <v>79</v>
      </c>
    </row>
    <row r="80" spans="1:4" x14ac:dyDescent="0.35">
      <c r="A80" s="5" t="s">
        <v>214</v>
      </c>
      <c r="B80">
        <v>1</v>
      </c>
      <c r="C80" s="1" t="str">
        <f t="shared" si="1"/>
        <v>Decouplers Docking Engine Plates1</v>
      </c>
      <c r="D80" t="s">
        <v>23</v>
      </c>
    </row>
    <row r="81" spans="1:4" x14ac:dyDescent="0.35">
      <c r="A81" s="5" t="s">
        <v>214</v>
      </c>
      <c r="B81">
        <v>2</v>
      </c>
      <c r="C81" s="1" t="str">
        <f t="shared" si="1"/>
        <v>Decouplers Docking Engine Plates2</v>
      </c>
      <c r="D81" t="s">
        <v>22</v>
      </c>
    </row>
    <row r="82" spans="1:4" x14ac:dyDescent="0.35">
      <c r="A82" s="5" t="s">
        <v>214</v>
      </c>
      <c r="B82">
        <v>3</v>
      </c>
      <c r="C82" s="1" t="str">
        <f t="shared" si="1"/>
        <v>Decouplers Docking Engine Plates3</v>
      </c>
      <c r="D82" t="s">
        <v>50</v>
      </c>
    </row>
    <row r="83" spans="1:4" x14ac:dyDescent="0.35">
      <c r="A83" s="5" t="s">
        <v>214</v>
      </c>
      <c r="B83">
        <v>4</v>
      </c>
      <c r="C83" s="1" t="str">
        <f t="shared" si="1"/>
        <v>Decouplers Docking Engine Plates4</v>
      </c>
      <c r="D83" t="s">
        <v>51</v>
      </c>
    </row>
    <row r="84" spans="1:4" x14ac:dyDescent="0.35">
      <c r="A84" s="5" t="s">
        <v>214</v>
      </c>
      <c r="B84">
        <v>5</v>
      </c>
      <c r="C84" s="1" t="str">
        <f t="shared" si="1"/>
        <v>Decouplers Docking Engine Plates5</v>
      </c>
      <c r="D84" t="s">
        <v>52</v>
      </c>
    </row>
    <row r="85" spans="1:4" x14ac:dyDescent="0.35">
      <c r="A85" s="5" t="s">
        <v>214</v>
      </c>
      <c r="B85">
        <v>6</v>
      </c>
      <c r="C85" s="1" t="str">
        <f t="shared" si="1"/>
        <v>Decouplers Docking Engine Plates6</v>
      </c>
      <c r="D85" t="s">
        <v>53</v>
      </c>
    </row>
    <row r="86" spans="1:4" x14ac:dyDescent="0.35">
      <c r="A86" s="5" t="s">
        <v>214</v>
      </c>
      <c r="B86">
        <v>7</v>
      </c>
      <c r="C86" s="1" t="str">
        <f t="shared" si="1"/>
        <v>Decouplers Docking Engine Plates7</v>
      </c>
      <c r="D86" t="s">
        <v>192</v>
      </c>
    </row>
    <row r="87" spans="1:4" x14ac:dyDescent="0.35">
      <c r="A87" s="5" t="s">
        <v>214</v>
      </c>
      <c r="B87">
        <v>8</v>
      </c>
      <c r="C87" s="1" t="str">
        <f t="shared" si="1"/>
        <v>Decouplers Docking Engine Plates8</v>
      </c>
      <c r="D87" t="s">
        <v>191</v>
      </c>
    </row>
    <row r="88" spans="1:4" x14ac:dyDescent="0.35">
      <c r="A88" s="5" t="s">
        <v>214</v>
      </c>
      <c r="B88">
        <v>9</v>
      </c>
      <c r="C88" s="1" t="str">
        <f t="shared" si="1"/>
        <v>Decouplers Docking Engine Plates9</v>
      </c>
      <c r="D88" t="s">
        <v>200</v>
      </c>
    </row>
    <row r="89" spans="1:4" x14ac:dyDescent="0.35">
      <c r="A89" s="5" t="s">
        <v>214</v>
      </c>
      <c r="B89">
        <v>10</v>
      </c>
      <c r="C89" s="1" t="str">
        <f t="shared" si="1"/>
        <v>Decouplers Docking Engine Plates10</v>
      </c>
      <c r="D89" t="s">
        <v>159</v>
      </c>
    </row>
    <row r="90" spans="1:4" x14ac:dyDescent="0.35">
      <c r="A90" s="5" t="s">
        <v>233</v>
      </c>
      <c r="B90">
        <v>2</v>
      </c>
      <c r="C90" s="1" t="str">
        <f t="shared" si="1"/>
        <v>Ion Propulsion2</v>
      </c>
      <c r="D90" t="s">
        <v>149</v>
      </c>
    </row>
    <row r="91" spans="1:4" x14ac:dyDescent="0.35">
      <c r="A91" s="5" t="s">
        <v>233</v>
      </c>
      <c r="B91">
        <v>3</v>
      </c>
      <c r="C91" s="1" t="str">
        <f t="shared" si="1"/>
        <v>Ion Propulsion3</v>
      </c>
      <c r="D91" t="s">
        <v>46</v>
      </c>
    </row>
    <row r="92" spans="1:4" x14ac:dyDescent="0.35">
      <c r="A92" s="5" t="s">
        <v>233</v>
      </c>
      <c r="B92">
        <v>4</v>
      </c>
      <c r="C92" s="1" t="str">
        <f t="shared" si="1"/>
        <v>Ion Propulsion4</v>
      </c>
      <c r="D92" t="s">
        <v>189</v>
      </c>
    </row>
    <row r="93" spans="1:4" x14ac:dyDescent="0.35">
      <c r="A93" s="5" t="s">
        <v>233</v>
      </c>
      <c r="B93">
        <v>5</v>
      </c>
      <c r="C93" s="1" t="str">
        <f t="shared" si="1"/>
        <v>Ion Propulsion5</v>
      </c>
      <c r="D93" t="s">
        <v>187</v>
      </c>
    </row>
    <row r="94" spans="1:4" x14ac:dyDescent="0.35">
      <c r="A94" s="5" t="s">
        <v>233</v>
      </c>
      <c r="B94">
        <v>6</v>
      </c>
      <c r="C94" s="1" t="str">
        <f t="shared" si="1"/>
        <v>Ion Propulsion6</v>
      </c>
      <c r="D94" t="s">
        <v>161</v>
      </c>
    </row>
    <row r="95" spans="1:4" x14ac:dyDescent="0.35">
      <c r="A95" s="5" t="s">
        <v>233</v>
      </c>
      <c r="B95">
        <v>7</v>
      </c>
      <c r="C95" s="1" t="str">
        <f t="shared" si="1"/>
        <v>Ion Propulsion7</v>
      </c>
      <c r="D95" t="s">
        <v>126</v>
      </c>
    </row>
    <row r="96" spans="1:4" x14ac:dyDescent="0.35">
      <c r="A96" s="5" t="s">
        <v>233</v>
      </c>
      <c r="B96">
        <v>8</v>
      </c>
      <c r="C96" s="1" t="str">
        <f t="shared" si="1"/>
        <v>Ion Propulsion8</v>
      </c>
      <c r="D96" t="s">
        <v>193</v>
      </c>
    </row>
    <row r="97" spans="1:4" x14ac:dyDescent="0.35">
      <c r="A97" s="5" t="s">
        <v>233</v>
      </c>
      <c r="B97">
        <v>9</v>
      </c>
      <c r="C97" s="1" t="str">
        <f t="shared" si="1"/>
        <v>Ion Propulsion9</v>
      </c>
      <c r="D97" t="s">
        <v>188</v>
      </c>
    </row>
    <row r="98" spans="1:4" x14ac:dyDescent="0.35">
      <c r="A98" s="5" t="s">
        <v>233</v>
      </c>
      <c r="B98">
        <v>10</v>
      </c>
      <c r="C98" s="1" t="str">
        <f t="shared" si="1"/>
        <v>Ion Propulsion10</v>
      </c>
      <c r="D98" t="s">
        <v>198</v>
      </c>
    </row>
    <row r="99" spans="1:4" x14ac:dyDescent="0.35">
      <c r="A99" s="5" t="s">
        <v>233</v>
      </c>
      <c r="B99">
        <v>11</v>
      </c>
      <c r="C99" s="1" t="str">
        <f t="shared" si="1"/>
        <v>Ion Propulsion11</v>
      </c>
      <c r="D99" t="s">
        <v>337</v>
      </c>
    </row>
    <row r="100" spans="1:4" x14ac:dyDescent="0.35">
      <c r="A100" s="5" t="s">
        <v>231</v>
      </c>
      <c r="B100">
        <v>0</v>
      </c>
      <c r="C100" s="1" t="str">
        <f t="shared" si="1"/>
        <v>Jet Engines Air Intakes0</v>
      </c>
      <c r="D100" t="s">
        <v>79</v>
      </c>
    </row>
    <row r="101" spans="1:4" x14ac:dyDescent="0.35">
      <c r="A101" s="5" t="s">
        <v>231</v>
      </c>
      <c r="B101">
        <v>1</v>
      </c>
      <c r="C101" s="1" t="str">
        <f t="shared" si="1"/>
        <v>Jet Engines Air Intakes1</v>
      </c>
      <c r="D101" t="s">
        <v>80</v>
      </c>
    </row>
    <row r="102" spans="1:4" x14ac:dyDescent="0.35">
      <c r="A102" s="5" t="s">
        <v>231</v>
      </c>
      <c r="B102">
        <v>2</v>
      </c>
      <c r="C102" s="1" t="str">
        <f t="shared" si="1"/>
        <v>Jet Engines Air Intakes2</v>
      </c>
      <c r="D102" t="s">
        <v>82</v>
      </c>
    </row>
    <row r="103" spans="1:4" x14ac:dyDescent="0.35">
      <c r="A103" s="5" t="s">
        <v>231</v>
      </c>
      <c r="B103">
        <v>3</v>
      </c>
      <c r="C103" s="1" t="str">
        <f t="shared" si="1"/>
        <v>Jet Engines Air Intakes3</v>
      </c>
      <c r="D103" t="s">
        <v>86</v>
      </c>
    </row>
    <row r="104" spans="1:4" x14ac:dyDescent="0.35">
      <c r="A104" s="5" t="s">
        <v>231</v>
      </c>
      <c r="B104">
        <v>4</v>
      </c>
      <c r="C104" s="1" t="str">
        <f t="shared" si="1"/>
        <v>Jet Engines Air Intakes4</v>
      </c>
      <c r="D104" t="s">
        <v>118</v>
      </c>
    </row>
    <row r="105" spans="1:4" x14ac:dyDescent="0.35">
      <c r="A105" s="5" t="s">
        <v>231</v>
      </c>
      <c r="B105">
        <v>5</v>
      </c>
      <c r="C105" s="1" t="str">
        <f t="shared" si="1"/>
        <v>Jet Engines Air Intakes5</v>
      </c>
      <c r="D105" t="s">
        <v>19</v>
      </c>
    </row>
    <row r="106" spans="1:4" x14ac:dyDescent="0.35">
      <c r="A106" s="5" t="s">
        <v>231</v>
      </c>
      <c r="B106">
        <v>6</v>
      </c>
      <c r="C106" s="1" t="str">
        <f t="shared" si="1"/>
        <v>Jet Engines Air Intakes6</v>
      </c>
      <c r="D106" t="s">
        <v>146</v>
      </c>
    </row>
    <row r="107" spans="1:4" x14ac:dyDescent="0.35">
      <c r="A107" s="5" t="s">
        <v>231</v>
      </c>
      <c r="B107">
        <v>7</v>
      </c>
      <c r="C107" s="1" t="str">
        <f t="shared" si="1"/>
        <v>Jet Engines Air Intakes7</v>
      </c>
      <c r="D107" t="s">
        <v>33</v>
      </c>
    </row>
    <row r="108" spans="1:4" x14ac:dyDescent="0.35">
      <c r="A108" s="5" t="s">
        <v>231</v>
      </c>
      <c r="B108">
        <v>8</v>
      </c>
      <c r="C108" s="1" t="str">
        <f t="shared" si="1"/>
        <v>Jet Engines Air Intakes8</v>
      </c>
      <c r="D108" t="s">
        <v>175</v>
      </c>
    </row>
    <row r="109" spans="1:4" x14ac:dyDescent="0.35">
      <c r="A109" s="5" t="s">
        <v>231</v>
      </c>
      <c r="B109">
        <v>9</v>
      </c>
      <c r="C109" s="1" t="str">
        <f t="shared" si="1"/>
        <v>Jet Engines Air Intakes9</v>
      </c>
      <c r="D109" t="s">
        <v>319</v>
      </c>
    </row>
    <row r="110" spans="1:4" x14ac:dyDescent="0.35">
      <c r="A110" s="5" t="s">
        <v>206</v>
      </c>
      <c r="B110">
        <v>0</v>
      </c>
      <c r="C110" s="1" t="str">
        <f t="shared" si="1"/>
        <v>Jet Parts Wings Fuel Tanks0</v>
      </c>
      <c r="D110" t="s">
        <v>79</v>
      </c>
    </row>
    <row r="111" spans="1:4" x14ac:dyDescent="0.35">
      <c r="A111" s="5" t="s">
        <v>206</v>
      </c>
      <c r="B111">
        <v>1</v>
      </c>
      <c r="C111" s="1" t="str">
        <f t="shared" si="1"/>
        <v>Jet Parts Wings Fuel Tanks1</v>
      </c>
      <c r="D111" t="s">
        <v>80</v>
      </c>
    </row>
    <row r="112" spans="1:4" x14ac:dyDescent="0.35">
      <c r="A112" s="5" t="s">
        <v>206</v>
      </c>
      <c r="B112">
        <v>2</v>
      </c>
      <c r="C112" s="1" t="str">
        <f t="shared" si="1"/>
        <v>Jet Parts Wings Fuel Tanks2</v>
      </c>
      <c r="D112" t="s">
        <v>82</v>
      </c>
    </row>
    <row r="113" spans="1:4" x14ac:dyDescent="0.35">
      <c r="A113" s="5" t="s">
        <v>206</v>
      </c>
      <c r="B113">
        <v>3</v>
      </c>
      <c r="C113" s="1" t="str">
        <f t="shared" si="1"/>
        <v>Jet Parts Wings Fuel Tanks3</v>
      </c>
      <c r="D113" t="s">
        <v>86</v>
      </c>
    </row>
    <row r="114" spans="1:4" x14ac:dyDescent="0.35">
      <c r="A114" s="5" t="s">
        <v>206</v>
      </c>
      <c r="B114">
        <v>4</v>
      </c>
      <c r="C114" s="1" t="str">
        <f t="shared" si="1"/>
        <v>Jet Parts Wings Fuel Tanks4</v>
      </c>
      <c r="D114" t="s">
        <v>113</v>
      </c>
    </row>
    <row r="115" spans="1:4" x14ac:dyDescent="0.35">
      <c r="A115" s="5" t="s">
        <v>206</v>
      </c>
      <c r="B115">
        <v>5</v>
      </c>
      <c r="C115" s="1" t="str">
        <f t="shared" si="1"/>
        <v>Jet Parts Wings Fuel Tanks5</v>
      </c>
      <c r="D115" t="s">
        <v>16</v>
      </c>
    </row>
    <row r="116" spans="1:4" x14ac:dyDescent="0.35">
      <c r="A116" s="5" t="s">
        <v>206</v>
      </c>
      <c r="B116">
        <v>6</v>
      </c>
      <c r="C116" s="1" t="str">
        <f t="shared" si="1"/>
        <v>Jet Parts Wings Fuel Tanks6</v>
      </c>
      <c r="D116" t="s">
        <v>112</v>
      </c>
    </row>
    <row r="117" spans="1:4" x14ac:dyDescent="0.35">
      <c r="A117" s="5" t="s">
        <v>206</v>
      </c>
      <c r="B117">
        <v>7</v>
      </c>
      <c r="C117" s="1" t="str">
        <f t="shared" si="1"/>
        <v>Jet Parts Wings Fuel Tanks7</v>
      </c>
      <c r="D117" t="s">
        <v>28</v>
      </c>
    </row>
    <row r="118" spans="1:4" x14ac:dyDescent="0.35">
      <c r="A118" s="5" t="s">
        <v>206</v>
      </c>
      <c r="B118">
        <v>8</v>
      </c>
      <c r="C118" s="1" t="str">
        <f t="shared" si="1"/>
        <v>Jet Parts Wings Fuel Tanks8</v>
      </c>
      <c r="D118" t="s">
        <v>174</v>
      </c>
    </row>
    <row r="119" spans="1:4" x14ac:dyDescent="0.35">
      <c r="A119" s="5" t="s">
        <v>206</v>
      </c>
      <c r="B119">
        <v>9</v>
      </c>
      <c r="C119" s="1" t="str">
        <f t="shared" si="1"/>
        <v>Jet Parts Wings Fuel Tanks9</v>
      </c>
      <c r="D119" t="s">
        <v>186</v>
      </c>
    </row>
    <row r="120" spans="1:4" x14ac:dyDescent="0.35">
      <c r="A120" s="5" t="s">
        <v>225</v>
      </c>
      <c r="B120">
        <v>4</v>
      </c>
      <c r="C120" s="1" t="str">
        <f t="shared" si="1"/>
        <v>Ladders Lights4</v>
      </c>
      <c r="D120" t="s">
        <v>89</v>
      </c>
    </row>
    <row r="121" spans="1:4" x14ac:dyDescent="0.35">
      <c r="A121" s="5" t="s">
        <v>225</v>
      </c>
      <c r="B121">
        <v>5</v>
      </c>
      <c r="C121" s="1" t="str">
        <f t="shared" si="1"/>
        <v>Ladders Lights5</v>
      </c>
      <c r="D121" t="s">
        <v>37</v>
      </c>
    </row>
    <row r="122" spans="1:4" x14ac:dyDescent="0.35">
      <c r="A122" s="5" t="s">
        <v>222</v>
      </c>
      <c r="B122">
        <v>0</v>
      </c>
      <c r="C122" s="1" t="str">
        <f t="shared" si="1"/>
        <v>Landing Gear Wheels0</v>
      </c>
      <c r="D122" t="s">
        <v>79</v>
      </c>
    </row>
    <row r="123" spans="1:4" x14ac:dyDescent="0.35">
      <c r="A123" s="5" t="s">
        <v>222</v>
      </c>
      <c r="B123">
        <v>1</v>
      </c>
      <c r="C123" s="1" t="str">
        <f t="shared" si="1"/>
        <v>Landing Gear Wheels1</v>
      </c>
      <c r="D123" t="s">
        <v>80</v>
      </c>
    </row>
    <row r="124" spans="1:4" x14ac:dyDescent="0.35">
      <c r="A124" s="5" t="s">
        <v>222</v>
      </c>
      <c r="B124">
        <v>2</v>
      </c>
      <c r="C124" s="1" t="str">
        <f t="shared" si="1"/>
        <v>Landing Gear Wheels2</v>
      </c>
      <c r="D124" t="s">
        <v>82</v>
      </c>
    </row>
    <row r="125" spans="1:4" x14ac:dyDescent="0.35">
      <c r="A125" s="5" t="s">
        <v>222</v>
      </c>
      <c r="B125">
        <v>3</v>
      </c>
      <c r="C125" s="1" t="str">
        <f t="shared" si="1"/>
        <v>Landing Gear Wheels3</v>
      </c>
      <c r="D125" t="s">
        <v>86</v>
      </c>
    </row>
    <row r="126" spans="1:4" x14ac:dyDescent="0.35">
      <c r="A126" s="5" t="s">
        <v>222</v>
      </c>
      <c r="B126">
        <v>4</v>
      </c>
      <c r="C126" s="1" t="str">
        <f t="shared" si="1"/>
        <v>Landing Gear Wheels4</v>
      </c>
      <c r="D126" t="s">
        <v>17</v>
      </c>
    </row>
    <row r="127" spans="1:4" x14ac:dyDescent="0.35">
      <c r="A127" s="5" t="s">
        <v>222</v>
      </c>
      <c r="B127">
        <v>5</v>
      </c>
      <c r="C127" s="1" t="str">
        <f t="shared" si="1"/>
        <v>Landing Gear Wheels5</v>
      </c>
      <c r="D127" t="s">
        <v>76</v>
      </c>
    </row>
    <row r="128" spans="1:4" x14ac:dyDescent="0.35">
      <c r="A128" s="5" t="s">
        <v>222</v>
      </c>
      <c r="B128">
        <v>6</v>
      </c>
      <c r="C128" s="1" t="str">
        <f t="shared" si="1"/>
        <v>Landing Gear Wheels6</v>
      </c>
      <c r="D128" t="s">
        <v>59</v>
      </c>
    </row>
    <row r="129" spans="1:4" x14ac:dyDescent="0.35">
      <c r="A129" s="5" t="s">
        <v>222</v>
      </c>
      <c r="B129">
        <v>7</v>
      </c>
      <c r="C129" s="1" t="str">
        <f t="shared" si="1"/>
        <v>Landing Gear Wheels7</v>
      </c>
      <c r="D129" t="s">
        <v>29</v>
      </c>
    </row>
    <row r="130" spans="1:4" x14ac:dyDescent="0.35">
      <c r="A130" s="5" t="s">
        <v>222</v>
      </c>
      <c r="B130">
        <v>8</v>
      </c>
      <c r="C130" s="1" t="str">
        <f t="shared" si="1"/>
        <v>Landing Gear Wheels8</v>
      </c>
      <c r="D130" t="s">
        <v>157</v>
      </c>
    </row>
    <row r="131" spans="1:4" x14ac:dyDescent="0.35">
      <c r="A131" s="5" t="s">
        <v>215</v>
      </c>
      <c r="B131">
        <v>0</v>
      </c>
      <c r="C131" s="1" t="str">
        <f t="shared" ref="C131:C194" si="2">_xlfn.CONCAT(A131,B131)</f>
        <v>Liquid Fuel Engines0</v>
      </c>
      <c r="D131" t="s">
        <v>79</v>
      </c>
    </row>
    <row r="132" spans="1:4" x14ac:dyDescent="0.35">
      <c r="A132" s="5" t="s">
        <v>215</v>
      </c>
      <c r="B132">
        <v>1</v>
      </c>
      <c r="C132" s="1" t="str">
        <f t="shared" si="2"/>
        <v>Liquid Fuel Engines1</v>
      </c>
      <c r="D132" t="s">
        <v>23</v>
      </c>
    </row>
    <row r="133" spans="1:4" x14ac:dyDescent="0.35">
      <c r="A133" s="5" t="s">
        <v>215</v>
      </c>
      <c r="B133">
        <v>2</v>
      </c>
      <c r="C133" s="1" t="str">
        <f t="shared" si="2"/>
        <v>Liquid Fuel Engines2</v>
      </c>
      <c r="D133" t="s">
        <v>181</v>
      </c>
    </row>
    <row r="134" spans="1:4" x14ac:dyDescent="0.35">
      <c r="A134" s="5" t="s">
        <v>215</v>
      </c>
      <c r="B134">
        <v>3</v>
      </c>
      <c r="C134" s="1" t="str">
        <f t="shared" si="2"/>
        <v>Liquid Fuel Engines3</v>
      </c>
      <c r="D134" t="s">
        <v>152</v>
      </c>
    </row>
    <row r="135" spans="1:4" x14ac:dyDescent="0.35">
      <c r="A135" s="5" t="s">
        <v>215</v>
      </c>
      <c r="B135">
        <v>4</v>
      </c>
      <c r="C135" s="1" t="str">
        <f t="shared" si="2"/>
        <v>Liquid Fuel Engines4</v>
      </c>
      <c r="D135" t="s">
        <v>142</v>
      </c>
    </row>
    <row r="136" spans="1:4" x14ac:dyDescent="0.35">
      <c r="A136" s="5" t="s">
        <v>215</v>
      </c>
      <c r="B136">
        <v>5</v>
      </c>
      <c r="C136" s="1" t="str">
        <f t="shared" si="2"/>
        <v>Liquid Fuel Engines5</v>
      </c>
      <c r="D136" t="s">
        <v>107</v>
      </c>
    </row>
    <row r="137" spans="1:4" x14ac:dyDescent="0.35">
      <c r="A137" s="5" t="s">
        <v>215</v>
      </c>
      <c r="B137">
        <v>6</v>
      </c>
      <c r="C137" s="1" t="str">
        <f t="shared" si="2"/>
        <v>Liquid Fuel Engines6</v>
      </c>
      <c r="D137" t="s">
        <v>136</v>
      </c>
    </row>
    <row r="138" spans="1:4" x14ac:dyDescent="0.35">
      <c r="A138" s="5" t="s">
        <v>215</v>
      </c>
      <c r="B138">
        <v>7</v>
      </c>
      <c r="C138" s="1" t="str">
        <f t="shared" si="2"/>
        <v>Liquid Fuel Engines7</v>
      </c>
      <c r="D138" t="s">
        <v>131</v>
      </c>
    </row>
    <row r="139" spans="1:4" x14ac:dyDescent="0.35">
      <c r="A139" s="5" t="s">
        <v>215</v>
      </c>
      <c r="B139">
        <v>8</v>
      </c>
      <c r="C139" s="1" t="str">
        <f t="shared" si="2"/>
        <v>Liquid Fuel Engines8</v>
      </c>
      <c r="D139" t="s">
        <v>60</v>
      </c>
    </row>
    <row r="140" spans="1:4" x14ac:dyDescent="0.35">
      <c r="A140" s="5" t="s">
        <v>215</v>
      </c>
      <c r="B140">
        <v>9</v>
      </c>
      <c r="C140" s="1" t="str">
        <f t="shared" si="2"/>
        <v>Liquid Fuel Engines9</v>
      </c>
      <c r="D140" t="s">
        <v>106</v>
      </c>
    </row>
    <row r="141" spans="1:4" x14ac:dyDescent="0.35">
      <c r="A141" s="5" t="s">
        <v>215</v>
      </c>
      <c r="B141">
        <v>10</v>
      </c>
      <c r="C141" s="1" t="str">
        <f t="shared" si="2"/>
        <v>Liquid Fuel Engines10</v>
      </c>
      <c r="D141" t="s">
        <v>339</v>
      </c>
    </row>
    <row r="142" spans="1:4" x14ac:dyDescent="0.35">
      <c r="A142" s="5" t="s">
        <v>341</v>
      </c>
      <c r="B142">
        <v>0</v>
      </c>
      <c r="C142" s="1" t="str">
        <f t="shared" si="2"/>
        <v>Liquid Fuel Systems0</v>
      </c>
      <c r="D142" t="s">
        <v>79</v>
      </c>
    </row>
    <row r="143" spans="1:4" x14ac:dyDescent="0.35">
      <c r="A143" s="5" t="s">
        <v>341</v>
      </c>
      <c r="B143">
        <v>1</v>
      </c>
      <c r="C143" s="1" t="str">
        <f t="shared" si="2"/>
        <v>Liquid Fuel Systems1</v>
      </c>
      <c r="D143" t="s">
        <v>23</v>
      </c>
    </row>
    <row r="144" spans="1:4" x14ac:dyDescent="0.35">
      <c r="A144" s="5" t="s">
        <v>341</v>
      </c>
      <c r="B144">
        <v>2</v>
      </c>
      <c r="C144" s="1" t="str">
        <f t="shared" si="2"/>
        <v>Liquid Fuel Systems2</v>
      </c>
      <c r="D144" t="s">
        <v>128</v>
      </c>
    </row>
    <row r="145" spans="1:4" x14ac:dyDescent="0.35">
      <c r="A145" s="5" t="s">
        <v>341</v>
      </c>
      <c r="B145">
        <v>3</v>
      </c>
      <c r="C145" s="1" t="str">
        <f t="shared" si="2"/>
        <v>Liquid Fuel Systems3</v>
      </c>
      <c r="D145" t="s">
        <v>100</v>
      </c>
    </row>
    <row r="146" spans="1:4" x14ac:dyDescent="0.35">
      <c r="A146" s="5" t="s">
        <v>341</v>
      </c>
      <c r="B146">
        <v>4</v>
      </c>
      <c r="C146" s="1" t="str">
        <f t="shared" si="2"/>
        <v>Liquid Fuel Systems4</v>
      </c>
      <c r="D146" t="s">
        <v>99</v>
      </c>
    </row>
    <row r="147" spans="1:4" x14ac:dyDescent="0.35">
      <c r="A147" s="5" t="s">
        <v>341</v>
      </c>
      <c r="B147">
        <v>5</v>
      </c>
      <c r="C147" s="1" t="str">
        <f t="shared" si="2"/>
        <v>Liquid Fuel Systems5</v>
      </c>
      <c r="D147" t="s">
        <v>98</v>
      </c>
    </row>
    <row r="148" spans="1:4" x14ac:dyDescent="0.35">
      <c r="A148" s="5" t="s">
        <v>341</v>
      </c>
      <c r="B148">
        <v>6</v>
      </c>
      <c r="C148" s="1" t="str">
        <f t="shared" si="2"/>
        <v>Liquid Fuel Systems6</v>
      </c>
      <c r="D148" t="s">
        <v>97</v>
      </c>
    </row>
    <row r="149" spans="1:4" x14ac:dyDescent="0.35">
      <c r="A149" s="5" t="s">
        <v>341</v>
      </c>
      <c r="B149">
        <v>7</v>
      </c>
      <c r="C149" s="1" t="str">
        <f t="shared" si="2"/>
        <v>Liquid Fuel Systems7</v>
      </c>
      <c r="D149" t="s">
        <v>96</v>
      </c>
    </row>
    <row r="150" spans="1:4" x14ac:dyDescent="0.35">
      <c r="A150" s="5" t="s">
        <v>341</v>
      </c>
      <c r="B150">
        <v>8</v>
      </c>
      <c r="C150" s="1" t="str">
        <f t="shared" si="2"/>
        <v>Liquid Fuel Systems8</v>
      </c>
      <c r="D150" t="s">
        <v>95</v>
      </c>
    </row>
    <row r="151" spans="1:4" x14ac:dyDescent="0.35">
      <c r="A151" s="5" t="s">
        <v>341</v>
      </c>
      <c r="B151">
        <v>9</v>
      </c>
      <c r="C151" s="1" t="str">
        <f t="shared" si="2"/>
        <v>Liquid Fuel Systems9</v>
      </c>
      <c r="D151" t="s">
        <v>94</v>
      </c>
    </row>
    <row r="152" spans="1:4" x14ac:dyDescent="0.35">
      <c r="A152" s="5" t="s">
        <v>341</v>
      </c>
      <c r="B152">
        <v>10</v>
      </c>
      <c r="C152" s="1" t="str">
        <f t="shared" si="2"/>
        <v>Liquid Fuel Systems10</v>
      </c>
      <c r="D152" t="s">
        <v>159</v>
      </c>
    </row>
    <row r="153" spans="1:4" x14ac:dyDescent="0.35">
      <c r="A153" s="5" t="s">
        <v>343</v>
      </c>
      <c r="B153">
        <v>0</v>
      </c>
      <c r="C153" s="1" t="str">
        <f t="shared" si="2"/>
        <v>Monopropellant Fuel Systems0</v>
      </c>
      <c r="D153" t="s">
        <v>79</v>
      </c>
    </row>
    <row r="154" spans="1:4" x14ac:dyDescent="0.35">
      <c r="A154" s="5" t="s">
        <v>343</v>
      </c>
      <c r="B154">
        <v>1</v>
      </c>
      <c r="C154" s="1" t="str">
        <f t="shared" si="2"/>
        <v>Monopropellant Fuel Systems1</v>
      </c>
      <c r="D154" t="s">
        <v>23</v>
      </c>
    </row>
    <row r="155" spans="1:4" x14ac:dyDescent="0.35">
      <c r="A155" s="5" t="s">
        <v>343</v>
      </c>
      <c r="B155">
        <v>2</v>
      </c>
      <c r="C155" s="1" t="str">
        <f t="shared" si="2"/>
        <v>Monopropellant Fuel Systems2</v>
      </c>
      <c r="D155" t="s">
        <v>149</v>
      </c>
    </row>
    <row r="156" spans="1:4" x14ac:dyDescent="0.35">
      <c r="A156" s="5" t="s">
        <v>343</v>
      </c>
      <c r="B156">
        <v>3</v>
      </c>
      <c r="C156" s="1" t="str">
        <f t="shared" si="2"/>
        <v>Monopropellant Fuel Systems3</v>
      </c>
      <c r="D156" t="s">
        <v>46</v>
      </c>
    </row>
    <row r="157" spans="1:4" x14ac:dyDescent="0.35">
      <c r="A157" s="5" t="s">
        <v>343</v>
      </c>
      <c r="B157">
        <v>4</v>
      </c>
      <c r="C157" s="1" t="str">
        <f t="shared" si="2"/>
        <v>Monopropellant Fuel Systems4</v>
      </c>
      <c r="D157" t="s">
        <v>24</v>
      </c>
    </row>
    <row r="158" spans="1:4" x14ac:dyDescent="0.35">
      <c r="A158" s="5" t="s">
        <v>343</v>
      </c>
      <c r="B158">
        <v>5</v>
      </c>
      <c r="C158" s="1" t="str">
        <f t="shared" si="2"/>
        <v>Monopropellant Fuel Systems5</v>
      </c>
      <c r="D158" t="s">
        <v>101</v>
      </c>
    </row>
    <row r="159" spans="1:4" x14ac:dyDescent="0.35">
      <c r="A159" s="5" t="s">
        <v>343</v>
      </c>
      <c r="B159">
        <v>6</v>
      </c>
      <c r="C159" s="1" t="str">
        <f t="shared" si="2"/>
        <v>Monopropellant Fuel Systems6</v>
      </c>
      <c r="D159" t="s">
        <v>156</v>
      </c>
    </row>
    <row r="160" spans="1:4" x14ac:dyDescent="0.35">
      <c r="A160" s="5" t="s">
        <v>343</v>
      </c>
      <c r="B160">
        <v>7</v>
      </c>
      <c r="C160" s="1" t="str">
        <f t="shared" si="2"/>
        <v>Monopropellant Fuel Systems7</v>
      </c>
      <c r="D160" t="s">
        <v>31</v>
      </c>
    </row>
    <row r="161" spans="1:4" x14ac:dyDescent="0.35">
      <c r="A161" s="5" t="s">
        <v>342</v>
      </c>
      <c r="B161">
        <v>7</v>
      </c>
      <c r="C161" s="1" t="str">
        <f t="shared" si="2"/>
        <v>Noble Gas Lithium Fuel Systems7</v>
      </c>
      <c r="D161" t="s">
        <v>127</v>
      </c>
    </row>
    <row r="162" spans="1:4" x14ac:dyDescent="0.35">
      <c r="A162" s="5" t="s">
        <v>342</v>
      </c>
      <c r="B162">
        <v>9</v>
      </c>
      <c r="C162" s="1" t="str">
        <f t="shared" si="2"/>
        <v>Noble Gas Lithium Fuel Systems9</v>
      </c>
      <c r="D162" t="s">
        <v>167</v>
      </c>
    </row>
    <row r="163" spans="1:4" x14ac:dyDescent="0.35">
      <c r="A163" s="5" t="s">
        <v>340</v>
      </c>
      <c r="B163">
        <v>7</v>
      </c>
      <c r="C163" s="1" t="str">
        <f t="shared" si="2"/>
        <v>Nuclear Fuel Systems7</v>
      </c>
      <c r="D163" t="s">
        <v>344</v>
      </c>
    </row>
    <row r="164" spans="1:4" x14ac:dyDescent="0.35">
      <c r="A164" s="5" t="s">
        <v>221</v>
      </c>
      <c r="B164">
        <v>6</v>
      </c>
      <c r="C164" s="1" t="str">
        <f t="shared" si="2"/>
        <v>Nuclear Propulsion6</v>
      </c>
      <c r="D164" t="s">
        <v>183</v>
      </c>
    </row>
    <row r="165" spans="1:4" x14ac:dyDescent="0.35">
      <c r="A165" s="5" t="s">
        <v>221</v>
      </c>
      <c r="B165">
        <v>7</v>
      </c>
      <c r="C165" s="1" t="str">
        <f t="shared" si="2"/>
        <v>Nuclear Propulsion7</v>
      </c>
      <c r="D165" t="s">
        <v>158</v>
      </c>
    </row>
    <row r="166" spans="1:4" x14ac:dyDescent="0.35">
      <c r="A166" s="5" t="s">
        <v>221</v>
      </c>
      <c r="B166">
        <v>8</v>
      </c>
      <c r="C166" s="1" t="str">
        <f t="shared" si="2"/>
        <v>Nuclear Propulsion8</v>
      </c>
      <c r="D166" t="s">
        <v>137</v>
      </c>
    </row>
    <row r="167" spans="1:4" x14ac:dyDescent="0.35">
      <c r="A167" s="5" t="s">
        <v>221</v>
      </c>
      <c r="B167">
        <v>9</v>
      </c>
      <c r="C167" s="1" t="str">
        <f t="shared" si="2"/>
        <v>Nuclear Propulsion9</v>
      </c>
      <c r="D167" t="s">
        <v>134</v>
      </c>
    </row>
    <row r="168" spans="1:4" x14ac:dyDescent="0.35">
      <c r="A168" s="5" t="s">
        <v>221</v>
      </c>
      <c r="B168">
        <v>10</v>
      </c>
      <c r="C168" s="1" t="str">
        <f t="shared" si="2"/>
        <v>Nuclear Propulsion10</v>
      </c>
      <c r="D168" t="s">
        <v>56</v>
      </c>
    </row>
    <row r="169" spans="1:4" x14ac:dyDescent="0.35">
      <c r="A169" s="5" t="s">
        <v>221</v>
      </c>
      <c r="B169">
        <v>11</v>
      </c>
      <c r="C169" s="1" t="str">
        <f t="shared" si="2"/>
        <v>Nuclear Propulsion11</v>
      </c>
      <c r="D169" t="s">
        <v>345</v>
      </c>
    </row>
    <row r="170" spans="1:4" x14ac:dyDescent="0.35">
      <c r="A170" s="5" t="s">
        <v>227</v>
      </c>
      <c r="B170">
        <v>2</v>
      </c>
      <c r="C170" s="1" t="str">
        <f t="shared" si="2"/>
        <v>Parachutes2</v>
      </c>
      <c r="D170" t="s">
        <v>115</v>
      </c>
    </row>
    <row r="171" spans="1:4" x14ac:dyDescent="0.35">
      <c r="A171" s="5" t="s">
        <v>227</v>
      </c>
      <c r="B171">
        <v>3</v>
      </c>
      <c r="C171" s="1" t="str">
        <f t="shared" si="2"/>
        <v>Parachutes3</v>
      </c>
      <c r="D171" t="s">
        <v>111</v>
      </c>
    </row>
    <row r="172" spans="1:4" x14ac:dyDescent="0.35">
      <c r="A172" s="5" t="s">
        <v>227</v>
      </c>
      <c r="B172">
        <v>4</v>
      </c>
      <c r="C172" s="1" t="str">
        <f t="shared" si="2"/>
        <v>Parachutes4</v>
      </c>
      <c r="D172" t="s">
        <v>89</v>
      </c>
    </row>
    <row r="173" spans="1:4" x14ac:dyDescent="0.35">
      <c r="A173" s="5" t="s">
        <v>227</v>
      </c>
      <c r="B173">
        <v>5</v>
      </c>
      <c r="C173" s="1" t="str">
        <f t="shared" si="2"/>
        <v>Parachutes5</v>
      </c>
      <c r="D173" t="s">
        <v>37</v>
      </c>
    </row>
    <row r="174" spans="1:4" x14ac:dyDescent="0.35">
      <c r="A174" s="5" t="s">
        <v>338</v>
      </c>
      <c r="B174">
        <v>9</v>
      </c>
      <c r="C174" s="1" t="str">
        <f t="shared" si="2"/>
        <v>Plasma Propulsion9</v>
      </c>
      <c r="D174" t="s">
        <v>182</v>
      </c>
    </row>
    <row r="175" spans="1:4" x14ac:dyDescent="0.35">
      <c r="A175" s="5" t="s">
        <v>338</v>
      </c>
      <c r="B175">
        <v>10</v>
      </c>
      <c r="C175" s="1" t="str">
        <f t="shared" si="2"/>
        <v>Plasma Propulsion10</v>
      </c>
      <c r="D175" t="s">
        <v>168</v>
      </c>
    </row>
    <row r="176" spans="1:4" x14ac:dyDescent="0.35">
      <c r="A176" s="5" t="s">
        <v>338</v>
      </c>
      <c r="B176">
        <v>11</v>
      </c>
      <c r="C176" s="1" t="str">
        <f t="shared" si="2"/>
        <v>Plasma Propulsion11</v>
      </c>
      <c r="D176" t="s">
        <v>180</v>
      </c>
    </row>
    <row r="177" spans="1:4" x14ac:dyDescent="0.35">
      <c r="A177" s="5" t="s">
        <v>338</v>
      </c>
      <c r="B177">
        <v>12</v>
      </c>
      <c r="C177" s="1" t="str">
        <f t="shared" si="2"/>
        <v>Plasma Propulsion12</v>
      </c>
      <c r="D177" t="s">
        <v>346</v>
      </c>
    </row>
    <row r="178" spans="1:4" x14ac:dyDescent="0.35">
      <c r="A178" s="5" t="s">
        <v>219</v>
      </c>
      <c r="B178">
        <v>0</v>
      </c>
      <c r="C178" s="1" t="str">
        <f t="shared" si="2"/>
        <v>Probes0</v>
      </c>
      <c r="D178" t="s">
        <v>79</v>
      </c>
    </row>
    <row r="179" spans="1:4" x14ac:dyDescent="0.35">
      <c r="A179" s="5" t="s">
        <v>219</v>
      </c>
      <c r="B179">
        <v>1</v>
      </c>
      <c r="C179" s="1" t="str">
        <f t="shared" si="2"/>
        <v>Probes1</v>
      </c>
      <c r="D179" t="s">
        <v>119</v>
      </c>
    </row>
    <row r="180" spans="1:4" x14ac:dyDescent="0.35">
      <c r="A180" s="5" t="s">
        <v>219</v>
      </c>
      <c r="B180">
        <v>2</v>
      </c>
      <c r="C180" s="1" t="str">
        <f t="shared" si="2"/>
        <v>Probes2</v>
      </c>
      <c r="D180" t="s">
        <v>47</v>
      </c>
    </row>
    <row r="181" spans="1:4" x14ac:dyDescent="0.35">
      <c r="A181" s="5" t="s">
        <v>219</v>
      </c>
      <c r="B181">
        <v>3</v>
      </c>
      <c r="C181" s="1" t="str">
        <f t="shared" si="2"/>
        <v>Probes3</v>
      </c>
      <c r="D181" t="s">
        <v>40</v>
      </c>
    </row>
    <row r="182" spans="1:4" x14ac:dyDescent="0.35">
      <c r="A182" s="5" t="s">
        <v>219</v>
      </c>
      <c r="B182">
        <v>4</v>
      </c>
      <c r="C182" s="1" t="str">
        <f t="shared" si="2"/>
        <v>Probes4</v>
      </c>
      <c r="D182" t="s">
        <v>55</v>
      </c>
    </row>
    <row r="183" spans="1:4" x14ac:dyDescent="0.35">
      <c r="A183" s="5" t="s">
        <v>219</v>
      </c>
      <c r="B183">
        <v>5</v>
      </c>
      <c r="C183" s="1" t="str">
        <f t="shared" si="2"/>
        <v>Probes5</v>
      </c>
      <c r="D183" t="s">
        <v>88</v>
      </c>
    </row>
    <row r="184" spans="1:4" x14ac:dyDescent="0.35">
      <c r="A184" s="5" t="s">
        <v>219</v>
      </c>
      <c r="B184">
        <v>6</v>
      </c>
      <c r="C184" s="1" t="str">
        <f t="shared" si="2"/>
        <v>Probes6</v>
      </c>
      <c r="D184" t="s">
        <v>54</v>
      </c>
    </row>
    <row r="185" spans="1:4" x14ac:dyDescent="0.35">
      <c r="A185" s="5" t="s">
        <v>219</v>
      </c>
      <c r="B185">
        <v>7</v>
      </c>
      <c r="C185" s="1" t="str">
        <f t="shared" si="2"/>
        <v>Probes7</v>
      </c>
      <c r="D185" t="s">
        <v>125</v>
      </c>
    </row>
    <row r="186" spans="1:4" x14ac:dyDescent="0.35">
      <c r="A186" s="5" t="s">
        <v>219</v>
      </c>
      <c r="B186">
        <v>8</v>
      </c>
      <c r="C186" s="1" t="str">
        <f t="shared" si="2"/>
        <v>Probes8</v>
      </c>
      <c r="D186" t="s">
        <v>145</v>
      </c>
    </row>
    <row r="187" spans="1:4" x14ac:dyDescent="0.35">
      <c r="A187" s="5" t="s">
        <v>219</v>
      </c>
      <c r="B187">
        <v>9</v>
      </c>
      <c r="C187" s="1" t="str">
        <f t="shared" si="2"/>
        <v>Probes9</v>
      </c>
      <c r="D187" t="s">
        <v>173</v>
      </c>
    </row>
    <row r="188" spans="1:4" x14ac:dyDescent="0.35">
      <c r="A188" s="5" t="s">
        <v>347</v>
      </c>
      <c r="B188">
        <v>7</v>
      </c>
      <c r="C188" s="1" t="str">
        <f t="shared" si="2"/>
        <v>Drone Core7</v>
      </c>
      <c r="D188" t="s">
        <v>32</v>
      </c>
    </row>
    <row r="189" spans="1:4" x14ac:dyDescent="0.35">
      <c r="A189" s="5" t="s">
        <v>347</v>
      </c>
      <c r="B189">
        <v>8</v>
      </c>
      <c r="C189" s="1" t="str">
        <f t="shared" si="2"/>
        <v>Drone Core8</v>
      </c>
      <c r="D189" t="s">
        <v>176</v>
      </c>
    </row>
    <row r="190" spans="1:4" x14ac:dyDescent="0.35">
      <c r="A190" s="5" t="s">
        <v>234</v>
      </c>
      <c r="B190">
        <v>0</v>
      </c>
      <c r="C190" s="1" t="str">
        <f t="shared" si="2"/>
        <v>Resource Detection0</v>
      </c>
      <c r="D190" t="s">
        <v>79</v>
      </c>
    </row>
    <row r="191" spans="1:4" x14ac:dyDescent="0.35">
      <c r="A191" s="5" t="s">
        <v>234</v>
      </c>
      <c r="B191">
        <v>1</v>
      </c>
      <c r="C191" s="1" t="str">
        <f t="shared" si="2"/>
        <v>Resource Detection1</v>
      </c>
      <c r="D191" t="s">
        <v>119</v>
      </c>
    </row>
    <row r="192" spans="1:4" x14ac:dyDescent="0.35">
      <c r="A192" s="5" t="s">
        <v>234</v>
      </c>
      <c r="B192">
        <v>2</v>
      </c>
      <c r="C192" s="1" t="str">
        <f t="shared" si="2"/>
        <v>Resource Detection2</v>
      </c>
      <c r="D192" t="s">
        <v>47</v>
      </c>
    </row>
    <row r="193" spans="1:4" x14ac:dyDescent="0.35">
      <c r="A193" s="5" t="s">
        <v>234</v>
      </c>
      <c r="B193">
        <v>3</v>
      </c>
      <c r="C193" s="1" t="str">
        <f t="shared" si="2"/>
        <v>Resource Detection3</v>
      </c>
      <c r="D193" t="s">
        <v>40</v>
      </c>
    </row>
    <row r="194" spans="1:4" x14ac:dyDescent="0.35">
      <c r="A194" s="5" t="s">
        <v>234</v>
      </c>
      <c r="B194">
        <v>4</v>
      </c>
      <c r="C194" s="1" t="str">
        <f t="shared" si="2"/>
        <v>Resource Detection4</v>
      </c>
      <c r="D194" t="s">
        <v>41</v>
      </c>
    </row>
    <row r="195" spans="1:4" x14ac:dyDescent="0.35">
      <c r="A195" s="5" t="s">
        <v>234</v>
      </c>
      <c r="B195">
        <v>5</v>
      </c>
      <c r="C195" s="1" t="str">
        <f t="shared" ref="C195:C257" si="3">_xlfn.CONCAT(A195,B195)</f>
        <v>Resource Detection5</v>
      </c>
      <c r="D195" t="s">
        <v>43</v>
      </c>
    </row>
    <row r="196" spans="1:4" x14ac:dyDescent="0.35">
      <c r="A196" s="5" t="s">
        <v>234</v>
      </c>
      <c r="B196">
        <v>6</v>
      </c>
      <c r="C196" s="1" t="str">
        <f t="shared" si="3"/>
        <v>Resource Detection6</v>
      </c>
      <c r="D196" t="s">
        <v>42</v>
      </c>
    </row>
    <row r="197" spans="1:4" x14ac:dyDescent="0.35">
      <c r="A197" s="5" t="s">
        <v>234</v>
      </c>
      <c r="B197">
        <v>7</v>
      </c>
      <c r="C197" s="1" t="str">
        <f t="shared" si="3"/>
        <v>Resource Detection7</v>
      </c>
      <c r="D197" t="s">
        <v>120</v>
      </c>
    </row>
    <row r="198" spans="1:4" x14ac:dyDescent="0.35">
      <c r="A198" s="5" t="s">
        <v>234</v>
      </c>
      <c r="B198">
        <v>8</v>
      </c>
      <c r="C198" s="1" t="str">
        <f t="shared" si="3"/>
        <v>Resource Detection8</v>
      </c>
      <c r="D198" t="s">
        <v>72</v>
      </c>
    </row>
    <row r="199" spans="1:4" x14ac:dyDescent="0.35">
      <c r="A199" s="5" t="s">
        <v>234</v>
      </c>
      <c r="B199">
        <v>9</v>
      </c>
      <c r="C199" s="1" t="str">
        <f t="shared" si="3"/>
        <v>Resource Detection9</v>
      </c>
      <c r="D199" t="s">
        <v>151</v>
      </c>
    </row>
    <row r="200" spans="1:4" x14ac:dyDescent="0.35">
      <c r="A200" s="5" t="s">
        <v>223</v>
      </c>
      <c r="B200">
        <v>0</v>
      </c>
      <c r="C200" s="1" t="str">
        <f t="shared" si="3"/>
        <v>RCS Thrusters SAS Modules Launch Escape0</v>
      </c>
      <c r="D200" t="s">
        <v>79</v>
      </c>
    </row>
    <row r="201" spans="1:4" x14ac:dyDescent="0.35">
      <c r="A201" s="5" t="s">
        <v>223</v>
      </c>
      <c r="B201">
        <v>1</v>
      </c>
      <c r="C201" s="1" t="str">
        <f t="shared" si="3"/>
        <v>RCS Thrusters SAS Modules Launch Escape1</v>
      </c>
      <c r="D201" t="s">
        <v>23</v>
      </c>
    </row>
    <row r="202" spans="1:4" x14ac:dyDescent="0.35">
      <c r="A202" s="5" t="s">
        <v>223</v>
      </c>
      <c r="B202">
        <v>2</v>
      </c>
      <c r="C202" s="1" t="str">
        <f t="shared" si="3"/>
        <v>RCS Thrusters SAS Modules Launch Escape2</v>
      </c>
      <c r="D202" t="s">
        <v>149</v>
      </c>
    </row>
    <row r="203" spans="1:4" x14ac:dyDescent="0.35">
      <c r="A203" s="5" t="s">
        <v>223</v>
      </c>
      <c r="B203">
        <v>3</v>
      </c>
      <c r="C203" s="1" t="str">
        <f t="shared" si="3"/>
        <v>RCS Thrusters SAS Modules Launch Escape3</v>
      </c>
      <c r="D203" t="s">
        <v>46</v>
      </c>
    </row>
    <row r="204" spans="1:4" x14ac:dyDescent="0.35">
      <c r="A204" s="5" t="s">
        <v>223</v>
      </c>
      <c r="B204">
        <v>4</v>
      </c>
      <c r="C204" s="1" t="str">
        <f t="shared" si="3"/>
        <v>RCS Thrusters SAS Modules Launch Escape4</v>
      </c>
      <c r="D204" t="s">
        <v>24</v>
      </c>
    </row>
    <row r="205" spans="1:4" x14ac:dyDescent="0.35">
      <c r="A205" s="5" t="s">
        <v>223</v>
      </c>
      <c r="B205">
        <v>5</v>
      </c>
      <c r="C205" s="1" t="str">
        <f t="shared" si="3"/>
        <v>RCS Thrusters SAS Modules Launch Escape5</v>
      </c>
      <c r="D205" t="s">
        <v>101</v>
      </c>
    </row>
    <row r="206" spans="1:4" x14ac:dyDescent="0.35">
      <c r="A206" s="5" t="s">
        <v>223</v>
      </c>
      <c r="B206">
        <v>6</v>
      </c>
      <c r="C206" s="1" t="str">
        <f t="shared" si="3"/>
        <v>RCS Thrusters SAS Modules Launch Escape6</v>
      </c>
      <c r="D206" t="s">
        <v>156</v>
      </c>
    </row>
    <row r="207" spans="1:4" x14ac:dyDescent="0.35">
      <c r="A207" s="5" t="s">
        <v>223</v>
      </c>
      <c r="B207">
        <v>7</v>
      </c>
      <c r="C207" s="1" t="str">
        <f t="shared" si="3"/>
        <v>RCS Thrusters SAS Modules Launch Escape7</v>
      </c>
      <c r="D207" t="s">
        <v>31</v>
      </c>
    </row>
    <row r="208" spans="1:4" x14ac:dyDescent="0.35">
      <c r="A208" s="5" t="s">
        <v>208</v>
      </c>
      <c r="B208">
        <v>3</v>
      </c>
      <c r="C208" s="1" t="str">
        <f t="shared" si="3"/>
        <v>Re-Entry Pods3</v>
      </c>
      <c r="D208" t="s">
        <v>93</v>
      </c>
    </row>
    <row r="209" spans="1:4" x14ac:dyDescent="0.35">
      <c r="A209" s="5" t="s">
        <v>208</v>
      </c>
      <c r="B209">
        <v>4</v>
      </c>
      <c r="C209" s="1" t="str">
        <f t="shared" si="3"/>
        <v>Re-Entry Pods4</v>
      </c>
      <c r="D209" t="s">
        <v>92</v>
      </c>
    </row>
    <row r="210" spans="1:4" x14ac:dyDescent="0.35">
      <c r="A210" s="5" t="s">
        <v>208</v>
      </c>
      <c r="B210">
        <v>5</v>
      </c>
      <c r="C210" s="1" t="str">
        <f t="shared" si="3"/>
        <v>Re-Entry Pods5</v>
      </c>
      <c r="D210" t="s">
        <v>91</v>
      </c>
    </row>
    <row r="211" spans="1:4" x14ac:dyDescent="0.35">
      <c r="A211" s="5" t="s">
        <v>211</v>
      </c>
      <c r="B211">
        <v>0</v>
      </c>
      <c r="C211" s="1" t="str">
        <f t="shared" si="3"/>
        <v>Rotors VTOLS0</v>
      </c>
      <c r="D211" t="s">
        <v>79</v>
      </c>
    </row>
    <row r="212" spans="1:4" x14ac:dyDescent="0.35">
      <c r="A212" s="5" t="s">
        <v>211</v>
      </c>
      <c r="B212">
        <v>1</v>
      </c>
      <c r="C212" s="1" t="str">
        <f t="shared" si="3"/>
        <v>Rotors VTOLS1</v>
      </c>
      <c r="D212" t="s">
        <v>80</v>
      </c>
    </row>
    <row r="213" spans="1:4" x14ac:dyDescent="0.35">
      <c r="A213" s="5" t="s">
        <v>211</v>
      </c>
      <c r="B213">
        <v>2</v>
      </c>
      <c r="C213" s="1" t="str">
        <f t="shared" si="3"/>
        <v>Rotors VTOLS2</v>
      </c>
      <c r="D213" t="s">
        <v>82</v>
      </c>
    </row>
    <row r="214" spans="1:4" x14ac:dyDescent="0.35">
      <c r="A214" s="5" t="s">
        <v>211</v>
      </c>
      <c r="B214">
        <v>3</v>
      </c>
      <c r="C214" s="1" t="str">
        <f t="shared" si="3"/>
        <v>Rotors VTOLS3</v>
      </c>
      <c r="D214" t="s">
        <v>86</v>
      </c>
    </row>
    <row r="215" spans="1:4" x14ac:dyDescent="0.35">
      <c r="A215" s="5" t="s">
        <v>211</v>
      </c>
      <c r="B215">
        <v>4</v>
      </c>
      <c r="C215" s="1" t="str">
        <f t="shared" si="3"/>
        <v>Rotors VTOLS4</v>
      </c>
      <c r="D215" t="s">
        <v>87</v>
      </c>
    </row>
    <row r="216" spans="1:4" x14ac:dyDescent="0.35">
      <c r="A216" s="5" t="s">
        <v>211</v>
      </c>
      <c r="B216">
        <v>5</v>
      </c>
      <c r="C216" s="1" t="str">
        <f t="shared" si="3"/>
        <v>Rotors VTOLS5</v>
      </c>
      <c r="D216" t="s">
        <v>85</v>
      </c>
    </row>
    <row r="217" spans="1:4" x14ac:dyDescent="0.35">
      <c r="A217" s="5" t="s">
        <v>211</v>
      </c>
      <c r="B217">
        <v>6</v>
      </c>
      <c r="C217" s="1" t="str">
        <f t="shared" si="3"/>
        <v>Rotors VTOLS6</v>
      </c>
      <c r="D217" t="s">
        <v>143</v>
      </c>
    </row>
    <row r="218" spans="1:4" x14ac:dyDescent="0.35">
      <c r="A218" s="5" t="s">
        <v>211</v>
      </c>
      <c r="B218">
        <v>7</v>
      </c>
      <c r="C218" s="1" t="str">
        <f t="shared" si="3"/>
        <v>Rotors VTOLS7</v>
      </c>
      <c r="D218" t="s">
        <v>140</v>
      </c>
    </row>
    <row r="219" spans="1:4" x14ac:dyDescent="0.35">
      <c r="A219" s="5" t="s">
        <v>211</v>
      </c>
      <c r="B219">
        <v>8</v>
      </c>
      <c r="C219" s="1" t="str">
        <f t="shared" si="3"/>
        <v>Rotors VTOLS8</v>
      </c>
      <c r="D219" t="s">
        <v>348</v>
      </c>
    </row>
    <row r="220" spans="1:4" x14ac:dyDescent="0.35">
      <c r="A220" s="6" t="s">
        <v>9</v>
      </c>
      <c r="B220">
        <v>0</v>
      </c>
      <c r="C220" s="1" t="str">
        <f t="shared" si="3"/>
        <v>Science0</v>
      </c>
      <c r="D220" t="s">
        <v>79</v>
      </c>
    </row>
    <row r="221" spans="1:4" x14ac:dyDescent="0.35">
      <c r="A221" s="6" t="s">
        <v>9</v>
      </c>
      <c r="B221">
        <v>1</v>
      </c>
      <c r="C221" s="1" t="str">
        <f t="shared" si="3"/>
        <v>Science1</v>
      </c>
      <c r="D221" t="s">
        <v>119</v>
      </c>
    </row>
    <row r="222" spans="1:4" x14ac:dyDescent="0.35">
      <c r="A222" s="6" t="s">
        <v>9</v>
      </c>
      <c r="B222">
        <v>2</v>
      </c>
      <c r="C222" s="1" t="str">
        <f t="shared" si="3"/>
        <v>Science2</v>
      </c>
      <c r="D222" t="s">
        <v>47</v>
      </c>
    </row>
    <row r="223" spans="1:4" x14ac:dyDescent="0.35">
      <c r="A223" s="6" t="s">
        <v>9</v>
      </c>
      <c r="B223">
        <v>3</v>
      </c>
      <c r="C223" s="1" t="str">
        <f t="shared" si="3"/>
        <v>Science3</v>
      </c>
      <c r="D223" t="s">
        <v>40</v>
      </c>
    </row>
    <row r="224" spans="1:4" x14ac:dyDescent="0.35">
      <c r="A224" s="6" t="s">
        <v>9</v>
      </c>
      <c r="B224">
        <v>4</v>
      </c>
      <c r="C224" s="1" t="str">
        <f t="shared" si="3"/>
        <v>Science4</v>
      </c>
      <c r="D224" t="s">
        <v>41</v>
      </c>
    </row>
    <row r="225" spans="1:4" x14ac:dyDescent="0.35">
      <c r="A225" s="6" t="s">
        <v>9</v>
      </c>
      <c r="B225">
        <v>5</v>
      </c>
      <c r="C225" s="1" t="str">
        <f t="shared" si="3"/>
        <v>Science5</v>
      </c>
      <c r="D225" t="s">
        <v>43</v>
      </c>
    </row>
    <row r="226" spans="1:4" x14ac:dyDescent="0.35">
      <c r="A226" s="6" t="s">
        <v>9</v>
      </c>
      <c r="B226">
        <v>6</v>
      </c>
      <c r="C226" s="1" t="str">
        <f t="shared" si="3"/>
        <v>Science6</v>
      </c>
      <c r="D226" t="s">
        <v>42</v>
      </c>
    </row>
    <row r="227" spans="1:4" x14ac:dyDescent="0.35">
      <c r="A227" s="6" t="s">
        <v>9</v>
      </c>
      <c r="B227">
        <v>7</v>
      </c>
      <c r="C227" s="1" t="str">
        <f t="shared" si="3"/>
        <v>Science7</v>
      </c>
      <c r="D227" t="s">
        <v>84</v>
      </c>
    </row>
    <row r="228" spans="1:4" x14ac:dyDescent="0.35">
      <c r="A228" s="6" t="s">
        <v>9</v>
      </c>
      <c r="B228">
        <v>8</v>
      </c>
      <c r="C228" s="1" t="str">
        <f t="shared" si="3"/>
        <v>Science8</v>
      </c>
      <c r="D228" t="s">
        <v>196</v>
      </c>
    </row>
    <row r="229" spans="1:4" x14ac:dyDescent="0.35">
      <c r="A229" s="6" t="s">
        <v>9</v>
      </c>
      <c r="B229">
        <v>9</v>
      </c>
      <c r="C229" s="1" t="str">
        <f t="shared" si="3"/>
        <v>Science9</v>
      </c>
      <c r="D229" t="s">
        <v>197</v>
      </c>
    </row>
    <row r="230" spans="1:4" x14ac:dyDescent="0.35">
      <c r="A230" s="6" t="s">
        <v>9</v>
      </c>
      <c r="B230">
        <v>10</v>
      </c>
      <c r="C230" s="1" t="str">
        <f t="shared" si="3"/>
        <v>Science10</v>
      </c>
      <c r="D230" t="s">
        <v>349</v>
      </c>
    </row>
    <row r="231" spans="1:4" x14ac:dyDescent="0.35">
      <c r="A231" s="6" t="s">
        <v>9</v>
      </c>
      <c r="B231">
        <v>11</v>
      </c>
      <c r="C231" s="1" t="str">
        <f t="shared" si="3"/>
        <v>Science11</v>
      </c>
      <c r="D231" t="s">
        <v>350</v>
      </c>
    </row>
    <row r="232" spans="1:4" x14ac:dyDescent="0.35">
      <c r="A232" s="6" t="s">
        <v>9</v>
      </c>
      <c r="B232">
        <v>12</v>
      </c>
      <c r="C232" s="1" t="str">
        <f t="shared" si="3"/>
        <v>Science12</v>
      </c>
      <c r="D232" t="s">
        <v>351</v>
      </c>
    </row>
    <row r="233" spans="1:4" x14ac:dyDescent="0.35">
      <c r="A233" s="5" t="s">
        <v>213</v>
      </c>
      <c r="B233">
        <v>0</v>
      </c>
      <c r="C233" s="1" t="str">
        <f t="shared" si="3"/>
        <v>Solar Panels Fuel Cells0</v>
      </c>
      <c r="D233" t="s">
        <v>79</v>
      </c>
    </row>
    <row r="234" spans="1:4" x14ac:dyDescent="0.35">
      <c r="A234" s="5" t="s">
        <v>213</v>
      </c>
      <c r="B234">
        <v>1</v>
      </c>
      <c r="C234" s="1" t="str">
        <f t="shared" si="3"/>
        <v>Solar Panels Fuel Cells1</v>
      </c>
      <c r="D234" t="s">
        <v>119</v>
      </c>
    </row>
    <row r="235" spans="1:4" x14ac:dyDescent="0.35">
      <c r="A235" s="5" t="s">
        <v>213</v>
      </c>
      <c r="B235">
        <v>2</v>
      </c>
      <c r="C235" s="1" t="str">
        <f t="shared" si="3"/>
        <v>Solar Panels Fuel Cells2</v>
      </c>
      <c r="D235" t="s">
        <v>47</v>
      </c>
    </row>
    <row r="236" spans="1:4" x14ac:dyDescent="0.35">
      <c r="A236" s="5" t="s">
        <v>213</v>
      </c>
      <c r="B236">
        <v>3</v>
      </c>
      <c r="C236" s="1" t="str">
        <f t="shared" si="3"/>
        <v>Solar Panels Fuel Cells3</v>
      </c>
      <c r="D236" t="s">
        <v>124</v>
      </c>
    </row>
    <row r="237" spans="1:4" x14ac:dyDescent="0.35">
      <c r="A237" s="5" t="s">
        <v>213</v>
      </c>
      <c r="B237">
        <v>4</v>
      </c>
      <c r="C237" s="1" t="str">
        <f t="shared" si="3"/>
        <v>Solar Panels Fuel Cells4</v>
      </c>
      <c r="D237" t="s">
        <v>49</v>
      </c>
    </row>
    <row r="238" spans="1:4" x14ac:dyDescent="0.35">
      <c r="A238" s="5" t="s">
        <v>213</v>
      </c>
      <c r="B238">
        <v>5</v>
      </c>
      <c r="C238" s="1" t="str">
        <f t="shared" si="3"/>
        <v>Solar Panels Fuel Cells5</v>
      </c>
      <c r="D238" t="s">
        <v>48</v>
      </c>
    </row>
    <row r="239" spans="1:4" x14ac:dyDescent="0.35">
      <c r="A239" s="5" t="s">
        <v>213</v>
      </c>
      <c r="B239">
        <v>6</v>
      </c>
      <c r="C239" s="1" t="str">
        <f t="shared" si="3"/>
        <v>Solar Panels Fuel Cells6</v>
      </c>
      <c r="D239" t="s">
        <v>62</v>
      </c>
    </row>
    <row r="240" spans="1:4" x14ac:dyDescent="0.35">
      <c r="A240" s="5" t="s">
        <v>213</v>
      </c>
      <c r="B240">
        <v>7</v>
      </c>
      <c r="C240" s="1" t="str">
        <f t="shared" si="3"/>
        <v>Solar Panels Fuel Cells7</v>
      </c>
      <c r="D240" t="s">
        <v>165</v>
      </c>
    </row>
    <row r="241" spans="1:4" x14ac:dyDescent="0.35">
      <c r="A241" s="5" t="s">
        <v>213</v>
      </c>
      <c r="B241">
        <v>8</v>
      </c>
      <c r="C241" s="1" t="str">
        <f t="shared" si="3"/>
        <v>Solar Panels Fuel Cells8</v>
      </c>
      <c r="D241" t="s">
        <v>166</v>
      </c>
    </row>
    <row r="242" spans="1:4" x14ac:dyDescent="0.35">
      <c r="A242" s="5" t="s">
        <v>213</v>
      </c>
      <c r="B242">
        <v>9</v>
      </c>
      <c r="C242" s="1" t="str">
        <f t="shared" si="3"/>
        <v>Solar Panels Fuel Cells9</v>
      </c>
      <c r="D242" t="s">
        <v>352</v>
      </c>
    </row>
    <row r="243" spans="1:4" x14ac:dyDescent="0.35">
      <c r="A243" s="5" t="s">
        <v>213</v>
      </c>
      <c r="B243">
        <v>10</v>
      </c>
      <c r="C243" s="1" t="str">
        <f t="shared" si="3"/>
        <v>Solar Panels Fuel Cells10</v>
      </c>
      <c r="D243" t="s">
        <v>353</v>
      </c>
    </row>
    <row r="244" spans="1:4" x14ac:dyDescent="0.35">
      <c r="A244" s="5" t="s">
        <v>218</v>
      </c>
      <c r="B244">
        <v>0</v>
      </c>
      <c r="C244" s="1" t="str">
        <f>_xlfn.CONCAT(A244,B244)</f>
        <v>Solid Rocket Boosters0</v>
      </c>
      <c r="D244" t="s">
        <v>79</v>
      </c>
    </row>
    <row r="245" spans="1:4" x14ac:dyDescent="0.35">
      <c r="A245" s="5" t="s">
        <v>218</v>
      </c>
      <c r="B245">
        <v>1</v>
      </c>
      <c r="C245" s="1" t="str">
        <f t="shared" si="3"/>
        <v>Solid Rocket Boosters1</v>
      </c>
      <c r="D245" t="s">
        <v>184</v>
      </c>
    </row>
    <row r="246" spans="1:4" x14ac:dyDescent="0.35">
      <c r="A246" s="5" t="s">
        <v>218</v>
      </c>
      <c r="B246">
        <v>2</v>
      </c>
      <c r="C246" s="1" t="str">
        <f t="shared" si="3"/>
        <v>Solid Rocket Boosters2</v>
      </c>
      <c r="D246" t="s">
        <v>132</v>
      </c>
    </row>
    <row r="247" spans="1:4" x14ac:dyDescent="0.35">
      <c r="A247" s="5" t="s">
        <v>218</v>
      </c>
      <c r="B247">
        <v>3</v>
      </c>
      <c r="C247" s="1" t="str">
        <f t="shared" si="3"/>
        <v>Solid Rocket Boosters3</v>
      </c>
      <c r="D247" t="s">
        <v>133</v>
      </c>
    </row>
    <row r="248" spans="1:4" x14ac:dyDescent="0.35">
      <c r="A248" s="5" t="s">
        <v>218</v>
      </c>
      <c r="B248">
        <v>4</v>
      </c>
      <c r="C248" s="1" t="str">
        <f t="shared" si="3"/>
        <v>Solid Rocket Boosters4</v>
      </c>
      <c r="D248" t="s">
        <v>138</v>
      </c>
    </row>
    <row r="249" spans="1:4" x14ac:dyDescent="0.35">
      <c r="A249" s="5" t="s">
        <v>218</v>
      </c>
      <c r="B249">
        <v>5</v>
      </c>
      <c r="C249" s="1" t="str">
        <f t="shared" si="3"/>
        <v>Solid Rocket Boosters5</v>
      </c>
      <c r="D249" t="s">
        <v>105</v>
      </c>
    </row>
    <row r="250" spans="1:4" x14ac:dyDescent="0.35">
      <c r="A250" s="5" t="s">
        <v>218</v>
      </c>
      <c r="B250">
        <v>6</v>
      </c>
      <c r="C250" s="1" t="str">
        <f t="shared" si="3"/>
        <v>Solid Rocket Boosters6</v>
      </c>
      <c r="D250" t="s">
        <v>130</v>
      </c>
    </row>
    <row r="251" spans="1:4" x14ac:dyDescent="0.35">
      <c r="A251" s="5" t="s">
        <v>218</v>
      </c>
      <c r="B251">
        <v>7</v>
      </c>
      <c r="C251" s="1" t="str">
        <f t="shared" si="3"/>
        <v>Solid Rocket Boosters7</v>
      </c>
      <c r="D251" t="s">
        <v>103</v>
      </c>
    </row>
    <row r="252" spans="1:4" x14ac:dyDescent="0.35">
      <c r="A252" s="5" t="s">
        <v>218</v>
      </c>
      <c r="B252">
        <v>8</v>
      </c>
      <c r="C252" s="1" t="str">
        <f t="shared" si="3"/>
        <v>Solid Rocket Boosters8</v>
      </c>
      <c r="D252" t="s">
        <v>63</v>
      </c>
    </row>
    <row r="253" spans="1:4" x14ac:dyDescent="0.35">
      <c r="A253" s="5" t="s">
        <v>217</v>
      </c>
      <c r="B253">
        <v>2</v>
      </c>
      <c r="C253" s="1" t="str">
        <f t="shared" si="3"/>
        <v>Specialty Engines2</v>
      </c>
      <c r="D253" t="s">
        <v>149</v>
      </c>
    </row>
    <row r="254" spans="1:4" x14ac:dyDescent="0.35">
      <c r="A254" s="5" t="s">
        <v>217</v>
      </c>
      <c r="B254">
        <v>3</v>
      </c>
      <c r="C254" s="1" t="str">
        <f t="shared" si="3"/>
        <v>Specialty Engines3</v>
      </c>
      <c r="D254" t="s">
        <v>46</v>
      </c>
    </row>
    <row r="255" spans="1:4" x14ac:dyDescent="0.35">
      <c r="A255" s="5" t="s">
        <v>217</v>
      </c>
      <c r="B255">
        <v>4</v>
      </c>
      <c r="C255" s="1" t="str">
        <f t="shared" si="3"/>
        <v>Specialty Engines4</v>
      </c>
      <c r="D255" t="s">
        <v>189</v>
      </c>
    </row>
    <row r="256" spans="1:4" x14ac:dyDescent="0.35">
      <c r="A256" s="5" t="s">
        <v>217</v>
      </c>
      <c r="B256">
        <v>5</v>
      </c>
      <c r="C256" s="1" t="str">
        <f t="shared" si="3"/>
        <v>Specialty Engines5</v>
      </c>
      <c r="D256" t="s">
        <v>187</v>
      </c>
    </row>
    <row r="257" spans="1:4" x14ac:dyDescent="0.35">
      <c r="A257" s="5" t="s">
        <v>217</v>
      </c>
      <c r="B257">
        <v>6</v>
      </c>
      <c r="C257" s="1" t="str">
        <f t="shared" si="3"/>
        <v>Specialty Engines6</v>
      </c>
      <c r="D257" t="s">
        <v>161</v>
      </c>
    </row>
    <row r="258" spans="1:4" x14ac:dyDescent="0.35">
      <c r="A258" s="5" t="s">
        <v>217</v>
      </c>
      <c r="B258">
        <v>7</v>
      </c>
      <c r="C258" s="1" t="str">
        <f t="shared" ref="C258:C321" si="4">_xlfn.CONCAT(A258,B258)</f>
        <v>Specialty Engines7</v>
      </c>
      <c r="D258" t="s">
        <v>104</v>
      </c>
    </row>
    <row r="259" spans="1:4" x14ac:dyDescent="0.35">
      <c r="A259" s="5" t="s">
        <v>217</v>
      </c>
      <c r="B259">
        <v>8</v>
      </c>
      <c r="C259" s="1" t="str">
        <f t="shared" si="4"/>
        <v>Specialty Engines8</v>
      </c>
      <c r="D259" t="s">
        <v>170</v>
      </c>
    </row>
    <row r="260" spans="1:4" x14ac:dyDescent="0.35">
      <c r="A260" s="5" t="s">
        <v>217</v>
      </c>
      <c r="B260">
        <v>9</v>
      </c>
      <c r="C260" s="1" t="str">
        <f t="shared" si="4"/>
        <v>Specialty Engines9</v>
      </c>
      <c r="D260" t="s">
        <v>141</v>
      </c>
    </row>
    <row r="261" spans="1:4" x14ac:dyDescent="0.35">
      <c r="A261" s="5" t="s">
        <v>217</v>
      </c>
      <c r="B261">
        <v>10</v>
      </c>
      <c r="C261" s="1" t="str">
        <f t="shared" si="4"/>
        <v>Specialty Engines10</v>
      </c>
      <c r="D261" t="s">
        <v>355</v>
      </c>
    </row>
    <row r="262" spans="1:4" x14ac:dyDescent="0.35">
      <c r="A262" s="5" t="s">
        <v>356</v>
      </c>
      <c r="B262">
        <v>3</v>
      </c>
      <c r="C262" s="1" t="str">
        <f t="shared" si="4"/>
        <v>Specialty Fuel Systems3</v>
      </c>
      <c r="D262" t="s">
        <v>129</v>
      </c>
    </row>
    <row r="263" spans="1:4" x14ac:dyDescent="0.35">
      <c r="A263" s="5" t="s">
        <v>356</v>
      </c>
      <c r="B263">
        <v>4</v>
      </c>
      <c r="C263" s="1" t="str">
        <f t="shared" si="4"/>
        <v>Specialty Fuel Systems4</v>
      </c>
      <c r="D263" t="s">
        <v>45</v>
      </c>
    </row>
    <row r="264" spans="1:4" x14ac:dyDescent="0.35">
      <c r="A264" s="5" t="s">
        <v>356</v>
      </c>
      <c r="B264">
        <v>5</v>
      </c>
      <c r="C264" s="1" t="str">
        <f t="shared" si="4"/>
        <v>Specialty Fuel Systems5</v>
      </c>
      <c r="D264" t="s">
        <v>153</v>
      </c>
    </row>
    <row r="265" spans="1:4" x14ac:dyDescent="0.35">
      <c r="A265" s="5" t="s">
        <v>210</v>
      </c>
      <c r="B265">
        <v>0</v>
      </c>
      <c r="C265" s="1" t="str">
        <f t="shared" si="4"/>
        <v>Station Structural Parts0</v>
      </c>
      <c r="D265" t="s">
        <v>79</v>
      </c>
    </row>
    <row r="266" spans="1:4" x14ac:dyDescent="0.35">
      <c r="A266" s="5" t="s">
        <v>210</v>
      </c>
      <c r="B266">
        <v>1</v>
      </c>
      <c r="C266" s="1" t="str">
        <f t="shared" si="4"/>
        <v>Station Structural Parts1</v>
      </c>
      <c r="D266" t="s">
        <v>23</v>
      </c>
    </row>
    <row r="267" spans="1:4" x14ac:dyDescent="0.35">
      <c r="A267" s="5" t="s">
        <v>210</v>
      </c>
      <c r="B267">
        <v>2</v>
      </c>
      <c r="C267" s="1" t="str">
        <f t="shared" si="4"/>
        <v>Station Structural Parts2</v>
      </c>
      <c r="D267" t="s">
        <v>22</v>
      </c>
    </row>
    <row r="268" spans="1:4" x14ac:dyDescent="0.35">
      <c r="A268" s="5" t="s">
        <v>210</v>
      </c>
      <c r="B268">
        <v>3</v>
      </c>
      <c r="C268" s="1" t="str">
        <f t="shared" si="4"/>
        <v>Station Structural Parts3</v>
      </c>
      <c r="D268" t="s">
        <v>81</v>
      </c>
    </row>
    <row r="269" spans="1:4" x14ac:dyDescent="0.35">
      <c r="A269" s="5" t="s">
        <v>210</v>
      </c>
      <c r="B269">
        <v>4</v>
      </c>
      <c r="C269" s="1" t="str">
        <f t="shared" si="4"/>
        <v>Station Structural Parts4</v>
      </c>
      <c r="D269" t="s">
        <v>90</v>
      </c>
    </row>
    <row r="270" spans="1:4" x14ac:dyDescent="0.35">
      <c r="A270" s="5" t="s">
        <v>210</v>
      </c>
      <c r="B270">
        <v>5</v>
      </c>
      <c r="C270" s="1" t="str">
        <f t="shared" si="4"/>
        <v>Station Structural Parts5</v>
      </c>
      <c r="D270" t="s">
        <v>73</v>
      </c>
    </row>
    <row r="271" spans="1:4" x14ac:dyDescent="0.35">
      <c r="A271" s="5" t="s">
        <v>210</v>
      </c>
      <c r="B271">
        <v>6</v>
      </c>
      <c r="C271" s="1" t="str">
        <f t="shared" si="4"/>
        <v>Station Structural Parts6</v>
      </c>
      <c r="D271" t="s">
        <v>61</v>
      </c>
    </row>
    <row r="272" spans="1:4" x14ac:dyDescent="0.35">
      <c r="A272" s="5" t="s">
        <v>210</v>
      </c>
      <c r="B272">
        <v>7</v>
      </c>
      <c r="C272" s="1" t="str">
        <f t="shared" si="4"/>
        <v>Station Structural Parts7</v>
      </c>
      <c r="D272" t="s">
        <v>69</v>
      </c>
    </row>
    <row r="273" spans="1:4" x14ac:dyDescent="0.35">
      <c r="A273" s="5" t="s">
        <v>210</v>
      </c>
      <c r="B273">
        <v>8</v>
      </c>
      <c r="C273" s="1" t="str">
        <f t="shared" si="4"/>
        <v>Station Structural Parts8</v>
      </c>
      <c r="D273" t="s">
        <v>65</v>
      </c>
    </row>
    <row r="274" spans="1:4" x14ac:dyDescent="0.35">
      <c r="A274" s="5" t="s">
        <v>210</v>
      </c>
      <c r="B274">
        <v>9</v>
      </c>
      <c r="C274" s="1" t="str">
        <f t="shared" si="4"/>
        <v>Station Structural Parts9</v>
      </c>
      <c r="D274" t="s">
        <v>179</v>
      </c>
    </row>
    <row r="275" spans="1:4" x14ac:dyDescent="0.35">
      <c r="A275" s="5" t="s">
        <v>228</v>
      </c>
      <c r="B275">
        <v>0</v>
      </c>
      <c r="C275" s="1" t="str">
        <f t="shared" si="4"/>
        <v>Stations Colony0</v>
      </c>
      <c r="D275" t="s">
        <v>79</v>
      </c>
    </row>
    <row r="276" spans="1:4" x14ac:dyDescent="0.35">
      <c r="A276" s="5" t="s">
        <v>228</v>
      </c>
      <c r="B276">
        <v>1</v>
      </c>
      <c r="C276" s="1" t="str">
        <f t="shared" si="4"/>
        <v>Stations Colony1</v>
      </c>
      <c r="D276" t="s">
        <v>119</v>
      </c>
    </row>
    <row r="277" spans="1:4" x14ac:dyDescent="0.35">
      <c r="A277" s="5" t="s">
        <v>228</v>
      </c>
      <c r="B277">
        <v>2</v>
      </c>
      <c r="C277" s="1" t="str">
        <f t="shared" si="4"/>
        <v>Stations Colony2</v>
      </c>
      <c r="D277" t="s">
        <v>21</v>
      </c>
    </row>
    <row r="278" spans="1:4" x14ac:dyDescent="0.35">
      <c r="A278" s="5" t="s">
        <v>228</v>
      </c>
      <c r="B278">
        <v>4</v>
      </c>
      <c r="C278" s="1" t="str">
        <f t="shared" si="4"/>
        <v>Stations Colony4</v>
      </c>
      <c r="D278" t="s">
        <v>35</v>
      </c>
    </row>
    <row r="279" spans="1:4" x14ac:dyDescent="0.35">
      <c r="A279" s="5" t="s">
        <v>228</v>
      </c>
      <c r="B279">
        <v>5</v>
      </c>
      <c r="C279" s="1" t="str">
        <f t="shared" si="4"/>
        <v>Stations Colony5</v>
      </c>
      <c r="D279" t="s">
        <v>74</v>
      </c>
    </row>
    <row r="280" spans="1:4" x14ac:dyDescent="0.35">
      <c r="A280" s="5" t="s">
        <v>228</v>
      </c>
      <c r="B280">
        <v>6</v>
      </c>
      <c r="C280" s="1" t="str">
        <f t="shared" si="4"/>
        <v>Stations Colony6</v>
      </c>
      <c r="D280" t="s">
        <v>78</v>
      </c>
    </row>
    <row r="281" spans="1:4" x14ac:dyDescent="0.35">
      <c r="A281" s="5" t="s">
        <v>228</v>
      </c>
      <c r="B281">
        <v>7</v>
      </c>
      <c r="C281" s="1" t="str">
        <f t="shared" si="4"/>
        <v>Stations Colony7</v>
      </c>
      <c r="D281" t="s">
        <v>70</v>
      </c>
    </row>
    <row r="282" spans="1:4" x14ac:dyDescent="0.35">
      <c r="A282" s="5" t="s">
        <v>228</v>
      </c>
      <c r="B282">
        <v>8</v>
      </c>
      <c r="C282" s="1" t="str">
        <f t="shared" si="4"/>
        <v>Stations Colony8</v>
      </c>
      <c r="D282" t="s">
        <v>67</v>
      </c>
    </row>
    <row r="283" spans="1:4" x14ac:dyDescent="0.35">
      <c r="A283" s="5" t="s">
        <v>228</v>
      </c>
      <c r="B283">
        <v>9</v>
      </c>
      <c r="C283" s="1" t="str">
        <f t="shared" si="4"/>
        <v>Stations Colony9</v>
      </c>
      <c r="D283" t="s">
        <v>66</v>
      </c>
    </row>
    <row r="284" spans="1:4" x14ac:dyDescent="0.35">
      <c r="A284" s="5" t="s">
        <v>228</v>
      </c>
      <c r="B284">
        <v>10</v>
      </c>
      <c r="C284" s="1" t="str">
        <f t="shared" si="4"/>
        <v>Stations Colony10</v>
      </c>
      <c r="D284" t="s">
        <v>77</v>
      </c>
    </row>
    <row r="285" spans="1:4" x14ac:dyDescent="0.35">
      <c r="A285" s="5" t="s">
        <v>228</v>
      </c>
      <c r="B285">
        <v>11</v>
      </c>
      <c r="C285" s="1" t="str">
        <f t="shared" si="4"/>
        <v>Stations Colony11</v>
      </c>
      <c r="D285" t="s">
        <v>194</v>
      </c>
    </row>
    <row r="286" spans="1:4" x14ac:dyDescent="0.35">
      <c r="A286" s="5" t="s">
        <v>226</v>
      </c>
      <c r="B286">
        <v>0</v>
      </c>
      <c r="C286" s="1" t="str">
        <f t="shared" si="4"/>
        <v>Storage Resources0</v>
      </c>
      <c r="D286" t="s">
        <v>79</v>
      </c>
    </row>
    <row r="287" spans="1:4" x14ac:dyDescent="0.35">
      <c r="A287" s="5" t="s">
        <v>226</v>
      </c>
      <c r="B287">
        <v>1</v>
      </c>
      <c r="C287" s="1" t="str">
        <f t="shared" si="4"/>
        <v>Storage Resources1</v>
      </c>
      <c r="D287" t="s">
        <v>119</v>
      </c>
    </row>
    <row r="288" spans="1:4" x14ac:dyDescent="0.35">
      <c r="A288" s="5" t="s">
        <v>226</v>
      </c>
      <c r="B288">
        <v>2</v>
      </c>
      <c r="C288" s="1" t="str">
        <f t="shared" si="4"/>
        <v>Storage Resources2</v>
      </c>
      <c r="D288" t="s">
        <v>21</v>
      </c>
    </row>
    <row r="289" spans="1:4" x14ac:dyDescent="0.35">
      <c r="A289" s="5" t="s">
        <v>226</v>
      </c>
      <c r="B289">
        <v>4</v>
      </c>
      <c r="C289" s="1" t="str">
        <f t="shared" si="4"/>
        <v>Storage Resources4</v>
      </c>
      <c r="D289" t="s">
        <v>36</v>
      </c>
    </row>
    <row r="290" spans="1:4" x14ac:dyDescent="0.35">
      <c r="A290" s="5" t="s">
        <v>226</v>
      </c>
      <c r="B290">
        <v>5</v>
      </c>
      <c r="C290" s="1" t="str">
        <f t="shared" si="4"/>
        <v>Storage Resources5</v>
      </c>
      <c r="D290" t="s">
        <v>38</v>
      </c>
    </row>
    <row r="291" spans="1:4" x14ac:dyDescent="0.35">
      <c r="A291" s="5" t="s">
        <v>226</v>
      </c>
      <c r="B291">
        <v>6</v>
      </c>
      <c r="C291" s="1" t="str">
        <f t="shared" si="4"/>
        <v>Storage Resources6</v>
      </c>
      <c r="D291" t="s">
        <v>39</v>
      </c>
    </row>
    <row r="292" spans="1:4" x14ac:dyDescent="0.35">
      <c r="A292" s="5" t="s">
        <v>226</v>
      </c>
      <c r="B292">
        <v>7</v>
      </c>
      <c r="C292" s="1" t="str">
        <f t="shared" si="4"/>
        <v>Storage Resources7</v>
      </c>
      <c r="D292" t="s">
        <v>121</v>
      </c>
    </row>
    <row r="293" spans="1:4" x14ac:dyDescent="0.35">
      <c r="A293" s="5" t="s">
        <v>226</v>
      </c>
      <c r="B293">
        <v>8</v>
      </c>
      <c r="C293" s="1" t="str">
        <f t="shared" si="4"/>
        <v>Storage Resources8</v>
      </c>
      <c r="D293" t="s">
        <v>122</v>
      </c>
    </row>
    <row r="294" spans="1:4" x14ac:dyDescent="0.35">
      <c r="A294" s="5" t="s">
        <v>226</v>
      </c>
      <c r="B294">
        <v>9</v>
      </c>
      <c r="C294" s="1" t="str">
        <f t="shared" si="4"/>
        <v>Storage Resources9</v>
      </c>
      <c r="D294" t="s">
        <v>123</v>
      </c>
    </row>
    <row r="295" spans="1:4" x14ac:dyDescent="0.35">
      <c r="A295" s="5" t="s">
        <v>226</v>
      </c>
      <c r="B295">
        <v>10</v>
      </c>
      <c r="C295" s="1" t="str">
        <f t="shared" si="4"/>
        <v>Storage Resources10</v>
      </c>
      <c r="D295" t="s">
        <v>44</v>
      </c>
    </row>
    <row r="296" spans="1:4" x14ac:dyDescent="0.35">
      <c r="A296" s="5" t="s">
        <v>224</v>
      </c>
      <c r="B296">
        <v>0</v>
      </c>
      <c r="C296" s="1" t="str">
        <f t="shared" si="4"/>
        <v>Thermal Heat Shields0</v>
      </c>
      <c r="D296" t="s">
        <v>79</v>
      </c>
    </row>
    <row r="297" spans="1:4" x14ac:dyDescent="0.35">
      <c r="A297" s="5" t="s">
        <v>224</v>
      </c>
      <c r="B297">
        <v>1</v>
      </c>
      <c r="C297" s="1" t="str">
        <f t="shared" si="4"/>
        <v>Thermal Heat Shields1</v>
      </c>
      <c r="D297" t="s">
        <v>119</v>
      </c>
    </row>
    <row r="298" spans="1:4" x14ac:dyDescent="0.35">
      <c r="A298" s="5" t="s">
        <v>224</v>
      </c>
      <c r="B298">
        <v>2</v>
      </c>
      <c r="C298" s="1" t="str">
        <f t="shared" si="4"/>
        <v>Thermal Heat Shields2</v>
      </c>
      <c r="D298" t="s">
        <v>47</v>
      </c>
    </row>
    <row r="299" spans="1:4" x14ac:dyDescent="0.35">
      <c r="A299" s="5" t="s">
        <v>224</v>
      </c>
      <c r="B299">
        <v>3</v>
      </c>
      <c r="C299" s="1" t="str">
        <f t="shared" si="4"/>
        <v>Thermal Heat Shields3</v>
      </c>
      <c r="D299" t="s">
        <v>124</v>
      </c>
    </row>
    <row r="300" spans="1:4" x14ac:dyDescent="0.35">
      <c r="A300" s="5" t="s">
        <v>224</v>
      </c>
      <c r="B300">
        <v>4</v>
      </c>
      <c r="C300" s="1" t="str">
        <f t="shared" si="4"/>
        <v>Thermal Heat Shields4</v>
      </c>
      <c r="D300" t="s">
        <v>49</v>
      </c>
    </row>
    <row r="301" spans="1:4" x14ac:dyDescent="0.35">
      <c r="A301" s="5" t="s">
        <v>224</v>
      </c>
      <c r="B301">
        <v>5</v>
      </c>
      <c r="C301" s="1" t="str">
        <f t="shared" si="4"/>
        <v>Thermal Heat Shields5</v>
      </c>
      <c r="D301" t="s">
        <v>18</v>
      </c>
    </row>
    <row r="302" spans="1:4" x14ac:dyDescent="0.35">
      <c r="A302" s="5" t="s">
        <v>224</v>
      </c>
      <c r="B302">
        <v>6</v>
      </c>
      <c r="C302" s="1" t="str">
        <f t="shared" si="4"/>
        <v>Thermal Heat Shields6</v>
      </c>
      <c r="D302" t="s">
        <v>116</v>
      </c>
    </row>
    <row r="303" spans="1:4" x14ac:dyDescent="0.35">
      <c r="A303" s="5" t="s">
        <v>224</v>
      </c>
      <c r="B303">
        <v>7</v>
      </c>
      <c r="C303" s="1" t="str">
        <f t="shared" si="4"/>
        <v>Thermal Heat Shields7</v>
      </c>
      <c r="D303" t="s">
        <v>150</v>
      </c>
    </row>
    <row r="304" spans="1:4" x14ac:dyDescent="0.35">
      <c r="A304" s="5" t="s">
        <v>224</v>
      </c>
      <c r="B304">
        <v>8</v>
      </c>
      <c r="C304" s="1" t="str">
        <f t="shared" si="4"/>
        <v>Thermal Heat Shields8</v>
      </c>
      <c r="D304" t="s">
        <v>117</v>
      </c>
    </row>
    <row r="305" spans="1:4" x14ac:dyDescent="0.35">
      <c r="A305" s="5" t="s">
        <v>224</v>
      </c>
      <c r="B305">
        <v>9</v>
      </c>
      <c r="C305" s="1" t="str">
        <f t="shared" si="4"/>
        <v>Thermal Heat Shields9</v>
      </c>
      <c r="D305" t="s">
        <v>57</v>
      </c>
    </row>
    <row r="306" spans="1:4" x14ac:dyDescent="0.35">
      <c r="A306" s="5" t="s">
        <v>114</v>
      </c>
      <c r="B306">
        <v>0</v>
      </c>
      <c r="C306" s="1" t="str">
        <f t="shared" si="4"/>
        <v>Unresearchable0</v>
      </c>
      <c r="D306" t="s">
        <v>114</v>
      </c>
    </row>
    <row r="307" spans="1:4" x14ac:dyDescent="0.35">
      <c r="A307" s="5" t="s">
        <v>114</v>
      </c>
      <c r="B307">
        <v>1</v>
      </c>
      <c r="C307" s="1" t="str">
        <f t="shared" si="4"/>
        <v>Unresearchable1</v>
      </c>
      <c r="D307" t="s">
        <v>114</v>
      </c>
    </row>
    <row r="308" spans="1:4" x14ac:dyDescent="0.35">
      <c r="A308" s="5" t="s">
        <v>114</v>
      </c>
      <c r="B308">
        <v>2</v>
      </c>
      <c r="C308" s="1" t="str">
        <f t="shared" si="4"/>
        <v>Unresearchable2</v>
      </c>
      <c r="D308" t="s">
        <v>114</v>
      </c>
    </row>
    <row r="309" spans="1:4" x14ac:dyDescent="0.35">
      <c r="A309" s="5" t="s">
        <v>114</v>
      </c>
      <c r="B309">
        <v>3</v>
      </c>
      <c r="C309" s="1" t="str">
        <f t="shared" si="4"/>
        <v>Unresearchable3</v>
      </c>
      <c r="D309" t="s">
        <v>114</v>
      </c>
    </row>
    <row r="310" spans="1:4" x14ac:dyDescent="0.35">
      <c r="A310" s="5" t="s">
        <v>114</v>
      </c>
      <c r="B310">
        <v>4</v>
      </c>
      <c r="C310" s="1" t="str">
        <f t="shared" si="4"/>
        <v>Unresearchable4</v>
      </c>
      <c r="D310" t="s">
        <v>114</v>
      </c>
    </row>
    <row r="311" spans="1:4" x14ac:dyDescent="0.35">
      <c r="A311" s="5" t="s">
        <v>114</v>
      </c>
      <c r="B311">
        <v>5</v>
      </c>
      <c r="C311" s="1" t="str">
        <f t="shared" si="4"/>
        <v>Unresearchable5</v>
      </c>
      <c r="D311" t="s">
        <v>114</v>
      </c>
    </row>
    <row r="312" spans="1:4" x14ac:dyDescent="0.35">
      <c r="A312" s="5" t="s">
        <v>114</v>
      </c>
      <c r="B312">
        <v>6</v>
      </c>
      <c r="C312" s="1" t="str">
        <f t="shared" si="4"/>
        <v>Unresearchable6</v>
      </c>
      <c r="D312" t="s">
        <v>114</v>
      </c>
    </row>
    <row r="313" spans="1:4" x14ac:dyDescent="0.35">
      <c r="A313" s="5" t="s">
        <v>114</v>
      </c>
      <c r="B313">
        <v>7</v>
      </c>
      <c r="C313" s="1" t="str">
        <f t="shared" si="4"/>
        <v>Unresearchable7</v>
      </c>
      <c r="D313" t="s">
        <v>114</v>
      </c>
    </row>
    <row r="314" spans="1:4" x14ac:dyDescent="0.35">
      <c r="A314" s="5" t="s">
        <v>114</v>
      </c>
      <c r="B314">
        <v>8</v>
      </c>
      <c r="C314" s="1" t="str">
        <f t="shared" si="4"/>
        <v>Unresearchable8</v>
      </c>
      <c r="D314" t="s">
        <v>114</v>
      </c>
    </row>
    <row r="315" spans="1:4" x14ac:dyDescent="0.35">
      <c r="A315" s="5" t="s">
        <v>114</v>
      </c>
      <c r="B315">
        <v>9</v>
      </c>
      <c r="C315" s="1" t="str">
        <f t="shared" si="4"/>
        <v>Unresearchable9</v>
      </c>
      <c r="D315" t="s">
        <v>114</v>
      </c>
    </row>
    <row r="316" spans="1:4" x14ac:dyDescent="0.35">
      <c r="A316" s="5" t="s">
        <v>114</v>
      </c>
      <c r="B316">
        <v>10</v>
      </c>
      <c r="C316" s="1" t="str">
        <f t="shared" si="4"/>
        <v>Unresearchable10</v>
      </c>
      <c r="D316" t="s">
        <v>114</v>
      </c>
    </row>
    <row r="317" spans="1:4" x14ac:dyDescent="0.35">
      <c r="A317" s="5" t="s">
        <v>114</v>
      </c>
      <c r="B317">
        <v>11</v>
      </c>
      <c r="C317" s="1" t="str">
        <f t="shared" si="4"/>
        <v>Unresearchable11</v>
      </c>
      <c r="D317" t="s">
        <v>114</v>
      </c>
    </row>
    <row r="318" spans="1:4" x14ac:dyDescent="0.35">
      <c r="A318" s="5" t="s">
        <v>114</v>
      </c>
      <c r="B318">
        <v>12</v>
      </c>
      <c r="C318" s="1" t="str">
        <f t="shared" si="4"/>
        <v>Unresearchable12</v>
      </c>
      <c r="D318" t="s">
        <v>114</v>
      </c>
    </row>
    <row r="319" spans="1:4" x14ac:dyDescent="0.35">
      <c r="A319" s="6" t="s">
        <v>357</v>
      </c>
      <c r="B319">
        <v>0</v>
      </c>
      <c r="C319" s="1" t="str">
        <f t="shared" si="4"/>
        <v>Other0</v>
      </c>
      <c r="D319" t="s">
        <v>190</v>
      </c>
    </row>
    <row r="320" spans="1:4" x14ac:dyDescent="0.35">
      <c r="A320" s="6" t="s">
        <v>357</v>
      </c>
      <c r="B320">
        <v>1</v>
      </c>
      <c r="C320" s="1" t="str">
        <f t="shared" si="4"/>
        <v>Other1</v>
      </c>
      <c r="D320" t="s">
        <v>190</v>
      </c>
    </row>
    <row r="321" spans="1:4" x14ac:dyDescent="0.35">
      <c r="A321" s="6" t="s">
        <v>357</v>
      </c>
      <c r="B321">
        <v>2</v>
      </c>
      <c r="C321" s="1" t="str">
        <f t="shared" si="4"/>
        <v>Other2</v>
      </c>
      <c r="D321" t="s">
        <v>190</v>
      </c>
    </row>
    <row r="322" spans="1:4" x14ac:dyDescent="0.35">
      <c r="A322" s="6" t="s">
        <v>357</v>
      </c>
      <c r="B322">
        <v>3</v>
      </c>
      <c r="C322" s="1" t="str">
        <f t="shared" ref="C322:C385" si="5">_xlfn.CONCAT(A322,B322)</f>
        <v>Other3</v>
      </c>
      <c r="D322" t="s">
        <v>190</v>
      </c>
    </row>
    <row r="323" spans="1:4" x14ac:dyDescent="0.35">
      <c r="A323" s="6" t="s">
        <v>357</v>
      </c>
      <c r="B323">
        <v>4</v>
      </c>
      <c r="C323" s="1" t="str">
        <f t="shared" si="5"/>
        <v>Other4</v>
      </c>
      <c r="D323" t="s">
        <v>190</v>
      </c>
    </row>
    <row r="324" spans="1:4" x14ac:dyDescent="0.35">
      <c r="A324" s="6" t="s">
        <v>357</v>
      </c>
      <c r="B324">
        <v>5</v>
      </c>
      <c r="C324" s="1" t="str">
        <f t="shared" si="5"/>
        <v>Other5</v>
      </c>
      <c r="D324" t="s">
        <v>190</v>
      </c>
    </row>
    <row r="325" spans="1:4" x14ac:dyDescent="0.35">
      <c r="A325" s="6" t="s">
        <v>357</v>
      </c>
      <c r="B325">
        <v>6</v>
      </c>
      <c r="C325" s="1" t="str">
        <f t="shared" si="5"/>
        <v>Other6</v>
      </c>
      <c r="D325" t="s">
        <v>190</v>
      </c>
    </row>
    <row r="326" spans="1:4" x14ac:dyDescent="0.35">
      <c r="A326" s="6" t="s">
        <v>357</v>
      </c>
      <c r="B326">
        <v>7</v>
      </c>
      <c r="C326" s="1" t="str">
        <f t="shared" si="5"/>
        <v>Other7</v>
      </c>
      <c r="D326" t="s">
        <v>190</v>
      </c>
    </row>
    <row r="327" spans="1:4" x14ac:dyDescent="0.35">
      <c r="A327" s="6" t="s">
        <v>357</v>
      </c>
      <c r="B327">
        <v>8</v>
      </c>
      <c r="C327" s="1" t="str">
        <f t="shared" si="5"/>
        <v>Other8</v>
      </c>
      <c r="D327" t="s">
        <v>190</v>
      </c>
    </row>
    <row r="328" spans="1:4" x14ac:dyDescent="0.35">
      <c r="A328" s="6" t="s">
        <v>357</v>
      </c>
      <c r="B328">
        <v>9</v>
      </c>
      <c r="C328" s="1" t="str">
        <f t="shared" si="5"/>
        <v>Other9</v>
      </c>
      <c r="D328" t="s">
        <v>190</v>
      </c>
    </row>
    <row r="329" spans="1:4" x14ac:dyDescent="0.35">
      <c r="A329" s="6" t="s">
        <v>357</v>
      </c>
      <c r="B329">
        <v>10</v>
      </c>
      <c r="C329" s="1" t="str">
        <f t="shared" si="5"/>
        <v>Other10</v>
      </c>
      <c r="D329" t="s">
        <v>190</v>
      </c>
    </row>
    <row r="330" spans="1:4" x14ac:dyDescent="0.35">
      <c r="A330" s="6" t="s">
        <v>357</v>
      </c>
      <c r="B330">
        <v>11</v>
      </c>
      <c r="C330" s="1" t="str">
        <f t="shared" si="5"/>
        <v>Other11</v>
      </c>
      <c r="D330" t="s">
        <v>190</v>
      </c>
    </row>
    <row r="331" spans="1:4" x14ac:dyDescent="0.35">
      <c r="A331" s="6" t="s">
        <v>357</v>
      </c>
      <c r="B331">
        <v>12</v>
      </c>
      <c r="C331" s="1" t="str">
        <f t="shared" si="5"/>
        <v>Other12</v>
      </c>
      <c r="D331" t="s">
        <v>190</v>
      </c>
    </row>
    <row r="332" spans="1:4" x14ac:dyDescent="0.35">
      <c r="A332" s="6" t="s">
        <v>401</v>
      </c>
      <c r="B332">
        <v>8</v>
      </c>
      <c r="C332" s="1" t="str">
        <f t="shared" si="5"/>
        <v>Beamed Power8</v>
      </c>
      <c r="D332" t="s">
        <v>108</v>
      </c>
    </row>
    <row r="333" spans="1:4" x14ac:dyDescent="0.35">
      <c r="A333" s="6" t="s">
        <v>401</v>
      </c>
      <c r="B333">
        <v>9</v>
      </c>
      <c r="C333" s="1" t="str">
        <f t="shared" si="5"/>
        <v>Beamed Power9</v>
      </c>
      <c r="D333" t="s">
        <v>354</v>
      </c>
    </row>
    <row r="334" spans="1:4" x14ac:dyDescent="0.35">
      <c r="A334" s="6" t="s">
        <v>401</v>
      </c>
      <c r="B334">
        <v>10</v>
      </c>
      <c r="C334" s="1" t="str">
        <f t="shared" si="5"/>
        <v>Beamed Power10</v>
      </c>
      <c r="D334" t="s">
        <v>402</v>
      </c>
    </row>
    <row r="335" spans="1:4" x14ac:dyDescent="0.35">
      <c r="A335" s="6" t="s">
        <v>401</v>
      </c>
      <c r="B335">
        <v>11</v>
      </c>
      <c r="C335" s="1" t="str">
        <f t="shared" si="5"/>
        <v>Beamed Power11</v>
      </c>
      <c r="D335" t="s">
        <v>403</v>
      </c>
    </row>
    <row r="336" spans="1:4" x14ac:dyDescent="0.35">
      <c r="A336" s="6" t="s">
        <v>401</v>
      </c>
      <c r="B336">
        <v>12</v>
      </c>
      <c r="C336" s="1" t="str">
        <f t="shared" si="5"/>
        <v>Beamed Power12</v>
      </c>
      <c r="D336" t="s">
        <v>404</v>
      </c>
    </row>
    <row r="337" spans="1:4" x14ac:dyDescent="0.35">
      <c r="A337" s="6" t="s">
        <v>451</v>
      </c>
      <c r="B337">
        <v>6</v>
      </c>
      <c r="C337" s="1" t="str">
        <f t="shared" si="5"/>
        <v>Nuclear Power6</v>
      </c>
      <c r="D337" t="s">
        <v>452</v>
      </c>
    </row>
    <row r="338" spans="1:4" x14ac:dyDescent="0.35">
      <c r="A338" s="6" t="s">
        <v>451</v>
      </c>
      <c r="B338">
        <v>7</v>
      </c>
      <c r="C338" s="1" t="str">
        <f t="shared" si="5"/>
        <v>Nuclear Power7</v>
      </c>
      <c r="D338" t="s">
        <v>453</v>
      </c>
    </row>
    <row r="339" spans="1:4" x14ac:dyDescent="0.35">
      <c r="A339" s="6" t="s">
        <v>451</v>
      </c>
      <c r="B339">
        <v>8</v>
      </c>
      <c r="C339" s="1" t="str">
        <f t="shared" si="5"/>
        <v>Nuclear Power8</v>
      </c>
      <c r="D339" t="s">
        <v>454</v>
      </c>
    </row>
    <row r="340" spans="1:4" x14ac:dyDescent="0.35">
      <c r="A340" s="6" t="s">
        <v>451</v>
      </c>
      <c r="B340">
        <v>9</v>
      </c>
      <c r="C340" s="1" t="str">
        <f t="shared" si="5"/>
        <v>Nuclear Power9</v>
      </c>
      <c r="D340" t="s">
        <v>455</v>
      </c>
    </row>
    <row r="341" spans="1:4" x14ac:dyDescent="0.35">
      <c r="A341" s="6" t="s">
        <v>451</v>
      </c>
      <c r="B341">
        <v>10</v>
      </c>
      <c r="C341" s="1" t="str">
        <f t="shared" si="5"/>
        <v>Nuclear Power10</v>
      </c>
      <c r="D341" t="s">
        <v>456</v>
      </c>
    </row>
    <row r="342" spans="1:4" x14ac:dyDescent="0.35">
      <c r="C342" s="1" t="str">
        <f t="shared" si="5"/>
        <v/>
      </c>
    </row>
    <row r="343" spans="1:4" x14ac:dyDescent="0.35">
      <c r="C343" s="1" t="str">
        <f t="shared" si="5"/>
        <v/>
      </c>
    </row>
    <row r="344" spans="1:4" x14ac:dyDescent="0.35">
      <c r="C344" s="1" t="str">
        <f t="shared" si="5"/>
        <v/>
      </c>
    </row>
    <row r="345" spans="1:4" x14ac:dyDescent="0.35">
      <c r="C345" s="1" t="str">
        <f t="shared" si="5"/>
        <v/>
      </c>
    </row>
    <row r="346" spans="1:4" x14ac:dyDescent="0.35">
      <c r="C346" s="1" t="str">
        <f t="shared" si="5"/>
        <v/>
      </c>
    </row>
    <row r="347" spans="1:4" x14ac:dyDescent="0.35">
      <c r="C347" s="1" t="str">
        <f t="shared" si="5"/>
        <v/>
      </c>
    </row>
    <row r="348" spans="1:4" x14ac:dyDescent="0.35">
      <c r="C348" s="1" t="str">
        <f t="shared" si="5"/>
        <v/>
      </c>
    </row>
    <row r="349" spans="1:4" x14ac:dyDescent="0.35">
      <c r="C349" s="1" t="str">
        <f t="shared" si="5"/>
        <v/>
      </c>
    </row>
    <row r="350" spans="1:4" x14ac:dyDescent="0.35">
      <c r="C350" s="1" t="str">
        <f t="shared" si="5"/>
        <v/>
      </c>
    </row>
    <row r="351" spans="1:4" x14ac:dyDescent="0.35">
      <c r="C351" s="1" t="str">
        <f t="shared" si="5"/>
        <v/>
      </c>
    </row>
    <row r="352" spans="1:4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2">
    <sortCondition ref="F2:F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247</v>
      </c>
    </row>
    <row r="2" spans="1:1" x14ac:dyDescent="0.35">
      <c r="A2" t="s">
        <v>242</v>
      </c>
    </row>
    <row r="3" spans="1:1" x14ac:dyDescent="0.35">
      <c r="A3" t="s">
        <v>11</v>
      </c>
    </row>
    <row r="4" spans="1:1" x14ac:dyDescent="0.35">
      <c r="A4" t="s">
        <v>243</v>
      </c>
    </row>
    <row r="5" spans="1:1" x14ac:dyDescent="0.35">
      <c r="A5" t="s">
        <v>292</v>
      </c>
    </row>
    <row r="6" spans="1:1" x14ac:dyDescent="0.35">
      <c r="A6" t="s">
        <v>406</v>
      </c>
    </row>
    <row r="7" spans="1:1" x14ac:dyDescent="0.35">
      <c r="A7" t="s">
        <v>457</v>
      </c>
    </row>
    <row r="8" spans="1:1" x14ac:dyDescent="0.35">
      <c r="A8" t="s">
        <v>293</v>
      </c>
    </row>
    <row r="9" spans="1:1" x14ac:dyDescent="0.35">
      <c r="A9" t="s">
        <v>7</v>
      </c>
    </row>
    <row r="10" spans="1:1" x14ac:dyDescent="0.35">
      <c r="A10" t="s">
        <v>315</v>
      </c>
    </row>
    <row r="11" spans="1:1" x14ac:dyDescent="0.35">
      <c r="A11" t="s">
        <v>291</v>
      </c>
    </row>
    <row r="12" spans="1:1" x14ac:dyDescent="0.35">
      <c r="A12" t="s">
        <v>244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D9" sqref="D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247</v>
      </c>
      <c r="B1" t="s">
        <v>281</v>
      </c>
      <c r="C1" t="s">
        <v>288</v>
      </c>
      <c r="D1" t="s">
        <v>266</v>
      </c>
      <c r="E1" t="s">
        <v>267</v>
      </c>
      <c r="F1" t="s">
        <v>268</v>
      </c>
      <c r="G1" t="s">
        <v>272</v>
      </c>
      <c r="H1" t="s">
        <v>277</v>
      </c>
    </row>
    <row r="2" spans="1:8" x14ac:dyDescent="0.35">
      <c r="A2" t="s">
        <v>248</v>
      </c>
      <c r="B2" t="s">
        <v>266</v>
      </c>
      <c r="C2" t="s">
        <v>282</v>
      </c>
    </row>
    <row r="3" spans="1:8" x14ac:dyDescent="0.35">
      <c r="A3" t="s">
        <v>249</v>
      </c>
      <c r="B3" t="s">
        <v>266</v>
      </c>
      <c r="C3" t="s">
        <v>283</v>
      </c>
      <c r="D3" t="s">
        <v>262</v>
      </c>
      <c r="E3" t="s">
        <v>262</v>
      </c>
      <c r="F3" t="s">
        <v>262</v>
      </c>
      <c r="G3" t="s">
        <v>262</v>
      </c>
      <c r="H3" t="s">
        <v>262</v>
      </c>
    </row>
    <row r="4" spans="1:8" x14ac:dyDescent="0.35">
      <c r="A4" t="s">
        <v>250</v>
      </c>
      <c r="B4" t="s">
        <v>267</v>
      </c>
      <c r="C4" t="s">
        <v>282</v>
      </c>
      <c r="D4" t="s">
        <v>263</v>
      </c>
      <c r="E4" t="s">
        <v>263</v>
      </c>
      <c r="F4" t="s">
        <v>263</v>
      </c>
      <c r="G4" t="s">
        <v>273</v>
      </c>
      <c r="H4" t="s">
        <v>273</v>
      </c>
    </row>
    <row r="5" spans="1:8" x14ac:dyDescent="0.35">
      <c r="A5" t="s">
        <v>251</v>
      </c>
      <c r="B5" t="s">
        <v>267</v>
      </c>
      <c r="C5" t="s">
        <v>282</v>
      </c>
      <c r="D5" t="s">
        <v>264</v>
      </c>
      <c r="E5" t="s">
        <v>264</v>
      </c>
      <c r="F5" t="s">
        <v>269</v>
      </c>
      <c r="G5" t="s">
        <v>263</v>
      </c>
      <c r="H5" t="s">
        <v>263</v>
      </c>
    </row>
    <row r="6" spans="1:8" x14ac:dyDescent="0.35">
      <c r="A6" t="s">
        <v>252</v>
      </c>
      <c r="B6" t="s">
        <v>266</v>
      </c>
      <c r="C6" t="s">
        <v>283</v>
      </c>
      <c r="D6" t="s">
        <v>265</v>
      </c>
      <c r="E6" t="s">
        <v>265</v>
      </c>
      <c r="F6" t="s">
        <v>264</v>
      </c>
      <c r="G6" t="s">
        <v>274</v>
      </c>
      <c r="H6" t="s">
        <v>274</v>
      </c>
    </row>
    <row r="7" spans="1:8" x14ac:dyDescent="0.35">
      <c r="A7" t="s">
        <v>253</v>
      </c>
      <c r="B7" t="s">
        <v>266</v>
      </c>
      <c r="C7" t="s">
        <v>283</v>
      </c>
      <c r="F7" t="s">
        <v>265</v>
      </c>
      <c r="G7" t="s">
        <v>264</v>
      </c>
      <c r="H7" t="s">
        <v>264</v>
      </c>
    </row>
    <row r="8" spans="1:8" x14ac:dyDescent="0.35">
      <c r="A8" t="s">
        <v>254</v>
      </c>
      <c r="B8" t="s">
        <v>268</v>
      </c>
      <c r="C8" t="s">
        <v>284</v>
      </c>
      <c r="E8" t="s">
        <v>279</v>
      </c>
      <c r="F8" t="s">
        <v>270</v>
      </c>
      <c r="G8" t="s">
        <v>275</v>
      </c>
      <c r="H8" t="s">
        <v>275</v>
      </c>
    </row>
    <row r="9" spans="1:8" x14ac:dyDescent="0.35">
      <c r="A9" t="s">
        <v>255</v>
      </c>
      <c r="B9" t="s">
        <v>266</v>
      </c>
      <c r="C9" t="s">
        <v>282</v>
      </c>
      <c r="E9" t="s">
        <v>280</v>
      </c>
      <c r="G9" t="s">
        <v>265</v>
      </c>
      <c r="H9" t="s">
        <v>265</v>
      </c>
    </row>
    <row r="10" spans="1:8" x14ac:dyDescent="0.35">
      <c r="A10" t="s">
        <v>256</v>
      </c>
      <c r="B10" t="s">
        <v>266</v>
      </c>
      <c r="C10" t="s">
        <v>282</v>
      </c>
      <c r="F10" t="s">
        <v>271</v>
      </c>
      <c r="G10" t="s">
        <v>276</v>
      </c>
      <c r="H10" t="s">
        <v>276</v>
      </c>
    </row>
    <row r="11" spans="1:8" x14ac:dyDescent="0.35">
      <c r="A11" t="s">
        <v>257</v>
      </c>
      <c r="B11" t="s">
        <v>272</v>
      </c>
      <c r="C11" t="s">
        <v>286</v>
      </c>
    </row>
    <row r="12" spans="1:8" x14ac:dyDescent="0.35">
      <c r="A12" t="s">
        <v>258</v>
      </c>
      <c r="B12" t="s">
        <v>277</v>
      </c>
      <c r="C12" t="s">
        <v>286</v>
      </c>
      <c r="H12" t="s">
        <v>278</v>
      </c>
    </row>
    <row r="13" spans="1:8" x14ac:dyDescent="0.35">
      <c r="A13" t="s">
        <v>259</v>
      </c>
      <c r="B13" t="s">
        <v>266</v>
      </c>
      <c r="C13" t="s">
        <v>287</v>
      </c>
    </row>
    <row r="14" spans="1:8" x14ac:dyDescent="0.35">
      <c r="A14" t="s">
        <v>260</v>
      </c>
      <c r="B14" t="s">
        <v>267</v>
      </c>
      <c r="C14" t="s">
        <v>283</v>
      </c>
    </row>
    <row r="15" spans="1:8" x14ac:dyDescent="0.35">
      <c r="A15" t="s">
        <v>261</v>
      </c>
      <c r="B15" t="s">
        <v>266</v>
      </c>
      <c r="C15" t="s">
        <v>285</v>
      </c>
    </row>
    <row r="17" spans="4:8" ht="201" customHeight="1" x14ac:dyDescent="0.35"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4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294</v>
      </c>
      <c r="C1" t="s">
        <v>302</v>
      </c>
    </row>
    <row r="2" spans="1:3" x14ac:dyDescent="0.35">
      <c r="A2" t="s">
        <v>312</v>
      </c>
      <c r="C2" t="s">
        <v>303</v>
      </c>
    </row>
    <row r="3" spans="1:3" x14ac:dyDescent="0.35">
      <c r="A3" t="s">
        <v>295</v>
      </c>
      <c r="C3" t="s">
        <v>304</v>
      </c>
    </row>
    <row r="4" spans="1:3" x14ac:dyDescent="0.35">
      <c r="A4" t="s">
        <v>296</v>
      </c>
      <c r="C4" t="s">
        <v>308</v>
      </c>
    </row>
    <row r="5" spans="1:3" x14ac:dyDescent="0.35">
      <c r="A5" t="s">
        <v>297</v>
      </c>
      <c r="C5" t="s">
        <v>305</v>
      </c>
    </row>
    <row r="6" spans="1:3" x14ac:dyDescent="0.35">
      <c r="A6" t="s">
        <v>298</v>
      </c>
      <c r="C6" t="s">
        <v>306</v>
      </c>
    </row>
    <row r="7" spans="1:3" x14ac:dyDescent="0.35">
      <c r="A7" t="s">
        <v>299</v>
      </c>
      <c r="C7" t="s">
        <v>307</v>
      </c>
    </row>
    <row r="8" spans="1:3" x14ac:dyDescent="0.35">
      <c r="A8" t="s">
        <v>300</v>
      </c>
      <c r="C8" t="s">
        <v>309</v>
      </c>
    </row>
    <row r="9" spans="1:3" x14ac:dyDescent="0.35">
      <c r="A9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2020-11-15T06:19:03Z</dcterms:modified>
</cp:coreProperties>
</file>