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F7C333E1-DB87-4919-BEBA-5E28B41C3971}" xr6:coauthVersionLast="47" xr6:coauthVersionMax="47" xr10:uidLastSave="{00000000-0000-0000-0000-000000000000}"/>
  <bookViews>
    <workbookView xWindow="2360" yWindow="1010" windowWidth="32910" windowHeight="1999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Parts!$A$1:$AS$2299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0" i="1" l="1"/>
  <c r="N1084" i="1"/>
  <c r="AS1160" i="1"/>
  <c r="AP1160" i="1"/>
  <c r="AO1160" i="1"/>
  <c r="AQ1160" i="1" s="1"/>
  <c r="AN1160" i="1"/>
  <c r="AL1160" i="1"/>
  <c r="AC1160" i="1"/>
  <c r="N1160" i="1"/>
  <c r="AS1159" i="1"/>
  <c r="AP1159" i="1"/>
  <c r="AO1159" i="1"/>
  <c r="AQ1159" i="1" s="1"/>
  <c r="AN1159" i="1"/>
  <c r="AL1159" i="1"/>
  <c r="AC1159" i="1"/>
  <c r="N1159" i="1"/>
  <c r="AS1156" i="1"/>
  <c r="AP1156" i="1"/>
  <c r="AO1156" i="1"/>
  <c r="AQ1156" i="1" s="1"/>
  <c r="AN1156" i="1"/>
  <c r="AL1156" i="1"/>
  <c r="AC1156" i="1"/>
  <c r="N1156" i="1"/>
  <c r="AS1155" i="1"/>
  <c r="AP1155" i="1"/>
  <c r="AO1155" i="1"/>
  <c r="AQ1155" i="1" s="1"/>
  <c r="AN1155" i="1"/>
  <c r="AL1155" i="1"/>
  <c r="AC1155" i="1"/>
  <c r="N1155" i="1"/>
  <c r="AS1151" i="1"/>
  <c r="AP1151" i="1"/>
  <c r="AO1151" i="1"/>
  <c r="AQ1151" i="1" s="1"/>
  <c r="AN1151" i="1"/>
  <c r="AL1151" i="1"/>
  <c r="AC1151" i="1"/>
  <c r="N1151" i="1"/>
  <c r="AS1145" i="1"/>
  <c r="AP1145" i="1"/>
  <c r="AO1145" i="1"/>
  <c r="AQ1145" i="1" s="1"/>
  <c r="AN1145" i="1"/>
  <c r="AL1145" i="1"/>
  <c r="AC1145" i="1"/>
  <c r="N1145" i="1"/>
  <c r="AS1144" i="1"/>
  <c r="AP1144" i="1"/>
  <c r="AO1144" i="1"/>
  <c r="AQ1144" i="1" s="1"/>
  <c r="AN1144" i="1"/>
  <c r="AL1144" i="1"/>
  <c r="AC1144" i="1"/>
  <c r="N1144" i="1"/>
  <c r="AS1142" i="1"/>
  <c r="AP1142" i="1"/>
  <c r="AO1142" i="1"/>
  <c r="AQ1142" i="1" s="1"/>
  <c r="AN1142" i="1"/>
  <c r="AL1142" i="1"/>
  <c r="AC1142" i="1"/>
  <c r="N1142" i="1"/>
  <c r="M1142" i="1" s="1"/>
  <c r="AS1141" i="1"/>
  <c r="AP1141" i="1"/>
  <c r="AO1141" i="1"/>
  <c r="AQ1141" i="1" s="1"/>
  <c r="AN1141" i="1"/>
  <c r="AL1141" i="1"/>
  <c r="AC1141" i="1"/>
  <c r="N1141" i="1"/>
  <c r="AS1139" i="1"/>
  <c r="AP1139" i="1"/>
  <c r="AO1139" i="1"/>
  <c r="AQ1139" i="1" s="1"/>
  <c r="AN1139" i="1"/>
  <c r="AL1139" i="1"/>
  <c r="AC1139" i="1"/>
  <c r="N1139" i="1"/>
  <c r="AS1137" i="1"/>
  <c r="AP1137" i="1"/>
  <c r="AO1137" i="1"/>
  <c r="AQ1137" i="1" s="1"/>
  <c r="AN1137" i="1"/>
  <c r="AL1137" i="1"/>
  <c r="AC1137" i="1"/>
  <c r="N1137" i="1"/>
  <c r="AS1136" i="1"/>
  <c r="AP1136" i="1"/>
  <c r="AO1136" i="1"/>
  <c r="AQ1136" i="1" s="1"/>
  <c r="AN1136" i="1"/>
  <c r="AL1136" i="1"/>
  <c r="AC1136" i="1"/>
  <c r="N1136" i="1"/>
  <c r="AS1135" i="1"/>
  <c r="AP1135" i="1"/>
  <c r="AO1135" i="1"/>
  <c r="AQ1135" i="1" s="1"/>
  <c r="AN1135" i="1"/>
  <c r="AL1135" i="1"/>
  <c r="AC1135" i="1"/>
  <c r="N1135" i="1"/>
  <c r="AS1134" i="1"/>
  <c r="AP1134" i="1"/>
  <c r="AO1134" i="1"/>
  <c r="AQ1134" i="1" s="1"/>
  <c r="AN1134" i="1"/>
  <c r="AL1134" i="1"/>
  <c r="AC1134" i="1"/>
  <c r="N1134" i="1"/>
  <c r="AS1133" i="1"/>
  <c r="AP1133" i="1"/>
  <c r="AO1133" i="1"/>
  <c r="AQ1133" i="1" s="1"/>
  <c r="AN1133" i="1"/>
  <c r="AL1133" i="1"/>
  <c r="AC1133" i="1"/>
  <c r="N1133" i="1"/>
  <c r="AS1132" i="1"/>
  <c r="AP1132" i="1"/>
  <c r="AO1132" i="1"/>
  <c r="AQ1132" i="1" s="1"/>
  <c r="AN1132" i="1"/>
  <c r="AL1132" i="1"/>
  <c r="AC1132" i="1"/>
  <c r="N1132" i="1"/>
  <c r="AS1131" i="1"/>
  <c r="AP1131" i="1"/>
  <c r="AO1131" i="1"/>
  <c r="AQ1131" i="1" s="1"/>
  <c r="AN1131" i="1"/>
  <c r="AL1131" i="1"/>
  <c r="AC1131" i="1"/>
  <c r="N1131" i="1"/>
  <c r="AS1125" i="1"/>
  <c r="AP1125" i="1"/>
  <c r="AO1125" i="1"/>
  <c r="AQ1125" i="1" s="1"/>
  <c r="AN1125" i="1"/>
  <c r="AL1125" i="1"/>
  <c r="AC1125" i="1"/>
  <c r="N1125" i="1"/>
  <c r="AS1124" i="1"/>
  <c r="AP1124" i="1"/>
  <c r="AO1124" i="1"/>
  <c r="AQ1124" i="1" s="1"/>
  <c r="AN1124" i="1"/>
  <c r="AL1124" i="1"/>
  <c r="AC1124" i="1"/>
  <c r="N1124" i="1"/>
  <c r="AS1123" i="1"/>
  <c r="AP1123" i="1"/>
  <c r="AO1123" i="1"/>
  <c r="AQ1123" i="1" s="1"/>
  <c r="AN1123" i="1"/>
  <c r="AL1123" i="1"/>
  <c r="AC1123" i="1"/>
  <c r="N1123" i="1"/>
  <c r="M1123" i="1" s="1"/>
  <c r="AS1122" i="1"/>
  <c r="AP1122" i="1"/>
  <c r="AO1122" i="1"/>
  <c r="AQ1122" i="1" s="1"/>
  <c r="AN1122" i="1"/>
  <c r="AL1122" i="1"/>
  <c r="AC1122" i="1"/>
  <c r="N1122" i="1"/>
  <c r="AS1121" i="1"/>
  <c r="AP1121" i="1"/>
  <c r="AO1121" i="1"/>
  <c r="AQ1121" i="1" s="1"/>
  <c r="AN1121" i="1"/>
  <c r="AL1121" i="1"/>
  <c r="AC1121" i="1"/>
  <c r="N1121" i="1"/>
  <c r="AS1120" i="1"/>
  <c r="AP1120" i="1"/>
  <c r="AO1120" i="1"/>
  <c r="AQ1120" i="1" s="1"/>
  <c r="AN1120" i="1"/>
  <c r="AL1120" i="1"/>
  <c r="AC1120" i="1"/>
  <c r="AS1119" i="1"/>
  <c r="AP1119" i="1"/>
  <c r="AO1119" i="1"/>
  <c r="AQ1119" i="1" s="1"/>
  <c r="AN1119" i="1"/>
  <c r="AL1119" i="1"/>
  <c r="AC1119" i="1"/>
  <c r="N1119" i="1"/>
  <c r="AS1118" i="1"/>
  <c r="AP1118" i="1"/>
  <c r="AO1118" i="1"/>
  <c r="AQ1118" i="1" s="1"/>
  <c r="AN1118" i="1"/>
  <c r="AL1118" i="1"/>
  <c r="AC1118" i="1"/>
  <c r="N1118" i="1"/>
  <c r="AS1117" i="1"/>
  <c r="AP1117" i="1"/>
  <c r="AO1117" i="1"/>
  <c r="AQ1117" i="1" s="1"/>
  <c r="AN1117" i="1"/>
  <c r="AL1117" i="1"/>
  <c r="AC1117" i="1"/>
  <c r="N1117" i="1"/>
  <c r="AS1115" i="1"/>
  <c r="AP1115" i="1"/>
  <c r="AO1115" i="1"/>
  <c r="AQ1115" i="1" s="1"/>
  <c r="AN1115" i="1"/>
  <c r="AL1115" i="1"/>
  <c r="AC1115" i="1"/>
  <c r="N1115" i="1"/>
  <c r="AS1106" i="1"/>
  <c r="AP1106" i="1"/>
  <c r="AO1106" i="1"/>
  <c r="AQ1106" i="1" s="1"/>
  <c r="AN1106" i="1"/>
  <c r="AL1106" i="1"/>
  <c r="AC1106" i="1"/>
  <c r="N1106" i="1"/>
  <c r="AS1102" i="1"/>
  <c r="AP1102" i="1"/>
  <c r="AO1102" i="1"/>
  <c r="AQ1102" i="1" s="1"/>
  <c r="AN1102" i="1"/>
  <c r="AL1102" i="1"/>
  <c r="AC1102" i="1"/>
  <c r="N1102" i="1"/>
  <c r="AS1101" i="1"/>
  <c r="AP1101" i="1"/>
  <c r="AO1101" i="1"/>
  <c r="AQ1101" i="1" s="1"/>
  <c r="AN1101" i="1"/>
  <c r="AL1101" i="1"/>
  <c r="AC1101" i="1"/>
  <c r="N1101" i="1"/>
  <c r="AS1100" i="1"/>
  <c r="AP1100" i="1"/>
  <c r="AO1100" i="1"/>
  <c r="AQ1100" i="1" s="1"/>
  <c r="AN1100" i="1"/>
  <c r="AL1100" i="1"/>
  <c r="AC1100" i="1"/>
  <c r="N1100" i="1"/>
  <c r="AS1099" i="1"/>
  <c r="AP1099" i="1"/>
  <c r="AO1099" i="1"/>
  <c r="AQ1099" i="1" s="1"/>
  <c r="AN1099" i="1"/>
  <c r="AL1099" i="1"/>
  <c r="AC1099" i="1"/>
  <c r="N1099" i="1"/>
  <c r="AS1098" i="1"/>
  <c r="AP1098" i="1"/>
  <c r="AO1098" i="1"/>
  <c r="AQ1098" i="1" s="1"/>
  <c r="AN1098" i="1"/>
  <c r="AL1098" i="1"/>
  <c r="AC1098" i="1"/>
  <c r="N1098" i="1"/>
  <c r="AS1097" i="1"/>
  <c r="AP1097" i="1"/>
  <c r="AO1097" i="1"/>
  <c r="AQ1097" i="1" s="1"/>
  <c r="AN1097" i="1"/>
  <c r="M1097" i="1" s="1"/>
  <c r="AL1097" i="1"/>
  <c r="AC1097" i="1"/>
  <c r="N1097" i="1"/>
  <c r="AS1094" i="1"/>
  <c r="AP1094" i="1"/>
  <c r="AO1094" i="1"/>
  <c r="AQ1094" i="1" s="1"/>
  <c r="AN1094" i="1"/>
  <c r="AL1094" i="1"/>
  <c r="AC1094" i="1"/>
  <c r="N1094" i="1"/>
  <c r="AS1093" i="1"/>
  <c r="AP1093" i="1"/>
  <c r="AO1093" i="1"/>
  <c r="AQ1093" i="1" s="1"/>
  <c r="AN1093" i="1"/>
  <c r="AL1093" i="1"/>
  <c r="AC1093" i="1"/>
  <c r="N1093" i="1"/>
  <c r="AS1086" i="1"/>
  <c r="AP1086" i="1"/>
  <c r="AO1086" i="1"/>
  <c r="AQ1086" i="1" s="1"/>
  <c r="AN1086" i="1"/>
  <c r="AL1086" i="1"/>
  <c r="AC1086" i="1"/>
  <c r="N1086" i="1"/>
  <c r="AS1085" i="1"/>
  <c r="AP1085" i="1"/>
  <c r="AO1085" i="1"/>
  <c r="AQ1085" i="1" s="1"/>
  <c r="AN1085" i="1"/>
  <c r="AL1085" i="1"/>
  <c r="AC1085" i="1"/>
  <c r="N1085" i="1"/>
  <c r="AS1084" i="1"/>
  <c r="AP1084" i="1"/>
  <c r="AO1084" i="1"/>
  <c r="AQ1084" i="1" s="1"/>
  <c r="AN1084" i="1"/>
  <c r="AL1084" i="1"/>
  <c r="AC1084" i="1"/>
  <c r="AS1083" i="1"/>
  <c r="AP1083" i="1"/>
  <c r="AO1083" i="1"/>
  <c r="AQ1083" i="1" s="1"/>
  <c r="AN1083" i="1"/>
  <c r="AL1083" i="1"/>
  <c r="AC1083" i="1"/>
  <c r="N1083" i="1"/>
  <c r="AS1081" i="1"/>
  <c r="AP1081" i="1"/>
  <c r="AO1081" i="1"/>
  <c r="AQ1081" i="1" s="1"/>
  <c r="AN1081" i="1"/>
  <c r="AL1081" i="1"/>
  <c r="AC1081" i="1"/>
  <c r="N1081" i="1"/>
  <c r="AS1080" i="1"/>
  <c r="AP1080" i="1"/>
  <c r="AO1080" i="1"/>
  <c r="AQ1080" i="1" s="1"/>
  <c r="AN1080" i="1"/>
  <c r="AL1080" i="1"/>
  <c r="AC1080" i="1"/>
  <c r="N1080" i="1"/>
  <c r="AS1079" i="1"/>
  <c r="AP1079" i="1"/>
  <c r="AO1079" i="1"/>
  <c r="AQ1079" i="1" s="1"/>
  <c r="AN1079" i="1"/>
  <c r="AL1079" i="1"/>
  <c r="AC1079" i="1"/>
  <c r="N1079" i="1"/>
  <c r="AS1078" i="1"/>
  <c r="AP1078" i="1"/>
  <c r="AO1078" i="1"/>
  <c r="AQ1078" i="1" s="1"/>
  <c r="AN1078" i="1"/>
  <c r="AL1078" i="1"/>
  <c r="AC1078" i="1"/>
  <c r="N1078" i="1"/>
  <c r="AS1077" i="1"/>
  <c r="AQ1077" i="1"/>
  <c r="AP1077" i="1"/>
  <c r="AO1077" i="1"/>
  <c r="AN1077" i="1"/>
  <c r="AL1077" i="1"/>
  <c r="AC1077" i="1"/>
  <c r="N1077" i="1"/>
  <c r="AS1075" i="1"/>
  <c r="AP1075" i="1"/>
  <c r="AO1075" i="1"/>
  <c r="AQ1075" i="1" s="1"/>
  <c r="AN1075" i="1"/>
  <c r="AL1075" i="1"/>
  <c r="AC1075" i="1"/>
  <c r="N1075" i="1"/>
  <c r="AS1074" i="1"/>
  <c r="AP1074" i="1"/>
  <c r="AO1074" i="1"/>
  <c r="AQ1074" i="1" s="1"/>
  <c r="AN1074" i="1"/>
  <c r="AL1074" i="1"/>
  <c r="AC1074" i="1"/>
  <c r="N1074" i="1"/>
  <c r="AS1073" i="1"/>
  <c r="AP1073" i="1"/>
  <c r="AO1073" i="1"/>
  <c r="AQ1073" i="1" s="1"/>
  <c r="AN1073" i="1"/>
  <c r="AL1073" i="1"/>
  <c r="AC1073" i="1"/>
  <c r="N1073" i="1"/>
  <c r="AS1072" i="1"/>
  <c r="AP1072" i="1"/>
  <c r="AO1072" i="1"/>
  <c r="AQ1072" i="1" s="1"/>
  <c r="AN1072" i="1"/>
  <c r="AL1072" i="1"/>
  <c r="AC1072" i="1"/>
  <c r="N1072" i="1"/>
  <c r="AS1071" i="1"/>
  <c r="AP1071" i="1"/>
  <c r="AO1071" i="1"/>
  <c r="AQ1071" i="1" s="1"/>
  <c r="AN1071" i="1"/>
  <c r="AL1071" i="1"/>
  <c r="AC1071" i="1"/>
  <c r="N1071" i="1"/>
  <c r="AS1070" i="1"/>
  <c r="AP1070" i="1"/>
  <c r="AO1070" i="1"/>
  <c r="AQ1070" i="1" s="1"/>
  <c r="AN1070" i="1"/>
  <c r="AL1070" i="1"/>
  <c r="AC1070" i="1"/>
  <c r="N1070" i="1"/>
  <c r="AS1069" i="1"/>
  <c r="AP1069" i="1"/>
  <c r="AO1069" i="1"/>
  <c r="AQ1069" i="1" s="1"/>
  <c r="AN1069" i="1"/>
  <c r="AL1069" i="1"/>
  <c r="AC1069" i="1"/>
  <c r="N1069" i="1"/>
  <c r="AS1068" i="1"/>
  <c r="AP1068" i="1"/>
  <c r="AO1068" i="1"/>
  <c r="AQ1068" i="1" s="1"/>
  <c r="AN1068" i="1"/>
  <c r="AL1068" i="1"/>
  <c r="AC1068" i="1"/>
  <c r="N1068" i="1"/>
  <c r="AS1067" i="1"/>
  <c r="AP1067" i="1"/>
  <c r="AO1067" i="1"/>
  <c r="AQ1067" i="1" s="1"/>
  <c r="AN1067" i="1"/>
  <c r="AL1067" i="1"/>
  <c r="AC1067" i="1"/>
  <c r="N1067" i="1"/>
  <c r="AS1066" i="1"/>
  <c r="AP1066" i="1"/>
  <c r="AO1066" i="1"/>
  <c r="AQ1066" i="1" s="1"/>
  <c r="AN1066" i="1"/>
  <c r="AL1066" i="1"/>
  <c r="AC1066" i="1"/>
  <c r="N1066" i="1"/>
  <c r="AS1063" i="1"/>
  <c r="AP1063" i="1"/>
  <c r="AO1063" i="1"/>
  <c r="AQ1063" i="1" s="1"/>
  <c r="AN1063" i="1"/>
  <c r="AL1063" i="1"/>
  <c r="AC1063" i="1"/>
  <c r="N1063" i="1"/>
  <c r="AS1062" i="1"/>
  <c r="AP1062" i="1"/>
  <c r="AO1062" i="1"/>
  <c r="AQ1062" i="1" s="1"/>
  <c r="AN1062" i="1"/>
  <c r="AL1062" i="1"/>
  <c r="AC1062" i="1"/>
  <c r="N1062" i="1"/>
  <c r="AS1057" i="1"/>
  <c r="AP1057" i="1"/>
  <c r="AO1057" i="1"/>
  <c r="AQ1057" i="1" s="1"/>
  <c r="AN1057" i="1"/>
  <c r="AL1057" i="1"/>
  <c r="AC1057" i="1"/>
  <c r="N1057" i="1"/>
  <c r="AS1053" i="1"/>
  <c r="AP1053" i="1"/>
  <c r="AO1053" i="1"/>
  <c r="AQ1053" i="1" s="1"/>
  <c r="AN1053" i="1"/>
  <c r="AL1053" i="1"/>
  <c r="AC1053" i="1"/>
  <c r="N1053" i="1"/>
  <c r="AS1051" i="1"/>
  <c r="AP1051" i="1"/>
  <c r="AO1051" i="1"/>
  <c r="AQ1051" i="1" s="1"/>
  <c r="AN1051" i="1"/>
  <c r="AL1051" i="1"/>
  <c r="AC1051" i="1"/>
  <c r="N1051" i="1"/>
  <c r="AS1050" i="1"/>
  <c r="AP1050" i="1"/>
  <c r="AO1050" i="1"/>
  <c r="AQ1050" i="1" s="1"/>
  <c r="AN1050" i="1"/>
  <c r="AL1050" i="1"/>
  <c r="AC1050" i="1"/>
  <c r="N1050" i="1"/>
  <c r="AS1049" i="1"/>
  <c r="AP1049" i="1"/>
  <c r="AO1049" i="1"/>
  <c r="AQ1049" i="1" s="1"/>
  <c r="AN1049" i="1"/>
  <c r="AL1049" i="1"/>
  <c r="AC1049" i="1"/>
  <c r="N1049" i="1"/>
  <c r="AS1047" i="1"/>
  <c r="AP1047" i="1"/>
  <c r="AO1047" i="1"/>
  <c r="AQ1047" i="1" s="1"/>
  <c r="AN1047" i="1"/>
  <c r="AL1047" i="1"/>
  <c r="AC1047" i="1"/>
  <c r="N1047" i="1"/>
  <c r="AS1046" i="1"/>
  <c r="AP1046" i="1"/>
  <c r="AO1046" i="1"/>
  <c r="AQ1046" i="1" s="1"/>
  <c r="AN1046" i="1"/>
  <c r="M1046" i="1" s="1"/>
  <c r="AL1046" i="1"/>
  <c r="AC1046" i="1"/>
  <c r="N1046" i="1"/>
  <c r="AS1045" i="1"/>
  <c r="AP1045" i="1"/>
  <c r="AO1045" i="1"/>
  <c r="AQ1045" i="1" s="1"/>
  <c r="AN1045" i="1"/>
  <c r="AL1045" i="1"/>
  <c r="AC1045" i="1"/>
  <c r="N1045" i="1"/>
  <c r="AS1044" i="1"/>
  <c r="AP1044" i="1"/>
  <c r="AO1044" i="1"/>
  <c r="AQ1044" i="1" s="1"/>
  <c r="AN1044" i="1"/>
  <c r="AL1044" i="1"/>
  <c r="AC1044" i="1"/>
  <c r="N1044" i="1"/>
  <c r="AS1516" i="1"/>
  <c r="AP1516" i="1"/>
  <c r="AO1516" i="1"/>
  <c r="AQ1516" i="1" s="1"/>
  <c r="AN1516" i="1"/>
  <c r="AL1516" i="1"/>
  <c r="AC1516" i="1"/>
  <c r="N1516" i="1"/>
  <c r="AS1515" i="1"/>
  <c r="AP1515" i="1"/>
  <c r="AO1515" i="1"/>
  <c r="AQ1515" i="1" s="1"/>
  <c r="AN1515" i="1"/>
  <c r="AL1515" i="1"/>
  <c r="AC1515" i="1"/>
  <c r="N1515" i="1"/>
  <c r="AS1246" i="1"/>
  <c r="AP1246" i="1"/>
  <c r="AO1246" i="1"/>
  <c r="AQ1246" i="1" s="1"/>
  <c r="AN1246" i="1"/>
  <c r="AL1246" i="1"/>
  <c r="AC1246" i="1"/>
  <c r="N1246" i="1"/>
  <c r="M1246" i="1" s="1"/>
  <c r="AS1245" i="1"/>
  <c r="AP1245" i="1"/>
  <c r="AO1245" i="1"/>
  <c r="AQ1245" i="1" s="1"/>
  <c r="AN1245" i="1"/>
  <c r="AL1245" i="1"/>
  <c r="AC1245" i="1"/>
  <c r="N1245" i="1"/>
  <c r="AS1244" i="1"/>
  <c r="AP1244" i="1"/>
  <c r="AO1244" i="1"/>
  <c r="AQ1244" i="1" s="1"/>
  <c r="AN1244" i="1"/>
  <c r="AL1244" i="1"/>
  <c r="AC1244" i="1"/>
  <c r="N1244" i="1"/>
  <c r="AS1243" i="1"/>
  <c r="AP1243" i="1"/>
  <c r="AO1243" i="1"/>
  <c r="AQ1243" i="1" s="1"/>
  <c r="AN1243" i="1"/>
  <c r="AL1243" i="1"/>
  <c r="AC1243" i="1"/>
  <c r="N1243" i="1"/>
  <c r="AS1242" i="1"/>
  <c r="AP1242" i="1"/>
  <c r="AO1242" i="1"/>
  <c r="AQ1242" i="1" s="1"/>
  <c r="AN1242" i="1"/>
  <c r="AL1242" i="1"/>
  <c r="AC1242" i="1"/>
  <c r="N1242" i="1"/>
  <c r="AS1241" i="1"/>
  <c r="AP1241" i="1"/>
  <c r="AO1241" i="1"/>
  <c r="AQ1241" i="1" s="1"/>
  <c r="AN1241" i="1"/>
  <c r="AL1241" i="1"/>
  <c r="AC1241" i="1"/>
  <c r="N1241" i="1"/>
  <c r="AS1240" i="1"/>
  <c r="AP1240" i="1"/>
  <c r="AO1240" i="1"/>
  <c r="AQ1240" i="1" s="1"/>
  <c r="AN1240" i="1"/>
  <c r="AL1240" i="1"/>
  <c r="AC1240" i="1"/>
  <c r="N1240" i="1"/>
  <c r="AS1042" i="1"/>
  <c r="AP1042" i="1"/>
  <c r="AO1042" i="1"/>
  <c r="AQ1042" i="1" s="1"/>
  <c r="AN1042" i="1"/>
  <c r="AL1042" i="1"/>
  <c r="AC1042" i="1"/>
  <c r="N1042" i="1"/>
  <c r="AS1041" i="1"/>
  <c r="AP1041" i="1"/>
  <c r="AO1041" i="1"/>
  <c r="AQ1041" i="1" s="1"/>
  <c r="AN1041" i="1"/>
  <c r="AL1041" i="1"/>
  <c r="AC1041" i="1"/>
  <c r="N1041" i="1"/>
  <c r="AS1040" i="1"/>
  <c r="AP1040" i="1"/>
  <c r="AO1040" i="1"/>
  <c r="AQ1040" i="1" s="1"/>
  <c r="AN1040" i="1"/>
  <c r="AL1040" i="1"/>
  <c r="AC1040" i="1"/>
  <c r="N1040" i="1"/>
  <c r="AS1039" i="1"/>
  <c r="AP1039" i="1"/>
  <c r="AO1039" i="1"/>
  <c r="AQ1039" i="1" s="1"/>
  <c r="AN1039" i="1"/>
  <c r="AL1039" i="1"/>
  <c r="AC1039" i="1"/>
  <c r="N1039" i="1"/>
  <c r="AS1174" i="1"/>
  <c r="AP1174" i="1"/>
  <c r="AO1174" i="1"/>
  <c r="AQ1174" i="1" s="1"/>
  <c r="AN1174" i="1"/>
  <c r="AL1174" i="1"/>
  <c r="AC1174" i="1"/>
  <c r="N1174" i="1"/>
  <c r="AS1173" i="1"/>
  <c r="AP1173" i="1"/>
  <c r="AO1173" i="1"/>
  <c r="AQ1173" i="1" s="1"/>
  <c r="AN1173" i="1"/>
  <c r="AL1173" i="1"/>
  <c r="AC1173" i="1"/>
  <c r="N1173" i="1"/>
  <c r="AS1172" i="1"/>
  <c r="AP1172" i="1"/>
  <c r="AO1172" i="1"/>
  <c r="AQ1172" i="1" s="1"/>
  <c r="AN1172" i="1"/>
  <c r="AL1172" i="1"/>
  <c r="AC1172" i="1"/>
  <c r="N1172" i="1"/>
  <c r="AS1171" i="1"/>
  <c r="AP1171" i="1"/>
  <c r="AO1171" i="1"/>
  <c r="AQ1171" i="1" s="1"/>
  <c r="AN1171" i="1"/>
  <c r="AL1171" i="1"/>
  <c r="AC1171" i="1"/>
  <c r="N1171" i="1"/>
  <c r="AS1170" i="1"/>
  <c r="AP1170" i="1"/>
  <c r="AO1170" i="1"/>
  <c r="AQ1170" i="1" s="1"/>
  <c r="AN1170" i="1"/>
  <c r="AL1170" i="1"/>
  <c r="AC1170" i="1"/>
  <c r="N1170" i="1"/>
  <c r="AS620" i="1"/>
  <c r="AP620" i="1"/>
  <c r="AO620" i="1"/>
  <c r="AQ620" i="1" s="1"/>
  <c r="AN620" i="1" s="1"/>
  <c r="AL620" i="1"/>
  <c r="N620" i="1"/>
  <c r="AS540" i="1"/>
  <c r="AP540" i="1"/>
  <c r="AO540" i="1"/>
  <c r="AQ540" i="1" s="1"/>
  <c r="AN540" i="1" s="1"/>
  <c r="AL540" i="1"/>
  <c r="N540" i="1"/>
  <c r="AS584" i="1"/>
  <c r="AP584" i="1"/>
  <c r="AO584" i="1"/>
  <c r="AQ584" i="1" s="1"/>
  <c r="AN584" i="1"/>
  <c r="AL584" i="1"/>
  <c r="AC584" i="1"/>
  <c r="N584" i="1"/>
  <c r="AS583" i="1"/>
  <c r="AC583" i="1" s="1"/>
  <c r="AP583" i="1"/>
  <c r="AO583" i="1"/>
  <c r="AQ583" i="1" s="1"/>
  <c r="AN583" i="1"/>
  <c r="AL583" i="1"/>
  <c r="N583" i="1"/>
  <c r="AS582" i="1"/>
  <c r="AC582" i="1" s="1"/>
  <c r="AP582" i="1"/>
  <c r="AO582" i="1"/>
  <c r="AQ582" i="1" s="1"/>
  <c r="AN582" i="1"/>
  <c r="AL582" i="1"/>
  <c r="N582" i="1"/>
  <c r="AS581" i="1"/>
  <c r="AC581" i="1" s="1"/>
  <c r="AP581" i="1"/>
  <c r="AO581" i="1"/>
  <c r="AQ581" i="1" s="1"/>
  <c r="AN581" i="1"/>
  <c r="AL581" i="1"/>
  <c r="N581" i="1"/>
  <c r="AS580" i="1"/>
  <c r="AC580" i="1" s="1"/>
  <c r="AP580" i="1"/>
  <c r="AO580" i="1"/>
  <c r="AQ580" i="1" s="1"/>
  <c r="AN580" i="1"/>
  <c r="AL580" i="1"/>
  <c r="N580" i="1"/>
  <c r="AS579" i="1"/>
  <c r="AP579" i="1"/>
  <c r="AO579" i="1"/>
  <c r="AQ579" i="1" s="1"/>
  <c r="AN579" i="1" s="1"/>
  <c r="AL579" i="1"/>
  <c r="N579" i="1"/>
  <c r="AS578" i="1"/>
  <c r="AC578" i="1" s="1"/>
  <c r="AP578" i="1"/>
  <c r="AO578" i="1"/>
  <c r="AQ578" i="1" s="1"/>
  <c r="AN578" i="1"/>
  <c r="AL578" i="1"/>
  <c r="N578" i="1"/>
  <c r="AS577" i="1"/>
  <c r="AC577" i="1" s="1"/>
  <c r="AP577" i="1"/>
  <c r="AO577" i="1"/>
  <c r="AQ577" i="1" s="1"/>
  <c r="AN577" i="1"/>
  <c r="AL577" i="1"/>
  <c r="N577" i="1"/>
  <c r="AS576" i="1"/>
  <c r="AC576" i="1" s="1"/>
  <c r="AP576" i="1"/>
  <c r="AO576" i="1"/>
  <c r="AQ576" i="1" s="1"/>
  <c r="AN576" i="1"/>
  <c r="AL576" i="1"/>
  <c r="N576" i="1"/>
  <c r="AS575" i="1"/>
  <c r="AC575" i="1" s="1"/>
  <c r="AP575" i="1"/>
  <c r="AO575" i="1"/>
  <c r="AQ575" i="1" s="1"/>
  <c r="AN575" i="1"/>
  <c r="AL575" i="1"/>
  <c r="N575" i="1"/>
  <c r="AS574" i="1"/>
  <c r="AC574" i="1" s="1"/>
  <c r="AP574" i="1"/>
  <c r="AO574" i="1"/>
  <c r="AQ574" i="1" s="1"/>
  <c r="AN574" i="1"/>
  <c r="AL574" i="1"/>
  <c r="N574" i="1"/>
  <c r="AS573" i="1"/>
  <c r="AP573" i="1"/>
  <c r="AO573" i="1"/>
  <c r="AQ573" i="1" s="1"/>
  <c r="AN573" i="1"/>
  <c r="AL573" i="1"/>
  <c r="AC573" i="1"/>
  <c r="N573" i="1"/>
  <c r="AS572" i="1"/>
  <c r="AP572" i="1"/>
  <c r="AO572" i="1"/>
  <c r="AQ572" i="1" s="1"/>
  <c r="AN572" i="1"/>
  <c r="AL572" i="1"/>
  <c r="AC572" i="1"/>
  <c r="N572" i="1"/>
  <c r="AS569" i="1"/>
  <c r="AP569" i="1"/>
  <c r="AO569" i="1"/>
  <c r="AQ569" i="1" s="1"/>
  <c r="AN569" i="1"/>
  <c r="AL569" i="1"/>
  <c r="AC569" i="1"/>
  <c r="N569" i="1"/>
  <c r="AS568" i="1"/>
  <c r="AP568" i="1"/>
  <c r="AO568" i="1"/>
  <c r="AQ568" i="1" s="1"/>
  <c r="AN568" i="1"/>
  <c r="AL568" i="1"/>
  <c r="AC568" i="1"/>
  <c r="N568" i="1"/>
  <c r="AS567" i="1"/>
  <c r="AP567" i="1"/>
  <c r="AO567" i="1"/>
  <c r="AQ567" i="1" s="1"/>
  <c r="AN567" i="1"/>
  <c r="AL567" i="1"/>
  <c r="AC567" i="1"/>
  <c r="N567" i="1"/>
  <c r="AS555" i="1"/>
  <c r="AP555" i="1"/>
  <c r="AO555" i="1"/>
  <c r="AQ555" i="1" s="1"/>
  <c r="AN555" i="1"/>
  <c r="AL555" i="1"/>
  <c r="AC555" i="1"/>
  <c r="N555" i="1"/>
  <c r="AS521" i="1"/>
  <c r="AP521" i="1"/>
  <c r="AO521" i="1"/>
  <c r="AQ521" i="1" s="1"/>
  <c r="AN521" i="1"/>
  <c r="AL521" i="1"/>
  <c r="AC521" i="1"/>
  <c r="N521" i="1"/>
  <c r="AS520" i="1"/>
  <c r="AP520" i="1"/>
  <c r="AO520" i="1"/>
  <c r="AQ520" i="1" s="1"/>
  <c r="AN520" i="1"/>
  <c r="AL520" i="1"/>
  <c r="AC520" i="1"/>
  <c r="N520" i="1"/>
  <c r="AS484" i="1"/>
  <c r="AP484" i="1"/>
  <c r="AO484" i="1"/>
  <c r="AQ484" i="1" s="1"/>
  <c r="AN484" i="1"/>
  <c r="AL484" i="1"/>
  <c r="AC484" i="1"/>
  <c r="N484" i="1"/>
  <c r="AS428" i="1"/>
  <c r="AP428" i="1"/>
  <c r="AO428" i="1"/>
  <c r="AQ428" i="1" s="1"/>
  <c r="AN428" i="1"/>
  <c r="AL428" i="1"/>
  <c r="AC428" i="1"/>
  <c r="N428" i="1"/>
  <c r="AS421" i="1"/>
  <c r="AP421" i="1"/>
  <c r="AO421" i="1"/>
  <c r="AQ421" i="1" s="1"/>
  <c r="AN421" i="1"/>
  <c r="AL421" i="1"/>
  <c r="AC421" i="1"/>
  <c r="N421" i="1"/>
  <c r="AS410" i="1"/>
  <c r="AP410" i="1"/>
  <c r="AO410" i="1"/>
  <c r="AQ410" i="1" s="1"/>
  <c r="AN410" i="1"/>
  <c r="AL410" i="1"/>
  <c r="AC410" i="1"/>
  <c r="N410" i="1"/>
  <c r="AS329" i="1"/>
  <c r="AC329" i="1" s="1"/>
  <c r="AP329" i="1"/>
  <c r="AO329" i="1"/>
  <c r="AQ329" i="1" s="1"/>
  <c r="AN329" i="1" s="1"/>
  <c r="AL329" i="1"/>
  <c r="N329" i="1"/>
  <c r="AS328" i="1"/>
  <c r="AC328" i="1" s="1"/>
  <c r="AP328" i="1"/>
  <c r="AO328" i="1"/>
  <c r="AQ328" i="1" s="1"/>
  <c r="AN328" i="1" s="1"/>
  <c r="AL328" i="1"/>
  <c r="N328" i="1"/>
  <c r="AS327" i="1"/>
  <c r="AC327" i="1" s="1"/>
  <c r="AP327" i="1"/>
  <c r="AO327" i="1"/>
  <c r="AQ327" i="1" s="1"/>
  <c r="AN327" i="1" s="1"/>
  <c r="AL327" i="1"/>
  <c r="N327" i="1"/>
  <c r="AS326" i="1"/>
  <c r="AC326" i="1" s="1"/>
  <c r="AP326" i="1"/>
  <c r="AO326" i="1"/>
  <c r="AQ326" i="1" s="1"/>
  <c r="AN326" i="1" s="1"/>
  <c r="AL326" i="1"/>
  <c r="N326" i="1"/>
  <c r="AS325" i="1"/>
  <c r="AC325" i="1" s="1"/>
  <c r="AP325" i="1"/>
  <c r="AO325" i="1"/>
  <c r="AQ325" i="1" s="1"/>
  <c r="AN325" i="1" s="1"/>
  <c r="AL325" i="1"/>
  <c r="N325" i="1"/>
  <c r="AS324" i="1"/>
  <c r="AC324" i="1" s="1"/>
  <c r="AP324" i="1"/>
  <c r="AO324" i="1"/>
  <c r="AQ324" i="1" s="1"/>
  <c r="AN324" i="1" s="1"/>
  <c r="AL324" i="1"/>
  <c r="N324" i="1"/>
  <c r="AS323" i="1"/>
  <c r="AP323" i="1"/>
  <c r="AO323" i="1"/>
  <c r="AQ323" i="1" s="1"/>
  <c r="AN323" i="1" s="1"/>
  <c r="AL323" i="1"/>
  <c r="N323" i="1"/>
  <c r="AS322" i="1"/>
  <c r="AC322" i="1" s="1"/>
  <c r="AP322" i="1"/>
  <c r="AO322" i="1"/>
  <c r="AQ322" i="1" s="1"/>
  <c r="AN322" i="1" s="1"/>
  <c r="AL322" i="1"/>
  <c r="N322" i="1"/>
  <c r="AS321" i="1"/>
  <c r="AC321" i="1" s="1"/>
  <c r="AP321" i="1"/>
  <c r="AO321" i="1"/>
  <c r="AQ321" i="1" s="1"/>
  <c r="AN321" i="1" s="1"/>
  <c r="AL321" i="1"/>
  <c r="N321" i="1"/>
  <c r="AS320" i="1"/>
  <c r="AC320" i="1" s="1"/>
  <c r="AP320" i="1"/>
  <c r="AO320" i="1"/>
  <c r="AQ320" i="1" s="1"/>
  <c r="AN320" i="1" s="1"/>
  <c r="AL320" i="1"/>
  <c r="N320" i="1"/>
  <c r="AS319" i="1"/>
  <c r="AC319" i="1" s="1"/>
  <c r="AP319" i="1"/>
  <c r="AO319" i="1"/>
  <c r="AQ319" i="1" s="1"/>
  <c r="AN319" i="1" s="1"/>
  <c r="AL319" i="1"/>
  <c r="N319" i="1"/>
  <c r="AS318" i="1"/>
  <c r="AC318" i="1" s="1"/>
  <c r="AP318" i="1"/>
  <c r="AO318" i="1"/>
  <c r="AQ318" i="1" s="1"/>
  <c r="AN318" i="1" s="1"/>
  <c r="AL318" i="1"/>
  <c r="N318" i="1"/>
  <c r="AS317" i="1"/>
  <c r="AC317" i="1" s="1"/>
  <c r="AP317" i="1"/>
  <c r="AO317" i="1"/>
  <c r="AQ317" i="1" s="1"/>
  <c r="AN317" i="1" s="1"/>
  <c r="AL317" i="1"/>
  <c r="N317" i="1"/>
  <c r="AS316" i="1"/>
  <c r="AP316" i="1"/>
  <c r="AO316" i="1"/>
  <c r="AQ316" i="1" s="1"/>
  <c r="AN316" i="1" s="1"/>
  <c r="AL316" i="1"/>
  <c r="N316" i="1"/>
  <c r="AS315" i="1"/>
  <c r="AP315" i="1"/>
  <c r="AO315" i="1"/>
  <c r="AQ315" i="1" s="1"/>
  <c r="AN315" i="1" s="1"/>
  <c r="AL315" i="1"/>
  <c r="N315" i="1"/>
  <c r="AS314" i="1"/>
  <c r="AP314" i="1"/>
  <c r="AO314" i="1"/>
  <c r="AQ314" i="1" s="1"/>
  <c r="AN314" i="1" s="1"/>
  <c r="AL314" i="1"/>
  <c r="N314" i="1"/>
  <c r="AS313" i="1"/>
  <c r="AP313" i="1"/>
  <c r="AO313" i="1"/>
  <c r="AQ313" i="1" s="1"/>
  <c r="AN313" i="1" s="1"/>
  <c r="AL313" i="1"/>
  <c r="N313" i="1"/>
  <c r="AS312" i="1"/>
  <c r="AP312" i="1"/>
  <c r="AO312" i="1"/>
  <c r="AQ312" i="1" s="1"/>
  <c r="AN312" i="1" s="1"/>
  <c r="AL312" i="1"/>
  <c r="N312" i="1"/>
  <c r="AS311" i="1"/>
  <c r="AP311" i="1"/>
  <c r="AO311" i="1"/>
  <c r="AQ311" i="1" s="1"/>
  <c r="AN311" i="1" s="1"/>
  <c r="AL311" i="1"/>
  <c r="N311" i="1"/>
  <c r="AS310" i="1"/>
  <c r="AC310" i="1" s="1"/>
  <c r="AP310" i="1"/>
  <c r="AO310" i="1"/>
  <c r="AQ310" i="1" s="1"/>
  <c r="AN310" i="1" s="1"/>
  <c r="AL310" i="1"/>
  <c r="N310" i="1"/>
  <c r="AS309" i="1"/>
  <c r="AP309" i="1"/>
  <c r="AO309" i="1"/>
  <c r="AQ309" i="1" s="1"/>
  <c r="AN309" i="1" s="1"/>
  <c r="AL309" i="1"/>
  <c r="N309" i="1"/>
  <c r="AS308" i="1"/>
  <c r="AC308" i="1" s="1"/>
  <c r="AP308" i="1"/>
  <c r="AO308" i="1"/>
  <c r="AQ308" i="1" s="1"/>
  <c r="AN308" i="1" s="1"/>
  <c r="AL308" i="1"/>
  <c r="N308" i="1"/>
  <c r="AS307" i="1"/>
  <c r="AC307" i="1" s="1"/>
  <c r="AP307" i="1"/>
  <c r="AO307" i="1"/>
  <c r="AQ307" i="1" s="1"/>
  <c r="AN307" i="1" s="1"/>
  <c r="AL307" i="1"/>
  <c r="N307" i="1"/>
  <c r="AS306" i="1"/>
  <c r="AC306" i="1" s="1"/>
  <c r="AP306" i="1"/>
  <c r="AO306" i="1"/>
  <c r="AQ306" i="1" s="1"/>
  <c r="AN306" i="1" s="1"/>
  <c r="AL306" i="1"/>
  <c r="N306" i="1"/>
  <c r="AS305" i="1"/>
  <c r="AC305" i="1" s="1"/>
  <c r="AP305" i="1"/>
  <c r="AO305" i="1"/>
  <c r="AQ305" i="1" s="1"/>
  <c r="AN305" i="1" s="1"/>
  <c r="AL305" i="1"/>
  <c r="N305" i="1"/>
  <c r="AS304" i="1"/>
  <c r="AP304" i="1"/>
  <c r="AO304" i="1"/>
  <c r="AQ304" i="1" s="1"/>
  <c r="AN304" i="1" s="1"/>
  <c r="AL304" i="1"/>
  <c r="N304" i="1"/>
  <c r="AS303" i="1"/>
  <c r="AP303" i="1"/>
  <c r="AO303" i="1"/>
  <c r="AQ303" i="1" s="1"/>
  <c r="AN303" i="1" s="1"/>
  <c r="AL303" i="1"/>
  <c r="N303" i="1"/>
  <c r="AS302" i="1"/>
  <c r="AP302" i="1"/>
  <c r="AO302" i="1"/>
  <c r="AQ302" i="1" s="1"/>
  <c r="AN302" i="1" s="1"/>
  <c r="AL302" i="1"/>
  <c r="N302" i="1"/>
  <c r="AS301" i="1"/>
  <c r="AP301" i="1"/>
  <c r="AO301" i="1"/>
  <c r="AQ301" i="1" s="1"/>
  <c r="AN301" i="1" s="1"/>
  <c r="AL301" i="1"/>
  <c r="N301" i="1"/>
  <c r="AS300" i="1"/>
  <c r="AP300" i="1"/>
  <c r="AO300" i="1"/>
  <c r="AQ300" i="1" s="1"/>
  <c r="AN300" i="1" s="1"/>
  <c r="AL300" i="1"/>
  <c r="N300" i="1"/>
  <c r="AS299" i="1"/>
  <c r="AP299" i="1"/>
  <c r="AO299" i="1"/>
  <c r="AQ299" i="1" s="1"/>
  <c r="AN299" i="1" s="1"/>
  <c r="AL299" i="1"/>
  <c r="N299" i="1"/>
  <c r="AS298" i="1"/>
  <c r="AP298" i="1"/>
  <c r="AO298" i="1"/>
  <c r="AQ298" i="1" s="1"/>
  <c r="AN298" i="1" s="1"/>
  <c r="AL298" i="1"/>
  <c r="N298" i="1"/>
  <c r="AS297" i="1"/>
  <c r="AP297" i="1"/>
  <c r="AO297" i="1"/>
  <c r="AQ297" i="1" s="1"/>
  <c r="AN297" i="1" s="1"/>
  <c r="AL297" i="1"/>
  <c r="N297" i="1"/>
  <c r="AS296" i="1"/>
  <c r="AP296" i="1"/>
  <c r="AO296" i="1"/>
  <c r="AQ296" i="1" s="1"/>
  <c r="AN296" i="1" s="1"/>
  <c r="AL296" i="1"/>
  <c r="N296" i="1"/>
  <c r="AS295" i="1"/>
  <c r="AP295" i="1"/>
  <c r="AO295" i="1"/>
  <c r="AQ295" i="1" s="1"/>
  <c r="AN295" i="1" s="1"/>
  <c r="AL295" i="1"/>
  <c r="N295" i="1"/>
  <c r="AS294" i="1"/>
  <c r="AP294" i="1"/>
  <c r="AO294" i="1"/>
  <c r="AQ294" i="1" s="1"/>
  <c r="AN294" i="1" s="1"/>
  <c r="AL294" i="1"/>
  <c r="N294" i="1"/>
  <c r="AS293" i="1"/>
  <c r="AP293" i="1"/>
  <c r="AO293" i="1"/>
  <c r="AQ293" i="1" s="1"/>
  <c r="AN293" i="1" s="1"/>
  <c r="AL293" i="1"/>
  <c r="N293" i="1"/>
  <c r="AS292" i="1"/>
  <c r="AP292" i="1"/>
  <c r="AO292" i="1"/>
  <c r="AQ292" i="1" s="1"/>
  <c r="AN292" i="1" s="1"/>
  <c r="AL292" i="1"/>
  <c r="N292" i="1"/>
  <c r="AS291" i="1"/>
  <c r="AP291" i="1"/>
  <c r="AO291" i="1"/>
  <c r="AQ291" i="1" s="1"/>
  <c r="AN291" i="1" s="1"/>
  <c r="AL291" i="1"/>
  <c r="N291" i="1"/>
  <c r="AS290" i="1"/>
  <c r="AP290" i="1"/>
  <c r="AO290" i="1"/>
  <c r="AQ290" i="1" s="1"/>
  <c r="AN290" i="1" s="1"/>
  <c r="AL290" i="1"/>
  <c r="N290" i="1"/>
  <c r="AS289" i="1"/>
  <c r="AP289" i="1"/>
  <c r="AO289" i="1"/>
  <c r="AQ289" i="1" s="1"/>
  <c r="AN289" i="1" s="1"/>
  <c r="AL289" i="1"/>
  <c r="N289" i="1"/>
  <c r="AS288" i="1"/>
  <c r="AP288" i="1"/>
  <c r="AO288" i="1"/>
  <c r="AQ288" i="1" s="1"/>
  <c r="AN288" i="1" s="1"/>
  <c r="AL288" i="1"/>
  <c r="N288" i="1"/>
  <c r="AS287" i="1"/>
  <c r="AP287" i="1"/>
  <c r="AO287" i="1"/>
  <c r="AQ287" i="1" s="1"/>
  <c r="AN287" i="1" s="1"/>
  <c r="AL287" i="1"/>
  <c r="N287" i="1"/>
  <c r="N250" i="1"/>
  <c r="AC250" i="1"/>
  <c r="AL250" i="1"/>
  <c r="AN250" i="1"/>
  <c r="AO250" i="1"/>
  <c r="AQ250" i="1" s="1"/>
  <c r="AP250" i="1"/>
  <c r="AS250" i="1"/>
  <c r="N251" i="1"/>
  <c r="AC251" i="1"/>
  <c r="AL251" i="1"/>
  <c r="AN251" i="1"/>
  <c r="AO251" i="1"/>
  <c r="AQ251" i="1" s="1"/>
  <c r="AP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Q256" i="1" s="1"/>
  <c r="AP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Q259" i="1" s="1"/>
  <c r="AN259" i="1" s="1"/>
  <c r="AP259" i="1"/>
  <c r="AS259" i="1"/>
  <c r="N260" i="1"/>
  <c r="AL260" i="1"/>
  <c r="AO260" i="1"/>
  <c r="AQ260" i="1" s="1"/>
  <c r="AN260" i="1" s="1"/>
  <c r="AP260" i="1"/>
  <c r="AS260" i="1"/>
  <c r="N261" i="1"/>
  <c r="AL261" i="1"/>
  <c r="AO261" i="1"/>
  <c r="AQ261" i="1" s="1"/>
  <c r="AN261" i="1" s="1"/>
  <c r="AP261" i="1"/>
  <c r="AS261" i="1"/>
  <c r="N262" i="1"/>
  <c r="AL262" i="1"/>
  <c r="AO262" i="1"/>
  <c r="AQ262" i="1" s="1"/>
  <c r="AN262" i="1" s="1"/>
  <c r="AP262" i="1"/>
  <c r="AS262" i="1"/>
  <c r="N263" i="1"/>
  <c r="AL263" i="1"/>
  <c r="AO263" i="1"/>
  <c r="AQ263" i="1" s="1"/>
  <c r="AN263" i="1" s="1"/>
  <c r="AP263" i="1"/>
  <c r="AS263" i="1"/>
  <c r="N264" i="1"/>
  <c r="AL264" i="1"/>
  <c r="AO264" i="1"/>
  <c r="AQ264" i="1" s="1"/>
  <c r="AN264" i="1" s="1"/>
  <c r="AP264" i="1"/>
  <c r="AS264" i="1"/>
  <c r="N265" i="1"/>
  <c r="AL265" i="1"/>
  <c r="AO265" i="1"/>
  <c r="AQ265" i="1" s="1"/>
  <c r="AN265" i="1" s="1"/>
  <c r="AP265" i="1"/>
  <c r="AS265" i="1"/>
  <c r="N266" i="1"/>
  <c r="AL266" i="1"/>
  <c r="AO266" i="1"/>
  <c r="AQ266" i="1" s="1"/>
  <c r="AN266" i="1" s="1"/>
  <c r="AP266" i="1"/>
  <c r="AS266" i="1"/>
  <c r="N267" i="1"/>
  <c r="AL267" i="1"/>
  <c r="AO267" i="1"/>
  <c r="AQ267" i="1" s="1"/>
  <c r="AN267" i="1" s="1"/>
  <c r="AP267" i="1"/>
  <c r="AS267" i="1"/>
  <c r="AS249" i="1"/>
  <c r="AP249" i="1"/>
  <c r="AO249" i="1"/>
  <c r="AQ249" i="1" s="1"/>
  <c r="AN249" i="1"/>
  <c r="AL249" i="1"/>
  <c r="AC249" i="1"/>
  <c r="N249" i="1"/>
  <c r="M1078" i="1" l="1"/>
  <c r="M1145" i="1"/>
  <c r="M1044" i="1"/>
  <c r="M1141" i="1"/>
  <c r="M1041" i="1"/>
  <c r="AC620" i="1"/>
  <c r="M1100" i="1"/>
  <c r="M1137" i="1"/>
  <c r="M1136" i="1"/>
  <c r="M1135" i="1"/>
  <c r="M1077" i="1"/>
  <c r="M1053" i="1"/>
  <c r="M1051" i="1"/>
  <c r="M1160" i="1"/>
  <c r="M1159" i="1"/>
  <c r="M1156" i="1"/>
  <c r="M1155" i="1"/>
  <c r="M1151" i="1"/>
  <c r="M1144" i="1"/>
  <c r="M1134" i="1"/>
  <c r="M1133" i="1"/>
  <c r="M1132" i="1"/>
  <c r="M1131" i="1"/>
  <c r="M1125" i="1"/>
  <c r="M1124" i="1"/>
  <c r="M1122" i="1"/>
  <c r="M1121" i="1"/>
  <c r="M1120" i="1"/>
  <c r="M1119" i="1"/>
  <c r="M1118" i="1"/>
  <c r="M1117" i="1"/>
  <c r="M1115" i="1"/>
  <c r="M1106" i="1"/>
  <c r="M1102" i="1"/>
  <c r="M1099" i="1"/>
  <c r="M1098" i="1"/>
  <c r="M1086" i="1"/>
  <c r="M1085" i="1"/>
  <c r="M1084" i="1"/>
  <c r="M1083" i="1"/>
  <c r="M1081" i="1"/>
  <c r="M1080" i="1"/>
  <c r="M1079" i="1"/>
  <c r="M1074" i="1"/>
  <c r="M1050" i="1"/>
  <c r="M1049" i="1"/>
  <c r="M1047" i="1"/>
  <c r="M1245" i="1"/>
  <c r="M1171" i="1"/>
  <c r="M1515" i="1"/>
  <c r="M1040" i="1"/>
  <c r="M1042" i="1"/>
  <c r="M1243" i="1"/>
  <c r="M1516" i="1"/>
  <c r="M1244" i="1"/>
  <c r="M1242" i="1"/>
  <c r="M1240" i="1"/>
  <c r="M1241" i="1"/>
  <c r="M1039" i="1"/>
  <c r="M1174" i="1"/>
  <c r="M1173" i="1"/>
  <c r="M1172" i="1"/>
  <c r="M1170" i="1"/>
  <c r="M620" i="1"/>
  <c r="M584" i="1"/>
  <c r="AC297" i="1"/>
  <c r="AC309" i="1"/>
  <c r="M421" i="1"/>
  <c r="M296" i="1"/>
  <c r="AC298" i="1"/>
  <c r="AC579" i="1"/>
  <c r="M577" i="1"/>
  <c r="M576" i="1"/>
  <c r="M580" i="1"/>
  <c r="M575" i="1"/>
  <c r="M521" i="1"/>
  <c r="M520" i="1"/>
  <c r="M428" i="1"/>
  <c r="AC540" i="1"/>
  <c r="M540" i="1"/>
  <c r="M484" i="1"/>
  <c r="M578" i="1"/>
  <c r="M555" i="1"/>
  <c r="M582" i="1"/>
  <c r="M574" i="1"/>
  <c r="M410" i="1"/>
  <c r="M581" i="1"/>
  <c r="M579" i="1"/>
  <c r="M583" i="1"/>
  <c r="M295" i="1"/>
  <c r="AC265" i="1"/>
  <c r="AC293" i="1"/>
  <c r="AC296" i="1"/>
  <c r="AC262" i="1"/>
  <c r="AC264" i="1"/>
  <c r="AC259" i="1"/>
  <c r="AC295" i="1"/>
  <c r="M293" i="1"/>
  <c r="M305" i="1"/>
  <c r="M308" i="1"/>
  <c r="M329" i="1"/>
  <c r="M321" i="1"/>
  <c r="M320" i="1"/>
  <c r="M317" i="1"/>
  <c r="M315" i="1"/>
  <c r="M255" i="1"/>
  <c r="M289" i="1"/>
  <c r="AC291" i="1"/>
  <c r="M301" i="1"/>
  <c r="AC303" i="1"/>
  <c r="M313" i="1"/>
  <c r="AC315" i="1"/>
  <c r="M294" i="1"/>
  <c r="M318" i="1"/>
  <c r="M299" i="1"/>
  <c r="AC301" i="1"/>
  <c r="M311" i="1"/>
  <c r="AC313" i="1"/>
  <c r="M323" i="1"/>
  <c r="M292" i="1"/>
  <c r="AC294" i="1"/>
  <c r="M304" i="1"/>
  <c r="M316" i="1"/>
  <c r="AC287" i="1"/>
  <c r="M297" i="1"/>
  <c r="AC299" i="1"/>
  <c r="M309" i="1"/>
  <c r="AC311" i="1"/>
  <c r="AC323" i="1"/>
  <c r="M290" i="1"/>
  <c r="AC292" i="1"/>
  <c r="M302" i="1"/>
  <c r="AC304" i="1"/>
  <c r="M314" i="1"/>
  <c r="AC316" i="1"/>
  <c r="M307" i="1"/>
  <c r="M319" i="1"/>
  <c r="AC289" i="1"/>
  <c r="M288" i="1"/>
  <c r="AC290" i="1"/>
  <c r="M300" i="1"/>
  <c r="AC302" i="1"/>
  <c r="M312" i="1"/>
  <c r="AC314" i="1"/>
  <c r="M306" i="1"/>
  <c r="AC263" i="1"/>
  <c r="AC288" i="1"/>
  <c r="M298" i="1"/>
  <c r="AC300" i="1"/>
  <c r="M310" i="1"/>
  <c r="AC312" i="1"/>
  <c r="M322" i="1"/>
  <c r="M291" i="1"/>
  <c r="M303" i="1"/>
  <c r="M328" i="1"/>
  <c r="M327" i="1"/>
  <c r="M326" i="1"/>
  <c r="M325" i="1"/>
  <c r="M324" i="1"/>
  <c r="M287" i="1"/>
  <c r="AC266" i="1"/>
  <c r="AC261" i="1"/>
  <c r="AC267" i="1"/>
  <c r="AC260" i="1"/>
  <c r="M267" i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<sst xmlns="http://schemas.openxmlformats.org/spreadsheetml/2006/main" count="29968" uniqueCount="9340">
  <si>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</si>
  <si>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</si>
  <si>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</si>
  <si>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</si>
  <si>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</si>
  <si>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</si>
  <si>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</si>
  <si>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</si>
  <si>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</si>
  <si>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</si>
  <si>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</si>
  <si>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</si>
  <si>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</si>
  <si>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</si>
  <si>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</si>
  <si>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</si>
  <si>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</si>
  <si>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</si>
  <si>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</si>
  <si>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</si>
  <si>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</si>
  <si>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</si>
  <si>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</si>
  <si>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</si>
  <si>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</si>
  <si>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</si>
  <si>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</si>
  <si>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</si>
  <si>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</si>
  <si>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</si>
  <si>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</si>
  <si>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</si>
  <si>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</si>
  <si>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</si>
  <si>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</si>
  <si>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</si>
  <si>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</si>
  <si>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</si>
  <si>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</si>
  <si>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</si>
  <si>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</si>
  <si>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</si>
  <si>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</si>
  <si>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</si>
  <si>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</si>
  <si>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</si>
  <si>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</si>
  <si>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</si>
  <si>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</si>
  <si>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</si>
  <si>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</si>
  <si>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</si>
  <si>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</si>
  <si>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</si>
  <si>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</si>
  <si>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</si>
  <si>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</si>
  <si>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</si>
  <si>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</si>
  <si>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</si>
  <si>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</si>
  <si>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</si>
  <si>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</si>
  <si>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</si>
  <si>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</si>
  <si>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</si>
  <si>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</si>
  <si>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</si>
  <si>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</si>
  <si>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</si>
  <si>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</si>
  <si>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</si>
  <si>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</si>
  <si>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</si>
  <si>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</si>
  <si>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</si>
  <si>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</si>
  <si>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</si>
  <si>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</si>
  <si>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</si>
  <si>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</si>
  <si>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</si>
  <si>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</si>
  <si>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</si>
  <si>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</si>
  <si>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</si>
  <si>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</si>
  <si>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</si>
  <si>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</si>
  <si>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</si>
  <si>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</si>
  <si>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</si>
  <si>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</si>
  <si>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</si>
  <si>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</si>
  <si>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</si>
  <si>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</si>
  <si>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</si>
  <si>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</si>
  <si>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</si>
  <si>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</si>
  <si>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</si>
  <si>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</si>
  <si>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</si>
  <si>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</si>
  <si>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</si>
  <si>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</si>
  <si>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</si>
  <si>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</si>
  <si>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</si>
  <si>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</si>
  <si>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</si>
  <si>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</si>
  <si>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</si>
  <si>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</si>
  <si>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</si>
  <si>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</si>
  <si>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</si>
  <si>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</si>
  <si>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</si>
  <si>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</si>
  <si>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</si>
  <si>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</si>
  <si>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</si>
  <si>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</si>
  <si>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</si>
  <si>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</si>
  <si>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</si>
  <si>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</si>
  <si>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</si>
  <si>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</si>
  <si>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</si>
  <si>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</si>
  <si>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</si>
  <si>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</si>
  <si>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</si>
  <si>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</si>
  <si>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</si>
  <si>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</si>
  <si>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</si>
  <si>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</si>
  <si>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</si>
  <si>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</si>
  <si>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</si>
  <si>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</si>
  <si>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</si>
  <si>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</si>
  <si>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</si>
  <si>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</si>
  <si>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</si>
  <si>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</si>
  <si>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</si>
  <si>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</si>
  <si>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</si>
  <si>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</si>
  <si>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</si>
  <si>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</si>
  <si>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</si>
  <si>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</si>
  <si>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</si>
  <si>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</si>
  <si>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</si>
  <si>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</si>
  <si>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</si>
  <si>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</si>
  <si>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</si>
  <si>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</si>
  <si>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</si>
  <si>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</si>
  <si>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</si>
  <si>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</si>
  <si>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</si>
  <si>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</si>
  <si>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</si>
  <si>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</si>
  <si>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</si>
  <si>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</si>
  <si>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</si>
  <si>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</si>
  <si>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</si>
  <si>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</si>
  <si>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</si>
  <si>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</si>
  <si>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</si>
  <si>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</si>
  <si>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</si>
  <si>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</si>
  <si>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</si>
  <si>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</si>
  <si>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</si>
  <si>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</si>
  <si>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</si>
  <si>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</si>
  <si>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</si>
  <si>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</si>
  <si>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</si>
  <si>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</si>
  <si>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</si>
  <si>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</si>
  <si>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</si>
  <si>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</si>
  <si>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</si>
  <si>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</si>
  <si>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</si>
  <si>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</si>
  <si>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</si>
  <si>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</si>
  <si>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</si>
  <si>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</si>
  <si>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</si>
  <si>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</si>
  <si>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</si>
  <si>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</si>
  <si>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</si>
  <si>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</si>
  <si>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</si>
  <si>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</si>
  <si>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</si>
  <si>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</si>
  <si>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</si>
  <si>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</si>
  <si>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</si>
  <si>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</si>
  <si>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</si>
  <si>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</si>
  <si>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</si>
  <si>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</si>
  <si>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</si>
  <si>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</si>
  <si>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</si>
  <si>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</si>
  <si>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</si>
  <si>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</si>
  <si>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</si>
  <si>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</si>
  <si>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</si>
  <si>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</si>
  <si>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</si>
  <si>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</si>
  <si>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</si>
  <si>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</si>
  <si>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</si>
  <si>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</si>
  <si>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</si>
  <si>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</si>
  <si>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</si>
  <si>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</si>
  <si>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</si>
  <si>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</si>
  <si>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</si>
  <si>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</si>
  <si>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</si>
  <si>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</si>
  <si>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</si>
  <si>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</si>
  <si>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</si>
  <si>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</si>
  <si>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</si>
  <si>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</si>
  <si>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</si>
  <si>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</si>
  <si>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</si>
  <si>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</si>
  <si>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</si>
  <si>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</si>
  <si>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</si>
  <si>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</si>
  <si>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</si>
  <si>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</si>
  <si>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</si>
  <si>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</si>
  <si>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</si>
  <si>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</si>
  <si>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</si>
  <si>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</si>
  <si>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</si>
  <si>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</si>
  <si>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</si>
  <si>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</si>
  <si>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</si>
  <si>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</si>
  <si>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</si>
  <si>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</si>
  <si>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</si>
  <si>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</si>
  <si>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</si>
  <si>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</si>
  <si>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</si>
  <si>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</si>
  <si>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</si>
  <si>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</si>
  <si>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</si>
  <si>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</si>
  <si>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</si>
  <si>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</si>
  <si>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</si>
  <si>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</si>
  <si>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</si>
  <si>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</si>
  <si>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</si>
  <si>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</si>
  <si>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</si>
  <si>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</si>
  <si>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</si>
  <si>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</si>
  <si>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</si>
  <si>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</si>
  <si>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</si>
  <si>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</si>
  <si>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</si>
  <si>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</si>
  <si>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</si>
  <si>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</si>
  <si>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</si>
  <si>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</si>
  <si>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</si>
  <si>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</si>
  <si>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</si>
  <si>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</si>
  <si>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</si>
  <si>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</si>
  <si>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</si>
  <si>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</si>
  <si>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</si>
  <si>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</si>
  <si>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</si>
  <si>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</si>
  <si>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</si>
  <si>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</si>
  <si>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</si>
  <si>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</si>
  <si>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</si>
  <si>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</si>
  <si>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</si>
  <si>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</si>
  <si>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</si>
  <si>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</si>
  <si>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</si>
  <si>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</si>
  <si>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</si>
  <si>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</si>
  <si>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</si>
  <si>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</si>
  <si>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</si>
  <si>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</si>
  <si>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</si>
  <si>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</si>
  <si>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</si>
  <si>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</si>
  <si>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</si>
  <si>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</si>
  <si>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</si>
  <si>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</si>
  <si>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</si>
  <si>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</si>
  <si>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</si>
  <si>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</si>
  <si>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</si>
  <si>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</si>
  <si>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</si>
  <si>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</si>
  <si>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</si>
  <si>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</si>
  <si>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</si>
  <si>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</si>
  <si>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</si>
  <si>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</si>
  <si>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</si>
  <si>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</si>
  <si>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</si>
  <si>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</si>
  <si>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</si>
  <si>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</si>
  <si>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</si>
  <si>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</si>
  <si>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</si>
  <si>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</si>
  <si>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</si>
  <si>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</si>
  <si>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</si>
  <si>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</si>
  <si>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</si>
  <si>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</si>
  <si>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</si>
  <si>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</si>
  <si>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</si>
  <si>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</si>
  <si>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</si>
  <si>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</si>
  <si>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</si>
  <si>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</si>
  <si>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</si>
  <si>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</si>
  <si>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</si>
  <si>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</si>
  <si>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</si>
  <si>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</si>
  <si>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</si>
  <si>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</si>
  <si>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</si>
  <si>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</si>
  <si>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</si>
  <si>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</si>
  <si>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</si>
  <si>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</si>
  <si>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</si>
  <si>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</si>
  <si>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</si>
  <si>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</si>
  <si>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</si>
  <si>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</si>
  <si>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</si>
  <si>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</si>
  <si>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</si>
  <si>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</si>
  <si>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</si>
  <si>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</si>
  <si>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</si>
  <si>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</si>
  <si>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</si>
  <si>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</si>
  <si>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</si>
  <si>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</si>
  <si>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</si>
  <si>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</si>
  <si>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</si>
  <si>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</si>
  <si>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</si>
  <si>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</si>
  <si>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</si>
  <si>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</si>
  <si>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</si>
  <si>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</si>
  <si>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</si>
  <si>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</si>
  <si>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</si>
  <si>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</si>
  <si>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</si>
  <si>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</si>
  <si>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</si>
  <si>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</si>
  <si>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</si>
  <si>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</si>
  <si>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</si>
  <si>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</si>
  <si>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</si>
  <si>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</si>
  <si>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</si>
  <si>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</si>
  <si>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</si>
  <si>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</si>
  <si>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</si>
  <si>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</si>
  <si>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</si>
  <si>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</si>
  <si>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</si>
  <si>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</si>
  <si>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</si>
  <si>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</si>
  <si>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</si>
  <si>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</si>
  <si>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</si>
  <si>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</si>
  <si>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</si>
  <si>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</si>
  <si>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</si>
  <si>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</si>
  <si>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</si>
  <si>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</si>
  <si>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</si>
  <si>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</si>
  <si>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</si>
  <si>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</si>
  <si>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</si>
  <si>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</si>
  <si>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</si>
  <si>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</si>
  <si>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</si>
  <si>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</si>
  <si>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</si>
  <si>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</si>
  <si>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</si>
  <si>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</si>
  <si>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</si>
  <si>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</si>
  <si>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</si>
  <si>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</si>
  <si>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</si>
  <si>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</si>
  <si>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</si>
  <si>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</si>
  <si>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</si>
  <si>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</si>
  <si>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</si>
  <si>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</si>
  <si>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</si>
  <si>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</si>
  <si>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</si>
  <si>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</si>
  <si>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</si>
  <si>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</si>
  <si>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</si>
  <si>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</si>
  <si>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</si>
  <si>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</si>
  <si>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</si>
  <si>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</si>
  <si>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</si>
  <si>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</si>
  <si>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</si>
  <si>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</si>
  <si>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</si>
  <si>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</si>
  <si>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</si>
  <si>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</si>
  <si>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</si>
  <si>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</si>
  <si>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</si>
  <si>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</si>
  <si>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</si>
  <si>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</si>
  <si>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</si>
  <si>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</si>
  <si>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</si>
  <si>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</si>
  <si>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</si>
  <si>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</si>
  <si>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</si>
  <si>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</si>
  <si>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</si>
  <si>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</si>
  <si>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</si>
  <si>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</si>
  <si>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</si>
  <si>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</si>
  <si>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</si>
  <si>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</si>
  <si>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</si>
  <si>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</si>
  <si>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</si>
  <si>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</si>
  <si>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</si>
  <si>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</si>
  <si>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</si>
  <si>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</si>
  <si>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</si>
  <si>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</si>
  <si>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</si>
  <si>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</si>
  <si>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</si>
  <si>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</si>
  <si>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</si>
  <si>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</si>
  <si>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</si>
  <si>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</si>
  <si>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</si>
  <si>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</si>
  <si>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</si>
  <si>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</si>
  <si>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</si>
  <si>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</si>
  <si>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</si>
  <si>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</si>
  <si>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</si>
  <si>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</si>
  <si>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</si>
  <si>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</si>
  <si>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</si>
  <si>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</si>
  <si>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</si>
  <si>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</si>
  <si>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</si>
  <si>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</si>
  <si>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</si>
  <si>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</si>
  <si>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</si>
  <si>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</si>
  <si>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</si>
  <si>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</si>
  <si>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</si>
  <si>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</si>
  <si>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</si>
  <si>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</si>
  <si>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</si>
  <si>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</si>
  <si>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</si>
  <si>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</si>
  <si>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</si>
  <si>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</si>
  <si>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</si>
  <si>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</si>
  <si>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</si>
  <si>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</si>
  <si>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</si>
  <si>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</si>
  <si>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</si>
  <si>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</si>
  <si>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</si>
  <si>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</si>
  <si>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</si>
  <si>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</si>
  <si>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</si>
  <si>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</si>
  <si>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</si>
  <si>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</si>
  <si>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</si>
  <si>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</si>
  <si>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</si>
  <si>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</si>
  <si>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</si>
  <si>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</si>
  <si>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</si>
  <si>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</si>
  <si>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</si>
  <si>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</si>
  <si>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</si>
  <si>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</si>
  <si>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</si>
  <si>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</si>
  <si>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</si>
  <si>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</si>
  <si>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</si>
  <si>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</si>
  <si>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</si>
  <si>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</si>
  <si>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</si>
  <si>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</si>
  <si>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</si>
  <si>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</si>
  <si>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</si>
  <si>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</si>
  <si>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</si>
  <si>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</si>
  <si>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</si>
  <si>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</si>
  <si>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</si>
  <si>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</si>
  <si>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</si>
  <si>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</si>
  <si>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</si>
  <si>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</si>
  <si>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</si>
  <si>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</si>
  <si>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</si>
  <si>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</si>
  <si>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</si>
  <si>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</si>
  <si>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</si>
  <si>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</si>
  <si>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</si>
  <si>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</si>
  <si>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</si>
  <si>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</si>
  <si>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</si>
  <si>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</si>
  <si>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</si>
  <si>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</si>
  <si>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</si>
  <si>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</si>
  <si>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</si>
  <si>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</si>
  <si>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</si>
  <si>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</si>
  <si>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</si>
  <si>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</si>
  <si>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</si>
  <si>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</si>
  <si>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</si>
  <si>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</si>
  <si>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</si>
  <si>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</si>
  <si>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</si>
  <si>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</si>
  <si>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</si>
  <si>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</si>
  <si>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</si>
  <si>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</si>
  <si>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</si>
  <si>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</si>
  <si>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</si>
  <si>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</si>
  <si>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</si>
  <si>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</si>
  <si>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</si>
  <si>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</si>
  <si>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</si>
  <si>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</si>
  <si>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</si>
  <si>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</si>
  <si>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</si>
  <si>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</si>
  <si>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</si>
  <si>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</si>
  <si>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</si>
  <si>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</si>
  <si>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</si>
  <si>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</si>
  <si>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</si>
  <si>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</si>
  <si>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</si>
  <si>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</si>
  <si>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</si>
  <si>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</si>
  <si>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</si>
  <si>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</si>
  <si>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</si>
  <si>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</si>
  <si>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</si>
  <si>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</si>
  <si>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</si>
  <si>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</si>
  <si>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</si>
  <si>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</si>
  <si>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</si>
  <si>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</si>
  <si>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</si>
  <si>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</si>
  <si>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</si>
  <si>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</si>
  <si>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</si>
  <si>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</si>
  <si>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</si>
  <si>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</si>
  <si>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</si>
  <si>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</si>
  <si>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</si>
  <si>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</si>
  <si>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</si>
  <si>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</si>
  <si>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</si>
  <si>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</si>
  <si>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</si>
  <si>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</si>
  <si>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</si>
  <si>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</si>
  <si>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</si>
  <si>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</si>
  <si>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</si>
  <si>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</si>
  <si>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</si>
  <si>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</si>
  <si>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</si>
  <si>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</si>
  <si>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</si>
  <si>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</si>
  <si>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</si>
  <si>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</si>
  <si>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</si>
  <si>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</si>
  <si>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</si>
  <si>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</si>
  <si>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</si>
  <si>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</si>
  <si>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</si>
  <si>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</si>
  <si>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</si>
  <si>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</si>
  <si>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</si>
  <si>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</si>
  <si>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</si>
  <si>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</si>
  <si>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</si>
  <si>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</si>
  <si>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</si>
  <si>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</si>
  <si>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</si>
  <si>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</si>
  <si>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</si>
  <si>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</si>
  <si>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</si>
  <si>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</si>
  <si>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</si>
  <si>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</si>
  <si>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</si>
  <si>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</si>
  <si>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</si>
  <si>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</si>
  <si>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</si>
  <si>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</si>
  <si>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</si>
  <si>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</si>
  <si>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</si>
  <si>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</si>
  <si>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</si>
  <si>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</si>
  <si>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</si>
  <si>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</si>
  <si>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</si>
  <si>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</si>
  <si>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</si>
  <si>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</si>
  <si>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</si>
  <si>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</si>
  <si>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</si>
  <si>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</si>
  <si>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</si>
  <si>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</si>
  <si>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</si>
  <si>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</si>
  <si>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</si>
  <si>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</si>
  <si>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</si>
  <si>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</si>
  <si>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</si>
  <si>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</si>
  <si>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</si>
  <si>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</si>
  <si>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</si>
  <si>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</si>
  <si>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</si>
  <si>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</si>
  <si>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</si>
  <si>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</si>
  <si>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</si>
  <si>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</si>
  <si>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</si>
  <si>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</si>
  <si>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</si>
  <si>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</si>
  <si>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</si>
  <si>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</si>
  <si>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</si>
  <si>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</si>
  <si>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</si>
  <si>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</si>
  <si>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</si>
  <si>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</si>
  <si>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</si>
  <si>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</si>
  <si>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</si>
  <si>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</si>
  <si>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</si>
  <si>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</si>
  <si>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</si>
  <si>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</si>
  <si>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</si>
  <si>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</si>
  <si>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</si>
  <si>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</si>
  <si>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</si>
  <si>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</si>
  <si>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</si>
  <si>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</si>
  <si>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</si>
  <si>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</si>
  <si>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</si>
  <si>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</si>
  <si>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</si>
  <si>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</si>
  <si>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</si>
  <si>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</si>
  <si>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</si>
  <si>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</si>
  <si>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</si>
  <si>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</si>
  <si>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</si>
  <si>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</si>
  <si>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</si>
  <si>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</si>
  <si>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</si>
  <si>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</si>
  <si>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</si>
  <si>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</si>
  <si>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</si>
  <si>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</si>
  <si>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</si>
  <si>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</si>
  <si>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</si>
  <si>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</si>
  <si>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</si>
  <si>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</si>
  <si>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</si>
  <si>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</si>
  <si>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</si>
  <si>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</si>
  <si>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</si>
  <si>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</si>
  <si>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</si>
  <si>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</si>
  <si>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</si>
  <si>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</si>
  <si>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</si>
  <si>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</si>
  <si>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</si>
  <si>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</si>
  <si>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</si>
  <si>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</si>
  <si>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</si>
  <si>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</si>
  <si>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</si>
  <si>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</si>
  <si>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</si>
  <si>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</si>
  <si>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</si>
  <si>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</si>
  <si>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</si>
  <si>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</si>
  <si>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</si>
  <si>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</si>
  <si>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</si>
  <si>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</si>
  <si>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</si>
  <si>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</si>
  <si>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</si>
  <si>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</si>
  <si>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</si>
  <si>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</si>
  <si>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</si>
  <si>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</si>
  <si>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</si>
  <si>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</si>
  <si>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</si>
  <si>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</si>
  <si>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</si>
  <si>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</si>
  <si>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</si>
  <si>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</si>
  <si>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</si>
  <si>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</si>
  <si>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</si>
  <si>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</si>
  <si>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</si>
  <si>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</si>
  <si>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</si>
  <si>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</si>
  <si>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</si>
  <si>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</si>
  <si>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</si>
  <si>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</si>
  <si>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</si>
  <si>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</si>
  <si>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</si>
  <si>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</si>
  <si>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</si>
  <si>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</si>
  <si>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</si>
  <si>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</si>
  <si>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</si>
  <si>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</si>
  <si>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</si>
  <si>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</si>
  <si>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</si>
  <si>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</si>
  <si>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</si>
  <si>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</si>
  <si>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</si>
  <si>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</si>
  <si>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</si>
  <si>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</si>
  <si>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</si>
  <si>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</si>
  <si>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</si>
  <si>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</si>
  <si>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</si>
  <si>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</si>
  <si>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</si>
  <si>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</si>
  <si>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</si>
  <si>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</si>
  <si>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</si>
  <si>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</si>
  <si>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</si>
  <si>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</si>
  <si>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</si>
  <si>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</si>
  <si>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</si>
  <si>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</si>
  <si>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</si>
  <si>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</si>
  <si>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</si>
  <si>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</si>
  <si>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</si>
  <si>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</si>
  <si>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</si>
  <si>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</si>
  <si>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</si>
  <si>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</si>
  <si>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</si>
  <si>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</si>
  <si>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</si>
  <si>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</si>
  <si>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</si>
  <si>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</si>
  <si>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</si>
  <si>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</si>
  <si>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</si>
  <si>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</si>
  <si>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</si>
  <si>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</si>
  <si>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</si>
  <si>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</si>
  <si>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</si>
  <si>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</si>
  <si>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</si>
  <si>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</si>
  <si>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</si>
  <si>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</si>
  <si>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</si>
  <si>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</si>
  <si>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</si>
  <si>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</si>
  <si>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</si>
  <si>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</si>
  <si>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</si>
  <si>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</si>
  <si>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</si>
  <si>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</si>
  <si>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</si>
  <si>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</si>
  <si>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</si>
  <si>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</si>
  <si>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</si>
  <si>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</si>
  <si>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</si>
  <si>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</si>
  <si>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</si>
  <si>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</si>
  <si>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</si>
  <si>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</si>
  <si>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</si>
  <si>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</si>
  <si>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</si>
  <si>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</si>
  <si>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</si>
  <si>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</si>
  <si>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</si>
  <si>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</si>
  <si>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</si>
  <si>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</si>
  <si>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</si>
  <si>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</si>
  <si>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</si>
  <si>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</si>
  <si>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</si>
  <si>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</si>
  <si>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</si>
  <si>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</si>
  <si>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</si>
  <si>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</si>
  <si>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</si>
  <si>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</si>
  <si>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</si>
  <si>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</si>
  <si>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</si>
  <si>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</si>
  <si>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</si>
  <si>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</si>
  <si>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</si>
  <si>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</si>
  <si>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</si>
  <si>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</si>
  <si>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</si>
  <si>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</si>
  <si>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</si>
  <si>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</si>
  <si>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</si>
  <si>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</si>
  <si>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</si>
  <si>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</si>
  <si>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</si>
  <si>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</si>
  <si>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</si>
  <si>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</si>
  <si>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</si>
  <si>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</si>
  <si>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</si>
  <si>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</si>
  <si>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</si>
  <si>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</si>
  <si>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</si>
  <si>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</si>
  <si>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</si>
  <si>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</si>
  <si>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</si>
  <si>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</si>
  <si>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</si>
  <si>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</si>
  <si>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</si>
  <si>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</si>
  <si>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</si>
  <si>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</si>
  <si>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</si>
  <si>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</si>
  <si>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</si>
  <si>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</si>
  <si>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</si>
  <si>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</si>
  <si>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</si>
  <si>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</si>
  <si>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</si>
  <si>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</si>
  <si>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</si>
  <si>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</si>
  <si>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</si>
  <si>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</si>
  <si>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</si>
  <si>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</si>
  <si>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</si>
  <si>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</si>
  <si>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</si>
  <si>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</si>
  <si>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</si>
  <si>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</si>
  <si>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</si>
  <si>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</si>
  <si>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</si>
  <si>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</si>
  <si>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</si>
  <si>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</si>
  <si>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</si>
  <si>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</si>
  <si>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</si>
  <si>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</si>
  <si>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</si>
  <si>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</si>
  <si>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</si>
  <si>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</si>
  <si>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</si>
  <si>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</si>
  <si>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</si>
  <si>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</si>
  <si>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</si>
  <si>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</si>
  <si>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</si>
  <si>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</si>
  <si>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</si>
  <si>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</si>
  <si>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</si>
  <si>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</si>
  <si>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</si>
  <si>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</si>
  <si>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</si>
  <si>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</si>
  <si>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</si>
  <si>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</si>
  <si>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</si>
  <si>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</si>
  <si>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</si>
  <si>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</si>
  <si>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</si>
  <si>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</si>
  <si>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</si>
  <si>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</si>
  <si>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</si>
  <si>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</si>
  <si>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</si>
  <si>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</si>
  <si>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</si>
  <si>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</si>
  <si>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</si>
  <si>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</si>
  <si>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</si>
  <si>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</si>
  <si>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</si>
  <si>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</si>
  <si>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</si>
  <si>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</si>
  <si>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</si>
  <si>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</si>
  <si>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</si>
  <si>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</si>
  <si>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</si>
  <si>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</si>
  <si>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</si>
  <si>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</si>
  <si>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</si>
  <si>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</si>
  <si>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</si>
  <si>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</si>
  <si>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</si>
  <si>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</si>
  <si>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</si>
  <si>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</si>
  <si>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</si>
  <si>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</si>
  <si>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</si>
  <si>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</si>
  <si>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</si>
  <si>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</si>
  <si>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</si>
  <si>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</si>
  <si>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</si>
  <si>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</si>
  <si>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</si>
  <si>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</si>
  <si>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</si>
  <si>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</si>
  <si>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</si>
  <si>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</si>
  <si>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</si>
  <si>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</si>
  <si>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</si>
  <si>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</si>
  <si>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</si>
  <si>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</si>
  <si>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</si>
  <si>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</si>
  <si>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</si>
  <si>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</si>
  <si>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</si>
  <si>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</si>
  <si>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</si>
  <si>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</si>
  <si>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</si>
  <si>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</si>
  <si>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</si>
  <si>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</si>
  <si>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</si>
  <si>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</si>
  <si>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</si>
  <si>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</si>
  <si>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</si>
  <si>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</si>
  <si>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</si>
  <si>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</si>
  <si>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</si>
  <si>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</si>
  <si>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</si>
  <si>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</si>
  <si>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</si>
  <si>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</si>
  <si>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</si>
  <si>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</si>
  <si>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</si>
  <si>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</si>
  <si>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</si>
  <si>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</si>
  <si>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</si>
  <si>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</si>
  <si>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</si>
  <si>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</si>
  <si>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</si>
  <si>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</si>
  <si>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</si>
  <si>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</si>
  <si>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</si>
  <si>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</si>
  <si>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</si>
  <si>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</si>
  <si>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</si>
  <si>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</si>
  <si>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</si>
  <si>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</si>
  <si>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</si>
  <si>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</si>
  <si>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</si>
  <si>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</si>
  <si>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</si>
  <si>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</si>
  <si>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</si>
  <si>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</si>
  <si>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</si>
  <si>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</si>
  <si>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</si>
  <si>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</si>
  <si>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</si>
  <si>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</si>
  <si>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</si>
  <si>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</si>
  <si>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</si>
  <si>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</si>
  <si>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</si>
  <si>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</si>
  <si>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</si>
  <si>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</si>
  <si>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</si>
  <si>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</si>
  <si>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</si>
  <si>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</si>
  <si>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</si>
  <si>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</si>
  <si>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</si>
  <si>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</si>
  <si>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</si>
  <si>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</si>
  <si>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</si>
  <si>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</si>
  <si>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</si>
  <si>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</si>
  <si>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</si>
  <si>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</si>
  <si>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</si>
  <si>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</si>
  <si>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</si>
  <si>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</si>
  <si>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</si>
  <si>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</si>
  <si>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</si>
  <si>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</si>
  <si>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</si>
  <si>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</si>
  <si>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</si>
  <si>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</si>
  <si>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</si>
  <si>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</si>
  <si>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</si>
  <si>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</si>
  <si>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</si>
  <si>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</si>
  <si>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</si>
  <si>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</si>
  <si>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</si>
  <si>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</si>
  <si>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</si>
  <si>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</si>
  <si>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</si>
  <si>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</si>
  <si>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</si>
  <si>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</si>
  <si>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</si>
  <si>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</si>
  <si>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</si>
  <si>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</si>
  <si>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</si>
  <si>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</si>
  <si>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</si>
  <si>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</si>
  <si>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</si>
  <si>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</si>
  <si>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</si>
  <si>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</si>
  <si>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</si>
  <si>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</si>
  <si>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</si>
  <si>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</si>
  <si>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</si>
  <si>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</si>
  <si>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</si>
  <si>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</si>
  <si>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</si>
  <si>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</si>
  <si>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</si>
  <si>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</si>
  <si>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</si>
  <si>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</si>
  <si>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</si>
  <si>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</si>
  <si>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</si>
  <si>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</si>
  <si>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</si>
  <si>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</si>
  <si>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</si>
  <si>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</si>
  <si>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</si>
  <si>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</si>
  <si>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</si>
  <si>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</si>
  <si>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</si>
  <si>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</si>
  <si>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</si>
  <si>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</si>
  <si>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</si>
  <si>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</si>
  <si>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</si>
  <si>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</si>
  <si>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</si>
  <si>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</si>
  <si>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</si>
  <si>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</si>
  <si>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</si>
  <si>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</si>
  <si>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</si>
  <si>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</si>
  <si>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</si>
  <si>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</si>
  <si>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</si>
  <si>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</si>
  <si>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</si>
  <si>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</si>
  <si>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</si>
  <si>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</si>
  <si>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</si>
  <si>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</si>
  <si>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</si>
  <si>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</si>
  <si>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</si>
  <si>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</si>
  <si>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</si>
  <si>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</si>
  <si>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</si>
  <si>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</si>
  <si>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</si>
  <si>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</si>
  <si>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</si>
  <si>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</si>
  <si>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</si>
  <si>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</si>
  <si>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</si>
  <si>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</si>
  <si>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</si>
  <si>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</si>
  <si>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</si>
  <si>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</si>
  <si>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</si>
  <si>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</si>
  <si>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</si>
  <si>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</si>
  <si>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</si>
  <si>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</si>
  <si>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</si>
  <si>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</si>
  <si>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</si>
  <si>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</si>
  <si>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</si>
  <si>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</si>
  <si>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</si>
  <si>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</si>
  <si>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</si>
  <si>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</si>
  <si>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</si>
  <si>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</si>
  <si>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</si>
  <si>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</si>
  <si>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</si>
  <si>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</si>
  <si>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</si>
  <si>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</si>
  <si>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</si>
  <si>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</si>
  <si>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</si>
  <si>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</si>
  <si>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</si>
  <si>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</si>
  <si>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</si>
  <si>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</si>
  <si>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</si>
  <si>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</si>
  <si>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</si>
  <si>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</si>
  <si>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</si>
  <si>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</si>
  <si>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</si>
  <si>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</si>
  <si>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</si>
  <si>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</si>
  <si>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</si>
  <si>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</si>
  <si>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</si>
  <si>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</si>
  <si>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</si>
  <si>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</si>
  <si>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</si>
  <si>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</si>
  <si>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</si>
  <si>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</si>
  <si>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</si>
  <si>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</si>
  <si>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</si>
  <si>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</si>
  <si>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</si>
  <si>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</si>
  <si>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</si>
  <si>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</si>
  <si>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</si>
  <si>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</si>
  <si>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</si>
  <si>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</si>
  <si>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</si>
  <si>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</si>
  <si>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</si>
  <si>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</si>
  <si>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</si>
  <si>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</si>
  <si>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</si>
  <si>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</si>
  <si>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</si>
  <si>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</si>
  <si>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</si>
  <si>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</si>
  <si>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</si>
  <si>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</si>
  <si>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</si>
  <si>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</si>
  <si>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</si>
  <si>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</si>
  <si>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</si>
  <si>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</si>
  <si>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</si>
  <si>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</si>
  <si>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</si>
  <si>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</si>
  <si>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</si>
  <si>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</si>
  <si>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</si>
  <si>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</si>
  <si>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</si>
  <si>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</si>
  <si>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</si>
  <si>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</si>
  <si>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</si>
  <si>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</si>
  <si>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</si>
  <si>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</si>
  <si>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</si>
  <si>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</si>
  <si>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</si>
  <si>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</si>
  <si>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</si>
  <si>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</si>
  <si>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</si>
  <si>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</si>
  <si>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</si>
  <si>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</si>
  <si>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</si>
  <si>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</si>
  <si>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</si>
  <si>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</si>
  <si>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</si>
  <si>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</si>
  <si>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</si>
  <si>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</si>
  <si>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</si>
  <si>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</si>
  <si>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</si>
  <si>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</si>
  <si>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</si>
  <si>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</si>
  <si>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</si>
  <si>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</si>
  <si>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</si>
  <si>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</si>
  <si>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</si>
  <si>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</si>
  <si>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</si>
  <si>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</si>
  <si>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</si>
  <si>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</si>
  <si>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</si>
  <si>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</si>
  <si>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</si>
  <si>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</si>
  <si>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</si>
  <si>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</si>
  <si>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</si>
  <si>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</si>
  <si>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</si>
  <si>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</si>
  <si>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</si>
  <si>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</si>
  <si>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</si>
  <si>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</si>
  <si>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</si>
  <si>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</si>
  <si>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</si>
  <si>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</si>
  <si>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</si>
  <si>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</si>
  <si>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</si>
  <si>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</si>
  <si>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</si>
  <si>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</si>
  <si>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</si>
  <si>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</si>
  <si>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</si>
  <si>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</si>
  <si>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</si>
  <si>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</si>
  <si>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</si>
  <si>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</si>
  <si>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</si>
  <si>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</si>
  <si>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</si>
  <si>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</si>
  <si>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</si>
  <si>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</si>
  <si>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</si>
  <si>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</si>
  <si>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</si>
  <si>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</si>
  <si>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</si>
  <si>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</si>
  <si>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</si>
  <si>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</si>
  <si>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</si>
  <si>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</si>
  <si>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</si>
  <si>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</si>
  <si>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</si>
  <si>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</si>
  <si>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</si>
  <si>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</si>
  <si>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</si>
  <si>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</si>
  <si>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</si>
  <si>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</si>
  <si>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</si>
  <si>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</si>
  <si>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</si>
  <si>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</si>
  <si>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</si>
  <si>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</si>
  <si>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</si>
  <si>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</si>
  <si>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</si>
  <si>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</si>
  <si>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</si>
  <si>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</si>
  <si>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</si>
  <si>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</si>
  <si>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</si>
  <si>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</si>
  <si>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</si>
  <si>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</si>
  <si>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</si>
  <si>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</si>
  <si>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</si>
  <si>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</si>
  <si>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</si>
  <si>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</si>
  <si>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</si>
  <si>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</si>
  <si>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</si>
  <si>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</si>
  <si>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</si>
  <si>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</si>
  <si>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</si>
  <si>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</si>
  <si>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</si>
  <si>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</si>
  <si>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</si>
  <si>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</si>
  <si>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</si>
  <si>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</si>
  <si>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</si>
  <si>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</si>
  <si>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</si>
  <si>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</si>
  <si>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</si>
  <si>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</si>
  <si>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</si>
  <si>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</si>
  <si>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</si>
  <si>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</si>
  <si>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</si>
  <si>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</si>
  <si>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</si>
  <si>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</si>
  <si>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</si>
  <si>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</si>
  <si>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</si>
  <si>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</si>
  <si>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</si>
  <si>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</si>
  <si>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</si>
  <si>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</si>
  <si>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</si>
  <si>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</si>
  <si>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</si>
  <si>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</si>
  <si>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</si>
  <si>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</si>
  <si>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</si>
  <si>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</si>
  <si>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</si>
  <si>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</si>
  <si>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</si>
  <si>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</si>
  <si>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</si>
  <si>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</si>
  <si>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</si>
  <si>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</si>
  <si>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</si>
  <si>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</si>
  <si>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</si>
  <si>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</si>
  <si>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</si>
  <si>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</si>
  <si>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</si>
  <si>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</si>
  <si>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</si>
  <si>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</si>
  <si>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</si>
  <si>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</si>
  <si>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</si>
  <si>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</si>
  <si>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</si>
  <si>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</si>
  <si>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</si>
  <si>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</si>
  <si>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</si>
  <si>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</si>
  <si>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</si>
  <si>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</si>
  <si>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</si>
  <si>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</si>
  <si>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</si>
  <si>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</si>
  <si>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</si>
  <si>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</si>
  <si>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</si>
  <si>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</si>
  <si>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</si>
  <si>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</si>
  <si>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</si>
  <si>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</si>
  <si>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</si>
  <si>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</si>
  <si>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</si>
  <si>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</si>
  <si>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</si>
  <si>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</si>
  <si>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</si>
  <si>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</si>
  <si>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</si>
  <si>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</si>
  <si>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</si>
  <si>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</si>
  <si>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</si>
  <si>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</si>
  <si>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</si>
  <si>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</si>
  <si>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</si>
  <si>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</si>
  <si>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</si>
  <si>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</si>
  <si>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</si>
  <si>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</si>
  <si>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</si>
  <si>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</si>
  <si>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</si>
  <si>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</si>
  <si>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</si>
  <si>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</si>
  <si>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</si>
  <si>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</si>
  <si>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</si>
  <si>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</si>
  <si>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</si>
  <si>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</si>
  <si>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</si>
  <si>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</si>
  <si>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</si>
  <si>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</si>
  <si>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</si>
  <si>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</si>
  <si>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</si>
  <si>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</si>
  <si>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</si>
  <si>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</si>
  <si>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</si>
  <si>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</si>
  <si>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</si>
  <si>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</si>
  <si>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</si>
  <si>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</si>
  <si>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</si>
  <si>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</si>
  <si>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</si>
  <si>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</si>
  <si>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</si>
  <si>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</si>
  <si>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</si>
  <si>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</si>
  <si>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</si>
  <si>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</si>
  <si>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</si>
  <si>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</si>
  <si>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</si>
  <si>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</si>
  <si>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</si>
  <si>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</si>
  <si>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</si>
  <si>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</si>
  <si>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</si>
  <si>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</si>
  <si>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</si>
  <si>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</si>
  <si>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</si>
  <si>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</si>
  <si>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</si>
  <si>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</si>
  <si>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</si>
  <si>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</si>
  <si>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</si>
  <si>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</si>
  <si>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</si>
  <si>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</si>
  <si>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</si>
  <si>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</si>
  <si>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</si>
  <si>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</si>
  <si>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</si>
  <si>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</si>
  <si>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</si>
  <si>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</si>
  <si>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</si>
  <si>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</si>
  <si>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</si>
  <si>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</si>
  <si>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</si>
  <si>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</si>
  <si>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</si>
  <si>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</si>
  <si>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</si>
  <si>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</si>
  <si>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</si>
  <si>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</si>
  <si>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</si>
  <si>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</si>
  <si>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</si>
  <si>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</si>
  <si>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</si>
  <si>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</si>
  <si>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</si>
  <si>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</si>
  <si>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</si>
  <si>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</si>
  <si>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</si>
  <si>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</si>
  <si>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</si>
  <si>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</si>
  <si>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</si>
  <si>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</si>
  <si>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</si>
  <si>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</si>
  <si>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</si>
  <si>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</si>
  <si>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</si>
  <si>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</si>
  <si>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</si>
  <si>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</si>
  <si>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</si>
  <si>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</si>
  <si>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</si>
  <si>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</si>
  <si>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</si>
  <si>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</si>
  <si>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</si>
  <si>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</si>
  <si>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</si>
  <si>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</si>
  <si>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</si>
  <si>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</si>
  <si>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</si>
  <si>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</si>
  <si>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</si>
  <si>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</si>
  <si>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</si>
  <si>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</si>
  <si>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</si>
  <si>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</si>
  <si>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</si>
  <si>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</si>
  <si>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</si>
  <si>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</si>
  <si>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</si>
  <si>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</si>
  <si>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</si>
  <si>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</si>
  <si>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</si>
  <si>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</si>
  <si>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</si>
  <si>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</si>
  <si>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</si>
  <si>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</si>
  <si>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</si>
  <si>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</si>
  <si>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</si>
  <si>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</si>
  <si>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</si>
  <si>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</si>
  <si>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</si>
  <si>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</si>
  <si>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</si>
  <si>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</si>
  <si>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</si>
  <si>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</si>
  <si>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</si>
  <si>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</si>
  <si>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</si>
  <si>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</si>
  <si>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</si>
  <si>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</si>
  <si>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</si>
  <si>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</si>
  <si>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</si>
  <si>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</si>
  <si>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</si>
  <si>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</si>
  <si>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</si>
  <si>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</si>
  <si>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</si>
  <si>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</si>
  <si>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</si>
  <si>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</si>
  <si>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</si>
  <si>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</si>
  <si>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</si>
  <si>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</si>
  <si>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</si>
  <si>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</si>
  <si>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</si>
  <si>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</si>
  <si>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</si>
  <si>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</si>
  <si>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</si>
  <si>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</si>
  <si>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</si>
  <si>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</si>
  <si>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</si>
  <si>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</si>
  <si>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</si>
  <si>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</si>
  <si>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</si>
  <si>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</si>
  <si>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</si>
  <si>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</si>
  <si>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</si>
  <si>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</si>
  <si>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</si>
  <si>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</si>
  <si>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</si>
  <si>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</si>
  <si>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</si>
  <si>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</si>
  <si>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</si>
  <si>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</si>
  <si>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</si>
  <si>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</si>
  <si>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</si>
  <si>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</si>
  <si>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</si>
  <si>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</si>
  <si>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</si>
  <si>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</si>
  <si>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</si>
  <si>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</si>
  <si>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</si>
  <si>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</si>
  <si>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</si>
  <si>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</si>
  <si>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</si>
  <si>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</si>
  <si>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</si>
  <si>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</si>
  <si>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</si>
  <si>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</si>
  <si>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</si>
  <si>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</si>
  <si>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</si>
  <si>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</si>
  <si>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</si>
  <si>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</si>
  <si>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</si>
  <si>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</si>
  <si>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</si>
  <si>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</si>
  <si>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</si>
  <si>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</si>
  <si>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</si>
  <si>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</si>
  <si>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</si>
  <si>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</si>
  <si>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</si>
  <si>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</si>
  <si>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</si>
  <si>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</si>
  <si>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</si>
  <si>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</si>
  <si>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</si>
  <si>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</si>
  <si>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</si>
  <si>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</si>
  <si>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</si>
  <si>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</si>
  <si>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</si>
  <si>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</si>
  <si>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</si>
  <si>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</si>
  <si>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</si>
  <si>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</si>
  <si>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</si>
  <si>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</si>
  <si>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</si>
  <si>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</si>
  <si>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</si>
  <si>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</si>
  <si>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</si>
  <si>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</si>
  <si>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</si>
  <si>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</si>
  <si>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</si>
  <si>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</si>
  <si>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</si>
  <si>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</si>
  <si>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</si>
  <si>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</si>
  <si>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</si>
  <si>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</si>
  <si>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</si>
  <si>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</si>
  <si>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</si>
  <si>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</si>
  <si>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</si>
  <si>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</si>
  <si>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</si>
  <si>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</si>
  <si>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</si>
  <si>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</si>
  <si>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</si>
  <si>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</si>
  <si>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</si>
  <si>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</si>
  <si>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</si>
  <si>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</si>
  <si>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</si>
  <si>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</si>
  <si>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</si>
  <si>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</si>
  <si>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</si>
  <si>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</si>
  <si>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</si>
  <si>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</si>
  <si>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</si>
  <si>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</si>
  <si>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</si>
  <si>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</si>
  <si>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</si>
  <si>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</si>
  <si>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</si>
  <si>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</si>
  <si>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</si>
  <si>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</si>
  <si>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</si>
  <si>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</si>
  <si>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</si>
  <si>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</si>
  <si>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</si>
  <si>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</si>
  <si>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</si>
  <si>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</si>
  <si>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</si>
  <si>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</si>
  <si>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</si>
  <si>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</si>
  <si>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</si>
  <si>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</si>
  <si>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</si>
  <si>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</si>
  <si>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</si>
  <si>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</si>
  <si>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</si>
  <si>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</si>
  <si>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</si>
  <si>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</si>
  <si>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</si>
  <si>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</si>
  <si>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</si>
  <si>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</si>
  <si>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</si>
  <si>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</si>
  <si>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</si>
  <si>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</si>
  <si>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</si>
  <si>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</si>
  <si>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</si>
  <si>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</si>
  <si>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</si>
  <si>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</si>
  <si>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</si>
  <si>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</si>
  <si>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</si>
  <si>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</si>
  <si>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</si>
  <si>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</si>
  <si>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</si>
  <si>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</si>
  <si>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</si>
  <si>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</si>
  <si>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</si>
  <si>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</si>
  <si>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</si>
  <si>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</si>
  <si>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</si>
  <si>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</si>
  <si>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</si>
  <si>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</si>
  <si>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</si>
  <si>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</si>
  <si>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</si>
  <si>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</si>
  <si>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</si>
  <si>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</si>
  <si>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</si>
  <si>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</si>
  <si>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</si>
  <si>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</si>
  <si>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</si>
  <si>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</si>
  <si>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</si>
  <si>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</si>
  <si>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</si>
  <si>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</si>
  <si>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</si>
  <si>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</si>
  <si>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</si>
  <si>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</si>
  <si>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</si>
  <si>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</si>
  <si>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</si>
  <si>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</si>
  <si>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</si>
  <si>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</si>
  <si>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</si>
  <si>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</si>
  <si>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</si>
  <si>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</si>
  <si>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</si>
  <si>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</si>
  <si>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</si>
  <si>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</si>
  <si>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</si>
  <si>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</si>
  <si>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</si>
  <si>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</si>
  <si>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</si>
  <si>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</si>
  <si>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</si>
  <si>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</si>
  <si>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</si>
  <si>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</si>
  <si>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</si>
  <si>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</si>
  <si>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</si>
  <si>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</si>
  <si>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</si>
  <si>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</si>
  <si>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</si>
  <si>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</si>
  <si>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</si>
  <si>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</si>
  <si>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</si>
  <si>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</si>
  <si>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</si>
  <si>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</si>
  <si>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</si>
  <si>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</si>
  <si>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</si>
  <si>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</si>
  <si>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</si>
  <si>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</si>
  <si>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</si>
  <si>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</si>
  <si>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</si>
  <si>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</si>
  <si>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</si>
  <si>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</si>
  <si>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</si>
  <si>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</si>
  <si>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</si>
  <si>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</si>
  <si>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</si>
  <si>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</si>
  <si>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</si>
  <si>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</si>
  <si>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</si>
  <si>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</si>
  <si>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</si>
  <si>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</si>
  <si>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</si>
  <si>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</si>
  <si>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</si>
  <si>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</si>
  <si>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</si>
  <si>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</si>
  <si>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</si>
  <si>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</si>
  <si>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</si>
  <si>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</si>
  <si>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</si>
  <si>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</si>
  <si>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</si>
  <si>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</si>
  <si>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</si>
  <si>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</si>
  <si>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</si>
  <si>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</si>
  <si>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</si>
  <si>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</si>
  <si>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</si>
  <si>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</si>
  <si>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</si>
  <si>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</si>
  <si>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</si>
  <si>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</si>
  <si>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</si>
  <si>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</si>
  <si>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</si>
  <si>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</si>
  <si>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</si>
  <si>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</si>
  <si>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</si>
  <si>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</si>
  <si>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</si>
  <si>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</si>
  <si>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</si>
  <si>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</si>
  <si>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</si>
  <si>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</si>
  <si>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</si>
  <si>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</si>
  <si>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</si>
  <si>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</si>
  <si>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</si>
  <si>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</si>
  <si>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</si>
  <si>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</si>
  <si>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</si>
  <si>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</si>
  <si>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</si>
  <si>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</si>
  <si>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</si>
  <si>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</si>
  <si>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</si>
  <si>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</si>
  <si>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</si>
  <si>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</si>
  <si>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</si>
  <si>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</si>
  <si>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</si>
  <si>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</si>
  <si>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</si>
  <si>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</si>
  <si>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</si>
  <si>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</si>
  <si>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</si>
  <si>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</si>
  <si>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</si>
  <si>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</si>
  <si>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</si>
  <si>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</si>
  <si>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</si>
  <si>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</si>
  <si>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</si>
  <si>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</si>
  <si>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</si>
  <si>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</si>
  <si>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</si>
  <si>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</si>
  <si>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</si>
  <si>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</si>
  <si>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</si>
  <si>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</si>
  <si>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</si>
  <si>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</si>
  <si>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</si>
  <si>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</si>
  <si>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</si>
  <si>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</si>
  <si>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</si>
  <si>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</si>
  <si>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</si>
  <si>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</si>
  <si>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</si>
  <si>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</si>
  <si>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</si>
  <si>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</si>
  <si>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</si>
  <si>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</si>
  <si>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</si>
  <si>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</si>
  <si>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</si>
  <si>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</si>
  <si>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</si>
  <si>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</si>
  <si>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</si>
  <si>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</si>
  <si>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</si>
  <si>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</si>
  <si>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</si>
  <si>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</si>
  <si>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</si>
  <si>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</si>
  <si>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</si>
  <si>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</si>
  <si>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</si>
  <si>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</si>
  <si>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</si>
  <si>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</si>
  <si>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</si>
  <si>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</si>
  <si>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</si>
  <si>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</si>
  <si>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</si>
  <si>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</si>
  <si>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</si>
  <si>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</si>
  <si>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</si>
  <si>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</si>
  <si>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</si>
  <si>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</si>
  <si>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</si>
  <si>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</si>
  <si>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</si>
  <si>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</si>
  <si>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</si>
  <si>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</si>
  <si>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</si>
  <si>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</si>
  <si>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</si>
  <si>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</si>
  <si>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</si>
  <si>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</si>
  <si>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</si>
  <si>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</si>
  <si>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</si>
  <si>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</si>
  <si>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</si>
  <si>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</si>
  <si>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</si>
  <si>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</si>
  <si>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</si>
  <si>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</si>
  <si>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</si>
  <si>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</si>
  <si>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</si>
  <si>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</si>
  <si>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</si>
  <si>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</si>
  <si>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</si>
  <si>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</si>
  <si>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</si>
  <si>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</si>
  <si>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</si>
  <si>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</si>
  <si>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</si>
  <si>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</si>
  <si>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</si>
  <si>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</si>
  <si>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</si>
  <si>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</si>
  <si>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</si>
  <si>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</si>
  <si>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</si>
  <si>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</si>
  <si>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</si>
  <si>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</si>
  <si>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</si>
  <si>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</si>
  <si>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</si>
  <si>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</si>
  <si>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</si>
  <si>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</si>
  <si>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</si>
  <si>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</si>
  <si>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</si>
  <si>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</si>
  <si>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</si>
  <si>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</si>
  <si>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</si>
  <si>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</si>
  <si>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</si>
  <si>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</si>
  <si>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</si>
  <si>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</si>
  <si>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</si>
  <si>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</si>
  <si>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</si>
  <si>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</si>
  <si>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</si>
  <si>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</si>
  <si>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</si>
  <si>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</si>
  <si>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</si>
  <si>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</si>
  <si>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</si>
  <si>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</si>
  <si>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</si>
  <si>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</si>
  <si>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</si>
  <si>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</si>
  <si>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</si>
  <si>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</si>
  <si>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</si>
  <si>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</si>
  <si>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</si>
  <si>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</si>
  <si>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</si>
  <si>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</si>
  <si>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</si>
  <si>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</si>
  <si>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</si>
  <si>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</si>
  <si>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</si>
  <si>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</si>
  <si>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</si>
  <si>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</si>
  <si>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</si>
  <si>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</si>
  <si>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</si>
  <si>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</si>
  <si>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</si>
  <si>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</si>
  <si>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</si>
  <si>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</si>
  <si>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</si>
  <si>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</si>
  <si>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</si>
  <si>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</si>
  <si>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</si>
  <si>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</si>
  <si>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</si>
  <si>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</si>
  <si>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</si>
  <si>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</si>
  <si>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</si>
  <si>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</si>
  <si>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</si>
  <si>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</si>
  <si>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</si>
  <si>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</si>
  <si>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</si>
  <si>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</si>
  <si>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</si>
  <si>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</si>
  <si>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</si>
  <si>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</si>
  <si>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</si>
  <si>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</si>
  <si>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</si>
  <si>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</si>
  <si>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</si>
  <si>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</si>
  <si>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</si>
  <si>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</si>
  <si>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</si>
  <si>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</si>
  <si>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</si>
  <si>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</si>
  <si>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</si>
  <si>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</si>
  <si>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</si>
  <si>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</si>
  <si>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</si>
  <si>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</si>
  <si>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</si>
  <si>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</si>
  <si>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</si>
  <si>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</si>
  <si>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</si>
  <si>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</si>
  <si>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</si>
  <si>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</si>
  <si>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</si>
  <si>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</si>
  <si>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</si>
  <si>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</si>
  <si>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</si>
  <si>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</si>
  <si>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</si>
  <si>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</si>
  <si>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</si>
  <si>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</si>
  <si>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</si>
  <si>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</si>
  <si>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</si>
  <si>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</si>
  <si>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</si>
  <si>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</si>
  <si>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</si>
  <si>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</si>
  <si>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</si>
  <si>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</si>
  <si>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</si>
  <si>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</si>
  <si>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</si>
  <si>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</si>
  <si>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</si>
  <si>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</si>
  <si>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</si>
  <si>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</si>
  <si>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</si>
  <si>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</si>
  <si>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</si>
  <si>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</si>
  <si>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</si>
  <si>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</si>
  <si>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</si>
  <si>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</si>
  <si>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</si>
  <si>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</si>
  <si>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</si>
  <si>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</si>
  <si>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</si>
  <si>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</si>
  <si>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</si>
  <si>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</si>
  <si>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</si>
  <si>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</si>
  <si>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</si>
  <si>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</si>
  <si>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</si>
  <si>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</si>
  <si>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</si>
  <si>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</si>
  <si>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</si>
  <si>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</si>
  <si>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</si>
  <si>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</si>
  <si>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</si>
  <si>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</si>
  <si>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</si>
  <si>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</si>
  <si>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</si>
  <si>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</si>
  <si>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</si>
  <si>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</si>
  <si>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</si>
  <si>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</si>
  <si>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</si>
  <si>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</si>
  <si>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</si>
  <si>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</si>
  <si>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</si>
  <si>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</si>
  <si>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</si>
  <si>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</si>
  <si>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</si>
  <si>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</si>
  <si>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</si>
  <si>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</si>
  <si>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</si>
  <si>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</si>
  <si>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</si>
  <si>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</si>
  <si>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</si>
  <si>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</si>
  <si>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</si>
  <si>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</si>
  <si>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</si>
  <si>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</si>
  <si>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</si>
  <si>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</si>
  <si>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</si>
  <si>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</si>
  <si>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</si>
  <si>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</si>
  <si>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</si>
  <si>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</si>
  <si>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</si>
  <si>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</si>
  <si>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</si>
  <si>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</si>
  <si>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</si>
  <si>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</si>
  <si>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</si>
  <si>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</si>
  <si>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</si>
  <si>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</si>
  <si>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</si>
  <si>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</si>
  <si>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</si>
  <si>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</si>
  <si>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</si>
  <si>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</si>
  <si>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</si>
  <si>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</si>
  <si>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</si>
  <si>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</si>
  <si>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</si>
  <si>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</si>
  <si>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</si>
  <si>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</si>
  <si>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</si>
  <si>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</si>
  <si>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</si>
  <si>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</si>
  <si>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</si>
  <si>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</si>
  <si>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</si>
  <si>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</si>
  <si>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</si>
  <si>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</si>
  <si>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</si>
  <si>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</si>
  <si>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</si>
  <si>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</si>
  <si>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</si>
  <si>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</si>
  <si>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</si>
  <si>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</si>
  <si>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</si>
  <si>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</si>
  <si>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</si>
  <si>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</si>
  <si>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</si>
  <si>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</si>
  <si>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</si>
  <si>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</si>
  <si>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</si>
  <si>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</si>
  <si>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</si>
  <si>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</si>
  <si>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</si>
  <si>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</si>
  <si>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</si>
  <si>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</si>
  <si>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</si>
  <si>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</si>
  <si>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</si>
  <si>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</si>
  <si>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</si>
  <si>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</si>
  <si>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</si>
  <si>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</si>
  <si>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</si>
  <si>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</si>
  <si>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</si>
  <si>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</si>
  <si>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</si>
  <si>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</si>
  <si>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</si>
  <si>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</si>
  <si>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</si>
  <si>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</si>
  <si>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</si>
  <si>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</si>
  <si>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</si>
  <si>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</si>
  <si>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</si>
  <si>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</si>
  <si>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</si>
  <si>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</si>
  <si>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</si>
  <si>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</si>
  <si>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</si>
  <si>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</si>
  <si>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</si>
  <si>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</si>
  <si>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</si>
  <si>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</si>
  <si>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</si>
  <si>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</si>
  <si>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</si>
  <si>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</si>
  <si>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</si>
  <si>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</si>
  <si>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</si>
  <si>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</si>
  <si>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</si>
  <si>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</si>
  <si>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</si>
  <si>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</si>
  <si>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</si>
  <si>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</si>
  <si>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</si>
  <si>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</si>
  <si>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</si>
  <si>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</si>
  <si>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</si>
  <si>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</si>
  <si>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</si>
  <si>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</si>
  <si>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</si>
  <si>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</si>
  <si>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</si>
  <si>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</si>
  <si>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</si>
  <si>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</si>
  <si>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</si>
  <si>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</si>
  <si>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</si>
  <si>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</si>
  <si>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</si>
  <si>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</si>
  <si>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</si>
  <si>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</si>
  <si>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</si>
  <si>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</si>
  <si>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</si>
  <si>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</si>
  <si>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</si>
  <si>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</si>
  <si>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</si>
  <si>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</si>
  <si>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</si>
  <si>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</si>
  <si>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</si>
  <si>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</si>
  <si>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</si>
  <si>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</si>
  <si>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</si>
  <si>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</si>
  <si>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</si>
  <si>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</si>
  <si>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</si>
  <si>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</si>
  <si>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</si>
  <si>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</si>
  <si>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</si>
  <si>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</si>
  <si>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</si>
  <si>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</si>
  <si>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</si>
  <si>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</si>
  <si>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</si>
  <si>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</si>
  <si>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</si>
  <si>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</si>
  <si>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</si>
  <si>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</si>
  <si>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</si>
  <si>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</si>
  <si>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</si>
  <si>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</si>
  <si>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</si>
  <si>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</si>
  <si>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</si>
  <si>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</si>
  <si>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</si>
  <si>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</si>
  <si>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</si>
  <si>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</si>
  <si>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</si>
  <si>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</si>
  <si>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</si>
  <si>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</si>
  <si>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</si>
  <si>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</si>
  <si>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</si>
  <si>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</si>
  <si>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</si>
  <si>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</si>
  <si>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</si>
  <si>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</si>
  <si>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</si>
  <si>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</si>
  <si>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</si>
  <si>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</si>
  <si>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</si>
  <si>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</si>
  <si>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</si>
  <si>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</si>
  <si>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</si>
  <si>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</si>
  <si>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</si>
  <si>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</si>
  <si>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</si>
  <si>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</si>
  <si>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</si>
  <si>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</si>
  <si>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</si>
  <si>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</si>
  <si>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</si>
  <si>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</si>
  <si>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</si>
  <si>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</si>
  <si>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</si>
  <si>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</si>
  <si>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</si>
  <si>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</si>
  <si>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</si>
  <si>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</si>
  <si>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</si>
  <si>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</si>
  <si>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</si>
  <si>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</si>
  <si>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</si>
  <si>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</si>
  <si>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</si>
  <si>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</si>
  <si>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</si>
  <si>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</si>
  <si>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</si>
  <si>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</si>
  <si>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</si>
  <si>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</si>
  <si>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</si>
  <si>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</si>
  <si>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</si>
  <si>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</si>
  <si>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</si>
  <si>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</si>
  <si>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</si>
  <si>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</si>
  <si>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</si>
  <si>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</si>
  <si>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</si>
  <si>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</si>
  <si>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</si>
  <si>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</si>
  <si>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</si>
  <si>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</si>
  <si>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</si>
  <si>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</si>
  <si>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</si>
  <si>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</si>
  <si>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</si>
  <si>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</si>
  <si>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</si>
  <si>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</si>
  <si>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</si>
  <si>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</si>
  <si>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</si>
  <si>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</si>
  <si>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</si>
  <si>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</si>
  <si>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</si>
  <si>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</si>
  <si>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</si>
  <si>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</si>
  <si>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</si>
  <si>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</si>
  <si>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</si>
  <si>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</si>
  <si>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</si>
  <si>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</si>
  <si>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</si>
  <si>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</si>
  <si>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</si>
  <si>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</si>
  <si>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</si>
  <si>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</si>
  <si>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</si>
  <si>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</si>
  <si>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</si>
  <si>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</si>
  <si>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</si>
  <si>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</si>
  <si>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</si>
  <si>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</si>
  <si>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</si>
  <si>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</si>
  <si>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</si>
  <si>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</si>
  <si>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</si>
  <si>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</si>
  <si>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</si>
  <si>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</si>
  <si>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</si>
  <si>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</si>
  <si>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</si>
  <si>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</si>
  <si>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</si>
  <si>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</si>
  <si>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</si>
  <si>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</si>
  <si>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</si>
  <si>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</si>
  <si>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</si>
  <si>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</si>
  <si>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</si>
  <si>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</si>
  <si>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</si>
  <si>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</si>
  <si>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</si>
  <si>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</si>
  <si>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</si>
  <si>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</si>
  <si>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</si>
  <si>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</si>
  <si>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</si>
  <si>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</si>
  <si>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</si>
  <si>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</si>
  <si>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</si>
  <si>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</si>
  <si>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</si>
  <si>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</si>
  <si>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</si>
  <si>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</si>
  <si>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</si>
  <si>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</si>
  <si>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</si>
  <si>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</si>
  <si>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</si>
  <si>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</si>
  <si>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</si>
  <si>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</si>
  <si>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</si>
  <si>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</si>
  <si>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</si>
  <si>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</si>
  <si>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</si>
  <si>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</si>
  <si>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</si>
  <si>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</si>
  <si>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</si>
  <si>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</si>
  <si>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</si>
  <si>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</si>
  <si>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</si>
  <si>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</si>
  <si>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</si>
  <si>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</si>
  <si>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</si>
  <si>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</si>
  <si>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</si>
  <si>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</si>
  <si>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</si>
  <si>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</si>
  <si>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</si>
  <si>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</si>
  <si>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</si>
  <si>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</si>
  <si>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</si>
  <si>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</si>
  <si>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</si>
  <si>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</si>
  <si>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</si>
  <si>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</si>
  <si>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</si>
  <si>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</si>
  <si>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</si>
  <si>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</si>
  <si>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</si>
  <si>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</si>
  <si>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</si>
  <si>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</si>
  <si>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</si>
  <si>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</si>
  <si>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</si>
  <si>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</si>
  <si>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</si>
  <si>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</si>
  <si>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</si>
  <si>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</si>
  <si>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</si>
  <si>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</si>
  <si>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</si>
  <si>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</si>
  <si>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</si>
  <si>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</si>
  <si>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</si>
  <si>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</si>
  <si>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</si>
  <si>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</si>
  <si>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</si>
  <si>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</si>
  <si>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</si>
  <si>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</si>
  <si>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</si>
  <si>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</si>
  <si>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</si>
  <si>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</si>
  <si>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</si>
  <si>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</si>
  <si>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</si>
  <si>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</si>
  <si>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</si>
  <si>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</si>
  <si>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</si>
  <si>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</si>
  <si>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</si>
  <si>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</si>
  <si>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</si>
  <si>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</si>
  <si>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</si>
  <si>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</si>
  <si>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</si>
  <si>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</si>
  <si>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</si>
  <si>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</si>
  <si>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</si>
  <si>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</si>
  <si>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</si>
  <si>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</si>
  <si>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</si>
  <si>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</si>
  <si>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</si>
  <si>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</si>
  <si>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</si>
  <si>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</si>
  <si>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</si>
  <si>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</si>
  <si>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</si>
  <si>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</si>
  <si>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</si>
  <si>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</si>
  <si>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</si>
  <si>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</si>
  <si>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</si>
  <si>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</si>
  <si>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</si>
  <si>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</si>
  <si>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</si>
  <si>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</si>
  <si>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</si>
  <si>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</si>
  <si>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</si>
  <si>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</si>
  <si>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</si>
  <si>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</si>
  <si>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</si>
  <si>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</si>
  <si>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</si>
  <si>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</si>
  <si>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</si>
  <si>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</si>
  <si>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</si>
  <si>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</si>
  <si>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</si>
  <si>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</si>
  <si>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</si>
  <si>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</si>
  <si>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</si>
  <si>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</si>
  <si>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</si>
  <si>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</si>
  <si>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</si>
  <si>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</si>
  <si>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</si>
  <si>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</si>
  <si>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</si>
  <si>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</si>
  <si>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</si>
  <si>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</si>
  <si>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</si>
  <si>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</si>
  <si>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</si>
  <si>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</si>
  <si>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</si>
  <si>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</si>
  <si>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</si>
  <si>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</si>
  <si>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</si>
  <si>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</si>
  <si>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</si>
  <si>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</si>
  <si>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</si>
  <si>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</si>
  <si>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</si>
  <si>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</si>
  <si>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</si>
  <si>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</si>
  <si>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</si>
  <si>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</si>
  <si>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</si>
  <si>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</si>
  <si>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</si>
  <si>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</si>
  <si>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</si>
  <si>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</si>
  <si>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</si>
  <si>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</si>
  <si>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</si>
  <si>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</si>
  <si>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</si>
  <si>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</si>
  <si>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</si>
  <si>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</si>
  <si>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</si>
  <si>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</si>
  <si>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</si>
  <si>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</si>
  <si>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</si>
  <si>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</si>
  <si>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</si>
  <si>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</si>
  <si>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</si>
  <si>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</si>
  <si>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</si>
  <si>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</si>
  <si>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</si>
  <si>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</si>
  <si>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</si>
  <si>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</si>
  <si>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</si>
  <si>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</si>
  <si>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</si>
  <si>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</si>
  <si>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</si>
  <si>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</si>
  <si>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</si>
  <si>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</si>
  <si>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</si>
  <si>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</si>
  <si>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</si>
  <si>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</si>
  <si>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</si>
  <si>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</si>
  <si>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</si>
  <si>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</si>
  <si>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</si>
  <si>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</si>
  <si>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</si>
  <si>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</si>
  <si>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</si>
  <si>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</si>
  <si>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</si>
  <si>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</si>
  <si>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</si>
  <si>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</si>
  <si>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</si>
  <si>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</si>
  <si>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</si>
  <si>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</si>
  <si>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</si>
  <si>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</si>
  <si>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</si>
  <si>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</si>
  <si>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</si>
  <si>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</si>
  <si>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</si>
  <si>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</si>
  <si>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</si>
  <si>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</si>
  <si>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</si>
  <si>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</si>
  <si>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</si>
  <si>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</si>
  <si>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</si>
  <si>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</si>
  <si>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</si>
  <si>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</si>
  <si>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</si>
  <si>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</si>
  <si>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</si>
  <si>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</si>
  <si>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</si>
  <si>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</si>
  <si>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</si>
  <si>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</si>
  <si>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</si>
  <si>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</si>
  <si>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</si>
  <si>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</si>
  <si>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</si>
  <si>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</si>
  <si>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</si>
  <si>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</si>
  <si>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</si>
  <si>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</si>
  <si>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</si>
  <si>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</si>
  <si>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</si>
  <si>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</si>
  <si>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</si>
  <si>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</si>
  <si>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</si>
  <si>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</si>
  <si>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</si>
  <si>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</si>
  <si>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</si>
  <si>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</si>
  <si>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</si>
  <si>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</si>
  <si>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</si>
  <si>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</si>
  <si>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</si>
  <si>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</si>
  <si>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</si>
  <si>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</si>
  <si>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</si>
  <si>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</si>
  <si>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</si>
  <si>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</si>
  <si>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</si>
  <si>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</si>
  <si>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</si>
  <si>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</si>
  <si>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</si>
  <si>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</si>
  <si>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</si>
  <si>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</si>
  <si>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</si>
  <si>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</si>
  <si>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</si>
  <si>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</si>
  <si>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</si>
  <si>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</si>
  <si>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</si>
  <si>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</si>
  <si>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</si>
  <si>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</si>
  <si>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</si>
  <si>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</si>
  <si>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</si>
  <si>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</si>
  <si>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</si>
  <si>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</si>
  <si>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</si>
  <si>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</si>
  <si>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</si>
  <si>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</si>
  <si>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</si>
  <si>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</si>
  <si>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</si>
  <si>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</si>
  <si>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</si>
  <si>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</si>
  <si>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</si>
  <si>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</si>
  <si>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</si>
  <si>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</si>
  <si>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</si>
  <si>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</si>
  <si>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</si>
  <si>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</si>
  <si>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</si>
  <si>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</si>
  <si>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</si>
  <si>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</si>
  <si>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</si>
  <si>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</si>
  <si>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</si>
  <si>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</si>
  <si>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</si>
  <si>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</si>
  <si>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</si>
  <si>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</si>
  <si>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</si>
  <si>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</si>
  <si>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</si>
  <si>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</si>
  <si>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</si>
  <si>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</si>
  <si>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</si>
  <si>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</si>
  <si>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</si>
  <si>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</si>
  <si>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</si>
  <si>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</si>
  <si>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</si>
  <si>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</si>
  <si>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</si>
  <si>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</si>
  <si>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</si>
  <si>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</si>
  <si>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</si>
  <si>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</si>
  <si>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</si>
  <si>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</si>
  <si>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</si>
  <si>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</si>
  <si>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</si>
  <si>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</si>
  <si>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</si>
  <si>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</si>
  <si>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</si>
  <si>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</si>
  <si>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</si>
  <si>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</si>
  <si>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</si>
  <si>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</si>
  <si>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</si>
  <si>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</si>
  <si>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</si>
  <si>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</si>
  <si>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</si>
  <si>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</si>
  <si>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</si>
  <si>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</si>
  <si>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</si>
  <si>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</si>
  <si>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</si>
  <si>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</si>
  <si>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</si>
  <si>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</si>
  <si>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</si>
  <si>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</si>
  <si>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</si>
  <si>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</si>
  <si>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</si>
  <si>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</si>
  <si>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</si>
  <si>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</si>
  <si>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</si>
  <si>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</si>
  <si>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</si>
  <si>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</si>
  <si>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</si>
  <si>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</si>
  <si>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</si>
  <si>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</si>
  <si>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</si>
  <si>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</si>
  <si>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</si>
  <si>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</si>
  <si>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</si>
  <si>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</si>
  <si>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</si>
  <si>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</si>
  <si>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</si>
  <si>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</si>
  <si>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</si>
  <si>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</si>
  <si>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</si>
  <si>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</si>
  <si>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</si>
  <si>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</si>
  <si>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</si>
  <si>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</si>
  <si>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</si>
  <si>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</si>
  <si>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</si>
  <si>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</si>
  <si>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</si>
  <si>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</si>
  <si>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</si>
  <si>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</si>
  <si>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</si>
  <si>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</si>
  <si>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</si>
  <si>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</si>
  <si>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</si>
  <si>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</si>
  <si>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</si>
  <si>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</si>
  <si>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</si>
  <si>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</si>
  <si>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</si>
  <si>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</si>
  <si>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</si>
  <si>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</si>
  <si>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</si>
  <si>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</si>
  <si>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</si>
  <si>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</si>
  <si>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</si>
  <si>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</si>
  <si>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</si>
  <si>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</si>
  <si>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</si>
  <si>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</si>
  <si>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</si>
  <si>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</si>
  <si>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</si>
  <si>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</si>
  <si>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</si>
  <si>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</si>
  <si>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</si>
  <si>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</si>
  <si>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</si>
  <si>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</si>
  <si>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</si>
  <si>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</si>
  <si>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</si>
  <si>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</si>
  <si>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</si>
  <si>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</si>
  <si>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</si>
  <si>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</si>
  <si>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</si>
  <si>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</si>
  <si>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</si>
  <si>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</si>
  <si>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</si>
  <si>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</si>
  <si>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</si>
  <si>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</si>
  <si>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</si>
  <si>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</si>
  <si>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</si>
  <si>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</si>
  <si>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</si>
  <si>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</si>
  <si>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</si>
  <si>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</si>
  <si>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</si>
  <si>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</si>
  <si>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</si>
  <si>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</si>
  <si>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</si>
  <si>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</si>
  <si>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</si>
  <si>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</si>
  <si>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</si>
  <si>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</si>
  <si>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</si>
  <si>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</si>
  <si>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</si>
  <si>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</si>
  <si>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</si>
  <si>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</si>
  <si>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</si>
  <si>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</si>
  <si>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</si>
  <si>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</si>
  <si>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</si>
  <si>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</si>
  <si>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</si>
  <si>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</si>
  <si>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</si>
  <si>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</si>
  <si>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</si>
  <si>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</si>
  <si>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</si>
  <si>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</si>
  <si>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</si>
  <si>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</si>
  <si>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</si>
  <si>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</si>
  <si>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</si>
  <si>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</si>
  <si>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</si>
  <si>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</si>
  <si>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</si>
  <si>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</si>
  <si>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</si>
  <si>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</si>
  <si>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</si>
  <si>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</si>
  <si>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</si>
  <si>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</si>
  <si>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</si>
  <si>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</si>
  <si>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</si>
  <si>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</si>
  <si>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</si>
  <si>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</si>
  <si>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</si>
  <si>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</si>
  <si>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</si>
  <si>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</si>
  <si>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</si>
  <si>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</si>
  <si>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</si>
  <si>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</si>
  <si>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</si>
  <si>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</si>
  <si>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</si>
  <si>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</si>
  <si>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</si>
  <si>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</si>
  <si>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</si>
  <si>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</si>
  <si>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</si>
  <si>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</si>
  <si>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</si>
  <si>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</si>
  <si>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</si>
  <si>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</si>
  <si>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</si>
  <si>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</si>
  <si>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</si>
  <si>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</si>
  <si>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</si>
  <si>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</si>
  <si>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</si>
  <si>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</si>
  <si>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</si>
  <si>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</si>
  <si>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</si>
  <si>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</si>
  <si>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</si>
  <si>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</si>
  <si>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</si>
  <si>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</si>
  <si>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</si>
  <si>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</si>
  <si>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</si>
  <si>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</si>
  <si>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</si>
  <si>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</si>
  <si>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</si>
  <si>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</si>
  <si>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</si>
  <si>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</si>
  <si>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</si>
  <si>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</si>
  <si>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</si>
  <si>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</si>
  <si>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</si>
  <si>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</si>
  <si>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</si>
  <si>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</si>
  <si>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</si>
  <si>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</si>
  <si>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</si>
  <si>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</si>
  <si>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</si>
  <si>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</si>
  <si>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</si>
  <si>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</si>
  <si>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</si>
  <si>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</si>
  <si>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</si>
  <si>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</si>
  <si>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</si>
  <si>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</si>
  <si>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</si>
  <si>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</si>
  <si>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</si>
  <si>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</si>
  <si>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</si>
  <si>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</si>
  <si>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</si>
  <si>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</si>
  <si>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</si>
  <si>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</si>
  <si>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</si>
  <si>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</si>
  <si>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</si>
  <si>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</si>
  <si>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</si>
  <si>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</si>
  <si>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</si>
  <si>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</si>
  <si>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</si>
  <si>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</si>
  <si>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</si>
  <si>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</si>
  <si>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</si>
  <si>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</si>
  <si>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</si>
  <si>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</si>
  <si>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</si>
  <si>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</si>
  <si>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</si>
  <si>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</si>
  <si>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</si>
  <si>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</si>
  <si>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</si>
  <si>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</si>
  <si>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</si>
  <si>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</si>
  <si>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</si>
  <si>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</si>
  <si>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</si>
  <si>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</si>
  <si>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</si>
  <si>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</si>
  <si>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</si>
  <si>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</si>
  <si>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</si>
  <si>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</si>
  <si>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</si>
  <si>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</si>
  <si>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</si>
  <si>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</si>
  <si>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</si>
  <si>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</si>
  <si>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</si>
  <si>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</si>
  <si>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</si>
  <si>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</si>
  <si>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</si>
  <si>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</si>
  <si>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</si>
  <si>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</si>
  <si>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</si>
  <si>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</si>
  <si>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</si>
  <si>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</si>
  <si>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</si>
  <si>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</si>
  <si>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</si>
  <si>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</si>
  <si>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</si>
  <si>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</si>
  <si>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</si>
  <si>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</si>
  <si>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</si>
  <si>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</si>
  <si>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</si>
  <si>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</si>
  <si>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</si>
  <si>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</si>
  <si>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</si>
  <si>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</si>
  <si>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</si>
  <si>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</si>
  <si>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</si>
  <si>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</si>
  <si>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</si>
  <si>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</si>
  <si>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</si>
  <si>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</si>
  <si>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</si>
  <si>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</si>
  <si>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</si>
  <si>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</si>
  <si>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</si>
  <si>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</si>
  <si>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</si>
  <si>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</si>
  <si>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</si>
  <si>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</si>
  <si>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</si>
  <si>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</si>
  <si>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</si>
  <si>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</si>
  <si>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</si>
  <si>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</si>
  <si>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</si>
  <si>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</si>
  <si>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</si>
  <si>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</si>
  <si>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</si>
  <si>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</si>
  <si>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</si>
  <si>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</si>
  <si>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</si>
  <si>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</si>
  <si>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</si>
  <si>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</si>
  <si>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</si>
  <si>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</si>
  <si>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</si>
  <si>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</si>
  <si>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</si>
  <si>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</si>
  <si>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</si>
  <si>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</si>
  <si>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</si>
  <si>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</si>
  <si>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</si>
  <si>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</si>
  <si>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</si>
  <si>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</si>
  <si>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</si>
  <si>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</si>
  <si>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</si>
  <si>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</si>
  <si>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</si>
  <si>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</si>
  <si>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</si>
  <si>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</si>
  <si>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</si>
  <si>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</si>
  <si>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</si>
  <si>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</si>
  <si>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</si>
  <si>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</si>
  <si>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</si>
  <si>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</si>
  <si>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</si>
  <si>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</si>
  <si>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</si>
  <si>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</si>
  <si>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</si>
  <si>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</si>
  <si>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</si>
  <si>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</si>
  <si>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</si>
  <si>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</si>
  <si>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</si>
  <si>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</si>
  <si>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</si>
  <si>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</si>
  <si>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</si>
  <si>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</si>
  <si>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</si>
  <si>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</si>
  <si>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</si>
  <si>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</si>
  <si>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</si>
  <si>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</si>
  <si>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</si>
  <si>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</si>
  <si>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</si>
  <si>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</si>
  <si>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</si>
  <si>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</si>
  <si>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</si>
  <si>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</si>
  <si>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</si>
  <si>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</si>
  <si>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</si>
  <si>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</si>
  <si>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</si>
  <si>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</si>
  <si>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</si>
  <si>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</si>
  <si>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</si>
  <si>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</si>
  <si>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</si>
  <si>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</si>
  <si>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</si>
  <si>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</si>
  <si>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</si>
  <si>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</si>
  <si>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</si>
  <si>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</si>
  <si>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</si>
  <si>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</si>
  <si>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</si>
  <si>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</si>
  <si>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</si>
  <si>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</si>
  <si>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</si>
  <si>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</si>
  <si>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</si>
  <si>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</si>
  <si>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</si>
  <si>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</si>
  <si>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</si>
  <si>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</si>
  <si>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</si>
  <si>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</si>
  <si>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</si>
  <si>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</si>
  <si>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</si>
  <si>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</si>
  <si>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</si>
  <si>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</si>
  <si>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</si>
  <si>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</si>
  <si>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</si>
  <si>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</si>
  <si>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</si>
  <si>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</si>
  <si>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</si>
  <si>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</si>
  <si>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</si>
  <si>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</si>
  <si>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</si>
  <si>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</si>
  <si>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</si>
  <si>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</si>
  <si>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</si>
  <si>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</si>
  <si>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</si>
  <si>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</si>
  <si>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</si>
  <si>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</si>
  <si>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</si>
  <si>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</si>
  <si>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</si>
  <si>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</si>
  <si>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</si>
  <si>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</si>
  <si>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</si>
  <si>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</si>
  <si>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</si>
  <si>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</si>
  <si>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</si>
  <si>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</si>
  <si>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</si>
  <si>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</si>
  <si>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</si>
  <si>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</si>
  <si>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</si>
  <si>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</si>
  <si>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</si>
  <si>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</si>
  <si>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</si>
  <si>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</si>
  <si>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</si>
  <si>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</si>
  <si>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</si>
  <si>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</si>
  <si>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</si>
  <si>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</si>
  <si>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</si>
  <si>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</si>
  <si>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</si>
  <si>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</si>
  <si>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</si>
  <si>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</si>
  <si>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</si>
  <si>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</si>
  <si>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</si>
  <si>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</si>
  <si>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</si>
  <si>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</si>
  <si>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</si>
  <si>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</si>
  <si>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</si>
  <si>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</si>
  <si>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</si>
  <si>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</si>
  <si>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</si>
  <si>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</si>
  <si>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</si>
  <si>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</si>
  <si>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</si>
  <si>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</si>
  <si>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</si>
  <si>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</si>
  <si>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</si>
  <si>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</si>
  <si>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</si>
  <si>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</si>
  <si>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</si>
  <si>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</si>
  <si>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</si>
  <si>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</si>
  <si>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</si>
  <si>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</si>
  <si>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</si>
  <si>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</si>
  <si>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</si>
  <si>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</si>
  <si>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</si>
  <si>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</si>
  <si>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</si>
  <si>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</si>
  <si>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</si>
  <si>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</si>
  <si>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</si>
  <si>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</si>
  <si>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</si>
  <si>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</si>
  <si>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</si>
  <si>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</si>
  <si>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</si>
  <si>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</si>
  <si>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</si>
  <si>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</si>
  <si>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</si>
  <si>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</si>
  <si>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</si>
  <si>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</si>
  <si>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</si>
  <si>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</si>
  <si>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</si>
  <si>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</si>
  <si>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</si>
  <si>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</si>
  <si>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</si>
  <si>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</si>
  <si>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</si>
  <si>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</si>
  <si>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</si>
  <si>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</si>
  <si>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</si>
  <si>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</si>
  <si>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</si>
  <si>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</si>
  <si>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</si>
  <si>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</si>
  <si>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</si>
  <si>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</si>
  <si>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</si>
  <si>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</si>
  <si>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</si>
  <si>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</si>
  <si>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</si>
  <si>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</si>
  <si>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</si>
  <si>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</si>
  <si>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</si>
  <si>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</si>
  <si>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</si>
  <si>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</si>
  <si>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</si>
  <si>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</si>
  <si>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</si>
  <si>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</si>
  <si>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</si>
  <si>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</si>
  <si>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</si>
  <si>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</si>
  <si>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</si>
  <si>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</si>
  <si>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</si>
  <si>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</si>
  <si>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</si>
  <si>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</si>
  <si>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</si>
  <si>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</si>
  <si>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</si>
  <si>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</si>
  <si>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</si>
  <si>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</si>
  <si>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</si>
  <si>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</si>
  <si>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</si>
  <si>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</si>
  <si>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</si>
  <si>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</si>
  <si>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</si>
  <si>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</si>
  <si>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</si>
  <si>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</si>
  <si>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</si>
  <si>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</si>
  <si>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</si>
  <si>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</si>
  <si>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</si>
  <si>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</si>
  <si>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</si>
  <si>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</si>
  <si>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</si>
  <si>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</si>
  <si>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</si>
  <si>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</si>
  <si>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</si>
  <si>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</si>
  <si>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</si>
  <si>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</si>
  <si>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</si>
  <si>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</si>
  <si>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</si>
  <si>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</si>
  <si>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</si>
  <si>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</si>
  <si>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</si>
  <si>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</si>
  <si>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</si>
  <si>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</si>
  <si>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</si>
  <si>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</si>
  <si>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</si>
  <si>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</si>
  <si>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</si>
  <si>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</si>
  <si>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</si>
  <si>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</si>
  <si>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</si>
  <si>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</si>
  <si>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</si>
  <si>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</si>
  <si>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</si>
  <si>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</si>
  <si>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</si>
  <si>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</si>
  <si>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</si>
  <si>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</si>
  <si>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</si>
  <si>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</si>
  <si>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</si>
  <si>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</si>
  <si>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</si>
  <si>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</si>
  <si>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</si>
  <si>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</si>
  <si>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</si>
  <si>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</si>
  <si>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</si>
  <si>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</si>
  <si>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</si>
  <si>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</si>
  <si>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</si>
  <si>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</si>
  <si>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</si>
  <si>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</si>
  <si>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</si>
  <si>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</si>
  <si>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</si>
  <si>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</si>
  <si>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</si>
  <si>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</si>
  <si>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</si>
  <si>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</si>
  <si>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</si>
  <si>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</si>
  <si>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</si>
  <si>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</si>
  <si>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</si>
  <si>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</si>
  <si>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</si>
  <si>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</si>
  <si>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</si>
  <si>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</si>
  <si>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</si>
  <si>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</si>
  <si>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</si>
  <si>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</si>
  <si>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</si>
  <si>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</si>
  <si>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</si>
  <si>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</si>
  <si>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</si>
  <si>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</si>
  <si>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</si>
  <si>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</si>
  <si>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</si>
  <si>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</si>
  <si>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</si>
  <si>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</si>
  <si>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</si>
  <si>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</si>
  <si>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</si>
  <si>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</si>
  <si>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</si>
  <si>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</si>
  <si>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</si>
  <si>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</si>
  <si>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</si>
  <si>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</si>
  <si>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</si>
  <si>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</si>
  <si>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</si>
  <si>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</si>
  <si>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</si>
  <si>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</si>
  <si>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</si>
  <si>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</si>
  <si>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</si>
  <si>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</si>
  <si>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</si>
  <si>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</si>
  <si>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</si>
  <si>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</si>
  <si>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</si>
  <si>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</si>
  <si>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</si>
  <si>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</si>
  <si>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</si>
  <si>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</si>
  <si>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</si>
  <si>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</si>
  <si>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</si>
  <si>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</si>
  <si>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</si>
  <si>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</si>
  <si>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</si>
  <si>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</si>
  <si>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</si>
  <si>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</si>
  <si>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</si>
  <si>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</si>
  <si>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</si>
  <si>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</si>
  <si>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</si>
  <si>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</si>
  <si>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</si>
  <si>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</si>
  <si>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</si>
  <si>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</si>
  <si>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</si>
  <si>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</si>
  <si>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</si>
  <si>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</si>
  <si>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</si>
  <si>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</si>
  <si>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</si>
  <si>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</si>
  <si>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</si>
  <si>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</si>
  <si>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</si>
  <si>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</si>
  <si>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</si>
  <si>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</si>
  <si>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</si>
  <si>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</si>
  <si>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</si>
  <si>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</si>
  <si>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</si>
  <si>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</si>
  <si>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</si>
  <si>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</si>
  <si>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</si>
  <si>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</si>
  <si>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</si>
  <si>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</si>
  <si>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</si>
  <si>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</si>
  <si>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</si>
  <si>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</si>
  <si>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</si>
  <si>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</si>
  <si>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</si>
  <si>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</si>
  <si>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</si>
  <si>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</si>
  <si>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</si>
  <si>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</si>
  <si>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</si>
  <si>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</si>
  <si>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</si>
  <si>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</si>
  <si>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</si>
  <si>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</si>
  <si>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</si>
  <si>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</si>
  <si>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</si>
  <si>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</si>
  <si>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</si>
  <si>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</si>
  <si>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</si>
  <si>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</si>
  <si>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</si>
  <si>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</si>
  <si>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</si>
  <si>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</si>
  <si>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</si>
  <si>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</si>
  <si>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</si>
  <si>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</si>
  <si>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</si>
  <si>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</si>
  <si>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</si>
  <si>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</si>
  <si>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</si>
  <si>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</si>
  <si>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</si>
  <si>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</si>
  <si>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</si>
  <si>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</si>
  <si>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</si>
  <si>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</si>
  <si>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</si>
  <si>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</si>
  <si>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</si>
  <si>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</si>
  <si>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</si>
  <si>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</si>
  <si>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</si>
  <si>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</si>
  <si>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</si>
  <si>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</si>
  <si>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</si>
  <si>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</si>
  <si>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</si>
  <si>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</si>
  <si>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</si>
  <si>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</si>
  <si>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</si>
  <si>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</si>
  <si>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</si>
  <si>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</si>
  <si>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</si>
  <si>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</si>
  <si>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</si>
  <si>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</si>
  <si>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</si>
  <si>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</si>
  <si>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</si>
  <si>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</si>
  <si>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</si>
  <si>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</si>
  <si>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</si>
  <si>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</si>
  <si>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</si>
  <si>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</si>
  <si>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</si>
  <si>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</si>
  <si>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</si>
  <si>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</si>
  <si>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</si>
  <si>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</si>
  <si>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</si>
  <si>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</si>
  <si>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</si>
  <si>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</si>
  <si>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</si>
  <si>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</si>
  <si>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</si>
  <si>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</si>
  <si>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</si>
  <si>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</si>
  <si>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</si>
  <si>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</si>
  <si>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</si>
  <si>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</si>
  <si>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</si>
  <si>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</si>
  <si>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</si>
  <si>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</si>
  <si>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</si>
  <si>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</si>
  <si>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</si>
  <si>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</si>
  <si>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</si>
  <si>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</si>
  <si>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</si>
  <si>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</si>
  <si>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</si>
  <si>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</si>
  <si>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</si>
  <si>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</si>
  <si>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</si>
  <si>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</si>
  <si>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</si>
  <si>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</si>
  <si>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</si>
  <si>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</si>
  <si>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</si>
  <si>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</si>
  <si>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</si>
  <si>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</si>
  <si>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</si>
  <si>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</si>
  <si>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</si>
  <si>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</si>
  <si>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</si>
  <si>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</si>
  <si>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</si>
  <si>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</si>
  <si>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</si>
  <si>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</si>
  <si>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</si>
  <si>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</si>
  <si>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</si>
  <si>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</si>
  <si>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</si>
  <si>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</si>
  <si>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</si>
  <si>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</si>
  <si>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</si>
  <si>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</si>
  <si>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</si>
  <si>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</si>
  <si>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</si>
  <si>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</si>
  <si>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</si>
  <si>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</si>
  <si>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</si>
  <si>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</si>
  <si>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</si>
  <si>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</si>
  <si>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</si>
  <si>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</si>
  <si>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</si>
  <si>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</si>
  <si>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</si>
  <si>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</si>
  <si>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</si>
  <si>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</si>
  <si>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</si>
  <si>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</si>
  <si>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</si>
  <si>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</si>
  <si>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</si>
  <si>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</si>
  <si>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</si>
  <si>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</si>
  <si>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</si>
  <si>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</si>
  <si>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</si>
  <si>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</si>
  <si>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</si>
  <si>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</si>
  <si>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</si>
  <si>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</si>
  <si>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</si>
  <si>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</si>
  <si>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</si>
  <si>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</si>
  <si>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</si>
  <si>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</si>
  <si>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</si>
  <si>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</si>
  <si>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</si>
  <si>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</si>
  <si>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</si>
  <si>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</si>
  <si>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</si>
  <si>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</si>
  <si>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</si>
  <si>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</si>
  <si>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</si>
  <si>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</si>
  <si>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</si>
  <si>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</si>
  <si>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</si>
  <si>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</si>
  <si>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</si>
  <si>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</si>
  <si>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</si>
  <si>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</si>
  <si>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</si>
  <si>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</si>
  <si>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</si>
  <si>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</si>
  <si>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</si>
  <si>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</si>
  <si>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</si>
  <si>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</si>
  <si>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</si>
  <si>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</si>
  <si>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</si>
  <si>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</si>
  <si>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</si>
  <si>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</si>
  <si>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</si>
  <si>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</si>
  <si>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</si>
  <si>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</si>
  <si>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</si>
  <si>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</si>
  <si>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</si>
  <si>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</si>
  <si>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</si>
  <si>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</si>
  <si>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</si>
  <si>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</si>
  <si>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</si>
  <si>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</si>
  <si>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</si>
  <si>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</si>
  <si>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</si>
  <si>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</si>
  <si>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</si>
  <si>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</si>
  <si>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</si>
  <si>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</si>
  <si>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</si>
  <si>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</si>
  <si>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</si>
  <si>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</si>
  <si>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</si>
  <si>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</si>
  <si>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</si>
  <si>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</si>
  <si>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</si>
  <si>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</si>
  <si>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</si>
  <si>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</si>
  <si>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</si>
  <si>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</si>
  <si>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</si>
  <si>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</si>
  <si>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</si>
  <si>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</si>
  <si>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</si>
  <si>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</si>
  <si>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</si>
  <si>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</si>
  <si>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</si>
  <si>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</si>
  <si>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</si>
  <si>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</si>
  <si>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</si>
  <si>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</si>
  <si>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</si>
  <si>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</si>
  <si>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</si>
  <si>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</si>
  <si>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</si>
  <si>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</si>
  <si>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</si>
  <si>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</si>
  <si>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</si>
  <si>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</si>
  <si>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</si>
  <si>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</si>
  <si>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</si>
  <si>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</si>
  <si>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</si>
  <si>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</si>
  <si>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</si>
  <si>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</si>
  <si>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</si>
  <si>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</si>
  <si>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</si>
  <si>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</si>
  <si>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</si>
  <si>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</si>
  <si>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</si>
  <si>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</si>
  <si>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</si>
  <si>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</si>
  <si>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</si>
  <si>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</si>
  <si>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</si>
  <si>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</si>
  <si>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</si>
  <si>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</si>
  <si>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</si>
  <si>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</si>
  <si>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</si>
  <si>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</si>
  <si>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</si>
  <si>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</si>
  <si>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</si>
  <si>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</si>
  <si>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</si>
  <si>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</si>
  <si>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</si>
  <si>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</si>
  <si>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</si>
  <si>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</si>
  <si>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</si>
  <si>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</si>
  <si>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</si>
  <si>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</si>
  <si>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</si>
  <si>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</si>
  <si>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</si>
  <si>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</si>
  <si>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</si>
  <si>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</si>
  <si>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</si>
  <si>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</si>
  <si>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</si>
  <si>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</si>
  <si>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</si>
  <si>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</si>
  <si>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</si>
  <si>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</si>
  <si>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</si>
  <si>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</si>
  <si>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</si>
  <si>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</si>
  <si>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</si>
  <si>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</si>
  <si>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</si>
  <si>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</si>
  <si>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</si>
  <si>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</si>
  <si>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</si>
  <si>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</si>
  <si>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</si>
  <si>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</si>
  <si>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</si>
  <si>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</si>
  <si>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</si>
  <si>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</si>
  <si>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</si>
  <si>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</si>
  <si>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</si>
  <si>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</si>
  <si>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</si>
  <si>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</si>
  <si>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</si>
  <si>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</si>
  <si>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</si>
  <si>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</si>
  <si>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</si>
  <si>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</si>
  <si>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</si>
  <si>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</si>
  <si>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</si>
  <si>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</si>
  <si>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</si>
  <si>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</si>
  <si>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</si>
  <si>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</si>
  <si>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</si>
  <si>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</si>
  <si>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</si>
  <si>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</si>
  <si>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</si>
  <si>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</si>
  <si>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</si>
  <si>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</si>
  <si>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</si>
  <si>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</si>
  <si>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</si>
  <si>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</si>
  <si>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</si>
  <si>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</si>
  <si>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</si>
  <si>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</si>
  <si>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</si>
  <si>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</si>
  <si>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</si>
  <si>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</si>
  <si>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</si>
  <si>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</si>
  <si>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</si>
  <si>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</si>
  <si>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</si>
  <si>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</si>
  <si>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</si>
  <si>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</si>
  <si>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</si>
  <si>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</si>
  <si>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</si>
  <si>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</si>
  <si>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</si>
  <si>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</si>
  <si>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</si>
  <si>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</si>
  <si>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</si>
  <si>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</si>
  <si>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</si>
  <si>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</si>
  <si>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</si>
  <si>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</si>
  <si>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</si>
  <si>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</si>
  <si>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</si>
  <si>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</si>
  <si>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</si>
  <si>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</si>
  <si>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</si>
  <si>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</si>
  <si>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</si>
  <si>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</si>
  <si>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</si>
  <si>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</si>
  <si>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</si>
  <si>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</si>
  <si>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</si>
  <si>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</si>
  <si>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</si>
  <si>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</si>
  <si>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</si>
  <si>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</si>
  <si>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</si>
  <si>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</si>
  <si>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</si>
  <si>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</si>
  <si>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</si>
  <si>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</si>
  <si>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</si>
  <si>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</si>
  <si>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</si>
  <si>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</si>
  <si>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</si>
  <si>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</si>
  <si>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</si>
  <si>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</si>
  <si>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</si>
  <si>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</si>
  <si>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</si>
  <si>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</si>
  <si>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</si>
  <si>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</si>
  <si>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</si>
  <si>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</si>
  <si>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</si>
  <si>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</si>
  <si>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</si>
  <si>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</si>
  <si>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</si>
  <si>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</si>
  <si>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</si>
  <si>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</si>
  <si>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</si>
  <si>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</si>
  <si>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</si>
  <si>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</si>
  <si>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</si>
  <si>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</si>
  <si>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</si>
  <si>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</si>
  <si>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</si>
  <si>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</si>
  <si>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</si>
  <si>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</si>
  <si>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</si>
  <si>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</si>
  <si>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</si>
  <si>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</si>
  <si>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</si>
  <si>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</si>
  <si>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</si>
  <si>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</si>
  <si>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</si>
  <si>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</si>
  <si>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</si>
  <si>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</si>
  <si>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</si>
  <si>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</si>
  <si>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</si>
  <si>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</si>
  <si>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</si>
  <si>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</si>
  <si>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</si>
  <si>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</si>
  <si>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</si>
  <si>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</si>
  <si>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</si>
  <si>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</si>
  <si>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</si>
  <si>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</si>
  <si>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</si>
  <si>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</si>
  <si>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</si>
  <si>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</si>
  <si>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</si>
  <si>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</si>
  <si>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</si>
  <si>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</si>
  <si>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</si>
  <si>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</si>
  <si>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</si>
  <si>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</si>
  <si>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</si>
  <si>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</si>
  <si>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</si>
  <si>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</si>
  <si>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</si>
  <si>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</si>
  <si>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</si>
  <si>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</si>
  <si>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</si>
  <si>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</si>
  <si>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</si>
  <si>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</si>
  <si>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</si>
  <si>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</si>
  <si>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</si>
  <si>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</si>
  <si>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</si>
  <si>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</si>
  <si>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</si>
  <si>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</si>
  <si>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</si>
  <si>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</si>
  <si>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</si>
  <si>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</si>
  <si>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</si>
  <si>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</si>
  <si>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</si>
  <si>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</si>
  <si>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</si>
  <si>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</si>
  <si>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</si>
  <si>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</si>
  <si>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</si>
  <si>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</si>
  <si>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</si>
  <si>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</si>
  <si>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</si>
  <si>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</si>
  <si>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</si>
  <si>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</si>
  <si>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</si>
  <si>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</si>
  <si>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</si>
  <si>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</si>
  <si>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</si>
  <si>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</si>
  <si>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</si>
  <si>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</si>
  <si>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</si>
  <si>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</si>
  <si>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</si>
  <si>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</si>
  <si>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</si>
  <si>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</si>
  <si>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</si>
  <si>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</si>
  <si>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</si>
  <si>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</si>
  <si>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</si>
  <si>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</si>
  <si>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</si>
  <si>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</si>
  <si>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</si>
  <si>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</si>
  <si>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</si>
  <si>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</si>
  <si>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</si>
  <si>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</si>
  <si>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</si>
  <si>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</si>
  <si>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</si>
  <si>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</si>
  <si>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</si>
  <si>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</si>
  <si>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</si>
  <si>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</si>
  <si>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</si>
  <si>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</si>
  <si>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</si>
  <si>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</si>
  <si>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</si>
  <si>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</si>
  <si>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</si>
  <si>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</si>
  <si>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</si>
  <si>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</si>
  <si>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</si>
  <si>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</si>
  <si>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</si>
  <si>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</si>
  <si>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</si>
  <si>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</si>
  <si>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</si>
  <si>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</si>
  <si>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</si>
  <si>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</si>
  <si>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</si>
  <si>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</si>
  <si>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</si>
  <si>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</si>
  <si>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</si>
  <si>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</si>
  <si>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</si>
  <si>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</si>
  <si>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</si>
  <si>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</si>
  <si>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</si>
  <si>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</si>
  <si>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</si>
  <si>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</si>
  <si>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</si>
  <si>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</si>
  <si>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</si>
  <si>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</si>
  <si>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</si>
  <si>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</si>
  <si>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</si>
  <si>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</si>
  <si>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</si>
  <si>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</si>
  <si>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</si>
  <si>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</si>
  <si>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</si>
  <si>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</si>
  <si>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</si>
  <si>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</si>
  <si>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</si>
  <si>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</si>
  <si>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</si>
  <si>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</si>
  <si>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</si>
  <si>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</si>
  <si>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</si>
  <si>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</si>
  <si>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</si>
  <si>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</si>
  <si>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</si>
  <si>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</si>
  <si>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</si>
  <si>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</si>
  <si>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</si>
  <si>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</si>
  <si>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</si>
  <si>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</si>
  <si>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</si>
  <si>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</si>
  <si>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</si>
  <si>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</si>
  <si>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</si>
  <si>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</si>
  <si>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</si>
  <si>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</si>
  <si>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</si>
  <si>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</si>
  <si>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</si>
  <si>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</si>
  <si>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</si>
  <si>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</si>
  <si>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</si>
  <si>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</si>
  <si>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</si>
  <si>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</si>
  <si>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</si>
  <si>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</si>
  <si>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</si>
  <si>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</si>
  <si>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</si>
  <si>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</si>
  <si>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</si>
  <si>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</si>
  <si>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</si>
  <si>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</si>
  <si>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</si>
  <si>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</si>
  <si>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</si>
  <si>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</si>
  <si>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</si>
  <si>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</si>
  <si>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</si>
  <si>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</si>
  <si>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</si>
  <si>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</si>
  <si>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</si>
  <si>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</si>
  <si>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</si>
  <si>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</si>
  <si>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</si>
  <si>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</si>
  <si>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</si>
  <si>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</si>
  <si>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</si>
  <si>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</si>
  <si>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</si>
  <si>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</si>
  <si>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</si>
  <si>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</si>
  <si>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</si>
  <si>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</si>
  <si>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</si>
  <si>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</si>
  <si>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</si>
  <si>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</si>
  <si>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</si>
  <si>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</si>
  <si>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</si>
  <si>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</si>
  <si>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</si>
  <si>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</si>
  <si>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</si>
  <si>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</si>
  <si>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</si>
  <si>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</si>
  <si>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</si>
  <si>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</si>
  <si>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</si>
  <si>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</si>
  <si>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</si>
  <si>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</si>
  <si>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</si>
  <si>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</si>
  <si>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</si>
  <si>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</si>
  <si>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</si>
  <si>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</si>
  <si>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</si>
  <si>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</si>
  <si>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</si>
  <si>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</si>
  <si>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</si>
  <si>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</si>
  <si>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</si>
  <si>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</si>
  <si>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</si>
  <si>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</si>
  <si>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</si>
  <si>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</si>
  <si>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</si>
  <si>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</si>
  <si>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</si>
  <si>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</si>
  <si>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</si>
  <si>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</si>
  <si>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</si>
  <si>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</si>
  <si>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</si>
  <si>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</si>
  <si>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</si>
  <si>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</si>
  <si>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</si>
  <si>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</si>
  <si>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</si>
  <si>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</si>
  <si>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</si>
  <si>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</si>
  <si>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</si>
  <si>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</si>
  <si>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</si>
  <si>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</si>
  <si>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</si>
  <si>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</si>
  <si>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</si>
  <si>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</si>
  <si>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</si>
  <si>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</si>
  <si>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</si>
  <si>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</si>
  <si>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</si>
  <si>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</si>
  <si>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</si>
  <si>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</si>
  <si>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</si>
  <si>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</si>
  <si>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</si>
  <si>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</si>
  <si>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</si>
  <si>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</si>
  <si>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</si>
  <si>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</si>
  <si>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</si>
  <si>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</si>
  <si>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</si>
  <si>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</si>
  <si>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</si>
  <si>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</si>
  <si>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</si>
  <si>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</si>
  <si>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</si>
  <si>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</si>
  <si>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</si>
  <si>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</si>
  <si>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</si>
  <si>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</si>
  <si>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</si>
  <si>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</si>
  <si>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</si>
  <si>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</si>
  <si>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</si>
  <si>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</si>
  <si>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</si>
  <si>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</si>
  <si>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</si>
  <si>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</si>
  <si>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</si>
  <si>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</si>
  <si>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</si>
  <si>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</si>
  <si>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</si>
  <si>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</si>
  <si>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</si>
  <si>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</si>
  <si>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</si>
  <si>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</si>
  <si>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</si>
  <si>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</si>
  <si>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</si>
  <si>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</si>
  <si>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</si>
  <si>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</si>
  <si>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</si>
  <si>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</si>
  <si>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</si>
  <si>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</si>
  <si>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</si>
  <si>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</si>
  <si>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</si>
  <si>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</si>
  <si>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</si>
  <si>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</si>
  <si>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</si>
  <si>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</si>
  <si>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</si>
  <si>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</si>
  <si>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</si>
  <si>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</si>
  <si>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</si>
  <si>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</si>
  <si>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</si>
  <si>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</si>
  <si>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</si>
  <si>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</si>
  <si>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</si>
  <si>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</si>
  <si>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</si>
  <si>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</si>
  <si>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</si>
  <si>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</si>
  <si>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</si>
  <si>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</si>
  <si>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</si>
  <si>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</si>
  <si>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</si>
  <si>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</si>
  <si>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</si>
  <si>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</si>
  <si>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</si>
  <si>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</si>
  <si>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</si>
  <si>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</si>
  <si>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</si>
  <si>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</si>
  <si>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</si>
  <si>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</si>
  <si>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</si>
  <si>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</si>
  <si>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</si>
  <si>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</si>
  <si>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</si>
  <si>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</si>
  <si>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</si>
  <si>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</si>
  <si>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</si>
  <si>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</si>
  <si>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</si>
  <si>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</si>
  <si>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</si>
  <si>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</si>
  <si>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</si>
  <si>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</si>
  <si>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</si>
  <si>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</si>
  <si>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</si>
  <si>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</si>
  <si>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</si>
  <si>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</si>
  <si>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</si>
  <si>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</si>
  <si>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</si>
  <si>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</si>
  <si>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</si>
  <si>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</si>
  <si>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</si>
  <si>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</si>
  <si>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</si>
  <si>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</si>
  <si>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</si>
  <si>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</si>
  <si>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</si>
  <si>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</si>
  <si>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</si>
  <si>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</si>
  <si>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</si>
  <si>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</si>
  <si>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</si>
  <si>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</si>
  <si>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</si>
  <si>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</si>
  <si>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</si>
  <si>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</si>
  <si>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</si>
  <si>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</si>
  <si>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</si>
  <si>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</si>
  <si>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</si>
  <si>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</si>
  <si>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</si>
  <si>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</si>
  <si>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</si>
  <si>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</si>
  <si>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</si>
  <si>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</si>
  <si>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</si>
  <si>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</si>
  <si>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</si>
  <si>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</si>
  <si>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</si>
  <si>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</si>
  <si>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</si>
  <si>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</si>
  <si>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</si>
  <si>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</si>
  <si>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</si>
  <si>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</si>
  <si>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</si>
  <si>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</si>
  <si>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</si>
  <si>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</si>
  <si>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</si>
  <si>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</si>
  <si>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</si>
  <si>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</si>
  <si>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</si>
  <si>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</si>
  <si>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</si>
  <si>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</si>
  <si>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</si>
  <si>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</si>
  <si>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</si>
  <si>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</si>
  <si>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</si>
  <si>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</si>
  <si>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</si>
  <si>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</si>
  <si>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</si>
  <si>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</si>
  <si>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</si>
  <si>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</si>
  <si>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</si>
  <si>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</si>
  <si>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</si>
  <si>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</si>
  <si>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</si>
  <si>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</si>
  <si>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</si>
  <si>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</si>
  <si>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</si>
  <si>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</si>
  <si>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</si>
  <si>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</si>
  <si>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</si>
  <si>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</si>
  <si>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</si>
  <si>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</si>
  <si>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</si>
  <si>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</si>
  <si>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</si>
  <si>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</si>
  <si>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</si>
  <si>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</si>
  <si>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</si>
  <si>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</si>
  <si>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</si>
  <si>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</si>
  <si>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</si>
  <si>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</si>
  <si>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</si>
  <si>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</si>
  <si>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</si>
  <si>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</si>
  <si>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</si>
  <si>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</si>
  <si>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</si>
  <si>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</si>
  <si>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</si>
  <si>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</si>
  <si>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</si>
  <si>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</si>
  <si>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</si>
  <si>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</si>
  <si>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</si>
  <si>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</si>
  <si>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</si>
  <si>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</si>
  <si>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</si>
  <si>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</si>
  <si>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</si>
  <si>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</si>
  <si>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</si>
  <si>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</si>
  <si>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</si>
  <si>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</si>
  <si>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</si>
  <si>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</si>
  <si>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</si>
  <si>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</si>
  <si>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</si>
  <si>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</si>
  <si>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</si>
  <si>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</si>
  <si>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</si>
  <si>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</si>
  <si>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</si>
  <si>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</si>
  <si>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</si>
  <si>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</si>
  <si>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</si>
  <si>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</si>
  <si>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</si>
  <si>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</si>
  <si>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</si>
  <si>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</si>
  <si>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</si>
  <si>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</si>
  <si>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</si>
  <si>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</si>
  <si>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</si>
  <si>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</si>
  <si>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</si>
  <si>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</si>
  <si>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</si>
  <si>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</si>
  <si>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</si>
  <si>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</si>
  <si>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</si>
  <si>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</si>
  <si>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</si>
  <si>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</si>
  <si>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</si>
  <si>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</si>
  <si>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</si>
  <si>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</si>
  <si>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</si>
  <si>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</si>
  <si>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</si>
  <si>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</si>
  <si>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</si>
  <si>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</si>
  <si>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</si>
  <si>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</si>
  <si>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</si>
  <si>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</si>
  <si>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</si>
  <si>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</si>
  <si>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</si>
  <si>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</si>
  <si>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</si>
  <si>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</si>
  <si>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</si>
  <si>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</si>
  <si>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</si>
  <si>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</si>
  <si>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</si>
  <si>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</si>
  <si>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</si>
  <si>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</si>
  <si>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</si>
  <si>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</si>
  <si>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</si>
  <si>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</si>
  <si>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</si>
  <si>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</si>
  <si>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</si>
  <si>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</si>
  <si>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</si>
  <si>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</si>
  <si>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</si>
  <si>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</si>
  <si>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</si>
  <si>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</si>
  <si>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</si>
  <si>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</si>
  <si>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</si>
  <si>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</si>
  <si>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</si>
  <si>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</si>
  <si>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</si>
  <si>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</si>
  <si>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</si>
  <si>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</si>
  <si>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</si>
  <si>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</si>
  <si>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</si>
  <si>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</si>
  <si>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</si>
  <si>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</si>
  <si>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</si>
  <si>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</si>
  <si>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</si>
  <si>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</si>
  <si>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</si>
  <si>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</si>
  <si>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</si>
  <si>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</si>
  <si>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</si>
  <si>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</si>
  <si>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</si>
  <si>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</si>
  <si>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</si>
  <si>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</si>
  <si>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</si>
  <si>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</si>
  <si>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</si>
  <si>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</si>
  <si>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</si>
  <si>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</si>
  <si>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</si>
  <si>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</si>
  <si>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</si>
  <si>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</si>
  <si>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</si>
  <si>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</si>
  <si>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</si>
  <si>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</si>
  <si>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</si>
  <si>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</si>
  <si>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</si>
  <si>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</si>
  <si>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</si>
  <si>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</si>
  <si>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</si>
  <si>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</si>
  <si>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</si>
  <si>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</si>
  <si>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</si>
  <si>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</si>
  <si>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</si>
  <si>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</si>
  <si>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</si>
  <si>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</si>
  <si>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</si>
  <si>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</si>
  <si>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</si>
  <si>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</si>
  <si>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</si>
  <si>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</si>
  <si>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</si>
  <si>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</si>
  <si>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</si>
  <si>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</si>
  <si>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</si>
  <si>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</si>
  <si>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</si>
  <si>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</si>
  <si>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</si>
  <si>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</si>
  <si>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</si>
  <si>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</si>
  <si>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</si>
  <si>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</si>
  <si>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</si>
  <si>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</si>
  <si>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</si>
  <si>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</si>
  <si>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</si>
  <si>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</si>
  <si>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</si>
  <si>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</si>
  <si>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</si>
  <si>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</si>
  <si>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</si>
  <si>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</si>
  <si>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</si>
  <si>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</si>
  <si>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</si>
  <si>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</si>
  <si>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</si>
  <si>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</si>
  <si>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</si>
  <si>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</si>
  <si>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</si>
  <si>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</si>
  <si>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</si>
  <si>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</si>
  <si>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</si>
  <si>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</si>
  <si>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</si>
  <si>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</si>
  <si>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</si>
  <si>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</si>
  <si>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</si>
  <si>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</si>
  <si>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</si>
  <si>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</si>
  <si>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</si>
  <si>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</si>
  <si>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</si>
  <si>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</si>
  <si>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</si>
  <si>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</si>
  <si>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</si>
  <si>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</si>
  <si>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</si>
  <si>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</si>
  <si>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</si>
  <si>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</si>
  <si>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</si>
  <si>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</si>
  <si>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</si>
  <si>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</si>
  <si>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</si>
  <si>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</si>
  <si>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</si>
  <si>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</si>
  <si>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</si>
  <si>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</si>
  <si>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</si>
  <si>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</si>
  <si>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</si>
  <si>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</si>
  <si>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</si>
  <si>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</si>
  <si>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</si>
  <si>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</si>
  <si>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</si>
  <si>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</si>
  <si>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</si>
  <si>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</si>
  <si>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</si>
  <si>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</si>
  <si>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</si>
  <si>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</si>
  <si>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</si>
  <si>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</si>
  <si>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</si>
  <si>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</si>
  <si>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</si>
  <si>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</si>
  <si>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</si>
  <si>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</si>
  <si>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</si>
  <si>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</si>
  <si>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</si>
  <si>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</si>
  <si>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</si>
  <si>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</si>
  <si>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</si>
  <si>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</si>
  <si>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</si>
  <si>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</si>
  <si>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</si>
  <si>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</si>
  <si>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</si>
  <si>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</si>
  <si>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</si>
  <si>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</si>
  <si>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</si>
  <si>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</si>
  <si>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</si>
  <si>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</si>
  <si>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</si>
  <si>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</si>
  <si>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</si>
  <si>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</si>
  <si>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</si>
  <si>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</si>
  <si>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</si>
  <si>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</si>
  <si>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</si>
  <si>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</si>
  <si>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</si>
  <si>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</si>
  <si>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</si>
  <si>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</si>
  <si>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</si>
  <si>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</si>
  <si>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</si>
  <si>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</si>
  <si>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</si>
  <si>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</si>
  <si>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</si>
  <si>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</si>
  <si>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</si>
  <si>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</si>
  <si>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</si>
  <si>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</si>
  <si>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</si>
  <si>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</si>
  <si>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</si>
  <si>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</si>
  <si>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</si>
  <si>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</si>
  <si>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</si>
  <si>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</si>
  <si>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</si>
  <si>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</si>
  <si>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</si>
  <si>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</si>
  <si>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</si>
  <si>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</si>
  <si>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</si>
  <si>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</si>
  <si>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</si>
  <si>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</si>
  <si>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</si>
  <si>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</si>
  <si>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</si>
  <si>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</si>
  <si>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</si>
  <si>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</si>
  <si>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</si>
  <si>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</si>
  <si>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</si>
  <si>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</si>
  <si>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</si>
  <si>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</si>
  <si>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</si>
  <si>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</si>
  <si>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</si>
  <si>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</si>
  <si>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</si>
  <si>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</si>
  <si>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</si>
  <si>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</si>
  <si>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</si>
  <si>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</si>
  <si>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</si>
  <si>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</si>
  <si>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</si>
  <si>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</si>
  <si>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</si>
  <si>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</si>
  <si>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</si>
  <si>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</si>
  <si>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</si>
  <si>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</si>
  <si>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</si>
  <si>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</si>
  <si>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</si>
  <si>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</si>
  <si>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</si>
  <si>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</si>
  <si>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</si>
  <si>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</si>
  <si>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</si>
  <si>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</si>
  <si>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</si>
  <si>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</si>
  <si>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</si>
  <si>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</si>
  <si>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</si>
  <si>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</si>
  <si>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</si>
  <si>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</si>
  <si>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</si>
  <si>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</si>
  <si>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</si>
  <si>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</si>
  <si>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</si>
  <si>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</si>
  <si>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</si>
  <si>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</si>
  <si>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</si>
  <si>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</si>
  <si>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</si>
  <si>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</si>
  <si>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</si>
  <si>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</si>
  <si>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</si>
  <si>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</si>
  <si>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</si>
  <si>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</si>
  <si>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</si>
  <si>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</si>
  <si>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</si>
  <si>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</si>
  <si>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</si>
  <si>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</si>
  <si>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</si>
  <si>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</si>
  <si>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</si>
  <si>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</si>
  <si>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</si>
  <si>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</si>
  <si>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</si>
  <si>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</si>
  <si>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</si>
  <si>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</si>
  <si>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</si>
  <si>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</si>
  <si>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</si>
  <si>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</si>
  <si>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</si>
  <si>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</si>
  <si>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</si>
  <si>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</si>
  <si>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</si>
  <si>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</si>
  <si>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</si>
  <si>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</si>
  <si>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</si>
  <si>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</si>
  <si>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</si>
  <si>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</si>
  <si>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</si>
  <si>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</si>
  <si>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</si>
  <si>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</si>
  <si>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</si>
  <si>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</si>
  <si>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</si>
  <si>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</si>
  <si>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</si>
  <si>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</si>
  <si>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</si>
  <si>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</si>
  <si>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</si>
  <si>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</si>
  <si>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</si>
  <si>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</si>
  <si>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</si>
  <si>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</si>
  <si>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</si>
  <si>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</si>
  <si>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</si>
  <si>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</si>
  <si>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</si>
  <si>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</si>
  <si>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</si>
  <si>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</si>
  <si>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</si>
  <si>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</si>
  <si>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</si>
  <si>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</si>
  <si>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</si>
  <si>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</si>
  <si>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</si>
  <si>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</si>
  <si>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</si>
  <si>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</si>
  <si>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</si>
  <si>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</si>
  <si>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</si>
  <si>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</si>
  <si>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</si>
  <si>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</si>
  <si>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</si>
  <si>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</si>
  <si>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</si>
  <si>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</si>
  <si>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</si>
  <si>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</si>
  <si>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</si>
  <si>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</si>
  <si>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</si>
  <si>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</si>
  <si>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</si>
  <si>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</si>
  <si>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</si>
  <si>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</si>
  <si>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</si>
  <si>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</si>
  <si>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</si>
  <si>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</si>
  <si>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</si>
  <si>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</si>
  <si>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</si>
  <si>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</si>
  <si>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</si>
  <si>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</si>
  <si>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</si>
  <si>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</si>
  <si>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</si>
  <si>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</si>
  <si>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</si>
  <si>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</si>
  <si>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</si>
  <si>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</si>
  <si>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</si>
  <si>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</si>
  <si>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</si>
  <si>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</si>
  <si>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</si>
  <si>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</si>
  <si>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</si>
  <si>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</si>
  <si>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</si>
  <si>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</si>
  <si>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</si>
  <si>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</si>
  <si>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</si>
  <si>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</si>
  <si>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</si>
  <si>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</si>
  <si>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</si>
  <si>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</si>
  <si>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</si>
  <si>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</si>
  <si>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</si>
  <si>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</si>
  <si>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</si>
  <si>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</si>
  <si>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</si>
  <si>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</si>
  <si>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</si>
  <si>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</si>
  <si>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</si>
  <si>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</si>
  <si>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</si>
  <si>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</si>
  <si>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</si>
  <si>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</si>
  <si>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</si>
  <si>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</si>
  <si>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</si>
  <si>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</si>
  <si>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</si>
  <si>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</si>
  <si>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</si>
  <si>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</si>
  <si>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</si>
  <si>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</si>
  <si>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</si>
  <si>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</si>
  <si>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</si>
  <si>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</si>
  <si>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</si>
  <si>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</si>
  <si>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</si>
  <si>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</si>
  <si>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</si>
  <si>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</si>
  <si>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</si>
  <si>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</si>
  <si>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</si>
  <si>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</si>
  <si>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</si>
  <si>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</si>
  <si>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</si>
  <si>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</si>
  <si>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</si>
  <si>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</si>
  <si>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</si>
  <si>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</si>
  <si>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</si>
  <si>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</si>
  <si>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</si>
  <si>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</si>
  <si>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</si>
  <si>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</si>
  <si>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</si>
  <si>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</si>
  <si>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</si>
  <si>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</si>
  <si>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</si>
  <si>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</si>
  <si>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</si>
  <si>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</si>
  <si>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</si>
  <si>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</si>
  <si>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</si>
  <si>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</si>
  <si>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</si>
  <si>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</si>
  <si>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</si>
  <si>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</si>
  <si>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</si>
  <si>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</si>
  <si>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</si>
  <si>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</si>
  <si>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</si>
  <si>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</si>
  <si>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</si>
  <si>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</si>
  <si>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</si>
  <si>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</si>
  <si>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</si>
  <si>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</si>
  <si>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</si>
  <si>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</si>
  <si>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</si>
  <si>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</si>
  <si>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</si>
  <si>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</si>
  <si>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</si>
  <si>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</si>
  <si>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</si>
  <si>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</si>
  <si>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</si>
  <si>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</si>
  <si>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</si>
  <si>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</si>
  <si>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</si>
  <si>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</si>
  <si>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</si>
  <si>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</si>
  <si>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</si>
  <si>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</si>
  <si>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</si>
  <si>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</si>
  <si>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</si>
  <si>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</si>
  <si>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</si>
  <si>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</si>
  <si>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</si>
  <si>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</si>
  <si>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</si>
  <si>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</si>
  <si>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</si>
  <si>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</si>
  <si>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</si>
  <si>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</si>
  <si>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</si>
  <si>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</si>
  <si>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</si>
  <si>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</si>
  <si>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</si>
  <si>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</si>
  <si>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</si>
  <si>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</si>
  <si>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</si>
  <si>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</si>
  <si>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</si>
  <si>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</si>
  <si>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</si>
  <si>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</si>
  <si>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</si>
  <si>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</si>
  <si>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</si>
  <si>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</si>
  <si>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</si>
  <si>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</si>
  <si>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</si>
  <si>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</si>
  <si>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</si>
  <si>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</si>
  <si>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</si>
  <si>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</si>
  <si>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</si>
  <si>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</si>
  <si>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</si>
  <si>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</si>
  <si>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</si>
  <si>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</si>
  <si>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</si>
  <si>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</si>
  <si>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</si>
  <si>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</si>
  <si>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</si>
  <si>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</si>
  <si>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</si>
  <si>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</si>
  <si>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</si>
  <si>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</si>
  <si>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</si>
  <si>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</si>
  <si>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</si>
  <si>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</si>
  <si>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</si>
  <si>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</si>
  <si>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</si>
  <si>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</si>
  <si>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</si>
  <si>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</si>
  <si>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</si>
  <si>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</si>
  <si>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</si>
  <si>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</si>
  <si>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</si>
  <si>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</si>
  <si>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</si>
  <si>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</si>
  <si>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</si>
  <si>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</si>
  <si>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</si>
  <si>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</si>
  <si>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</si>
  <si>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</si>
  <si>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</si>
  <si>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</si>
  <si>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</si>
  <si>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</si>
  <si>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</si>
  <si>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</si>
  <si>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</si>
  <si>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</si>
  <si>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</si>
  <si>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</si>
  <si>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</si>
  <si>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</si>
  <si>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</si>
  <si>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</si>
  <si>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</si>
  <si>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</si>
  <si>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</si>
  <si>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</si>
  <si>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</si>
  <si>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</si>
  <si>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</si>
  <si>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</si>
  <si>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</si>
  <si>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</si>
  <si>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</si>
  <si>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</si>
  <si>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</si>
  <si>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</si>
  <si>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</si>
  <si>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</si>
  <si>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</si>
  <si>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</si>
  <si>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</si>
  <si>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</si>
  <si>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</si>
  <si>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</si>
  <si>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</si>
  <si>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</si>
  <si>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</si>
  <si>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</si>
  <si>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</si>
  <si>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</si>
  <si>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</si>
  <si>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</si>
  <si>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</si>
  <si>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</si>
  <si>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</si>
  <si>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</si>
  <si>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</si>
  <si>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</si>
  <si>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</si>
  <si>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</si>
  <si>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</si>
  <si>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</si>
  <si>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</si>
  <si>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</si>
  <si>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</si>
  <si>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</si>
  <si>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</si>
  <si>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</si>
  <si>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</si>
  <si>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</si>
  <si>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</si>
  <si>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</si>
  <si>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</si>
  <si>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</si>
  <si>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</si>
  <si>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</si>
  <si>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</si>
  <si>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</si>
  <si>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</si>
  <si>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</si>
  <si>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</si>
  <si>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</si>
  <si>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</si>
  <si>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</si>
  <si>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</si>
  <si>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</si>
  <si>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</si>
  <si>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</si>
  <si>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</si>
  <si>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</si>
  <si>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</si>
  <si>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</si>
  <si>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</si>
  <si>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</si>
  <si>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</si>
  <si>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</si>
  <si>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</si>
  <si>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</si>
  <si>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</si>
  <si>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</si>
  <si>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</si>
  <si>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</si>
  <si>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</si>
  <si>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</si>
  <si>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</si>
  <si>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</si>
  <si>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</si>
  <si>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</si>
  <si>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</si>
  <si>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</si>
  <si>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</si>
  <si>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</si>
  <si>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</si>
  <si>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</si>
  <si>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</si>
  <si>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</si>
  <si>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</si>
  <si>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</si>
  <si>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</si>
  <si>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</si>
  <si>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</si>
  <si>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</si>
  <si>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</si>
  <si>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</si>
  <si>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</si>
  <si>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</si>
  <si>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</si>
  <si>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</si>
  <si>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</si>
  <si>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</si>
  <si>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</si>
  <si>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</si>
  <si>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</si>
  <si>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</si>
  <si>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</si>
  <si>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</si>
  <si>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</si>
  <si>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</si>
  <si>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</si>
  <si>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</si>
  <si>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</si>
  <si>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</si>
  <si>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</si>
  <si>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</si>
  <si>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</si>
  <si>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</si>
  <si>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</si>
  <si>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</si>
  <si>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</si>
  <si>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</si>
  <si>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</si>
  <si>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</si>
  <si>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</si>
  <si>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</si>
  <si>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</si>
  <si>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</si>
  <si>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</si>
  <si>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</si>
  <si>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</si>
  <si>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</si>
  <si>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</si>
  <si>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</si>
  <si>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</si>
  <si>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</si>
  <si>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</si>
  <si>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</si>
  <si>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</si>
  <si>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</si>
  <si>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</si>
  <si>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</si>
  <si>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</si>
  <si>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</si>
  <si>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</si>
  <si>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</si>
  <si>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</si>
  <si>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</si>
  <si>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</si>
  <si>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</si>
  <si>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</si>
  <si>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</si>
  <si>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</si>
  <si>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</si>
  <si>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</si>
  <si>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</si>
  <si>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</si>
  <si>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</si>
  <si>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</si>
  <si>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</si>
  <si>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</si>
  <si>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</si>
  <si>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</si>
  <si>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</si>
  <si>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</si>
  <si>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</si>
  <si>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</si>
  <si>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</si>
  <si>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</si>
  <si>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</si>
  <si>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</si>
  <si>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</si>
  <si>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</si>
  <si>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</si>
  <si>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</si>
  <si>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</si>
  <si>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</si>
  <si>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</si>
  <si>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</si>
  <si>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</si>
  <si>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</si>
  <si>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</si>
  <si>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</si>
  <si>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</si>
  <si>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</si>
  <si>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</si>
  <si>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</si>
  <si>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</si>
  <si>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</si>
  <si>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</si>
  <si>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</si>
  <si>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</si>
  <si>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</si>
  <si>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</si>
  <si>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</si>
  <si>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</si>
  <si>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</si>
  <si>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</si>
  <si>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</si>
  <si>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</si>
  <si>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</si>
  <si>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</si>
  <si>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</si>
  <si>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</si>
  <si>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</si>
  <si>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</si>
  <si>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</si>
  <si>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</si>
  <si>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</si>
  <si>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</si>
  <si>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</si>
  <si>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</si>
  <si>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</si>
  <si>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</si>
  <si>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</si>
  <si>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</si>
  <si>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</si>
  <si>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</si>
  <si>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</si>
  <si>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</si>
  <si>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</si>
  <si>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</si>
  <si>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</si>
  <si>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</si>
  <si>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</si>
  <si>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</si>
  <si>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</si>
  <si>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</si>
  <si>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</si>
  <si>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</si>
  <si>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</si>
  <si>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</si>
  <si>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</si>
  <si>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</si>
  <si>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</si>
  <si>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</si>
  <si>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</si>
  <si>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</si>
  <si>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</si>
  <si>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</si>
  <si>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</si>
  <si>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</si>
  <si>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</si>
  <si>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</si>
  <si>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</si>
  <si>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</si>
  <si>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</si>
  <si>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</si>
  <si>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</si>
  <si>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</si>
  <si>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</si>
  <si>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</si>
  <si>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</si>
  <si>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</si>
  <si>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</si>
  <si>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</si>
  <si>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</si>
  <si>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</si>
  <si>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</si>
  <si>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</si>
  <si>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</si>
  <si>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</si>
  <si>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</si>
  <si>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</si>
  <si>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</si>
  <si>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</si>
  <si>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</si>
  <si>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</si>
  <si>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</si>
  <si>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</si>
  <si>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</si>
  <si>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</si>
  <si>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</si>
  <si>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</si>
  <si>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</si>
  <si>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</si>
  <si>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</si>
  <si>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</si>
  <si>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</si>
  <si>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</si>
  <si>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</si>
  <si>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</si>
  <si>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</si>
  <si>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</si>
  <si>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</si>
  <si>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</si>
  <si>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</si>
  <si>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</si>
  <si>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</si>
  <si>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</si>
  <si>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</si>
  <si>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</si>
  <si>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</si>
  <si>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</si>
  <si>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</si>
  <si>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</si>
  <si>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</si>
  <si>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</si>
  <si>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</si>
  <si>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</si>
  <si>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</si>
  <si>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</si>
  <si>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</si>
  <si>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</si>
  <si>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</si>
  <si>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</si>
  <si>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</si>
  <si>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</si>
  <si>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</si>
  <si>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</si>
  <si>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</si>
  <si>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</si>
  <si>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</si>
  <si>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</si>
  <si>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</si>
  <si>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</si>
  <si>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</si>
  <si>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</si>
  <si>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</si>
  <si>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</si>
  <si>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</si>
  <si>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</si>
  <si>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</si>
  <si>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</si>
  <si>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</si>
  <si>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</si>
  <si>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</si>
  <si>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</si>
  <si>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</si>
  <si>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</si>
  <si>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</si>
  <si>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</si>
  <si>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</si>
  <si>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</si>
  <si>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</si>
  <si>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</si>
  <si>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</si>
  <si>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</si>
  <si>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</si>
  <si>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</si>
  <si>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</si>
  <si>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</si>
  <si>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</si>
  <si>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</si>
  <si>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</si>
  <si>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</si>
  <si>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</si>
  <si>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</si>
  <si>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</si>
  <si>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</si>
  <si>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</si>
  <si>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</si>
  <si>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</si>
  <si>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</si>
  <si>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</si>
  <si>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</si>
  <si>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</si>
  <si>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</si>
  <si>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</si>
  <si>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</si>
  <si>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</si>
  <si>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</si>
  <si>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</si>
  <si>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</si>
  <si>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</si>
  <si>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</si>
  <si>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</si>
  <si>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</si>
  <si>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</si>
  <si>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</si>
  <si>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</si>
  <si>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</si>
  <si>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</si>
  <si>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</si>
  <si>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</si>
  <si>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</si>
  <si>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</si>
  <si>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</si>
  <si>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</si>
  <si>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</si>
  <si>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</si>
  <si>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</si>
  <si>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</si>
  <si>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</si>
  <si>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</si>
  <si>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</si>
  <si>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</si>
  <si>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</si>
  <si>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</si>
  <si>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</si>
  <si>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</si>
  <si>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</si>
  <si>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</si>
  <si>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</si>
  <si>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</si>
  <si>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</si>
  <si>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</si>
  <si>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</si>
  <si>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</si>
  <si>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</si>
  <si>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</si>
  <si>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</si>
  <si>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</si>
  <si>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</si>
  <si>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</si>
  <si>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</si>
  <si>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</si>
  <si>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</si>
  <si>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</si>
  <si>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</si>
  <si>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</si>
  <si>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</si>
  <si>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</si>
  <si>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</si>
  <si>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</si>
  <si>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</si>
  <si>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</si>
  <si>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</si>
  <si>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</si>
  <si>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</si>
  <si>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</si>
  <si>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</si>
  <si>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</si>
  <si>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</si>
  <si>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</si>
  <si>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</si>
  <si>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</si>
  <si>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</si>
  <si>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</si>
  <si>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</si>
  <si>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</si>
  <si>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</si>
  <si>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</si>
  <si>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</si>
  <si>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</si>
  <si>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</si>
  <si>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</si>
  <si>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</si>
  <si>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</si>
  <si>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</si>
  <si>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</si>
  <si>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</si>
  <si>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</si>
  <si>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</si>
  <si>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</si>
  <si>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</si>
  <si>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</si>
  <si>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</si>
  <si>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</si>
  <si>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</si>
  <si>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</si>
  <si>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</si>
  <si>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</si>
  <si>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</si>
  <si>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</si>
  <si>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</si>
  <si>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</si>
  <si>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</si>
  <si>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</si>
  <si>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</si>
  <si>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</si>
  <si>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</si>
  <si>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</si>
  <si>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</si>
  <si>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</si>
  <si>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</si>
  <si>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</si>
  <si>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</si>
  <si>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</si>
  <si>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</si>
  <si>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</si>
  <si>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</si>
  <si>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</si>
  <si>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</si>
  <si>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</si>
  <si>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</si>
  <si>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</si>
  <si>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</si>
  <si>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</si>
  <si>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</si>
  <si>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</si>
  <si>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</si>
  <si>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</si>
  <si>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</si>
  <si>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</si>
  <si>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</si>
  <si>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</si>
  <si>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</si>
  <si>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</si>
  <si>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</si>
  <si>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</si>
  <si>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</si>
  <si>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</si>
  <si>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</si>
  <si>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</si>
  <si>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</si>
  <si>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</si>
  <si>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</si>
  <si>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</si>
  <si>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</si>
  <si>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</si>
  <si>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</si>
  <si>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</si>
  <si>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</si>
  <si>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</si>
  <si>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</si>
  <si>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</si>
  <si>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</si>
  <si>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</si>
  <si>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</si>
  <si>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</si>
  <si>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</si>
  <si>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</si>
  <si>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</si>
  <si>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</si>
  <si>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</si>
  <si>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</si>
  <si>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</si>
  <si>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</si>
  <si>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</si>
  <si>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</si>
  <si>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</si>
  <si>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</si>
  <si>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</si>
  <si>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</si>
  <si>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</si>
  <si>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</si>
  <si>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</si>
  <si>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</si>
  <si>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</si>
  <si>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</si>
  <si>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</si>
  <si>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</si>
  <si>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</si>
  <si>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</si>
  <si>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</si>
  <si>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</si>
  <si>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</si>
  <si>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</si>
  <si>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</si>
  <si>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</si>
  <si>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</si>
  <si>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</si>
  <si>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</si>
  <si>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</si>
  <si>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</si>
  <si>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</si>
  <si>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</si>
  <si>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</si>
  <si>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</si>
  <si>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</si>
  <si>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</si>
  <si>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</si>
  <si>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</si>
  <si>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</si>
  <si>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</si>
  <si>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</si>
  <si>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</si>
  <si>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</si>
  <si>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</si>
  <si>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</si>
  <si>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</si>
  <si>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</si>
  <si>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</si>
  <si>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</si>
  <si>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</si>
  <si>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</si>
  <si>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</si>
  <si>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</si>
  <si>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</si>
  <si>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</si>
  <si>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</si>
  <si>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</si>
  <si>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</si>
  <si>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</si>
  <si>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</si>
  <si>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</si>
  <si>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</si>
  <si>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</si>
  <si>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</si>
  <si>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</si>
  <si>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</si>
  <si>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</si>
  <si>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</si>
  <si>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</si>
  <si>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</si>
  <si>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</si>
  <si>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</si>
  <si>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</si>
  <si>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</si>
  <si>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</si>
  <si>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</si>
  <si>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</si>
  <si>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</si>
  <si>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</si>
  <si>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</si>
  <si>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</si>
  <si>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</si>
  <si>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</si>
  <si>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</si>
  <si>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</si>
  <si>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</si>
  <si>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</si>
  <si>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</si>
  <si>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</si>
  <si>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</si>
  <si>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</si>
  <si>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</si>
  <si>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</si>
  <si>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</si>
  <si>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</si>
  <si>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</si>
  <si>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</si>
  <si>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</si>
  <si>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</si>
  <si>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</si>
  <si>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</si>
  <si>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</si>
  <si>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</si>
  <si>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</si>
  <si>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</si>
  <si>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</si>
  <si>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</si>
  <si>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</si>
  <si>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</si>
  <si>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</si>
  <si>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</si>
  <si>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</si>
  <si>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</si>
  <si>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</si>
  <si>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</si>
  <si>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</si>
  <si>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</si>
  <si>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</si>
  <si>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</si>
  <si>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</si>
  <si>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</si>
  <si>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</si>
  <si>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</si>
  <si>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</si>
  <si>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</si>
  <si>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</si>
  <si>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</si>
  <si>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</si>
  <si>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</si>
  <si>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</si>
  <si>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</si>
  <si>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</si>
  <si>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</si>
  <si>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</si>
  <si>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</si>
  <si>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</si>
  <si>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</si>
  <si>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</si>
  <si>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</si>
  <si>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</si>
  <si>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</si>
  <si>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</si>
  <si>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</si>
  <si>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</si>
  <si>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</si>
  <si>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</si>
  <si>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</si>
  <si>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</si>
  <si>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</si>
  <si>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</si>
  <si>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</si>
  <si>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</si>
  <si>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</si>
  <si>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</si>
  <si>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</si>
  <si>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</si>
  <si>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</si>
  <si>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</si>
  <si>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</si>
  <si>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</si>
  <si>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</si>
  <si>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</si>
  <si>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</si>
  <si>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</si>
  <si>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</si>
  <si>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</si>
  <si>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</si>
  <si>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</si>
  <si>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</si>
  <si>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</si>
  <si>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</si>
  <si>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</si>
  <si>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</si>
  <si>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</si>
  <si>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</si>
  <si>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</si>
  <si>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</si>
  <si>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</si>
  <si>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</si>
  <si>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</si>
  <si>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</si>
  <si>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</si>
  <si>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</si>
  <si>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</si>
  <si>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</si>
  <si>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</si>
  <si>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</si>
  <si>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</si>
  <si>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</si>
  <si>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</si>
  <si>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</si>
  <si>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</si>
  <si>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</si>
  <si>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</si>
  <si>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</si>
  <si>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</si>
  <si>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</si>
  <si>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</si>
  <si>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</si>
  <si>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</si>
  <si>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</si>
  <si>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</si>
  <si>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</si>
  <si>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</si>
  <si>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</si>
  <si>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</si>
  <si>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</si>
  <si>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</si>
  <si>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</si>
  <si>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</si>
  <si>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</si>
  <si>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</si>
  <si>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</si>
  <si>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</si>
  <si>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</si>
  <si>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</si>
  <si>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</si>
  <si>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</si>
  <si>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</si>
  <si>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</si>
  <si>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</si>
  <si>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</si>
  <si>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</si>
  <si>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</si>
  <si>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</si>
  <si>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</si>
  <si>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</si>
  <si>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</si>
  <si>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</si>
  <si>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</si>
  <si>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</si>
  <si>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</si>
  <si>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</si>
  <si>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</si>
  <si>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</si>
  <si>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</si>
  <si>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</si>
  <si>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</si>
  <si>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</si>
  <si>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</si>
  <si>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</si>
  <si>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</si>
  <si>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</si>
  <si>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</si>
  <si>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</si>
  <si>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</si>
  <si>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</si>
  <si>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</si>
  <si>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</si>
  <si>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</si>
  <si>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</si>
  <si>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</si>
  <si>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</si>
  <si>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</si>
  <si>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</si>
  <si>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</si>
  <si>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</si>
  <si>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</si>
  <si>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</si>
  <si>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</si>
  <si>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</si>
  <si>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</si>
  <si>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</si>
  <si>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</si>
  <si>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</si>
  <si>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</si>
  <si>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</si>
  <si>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</si>
  <si>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</si>
  <si>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</si>
  <si>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</si>
  <si>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</si>
  <si>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</si>
  <si>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</si>
  <si>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</si>
  <si>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</si>
  <si>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</si>
  <si>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</si>
  <si>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</si>
  <si>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</si>
  <si>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</si>
  <si>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</si>
  <si>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</si>
  <si>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</si>
  <si>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</si>
  <si>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</si>
  <si>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</si>
  <si>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</si>
  <si>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</si>
  <si>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</si>
  <si>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</si>
  <si>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</si>
  <si>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</si>
  <si>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</si>
  <si>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</si>
  <si>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</si>
  <si>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</si>
  <si>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</si>
  <si>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</si>
  <si>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</si>
  <si>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</si>
  <si>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</si>
  <si>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</si>
  <si>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</si>
  <si>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</si>
  <si>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</si>
  <si>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</si>
  <si>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</si>
  <si>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</si>
  <si>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</si>
  <si>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</si>
  <si>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</si>
  <si>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</si>
  <si>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</si>
  <si>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</si>
  <si>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</si>
  <si>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</si>
  <si>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</si>
  <si>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</si>
  <si>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</si>
  <si>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</si>
  <si>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</si>
  <si>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</si>
  <si>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</si>
  <si>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</si>
  <si>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</si>
  <si>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</si>
  <si>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</si>
  <si>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</si>
  <si>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</si>
  <si>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</si>
  <si>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</si>
  <si>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</si>
  <si>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</si>
  <si>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</si>
  <si>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</si>
  <si>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</si>
  <si>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</si>
  <si>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</si>
  <si>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</si>
  <si>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</si>
  <si>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</si>
  <si>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</si>
  <si>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</si>
  <si>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</si>
  <si>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</si>
  <si>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</si>
  <si>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</si>
  <si>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</si>
  <si>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</si>
  <si>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</si>
  <si>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</si>
  <si>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</si>
  <si>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</si>
  <si>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</si>
  <si>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</si>
  <si>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</si>
  <si>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</si>
  <si>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</si>
  <si>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</si>
  <si>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</si>
  <si>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</si>
  <si>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</si>
  <si>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</si>
  <si>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</si>
  <si>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</si>
  <si>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</si>
  <si>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</si>
  <si>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</si>
  <si>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</si>
  <si>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</si>
  <si>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</si>
  <si>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</si>
  <si>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</si>
  <si>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</si>
  <si>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</si>
  <si>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</si>
  <si>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</si>
  <si>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</si>
  <si>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</si>
  <si>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</si>
  <si>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</si>
  <si>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</si>
  <si>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</si>
  <si>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</si>
  <si>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</si>
  <si>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</si>
  <si>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</si>
  <si>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</si>
  <si>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</si>
  <si>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</si>
  <si>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</si>
  <si>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</si>
  <si>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</si>
  <si>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</si>
  <si>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</si>
  <si>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</si>
  <si>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</si>
  <si>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</si>
  <si>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</si>
  <si>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</si>
  <si>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</si>
  <si>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</si>
  <si>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</si>
  <si>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</si>
  <si>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</si>
  <si>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</si>
  <si>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</si>
  <si>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</si>
  <si>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</si>
  <si>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</si>
  <si>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</si>
  <si>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</si>
  <si>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</si>
  <si>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</si>
  <si>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</si>
  <si>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</si>
  <si>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</si>
  <si>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</si>
  <si>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</si>
  <si>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</si>
  <si>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</si>
  <si>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</si>
  <si>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</si>
  <si>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</si>
  <si>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</si>
  <si>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</si>
  <si>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</si>
  <si>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</si>
  <si>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</si>
  <si>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</si>
  <si>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</si>
  <si>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</si>
  <si>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</si>
  <si>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</si>
  <si>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</si>
  <si>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</si>
  <si>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</si>
  <si>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</si>
  <si>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</si>
  <si>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</si>
  <si>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</si>
  <si>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</si>
  <si>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</si>
  <si>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</si>
  <si>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</si>
  <si>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</si>
  <si>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</si>
  <si>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</si>
  <si>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</si>
  <si>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</si>
  <si>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</si>
  <si>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</si>
  <si>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</si>
  <si>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</si>
  <si>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</si>
  <si>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</si>
  <si>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</si>
  <si>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</si>
  <si>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</si>
  <si>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</si>
  <si>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</si>
  <si>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</si>
  <si>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</si>
  <si>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</si>
  <si>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</si>
  <si>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</si>
  <si>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</si>
  <si>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</si>
  <si>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</si>
  <si>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</si>
  <si>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</si>
  <si>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</si>
  <si>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</si>
  <si>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</si>
  <si>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</si>
  <si>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</si>
  <si>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</si>
  <si>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</si>
  <si>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</si>
  <si>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</si>
  <si>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</si>
  <si>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</si>
  <si>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</si>
  <si>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</si>
  <si>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</si>
  <si>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</si>
  <si>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</si>
  <si>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</si>
  <si>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</si>
  <si>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</si>
  <si>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</si>
  <si>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</si>
  <si>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</si>
  <si>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</si>
  <si>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</si>
  <si>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</si>
  <si>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</si>
  <si>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</si>
  <si>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</si>
  <si>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</si>
  <si>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</si>
  <si>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</si>
  <si>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</si>
  <si>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</si>
  <si>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</si>
  <si>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</si>
  <si>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</si>
  <si>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</si>
  <si>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</si>
  <si>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</si>
  <si>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</si>
  <si>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</si>
  <si>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</si>
  <si>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</si>
  <si>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</si>
  <si>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</si>
  <si>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</si>
  <si>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</si>
  <si>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</si>
  <si>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</si>
  <si>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</si>
  <si>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</si>
  <si>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</si>
  <si>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</si>
  <si>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</si>
  <si>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</si>
  <si>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</si>
  <si>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</si>
  <si>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</si>
  <si>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</si>
  <si>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</si>
  <si>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</si>
  <si>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</si>
  <si>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</si>
  <si>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</si>
  <si>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</si>
  <si>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</si>
  <si>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</si>
  <si>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</si>
  <si>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</si>
  <si>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</si>
  <si>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</si>
  <si>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</si>
  <si>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</si>
  <si>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</si>
  <si>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</si>
  <si>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</si>
  <si>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</si>
  <si>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</si>
  <si>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</si>
  <si>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</si>
  <si>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</si>
  <si>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</si>
  <si>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</si>
  <si>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</si>
  <si>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</si>
  <si>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</si>
  <si>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</si>
  <si>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</si>
  <si>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</si>
  <si>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</si>
  <si>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</si>
  <si>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</si>
  <si>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</si>
  <si>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</si>
  <si>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</si>
  <si>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</si>
  <si>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</si>
  <si>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</si>
  <si>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</si>
  <si>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</si>
  <si>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</si>
  <si>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</si>
  <si>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</si>
  <si>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</si>
  <si>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</si>
  <si>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</si>
  <si>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</si>
  <si>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</si>
  <si>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</si>
  <si>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</si>
  <si>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</si>
  <si>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</si>
  <si>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</si>
  <si>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</si>
  <si>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</si>
  <si>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</si>
  <si>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</si>
  <si>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</si>
  <si>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</si>
  <si>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</si>
  <si>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</si>
  <si>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</si>
  <si>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</si>
  <si>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</si>
  <si>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</si>
  <si>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</si>
  <si>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</si>
  <si>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</si>
  <si>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</si>
  <si>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</si>
  <si>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</si>
  <si>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</si>
  <si>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</si>
  <si>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</si>
  <si>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</si>
  <si>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</si>
  <si>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</si>
  <si>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</si>
  <si>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</si>
  <si>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</si>
  <si>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</si>
  <si>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</si>
  <si>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</si>
  <si>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</si>
  <si>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</si>
  <si>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</si>
  <si>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</si>
  <si>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</si>
  <si>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</si>
  <si>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</si>
  <si>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</si>
  <si>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</si>
  <si>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</si>
  <si>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</si>
  <si>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</si>
  <si>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</si>
  <si>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</si>
  <si>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</si>
  <si>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</si>
  <si>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</si>
  <si>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</si>
  <si>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</si>
  <si>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</si>
  <si>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</si>
  <si>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</si>
  <si>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</si>
  <si>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</si>
  <si>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</si>
  <si>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</si>
  <si>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</si>
  <si>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</si>
  <si>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</si>
  <si>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</si>
  <si>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</si>
  <si>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</si>
  <si>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</si>
  <si>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</si>
  <si>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</si>
  <si>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</si>
  <si>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</si>
  <si>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</si>
  <si>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</si>
  <si>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</si>
  <si>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</si>
  <si>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</si>
  <si>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</si>
  <si>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</si>
  <si>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</si>
  <si>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</si>
  <si>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</si>
  <si>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</si>
  <si>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</si>
  <si>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</si>
  <si>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</si>
  <si>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</si>
  <si>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</si>
  <si>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</si>
  <si>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</si>
  <si>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</si>
  <si>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</si>
  <si>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</si>
  <si>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</si>
  <si>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</si>
  <si>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</si>
  <si>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</si>
  <si>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</si>
  <si>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</si>
  <si>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</si>
  <si>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</si>
  <si>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</si>
  <si>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</si>
  <si>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</si>
  <si>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</si>
  <si>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</si>
  <si>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</si>
  <si>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</si>
  <si>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</si>
  <si>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</si>
  <si>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</si>
  <si>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</si>
  <si>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</si>
  <si>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</si>
  <si>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</si>
  <si>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</si>
  <si>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</si>
  <si>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</si>
  <si>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</si>
  <si>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</si>
  <si>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</si>
  <si>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</si>
  <si>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</si>
  <si>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</si>
  <si>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</si>
  <si>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</si>
  <si>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</si>
  <si>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</si>
  <si>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</si>
  <si>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</si>
  <si>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</si>
  <si>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</si>
  <si>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</si>
  <si>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</si>
  <si>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</si>
  <si>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</si>
  <si>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</si>
  <si>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</si>
  <si>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</si>
  <si>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</si>
  <si>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</si>
  <si>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</si>
  <si>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</si>
  <si>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</si>
  <si>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</si>
  <si>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</si>
  <si>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</si>
  <si>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</si>
  <si>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</si>
  <si>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</si>
  <si>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</si>
  <si>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</si>
  <si>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</si>
  <si>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</si>
  <si>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</si>
  <si>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</si>
  <si>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</si>
  <si>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</si>
  <si>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</si>
  <si>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</si>
  <si>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</si>
  <si>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</si>
  <si>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</si>
  <si>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</si>
  <si>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</si>
  <si>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</si>
  <si>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</si>
  <si>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</si>
  <si>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</si>
  <si>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</si>
  <si>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</si>
  <si>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</si>
  <si>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</si>
  <si>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</si>
  <si>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</si>
  <si>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</si>
  <si>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</si>
  <si>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</si>
  <si>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</si>
  <si>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</si>
  <si>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</si>
  <si>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</si>
  <si>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</si>
  <si>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</si>
  <si>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</si>
  <si>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</si>
  <si>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</si>
  <si>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</si>
  <si>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</si>
  <si>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</si>
  <si>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</si>
  <si>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</si>
  <si>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</si>
  <si>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</si>
  <si>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</si>
  <si>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</si>
  <si>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</si>
  <si>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</si>
  <si>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</si>
  <si>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</si>
  <si>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</si>
  <si>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</si>
  <si>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</si>
  <si>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</si>
  <si>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</si>
  <si>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</si>
  <si>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</si>
  <si>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</si>
  <si>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</si>
  <si>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</si>
  <si>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</si>
  <si>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</si>
  <si>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</si>
  <si>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</si>
  <si>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</si>
  <si>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</si>
  <si>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</si>
  <si>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</si>
  <si>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</si>
  <si>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</si>
  <si>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</si>
  <si>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</si>
  <si>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</si>
  <si>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</si>
  <si>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</si>
  <si>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</si>
  <si>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</si>
  <si>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</si>
  <si>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</si>
  <si>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</si>
  <si>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</si>
  <si>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</si>
  <si>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</si>
  <si>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</si>
  <si>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</si>
  <si>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</si>
  <si>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</si>
  <si>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</si>
  <si>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</si>
  <si>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</si>
  <si>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</si>
  <si>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</si>
  <si>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</si>
  <si>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</si>
  <si>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</si>
  <si>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</si>
  <si>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</si>
  <si>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</si>
  <si>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</si>
  <si>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</si>
  <si>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</si>
  <si>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</si>
  <si>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</si>
  <si>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</si>
  <si>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</si>
  <si>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</si>
  <si>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</si>
  <si>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</si>
  <si>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</si>
  <si>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</si>
  <si>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</si>
  <si>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</si>
  <si>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</si>
  <si>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</si>
  <si>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</si>
  <si>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</si>
  <si>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</si>
  <si>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</si>
  <si>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</si>
  <si>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</si>
  <si>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</si>
  <si>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</si>
  <si>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</si>
  <si>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</si>
  <si>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</si>
  <si>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</si>
  <si>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</si>
  <si>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</si>
  <si>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</si>
  <si>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</si>
  <si>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</si>
  <si>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</si>
  <si>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</si>
  <si>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</si>
  <si>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</si>
  <si>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</si>
  <si>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</si>
  <si>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</si>
  <si>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</si>
  <si>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</si>
  <si>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</si>
  <si>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</si>
  <si>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</si>
  <si>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</si>
  <si>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</si>
  <si>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</si>
  <si>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</si>
  <si>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</si>
  <si>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</si>
  <si>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</si>
  <si>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</si>
  <si>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</si>
  <si>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</si>
  <si>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</si>
  <si>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</si>
  <si>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</si>
  <si>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</si>
  <si>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</si>
  <si>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</si>
  <si>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</si>
  <si>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</si>
  <si>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</si>
  <si>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</si>
  <si>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</si>
  <si>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</si>
  <si>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</si>
  <si>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</si>
  <si>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</si>
  <si>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</si>
  <si>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</si>
  <si>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</si>
  <si>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</si>
  <si>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</si>
  <si>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</si>
  <si>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</si>
  <si>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</si>
  <si>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</si>
  <si>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</si>
  <si>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</si>
  <si>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</si>
  <si>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</si>
  <si>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</si>
  <si>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</si>
  <si>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</si>
  <si>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</si>
  <si>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</si>
  <si>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</si>
  <si>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</si>
  <si>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</si>
  <si>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</si>
  <si>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</si>
  <si>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</si>
  <si>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</si>
  <si>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</si>
  <si>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</si>
  <si>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</si>
  <si>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</si>
  <si>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</si>
  <si>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</si>
  <si>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</si>
  <si>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</si>
  <si>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</si>
  <si>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</si>
  <si>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</si>
  <si>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</si>
  <si>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</si>
  <si>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</si>
  <si>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</si>
  <si>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</si>
  <si>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</si>
  <si>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</si>
  <si>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</si>
  <si>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</si>
  <si>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</si>
  <si>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</si>
  <si>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</si>
  <si>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</si>
  <si>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</si>
  <si>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</si>
  <si>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</si>
  <si>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</si>
  <si>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</si>
  <si>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</si>
  <si>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</si>
  <si>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</si>
  <si>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</si>
  <si>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</si>
  <si>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</si>
  <si>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</si>
  <si>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</si>
  <si>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</si>
  <si>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</si>
  <si>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</si>
  <si>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</si>
  <si>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</si>
  <si>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</si>
  <si>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</si>
  <si>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</si>
  <si>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</si>
  <si>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</si>
  <si>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</si>
  <si>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</si>
  <si>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</si>
  <si>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</si>
  <si>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</si>
  <si>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</si>
  <si>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</si>
  <si>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</si>
  <si>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</si>
  <si>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</si>
  <si>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</si>
  <si>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</si>
  <si>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</si>
  <si>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</si>
  <si>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</si>
  <si>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</si>
  <si>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</si>
  <si>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</si>
  <si>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</si>
  <si>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</si>
  <si>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</si>
  <si>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</si>
  <si>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</si>
  <si>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</si>
  <si>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</si>
  <si>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</si>
  <si>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</si>
  <si>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</si>
  <si>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</si>
  <si>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</si>
  <si>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</si>
  <si>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</si>
  <si>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</si>
  <si>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</si>
  <si>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</si>
  <si>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</si>
  <si>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</si>
  <si>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</si>
  <si>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</si>
  <si>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</si>
  <si>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</si>
  <si>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</si>
  <si>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</si>
  <si>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</si>
  <si>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</si>
  <si>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</si>
  <si>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</si>
  <si>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</si>
  <si>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</si>
  <si>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</si>
  <si>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</si>
  <si>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</si>
  <si>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</si>
  <si>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</si>
  <si>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</si>
  <si>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</si>
  <si>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</si>
  <si>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</si>
  <si>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</si>
  <si>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</si>
  <si>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</si>
  <si>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</si>
  <si>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</si>
  <si>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</si>
  <si>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</si>
  <si>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</si>
  <si>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</si>
  <si>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</si>
  <si>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</si>
  <si>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</si>
  <si>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</si>
  <si>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</si>
  <si>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</si>
  <si>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</si>
  <si>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</si>
  <si>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</si>
  <si>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</si>
  <si>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</si>
  <si>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</si>
  <si>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</si>
  <si>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</si>
  <si>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</si>
  <si>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</si>
  <si>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</si>
  <si>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</si>
  <si>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</si>
  <si>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</si>
  <si>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</si>
  <si>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</si>
  <si>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</si>
  <si>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</si>
  <si>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</si>
  <si>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</si>
  <si>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</si>
  <si>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</si>
  <si>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</si>
  <si>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</si>
  <si>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</si>
  <si>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</si>
  <si>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</si>
  <si>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</si>
  <si>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</si>
  <si>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</si>
  <si>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</si>
  <si>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</si>
  <si>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</si>
  <si>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</si>
  <si>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</si>
  <si>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</si>
  <si>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</si>
  <si>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</si>
  <si>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</si>
  <si>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</si>
  <si>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</si>
  <si>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</si>
  <si>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</si>
  <si>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</si>
  <si>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</si>
  <si>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</si>
  <si>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</si>
  <si>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</si>
  <si>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</si>
  <si>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</si>
  <si>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</si>
  <si>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</si>
  <si>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</si>
  <si>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</si>
  <si>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</si>
  <si>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</si>
  <si>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</si>
  <si>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</si>
  <si>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</si>
  <si>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</si>
  <si>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</si>
  <si>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</si>
  <si>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</si>
  <si>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</si>
  <si>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</si>
  <si>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</si>
  <si>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</si>
  <si>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</si>
  <si>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</si>
  <si>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</si>
  <si>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</si>
  <si>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</si>
  <si>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</si>
  <si>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</si>
  <si>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</si>
  <si>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</si>
  <si>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</si>
  <si>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</si>
  <si>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</si>
  <si>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</si>
  <si>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</si>
  <si>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</si>
  <si>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</si>
  <si>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</si>
  <si>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</si>
  <si>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</si>
  <si>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</si>
  <si>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</si>
  <si>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</si>
  <si>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</si>
  <si>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</si>
  <si>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</si>
  <si>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</si>
  <si>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</si>
  <si>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</si>
  <si>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</si>
  <si>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</si>
  <si>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</si>
  <si>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</si>
  <si>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</si>
  <si>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</si>
  <si>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</si>
  <si>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</si>
  <si>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</si>
  <si>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</si>
  <si>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</si>
  <si>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</si>
  <si>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</si>
  <si>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</si>
  <si>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</si>
  <si>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</si>
  <si>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</si>
  <si>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</si>
  <si>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</si>
  <si>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</si>
  <si>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</si>
  <si>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</si>
  <si>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</si>
  <si>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</si>
  <si>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</si>
  <si>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</si>
  <si>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</si>
  <si>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</si>
  <si>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</si>
  <si>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</si>
  <si>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</si>
  <si>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</si>
  <si>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</si>
  <si>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</si>
  <si>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</si>
  <si>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</si>
  <si>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</si>
  <si>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</si>
  <si>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</si>
  <si>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</si>
  <si>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</si>
  <si>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</si>
  <si>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</si>
  <si>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</si>
  <si>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</si>
  <si>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</si>
  <si>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</si>
  <si>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</si>
  <si>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</si>
  <si>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</si>
  <si>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</si>
  <si>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</si>
  <si>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</si>
  <si>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</si>
  <si>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</si>
  <si>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</si>
  <si>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</si>
  <si>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</si>
  <si>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</si>
  <si>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</si>
  <si>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</si>
  <si>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</si>
  <si>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</si>
  <si>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</si>
  <si>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</si>
  <si>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</si>
  <si>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</si>
  <si>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</si>
  <si>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</si>
  <si>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</si>
  <si>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</si>
  <si>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</si>
  <si>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</si>
  <si>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</si>
  <si>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</si>
  <si>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</si>
  <si>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</si>
  <si>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</si>
  <si>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</si>
  <si>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</si>
  <si>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</si>
  <si>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</si>
  <si>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</si>
  <si>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</si>
  <si>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</si>
  <si>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</si>
  <si>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</si>
  <si>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</si>
  <si>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</si>
  <si>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</si>
  <si>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</si>
  <si>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</si>
  <si>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</si>
  <si>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</si>
  <si>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</si>
  <si>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</si>
  <si>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</si>
  <si>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</si>
  <si>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</si>
  <si>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</si>
  <si>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</si>
  <si>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</si>
  <si>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</si>
  <si>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</si>
  <si>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</si>
  <si>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</si>
  <si>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</si>
  <si>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</si>
  <si>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</si>
  <si>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</si>
  <si>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</si>
  <si>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</si>
  <si>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</si>
  <si>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</si>
  <si>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</si>
  <si>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</si>
  <si>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</si>
  <si>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</si>
  <si>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</si>
  <si>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</si>
  <si>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</si>
  <si>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</si>
  <si>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</si>
  <si>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</si>
  <si>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</si>
  <si>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</si>
  <si>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</si>
  <si>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</si>
  <si>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</si>
  <si>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</si>
  <si>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</si>
  <si>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</si>
  <si>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</si>
  <si>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</si>
  <si>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</si>
  <si>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</si>
  <si>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</si>
  <si>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</si>
  <si>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</si>
  <si>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</si>
  <si>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</si>
  <si>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</si>
  <si>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</si>
  <si>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</si>
  <si>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</si>
  <si>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</si>
  <si>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</si>
  <si>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</si>
  <si>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</si>
  <si>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</si>
  <si>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</si>
  <si>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</si>
  <si>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</si>
  <si>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</si>
  <si>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</si>
  <si>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</si>
  <si>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</si>
  <si>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</si>
  <si>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</si>
  <si>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</si>
  <si>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</si>
  <si>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</si>
  <si>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</si>
  <si>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</si>
  <si>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</si>
  <si>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</si>
  <si>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</si>
  <si>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</si>
  <si>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</si>
  <si>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</si>
  <si>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</si>
  <si>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</si>
  <si>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</si>
  <si>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</si>
  <si>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</si>
  <si>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</si>
  <si>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</si>
  <si>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</si>
  <si>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</si>
  <si>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</si>
  <si>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</si>
  <si>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</si>
  <si>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</si>
  <si>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</si>
  <si>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</si>
  <si>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</si>
  <si>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</si>
  <si>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</si>
  <si>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</si>
  <si>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</si>
  <si>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</si>
  <si>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</si>
  <si>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</si>
  <si>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</si>
  <si>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</si>
  <si>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</si>
  <si>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</si>
  <si>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</si>
  <si>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</si>
  <si>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</si>
  <si>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</si>
  <si>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</si>
  <si>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</si>
  <si>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</si>
  <si>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</si>
  <si>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</si>
  <si>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</si>
  <si>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</si>
  <si>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</si>
  <si>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</si>
  <si>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</si>
  <si>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</si>
  <si>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</si>
  <si>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</si>
  <si>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</si>
  <si>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</si>
  <si>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</si>
  <si>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</si>
  <si>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</si>
  <si>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</si>
  <si>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</si>
  <si>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</si>
  <si>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</si>
  <si>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</si>
  <si>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</si>
  <si>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</si>
  <si>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</si>
  <si>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</si>
  <si>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</si>
  <si>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</si>
  <si>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</si>
  <si>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</si>
  <si>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</si>
  <si>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</si>
  <si>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</si>
  <si>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</si>
  <si>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</si>
  <si>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</si>
  <si>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</si>
  <si>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</si>
  <si>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</si>
  <si>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</si>
  <si>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</si>
  <si>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</si>
  <si>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</si>
  <si>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</si>
  <si>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</si>
  <si>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</si>
  <si>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</si>
  <si>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</si>
  <si>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</si>
  <si>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</si>
  <si>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</si>
  <si>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</si>
  <si>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</si>
  <si>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</si>
  <si>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</si>
  <si>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</si>
  <si>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</si>
  <si>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</si>
  <si>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</si>
  <si>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</si>
  <si>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</si>
  <si>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</si>
  <si>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</si>
  <si>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</si>
  <si>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</si>
  <si>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</si>
  <si>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</si>
  <si>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</si>
  <si>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</si>
  <si>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</si>
  <si>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</si>
  <si>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</si>
  <si>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</si>
  <si>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</si>
  <si>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</si>
  <si>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</si>
  <si>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</si>
  <si>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</si>
  <si>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</si>
  <si>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</si>
  <si>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</si>
  <si>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</si>
  <si>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</si>
  <si>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</si>
  <si>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</si>
  <si>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</si>
  <si>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</si>
  <si>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</si>
  <si>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</si>
  <si>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</si>
  <si>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</si>
  <si>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</si>
  <si>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</si>
  <si>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</si>
  <si>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</si>
  <si>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</si>
  <si>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</si>
  <si>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</si>
  <si>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</si>
  <si>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</si>
  <si>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</si>
  <si>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</si>
  <si>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</si>
  <si>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</si>
  <si>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</si>
  <si>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</si>
  <si>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</si>
  <si>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</si>
  <si>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</si>
  <si>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</si>
  <si>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</si>
  <si>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</si>
  <si>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</si>
  <si>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</si>
  <si>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</si>
  <si>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</si>
  <si>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</si>
  <si>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</si>
  <si>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</si>
  <si>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</si>
  <si>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</si>
  <si>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</si>
  <si>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</si>
  <si>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</si>
  <si>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</si>
  <si>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</si>
  <si>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</si>
  <si>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</si>
  <si>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</si>
  <si>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</si>
  <si>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</si>
  <si>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</si>
  <si>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</si>
  <si>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</si>
  <si>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</si>
  <si>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</si>
  <si>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</si>
  <si>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</si>
  <si>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</si>
  <si>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</si>
  <si>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</si>
  <si>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</si>
  <si>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</si>
  <si>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</si>
  <si>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</si>
  <si>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</si>
  <si>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</si>
  <si>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</si>
  <si>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</si>
  <si>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</si>
  <si>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</si>
  <si>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</si>
  <si>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</si>
  <si>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</si>
  <si>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</si>
  <si>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</si>
  <si>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</si>
  <si>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</si>
  <si>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</si>
  <si>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</si>
  <si>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</si>
  <si>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</si>
  <si>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</si>
  <si>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</si>
  <si>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</si>
  <si>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</si>
  <si>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</si>
  <si>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</si>
  <si>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</si>
  <si>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</si>
  <si>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</si>
  <si>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</si>
  <si>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</si>
  <si>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</si>
  <si>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</si>
  <si>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</si>
  <si>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</si>
  <si>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</si>
  <si>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</si>
  <si>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</si>
  <si>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</si>
  <si>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</si>
  <si>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</si>
  <si>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</si>
  <si>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</si>
  <si>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</si>
  <si>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</si>
  <si>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</si>
  <si>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</si>
  <si>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</si>
  <si>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</si>
  <si>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</si>
  <si>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</si>
  <si>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</si>
  <si>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</si>
  <si>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</si>
  <si>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</si>
  <si>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</si>
  <si>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</si>
  <si>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</si>
  <si>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</si>
  <si>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</si>
  <si>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</si>
  <si>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</si>
  <si>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</si>
  <si>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</si>
  <si>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</si>
  <si>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</si>
  <si>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</si>
  <si>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</si>
  <si>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</si>
  <si>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</si>
  <si>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</si>
  <si>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</si>
  <si>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</si>
  <si>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</si>
  <si>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</si>
  <si>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</si>
  <si>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</si>
  <si>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</si>
  <si>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</si>
  <si>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</si>
  <si>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</si>
  <si>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</si>
  <si>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</si>
  <si>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</si>
  <si>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</si>
  <si>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</si>
  <si>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</si>
  <si>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</si>
  <si>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</si>
  <si>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</si>
  <si>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</si>
  <si>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</si>
  <si>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</si>
  <si>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</si>
  <si>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</si>
  <si>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</si>
  <si>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</si>
  <si>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</si>
  <si>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</si>
  <si>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</si>
  <si>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</si>
  <si>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</si>
  <si>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</si>
  <si>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</si>
  <si>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</si>
  <si>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</si>
  <si>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</si>
  <si>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</si>
  <si>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</si>
  <si>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</si>
  <si>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</si>
  <si>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</si>
  <si>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</si>
  <si>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</si>
  <si>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</si>
  <si>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</si>
  <si>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</si>
  <si>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</si>
  <si>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</si>
  <si>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</si>
  <si>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</si>
  <si>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</si>
  <si>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</si>
  <si>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</si>
  <si>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</si>
  <si>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</si>
  <si>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</si>
  <si>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</si>
  <si>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</si>
  <si>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</si>
  <si>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</si>
  <si>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</si>
  <si>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</si>
  <si>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</si>
  <si>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</si>
  <si>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</si>
  <si>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</si>
  <si>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</si>
  <si>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</si>
  <si>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</si>
  <si>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</si>
  <si>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</si>
  <si>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</si>
  <si>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</si>
  <si>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</si>
  <si>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</si>
  <si>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</si>
  <si>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</si>
  <si>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</si>
  <si>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</si>
  <si>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</si>
  <si>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</si>
  <si>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</si>
  <si>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</si>
  <si>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</si>
  <si>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</si>
  <si>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</si>
  <si>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</si>
  <si>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</si>
  <si>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</si>
  <si>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</si>
  <si>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</si>
  <si>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</si>
  <si>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</si>
  <si>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</si>
  <si>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</si>
  <si>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</si>
  <si>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</si>
  <si>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</si>
  <si>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</si>
  <si>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</si>
  <si>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</si>
  <si>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</si>
  <si>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</si>
  <si>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</si>
  <si>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</si>
  <si>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</si>
  <si>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</si>
  <si>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</si>
  <si>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</si>
  <si>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</si>
  <si>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</si>
  <si>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</si>
  <si>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</si>
  <si>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</si>
  <si>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</si>
  <si>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</si>
  <si>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</si>
  <si>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</si>
  <si>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</si>
  <si>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</si>
  <si>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</si>
  <si>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</si>
  <si>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</si>
  <si>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</si>
  <si>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</si>
  <si>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</si>
  <si>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</si>
  <si>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</si>
  <si>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</si>
  <si>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</si>
  <si>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</si>
  <si>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</si>
  <si>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</si>
  <si>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</si>
  <si>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</si>
  <si>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</si>
  <si>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</si>
  <si>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</si>
  <si>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</si>
  <si>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</si>
  <si>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</si>
  <si>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</si>
  <si>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</si>
  <si>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</si>
  <si>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</si>
  <si>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</si>
  <si>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</si>
  <si>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</si>
  <si>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</si>
  <si>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</si>
  <si>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</si>
  <si>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</si>
  <si>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</si>
  <si>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</si>
  <si>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</si>
  <si>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</si>
  <si>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</si>
  <si>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</si>
  <si>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</si>
  <si>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</si>
  <si>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</si>
  <si>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</si>
  <si>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</si>
  <si>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</si>
  <si>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</si>
  <si>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</si>
  <si>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</si>
  <si>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</si>
  <si>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</si>
  <si>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</si>
  <si>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</si>
  <si>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</si>
  <si>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</si>
  <si>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</si>
  <si>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</si>
  <si>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</si>
  <si>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</si>
  <si>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</si>
  <si>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</si>
  <si>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</si>
  <si>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</si>
  <si>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</si>
  <si>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</si>
  <si>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</si>
  <si>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</si>
  <si>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</si>
  <si>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</si>
  <si>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</si>
  <si>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</si>
  <si>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</si>
  <si>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</si>
  <si>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</si>
  <si>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</si>
  <si>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</si>
  <si>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</si>
  <si>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</si>
  <si>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</si>
  <si>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</si>
  <si>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</si>
  <si>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</si>
  <si>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</si>
  <si>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</si>
  <si>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</si>
  <si>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</si>
  <si>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</si>
  <si>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</si>
  <si>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</si>
  <si>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</si>
  <si>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</si>
  <si>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</si>
  <si>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</si>
  <si>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</si>
  <si>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</si>
  <si>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</si>
  <si>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</si>
  <si>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</si>
  <si>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</si>
  <si>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</si>
  <si>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</si>
  <si>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</si>
  <si>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</si>
  <si>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</si>
  <si>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</si>
  <si>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</si>
  <si>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</si>
  <si>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</si>
  <si>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</si>
  <si>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</si>
  <si>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</si>
  <si>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</si>
  <si>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</si>
  <si>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</si>
  <si>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</si>
  <si>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</si>
  <si>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</si>
  <si>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</si>
  <si>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</si>
  <si>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</si>
  <si>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</si>
  <si>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</si>
  <si>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</si>
  <si>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</si>
  <si>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</si>
  <si>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</si>
  <si>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</si>
  <si>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</si>
  <si>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</si>
  <si>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</si>
  <si>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</si>
  <si>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</si>
  <si>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</si>
  <si>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</si>
  <si>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</si>
  <si>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</si>
  <si>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</si>
  <si>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</si>
  <si>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</si>
  <si>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</si>
  <si>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</si>
  <si>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</si>
  <si>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</si>
  <si>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</si>
  <si>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</si>
  <si>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</si>
  <si>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</si>
  <si>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</si>
  <si>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</si>
  <si>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</si>
  <si>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</si>
  <si>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</si>
  <si>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</si>
  <si>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</si>
  <si>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</si>
  <si>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</si>
  <si>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</si>
  <si>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</si>
  <si>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</si>
  <si>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</si>
  <si>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</si>
  <si>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</si>
  <si>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</si>
  <si>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</si>
  <si>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</si>
  <si>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</si>
  <si>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</si>
  <si>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</si>
  <si>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</si>
  <si>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</si>
  <si>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</si>
  <si>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</si>
  <si>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</si>
  <si>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</si>
  <si>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</si>
  <si>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</si>
  <si>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</si>
  <si>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</si>
  <si>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</si>
  <si>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</si>
  <si>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</si>
  <si>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</si>
  <si>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</si>
  <si>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</si>
  <si>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</si>
  <si>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</si>
  <si>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</si>
  <si>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</si>
  <si>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</si>
  <si>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</si>
  <si>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</si>
  <si>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</si>
  <si>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</si>
  <si>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</si>
  <si>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</si>
  <si>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</si>
  <si>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</si>
  <si>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</si>
  <si>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</si>
  <si>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</si>
  <si>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</si>
  <si>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</si>
  <si>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</si>
  <si>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</si>
  <si>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</si>
  <si>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</si>
  <si>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</si>
  <si>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</si>
  <si>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</si>
  <si>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</si>
  <si>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</si>
  <si>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</si>
  <si>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</si>
  <si>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</si>
  <si>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</si>
  <si>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</si>
  <si>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</si>
  <si>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</si>
  <si>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</si>
  <si>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</si>
  <si>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</si>
  <si>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</si>
  <si>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</si>
  <si>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</si>
  <si>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</si>
  <si>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</si>
  <si>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</si>
  <si>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</si>
  <si>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</si>
  <si>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</si>
  <si>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</si>
  <si>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</si>
  <si>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</si>
  <si>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</si>
  <si>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</si>
  <si>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</si>
  <si>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</si>
  <si>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</si>
  <si>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</si>
  <si>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</si>
  <si>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</si>
  <si>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</si>
  <si>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</si>
  <si>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</si>
  <si>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</si>
  <si>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</si>
  <si>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</si>
  <si>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</si>
  <si>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</si>
  <si>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</si>
  <si>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</si>
  <si>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</si>
  <si>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</si>
  <si>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</si>
  <si>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</si>
  <si>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</si>
  <si>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</si>
  <si>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</si>
  <si>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</si>
  <si>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</si>
  <si>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</si>
  <si>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</si>
  <si>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</si>
  <si>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</si>
  <si>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</si>
  <si>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</si>
  <si>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</si>
  <si>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</si>
  <si>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</si>
  <si>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</si>
  <si>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</si>
  <si>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</si>
  <si>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</si>
  <si>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</si>
  <si>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</si>
  <si>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</si>
  <si>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</si>
  <si>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</si>
  <si>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</si>
  <si>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</si>
  <si>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</si>
  <si>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</si>
  <si>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</si>
  <si>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</si>
  <si>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</si>
  <si>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</si>
  <si>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</si>
  <si>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</si>
  <si>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</si>
  <si>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</si>
  <si>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</si>
  <si>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</si>
  <si>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</si>
  <si>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</si>
  <si>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</si>
  <si>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</si>
  <si>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</si>
  <si>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</si>
  <si>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</si>
  <si>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</si>
  <si>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</si>
  <si>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</si>
  <si>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</si>
  <si>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</si>
  <si>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</si>
  <si>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</si>
  <si>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</si>
  <si>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</si>
  <si>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</si>
  <si>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</si>
  <si>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</si>
  <si>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</si>
  <si>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</si>
  <si>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</si>
  <si>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</si>
  <si>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</si>
  <si>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</si>
  <si>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</si>
  <si>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</si>
  <si>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</si>
  <si>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</si>
  <si>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</si>
  <si>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</si>
  <si>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</si>
  <si>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</si>
  <si>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</si>
  <si>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</si>
  <si>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</si>
  <si>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</si>
  <si>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</si>
  <si>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</si>
  <si>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</si>
  <si>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</si>
  <si>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</si>
  <si>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</si>
  <si>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</si>
  <si>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</si>
  <si>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</si>
  <si>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</si>
  <si>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</si>
  <si>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</si>
  <si>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</si>
  <si>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</si>
  <si>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</si>
  <si>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</si>
  <si>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</si>
  <si>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</si>
  <si>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</si>
  <si>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</si>
  <si>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</si>
  <si>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</si>
  <si>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</si>
  <si>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</si>
  <si>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</si>
  <si>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</si>
  <si>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</si>
  <si>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</si>
  <si>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</si>
  <si>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</si>
  <si>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</si>
  <si>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</si>
  <si>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</si>
  <si>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</si>
  <si>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</si>
  <si>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</si>
  <si>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</si>
  <si>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</si>
  <si>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</si>
  <si>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</si>
  <si>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</si>
  <si>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</si>
  <si>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</si>
  <si>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</si>
  <si>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</si>
  <si>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</si>
  <si>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</si>
  <si>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</si>
  <si>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</si>
  <si>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</si>
  <si>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</si>
  <si>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</si>
  <si>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</si>
  <si>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</si>
  <si>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</si>
  <si>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</si>
  <si>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</si>
  <si>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</si>
  <si>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</si>
  <si>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</si>
  <si>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</si>
  <si>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</si>
  <si>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</si>
  <si>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</si>
  <si>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</si>
  <si>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</si>
  <si>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</si>
  <si>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</si>
  <si>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</si>
  <si>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</si>
  <si>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</si>
  <si>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</si>
  <si>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</si>
  <si>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</si>
  <si>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</si>
  <si>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</si>
  <si>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</si>
  <si>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</si>
  <si>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</si>
  <si>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</si>
  <si>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</si>
  <si>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</si>
  <si>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</si>
  <si>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</si>
  <si>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</si>
  <si>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</si>
  <si>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</si>
  <si>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</si>
  <si>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</si>
  <si>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</si>
  <si>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</si>
  <si>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</si>
  <si>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</si>
  <si>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</si>
  <si>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</si>
  <si>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</si>
  <si>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</si>
  <si>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</si>
  <si>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</si>
  <si>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</si>
  <si>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</si>
  <si>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</si>
  <si>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</si>
  <si>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</si>
  <si>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</si>
  <si>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</si>
  <si>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</si>
  <si>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</si>
  <si>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</si>
  <si>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</si>
  <si>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</si>
  <si>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</si>
  <si>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</si>
  <si>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</si>
  <si>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</si>
  <si>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</si>
  <si>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</si>
  <si>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</si>
  <si>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</si>
  <si>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</si>
  <si>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</si>
  <si>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</si>
  <si>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</si>
  <si>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</si>
  <si>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</si>
  <si>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</si>
  <si>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</si>
  <si>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</si>
  <si>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</si>
  <si>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</si>
  <si>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</si>
  <si>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</si>
  <si>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</si>
  <si>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</si>
  <si>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</si>
  <si>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</si>
  <si>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</si>
  <si>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</si>
  <si>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</si>
  <si>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</si>
  <si>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</si>
  <si>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</si>
  <si>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</si>
  <si>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</si>
  <si>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</si>
  <si>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</si>
  <si>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</si>
  <si>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</si>
  <si>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</si>
  <si>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</si>
  <si>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</si>
  <si>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</si>
  <si>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</si>
  <si>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</si>
  <si>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</si>
  <si>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</si>
  <si>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</si>
  <si>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</si>
  <si>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</si>
  <si>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</si>
  <si>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</si>
  <si>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</si>
  <si>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</si>
  <si>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</si>
  <si>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</si>
  <si>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</si>
  <si>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</si>
  <si>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</si>
  <si>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</si>
  <si>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</si>
  <si>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</si>
  <si>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</si>
  <si>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</si>
  <si>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</si>
  <si>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</si>
  <si>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</si>
  <si>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</si>
  <si>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</si>
  <si>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</si>
  <si>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</si>
  <si>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</si>
  <si>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</si>
  <si>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</si>
  <si>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</si>
  <si>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</si>
  <si>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</si>
  <si>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</si>
  <si>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</si>
  <si>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</si>
  <si>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</si>
  <si>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</si>
  <si>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</si>
  <si>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</si>
  <si>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</si>
  <si>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</si>
  <si>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</si>
  <si>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</si>
  <si>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</si>
  <si>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</si>
  <si>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</si>
  <si>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</si>
  <si>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</si>
  <si>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</si>
  <si>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</si>
  <si>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</si>
  <si>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</si>
  <si>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</si>
  <si>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</si>
  <si>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</si>
  <si>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</si>
  <si>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</si>
  <si>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</si>
  <si>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</si>
  <si>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</si>
  <si>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</si>
  <si>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</si>
  <si>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</si>
  <si>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</si>
  <si>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</si>
  <si>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</si>
  <si>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</si>
  <si>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</si>
  <si>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</si>
  <si>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</si>
  <si>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</si>
  <si>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</si>
  <si>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</si>
  <si>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</si>
  <si>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</si>
  <si>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</si>
  <si>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</si>
  <si>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</si>
  <si>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</si>
  <si>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</si>
  <si>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</si>
  <si>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</si>
  <si>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</si>
  <si>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</si>
  <si>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</si>
  <si>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</si>
  <si>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</si>
  <si>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</si>
  <si>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</si>
  <si>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</si>
  <si>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</si>
  <si>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</si>
  <si>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</si>
  <si>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</si>
  <si>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</si>
  <si>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</si>
  <si>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</si>
  <si>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</si>
  <si>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</si>
  <si>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</si>
  <si>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</si>
  <si>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</si>
  <si>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</si>
  <si>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</si>
  <si>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</si>
  <si>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</si>
  <si>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</si>
  <si>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</si>
  <si>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</si>
  <si>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</si>
  <si>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</si>
  <si>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</si>
  <si>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</si>
  <si>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</si>
  <si>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</si>
  <si>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</si>
  <si>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</si>
  <si>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</si>
  <si>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</si>
  <si>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</si>
  <si>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</si>
  <si>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</si>
  <si>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</si>
  <si>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</si>
  <si>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</si>
  <si>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</si>
  <si>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</si>
  <si>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</si>
  <si>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</si>
  <si>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</si>
  <si>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</si>
  <si>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</si>
  <si>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</si>
  <si>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</si>
  <si>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</si>
  <si>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</si>
  <si>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</si>
  <si>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</si>
  <si>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</si>
  <si>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</si>
  <si>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</si>
  <si>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</si>
  <si>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</si>
  <si>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</si>
  <si>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</si>
  <si>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</si>
  <si>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</si>
  <si>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</si>
  <si>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</si>
  <si>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</si>
  <si>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</si>
  <si>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</si>
  <si>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</si>
  <si>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</si>
  <si>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</si>
  <si>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</si>
  <si>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</si>
  <si>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</si>
  <si>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</si>
  <si>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</si>
  <si>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</si>
  <si>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</si>
  <si>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</si>
  <si>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</si>
  <si>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</si>
  <si>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</si>
  <si>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</si>
  <si>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</si>
  <si>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</si>
  <si>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</si>
  <si>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</si>
  <si>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</si>
  <si>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</si>
  <si>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</si>
  <si>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</si>
  <si>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</si>
  <si>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</si>
  <si>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</si>
  <si>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</si>
  <si>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</si>
  <si>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</si>
  <si>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</si>
  <si>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</si>
  <si>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</si>
  <si>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</si>
  <si>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</si>
  <si>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</si>
  <si>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</si>
  <si>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</si>
  <si>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</si>
  <si>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</si>
  <si>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</si>
  <si>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</si>
  <si>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</si>
  <si>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</si>
  <si>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</si>
  <si>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</si>
  <si>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</si>
  <si>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</si>
  <si>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</si>
  <si>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</si>
  <si>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</si>
  <si>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</si>
  <si>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</si>
  <si>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</si>
  <si>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</si>
  <si>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</si>
  <si>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</si>
  <si>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</si>
  <si>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</si>
  <si>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</si>
  <si>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</si>
  <si>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</si>
  <si>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</si>
  <si>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</si>
  <si>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</si>
  <si>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</si>
  <si>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</si>
  <si>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</si>
  <si>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</si>
  <si>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</si>
  <si>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</si>
  <si>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</si>
  <si>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</si>
  <si>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</si>
  <si>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</si>
  <si>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</si>
  <si>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</si>
  <si>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</si>
  <si>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</si>
  <si>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</si>
  <si>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</si>
  <si>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</si>
  <si>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</si>
  <si>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</si>
  <si>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</si>
  <si>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</si>
  <si>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</si>
  <si>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</si>
  <si>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</si>
  <si>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</si>
  <si>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</si>
  <si>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</si>
  <si>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</si>
  <si>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</si>
  <si>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</si>
  <si>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</si>
  <si>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</si>
  <si>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</si>
  <si>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</si>
  <si>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</si>
  <si>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</si>
  <si>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</si>
  <si>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</si>
  <si>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</si>
  <si>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</si>
  <si>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</si>
  <si>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</si>
  <si>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</si>
  <si>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</si>
  <si>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</si>
  <si>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</si>
  <si>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</si>
  <si>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</si>
  <si>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</si>
  <si>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</si>
  <si>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</si>
  <si>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</si>
  <si>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</si>
  <si>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</si>
  <si>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</si>
  <si>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</si>
  <si>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</si>
  <si>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</si>
  <si>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</si>
  <si>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</si>
  <si>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</si>
  <si>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</si>
  <si>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</si>
  <si>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</si>
  <si>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</si>
  <si>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</si>
  <si>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</si>
  <si>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</si>
  <si>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</si>
  <si>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</si>
  <si>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</si>
  <si>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</si>
  <si>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</si>
  <si>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</si>
  <si>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</si>
  <si>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</si>
  <si>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</si>
  <si>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</si>
  <si>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</si>
  <si>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</si>
  <si>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</si>
  <si>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</si>
  <si>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</si>
  <si>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</si>
  <si>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</si>
  <si>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</si>
  <si>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</si>
  <si>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</si>
  <si>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</si>
  <si>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</si>
  <si>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</si>
  <si>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</si>
  <si>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</si>
  <si>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</si>
  <si>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</si>
  <si>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</si>
  <si>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</si>
  <si>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</si>
  <si>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</si>
  <si>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</si>
  <si>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</si>
  <si>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</si>
  <si>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</si>
  <si>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</si>
  <si>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</si>
  <si>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</si>
  <si>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</si>
  <si>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</si>
  <si>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</si>
  <si>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</si>
  <si>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</si>
  <si>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</si>
  <si>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</si>
  <si>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</si>
  <si>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</si>
  <si>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</si>
  <si>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</si>
  <si>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</si>
  <si>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</si>
  <si>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</si>
  <si>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</si>
  <si>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</si>
  <si>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</si>
  <si>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</si>
  <si>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</si>
  <si>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</si>
  <si>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</si>
  <si>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</si>
  <si>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</si>
  <si>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</si>
  <si>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</si>
  <si>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</si>
  <si>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</si>
  <si>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</si>
  <si>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</si>
  <si>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</si>
  <si>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</si>
  <si>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</si>
  <si>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</si>
  <si>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</si>
  <si>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</si>
  <si>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</si>
  <si>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</si>
  <si>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</si>
  <si>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</si>
  <si>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</si>
  <si>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</si>
  <si>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</si>
  <si>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</si>
  <si>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</si>
  <si>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</si>
  <si>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</si>
  <si>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</si>
  <si>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</si>
  <si>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</si>
  <si>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</si>
  <si>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</si>
  <si>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</si>
  <si>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</si>
  <si>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</si>
  <si>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</si>
  <si>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</si>
  <si>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</si>
  <si>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</si>
  <si>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</si>
  <si>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</si>
  <si>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</si>
  <si>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</si>
  <si>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</si>
  <si>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</si>
  <si>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</si>
  <si>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</si>
  <si>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</si>
  <si>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</si>
  <si>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</si>
  <si>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</si>
  <si>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</si>
  <si>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</si>
  <si>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</si>
  <si>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</si>
  <si>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</si>
  <si>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</si>
  <si>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</si>
  <si>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</si>
  <si>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</si>
  <si>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</si>
  <si>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</si>
  <si>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</si>
  <si>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</si>
  <si>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</si>
  <si>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</si>
  <si>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</si>
  <si>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</si>
  <si>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</si>
  <si>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</si>
  <si>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</si>
  <si>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</si>
  <si>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</si>
  <si>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</si>
  <si>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</si>
  <si>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</si>
  <si>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</si>
  <si>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</si>
  <si>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</si>
  <si>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</si>
  <si>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</si>
  <si>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</si>
  <si>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</si>
  <si>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</si>
  <si>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</si>
  <si>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</si>
  <si>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</si>
  <si>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</si>
  <si>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</si>
  <si>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</si>
  <si>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</si>
  <si>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</si>
  <si>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</si>
  <si>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</si>
  <si>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</si>
  <si>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</si>
  <si>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</si>
  <si>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</si>
  <si>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</si>
  <si>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</si>
  <si>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</si>
  <si>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</si>
  <si>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</si>
  <si>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</si>
  <si>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</si>
  <si>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</si>
  <si>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</si>
  <si>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</si>
  <si>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</si>
  <si>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</si>
  <si>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</si>
  <si>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</si>
  <si>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</si>
  <si>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</si>
  <si>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</si>
  <si>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</si>
  <si>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</si>
  <si>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</si>
  <si>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</si>
  <si>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</si>
  <si>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</si>
  <si>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</si>
  <si>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</si>
  <si>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</si>
  <si>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</si>
  <si>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</si>
  <si>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</si>
  <si>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</si>
  <si>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</si>
  <si>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</si>
  <si>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</si>
  <si>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</si>
  <si>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</si>
  <si>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</si>
  <si>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</si>
  <si>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</si>
  <si>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</si>
  <si>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</si>
  <si>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</si>
  <si>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</si>
  <si>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</si>
  <si>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</si>
  <si>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</si>
  <si>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</si>
  <si>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</si>
  <si>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</si>
  <si>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</si>
  <si>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</si>
  <si>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</si>
  <si>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</si>
  <si>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</si>
  <si>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</si>
  <si>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</si>
  <si>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</si>
  <si>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</si>
  <si>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</si>
  <si>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</si>
  <si>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</si>
  <si>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</si>
  <si>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</si>
  <si>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</si>
  <si>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</si>
  <si>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</si>
  <si>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</si>
  <si>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</si>
  <si>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</si>
  <si>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</si>
  <si>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</si>
  <si>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</si>
  <si>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</si>
  <si>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</si>
  <si>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</si>
  <si>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</si>
  <si>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</si>
  <si>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</si>
  <si>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</si>
  <si>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</si>
  <si>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</si>
  <si>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</si>
  <si>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</si>
  <si>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</si>
  <si>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</si>
  <si>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</si>
  <si>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</si>
  <si>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</si>
  <si>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</si>
  <si>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</si>
  <si>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</si>
  <si>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</si>
  <si>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</si>
  <si>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</si>
  <si>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</si>
  <si>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</si>
  <si>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</si>
  <si>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</si>
  <si>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</si>
  <si>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</si>
  <si>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</si>
  <si>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</si>
  <si>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</si>
  <si>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</si>
  <si>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</si>
  <si>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</si>
  <si>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</si>
  <si>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</si>
  <si>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</si>
  <si>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</si>
  <si>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</si>
  <si>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</si>
  <si>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</si>
  <si>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</si>
  <si>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</si>
  <si>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</si>
  <si>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</si>
  <si>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</si>
  <si>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</si>
  <si>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</si>
  <si>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</si>
  <si>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</si>
  <si>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</si>
  <si>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</si>
  <si>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</si>
  <si>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</si>
  <si>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</si>
  <si>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</si>
  <si>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</si>
  <si>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</si>
  <si>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</si>
  <si>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</si>
  <si>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</si>
  <si>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</si>
  <si>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</si>
  <si>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</si>
  <si>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</si>
  <si>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</si>
  <si>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</si>
  <si>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</si>
  <si>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</si>
  <si>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</si>
  <si>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</si>
  <si>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</si>
  <si>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</si>
  <si>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</si>
  <si>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</si>
  <si>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</si>
  <si>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</si>
  <si>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</si>
  <si>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</si>
  <si>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</si>
  <si>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</si>
  <si>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</si>
  <si>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</si>
  <si>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</si>
  <si>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</si>
  <si>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</si>
  <si>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</si>
  <si>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</si>
  <si>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</si>
  <si>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</si>
  <si>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</si>
  <si>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</si>
  <si>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</si>
  <si>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</si>
  <si>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</si>
  <si>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</si>
  <si>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</si>
  <si>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</si>
  <si>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</si>
  <si>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</si>
  <si>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</si>
  <si>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</si>
  <si>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</si>
  <si>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</si>
  <si>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</si>
  <si>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</si>
  <si>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</si>
  <si>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</si>
  <si>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</si>
  <si>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</si>
  <si>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</si>
  <si>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</si>
  <si>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</si>
  <si>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</si>
  <si>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</si>
  <si>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</si>
  <si>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</si>
  <si>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</si>
  <si>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</si>
  <si>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</si>
  <si>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</si>
  <si>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</si>
  <si>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</si>
  <si>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</si>
  <si>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</si>
  <si>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</si>
  <si>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</si>
  <si>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</si>
  <si>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</si>
  <si>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</si>
  <si>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</si>
  <si>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</si>
  <si>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</si>
  <si>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</si>
  <si>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</si>
  <si>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</si>
  <si>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</si>
  <si>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</si>
  <si>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</si>
  <si>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</si>
  <si>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</si>
  <si>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</si>
  <si>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</si>
  <si>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</si>
  <si>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</si>
  <si>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</si>
  <si>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</si>
  <si>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</si>
  <si>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</si>
  <si>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</si>
  <si>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</si>
  <si>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</si>
  <si>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</si>
  <si>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</si>
  <si>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</si>
  <si>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</si>
  <si>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</si>
  <si>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</si>
  <si>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</si>
  <si>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</si>
  <si>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</si>
  <si>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</si>
  <si>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</si>
  <si>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</si>
  <si>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</si>
  <si>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</si>
  <si>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</si>
  <si>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</si>
  <si>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</si>
  <si>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</si>
  <si>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</si>
  <si>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</si>
  <si>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</si>
  <si>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</si>
  <si>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</si>
  <si>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</si>
  <si>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</si>
  <si>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</si>
  <si>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</si>
  <si>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</si>
  <si>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</si>
  <si>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</si>
  <si>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</si>
  <si>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</si>
  <si>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</si>
  <si>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</si>
  <si>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</si>
  <si>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</si>
  <si>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</si>
  <si>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</si>
  <si>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</si>
  <si>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</si>
  <si>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</si>
  <si>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</si>
  <si>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</si>
  <si>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</si>
  <si>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</si>
  <si>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</si>
  <si>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</si>
  <si>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</si>
  <si>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</si>
  <si>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</si>
  <si>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</si>
  <si>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</si>
  <si>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</si>
  <si>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</si>
  <si>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</si>
  <si>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</si>
  <si>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</si>
  <si>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</si>
  <si>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</si>
  <si>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</si>
  <si>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</si>
  <si>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</si>
  <si>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</si>
  <si>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</si>
  <si>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</si>
  <si>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</si>
  <si>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</si>
  <si>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</si>
  <si>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</si>
  <si>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</si>
  <si>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</si>
  <si>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</si>
  <si>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</si>
  <si>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</si>
  <si>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</si>
  <si>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</si>
  <si>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</si>
  <si>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</si>
  <si>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</si>
  <si>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</si>
  <si>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</si>
  <si>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</si>
  <si>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</si>
  <si>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</si>
  <si>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</si>
  <si>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</si>
  <si>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</si>
  <si>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</si>
  <si>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</si>
  <si>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</si>
  <si>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</si>
  <si>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</si>
  <si>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</si>
  <si>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</si>
  <si>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</si>
  <si>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</si>
  <si>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</si>
  <si>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</si>
  <si>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</si>
  <si>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</si>
  <si>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</si>
  <si>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</si>
  <si>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</si>
  <si>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</si>
  <si>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</si>
  <si>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</si>
  <si>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</si>
  <si>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</si>
  <si>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</si>
  <si>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</si>
  <si>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</si>
  <si>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</si>
  <si>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</si>
  <si>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</si>
  <si>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</si>
  <si>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</si>
  <si>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</si>
  <si>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</si>
  <si>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</si>
  <si>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</si>
  <si>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</si>
  <si>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</si>
  <si>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</si>
  <si>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</si>
  <si>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</si>
  <si>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</si>
  <si>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</si>
  <si>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</si>
  <si>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</si>
  <si>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</si>
  <si>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</si>
  <si>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</si>
  <si>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</si>
  <si>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</si>
  <si>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</si>
  <si>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</si>
  <si>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</si>
  <si>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</si>
  <si>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</si>
  <si>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</si>
  <si>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</si>
  <si>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</si>
  <si>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</si>
  <si>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</si>
  <si>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</si>
  <si>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</si>
  <si>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</si>
  <si>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</si>
  <si>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</si>
  <si>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</si>
  <si>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</si>
  <si>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</si>
  <si>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</si>
  <si>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</si>
  <si>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</si>
  <si>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</si>
  <si>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</si>
  <si>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</si>
  <si>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</si>
  <si>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</si>
  <si>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</si>
  <si>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</si>
  <si>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</si>
  <si>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</si>
  <si>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</si>
  <si>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</si>
  <si>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</si>
  <si>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</si>
  <si>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</si>
  <si>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</si>
  <si>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</si>
  <si>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</si>
  <si>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</si>
  <si>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</si>
  <si>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</si>
  <si>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</si>
  <si>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</si>
  <si>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</si>
  <si>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</si>
  <si>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</si>
  <si>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</si>
  <si>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</si>
  <si>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</si>
  <si>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</si>
  <si>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</si>
  <si>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</si>
  <si>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</si>
  <si>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</si>
  <si>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</si>
  <si>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</si>
  <si>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</si>
  <si>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</si>
  <si>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</si>
  <si>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</si>
  <si>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</si>
  <si>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</si>
  <si>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</si>
  <si>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</si>
  <si>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</si>
  <si>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</si>
  <si>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</si>
  <si>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</si>
  <si>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</si>
  <si>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</si>
  <si>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</si>
  <si>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</si>
  <si>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</si>
  <si>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</si>
  <si>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</si>
  <si>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</si>
  <si>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</si>
  <si>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</si>
  <si>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</si>
  <si>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</si>
  <si>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</si>
  <si>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</si>
  <si>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</si>
  <si>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</si>
  <si>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</si>
  <si>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</si>
  <si>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</si>
  <si>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</si>
  <si>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</si>
  <si>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</si>
  <si>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</si>
  <si>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</si>
  <si>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</si>
  <si>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</si>
  <si>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</si>
  <si>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</si>
  <si>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</si>
  <si>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</si>
  <si>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</si>
  <si>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</si>
  <si>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</si>
  <si>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</si>
  <si>
    <t>standardFusion</t>
  </si>
  <si>
    <t>standardAntimatter</t>
  </si>
  <si>
    <t>Mkk6f</t>
  </si>
  <si>
    <t>knesLiftingBody</t>
  </si>
  <si>
    <t>CA-2 "OME" Monoprop Engine</t>
  </si>
  <si>
    <t>CAOME</t>
  </si>
  <si>
    <t>MRK-6F "Tony" Thruster</t>
  </si>
  <si>
    <t>weevils</t>
  </si>
  <si>
    <t>solarPanelOX10C</t>
  </si>
  <si>
    <t>solarPanelOX10L</t>
  </si>
  <si>
    <t>solarPanelSP10C</t>
  </si>
  <si>
    <t>solarPanelSP10L</t>
  </si>
  <si>
    <t>ReStock</t>
  </si>
  <si>
    <t>mk2PodUpgrade</t>
  </si>
  <si>
    <t>mk3PodUpgrade</t>
  </si>
  <si>
    <t>Skiff</t>
  </si>
  <si>
    <t>Mastodon</t>
  </si>
  <si>
    <t>Wolfhound</t>
  </si>
  <si>
    <t>Kodiak</t>
  </si>
  <si>
    <t>Pollux SRB</t>
  </si>
  <si>
    <t>Cub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</si>
</sst>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Kerbal%20Space%20Program\GameData\SpaceDust\Parts\Scanning\spacedust-spectrometer-1.cfg" TargetMode="External"/><Relationship Id="rId18" Type="http://schemas.openxmlformats.org/officeDocument/2006/relationships/hyperlink" Target="file:///C:\Kerbal%20Space%20Program\GameData\ReStockPlus\Parts\Command\125\restock-pod-sphere-3.cfg" TargetMode="External"/><Relationship Id="rId26" Type="http://schemas.openxmlformats.org/officeDocument/2006/relationships/hyperlink" Target="file:///C:\Kerbal%20Space%20Program\GameData\ReStockPlus\Parts\Coupling\0625\restock-claw-625-1.cfg" TargetMode="External"/><Relationship Id="rId39" Type="http://schemas.openxmlformats.org/officeDocument/2006/relationships/hyperlink" Target="file:///C:\Kerbal%20Space%20Program\GameData\ReStockPlus\Parts\FuelTank\1875\restock-fueltank-1875-1.cfg" TargetMode="External"/><Relationship Id="rId21" Type="http://schemas.openxmlformats.org/officeDocument/2006/relationships/hyperlink" Target="file:///C:\Kerbal%20Space%20Program\GameData\ReStockPlus\Parts\Aero\5\restock-nosecone-5-1.cfg" TargetMode="External"/><Relationship Id="rId34" Type="http://schemas.openxmlformats.org/officeDocument/2006/relationships/hyperlink" Target="file:///C:\Kerbal%20Space%20Program\GameData\ReStockPlus\Parts\Engine\1875\restock-engine-ursa.cfg" TargetMode="External"/><Relationship Id="rId42" Type="http://schemas.openxmlformats.org/officeDocument/2006/relationships/hyperlink" Target="file:///C:\Kerbal%20Space%20Program\GameData\ReStockPlus\Parts\FuelTank\radial\restock-fuel-tank-rcs-radial-tiny-1.cfg" TargetMode="External"/><Relationship Id="rId7" Type="http://schemas.openxmlformats.org/officeDocument/2006/relationships/hyperlink" Target="file:///C:\Kerbal%20Space%20Program\GameData\FarFutureTechnologies\Parts\Resources\fft-scanner-gas-1.cfg" TargetMode="External"/><Relationship Id="rId2" Type="http://schemas.openxmlformats.org/officeDocument/2006/relationships/hyperlink" Target="file:///C:\Kerbal%20Space%20Program\GameData\FarFutureTechnologies\Parts\Tanks\FusionFuel\fft-fueltank-fusion-375-2.cfg" TargetMode="External"/><Relationship Id="rId16" Type="http://schemas.openxmlformats.org/officeDocument/2006/relationships/hyperlink" Target="file:///C:\Kerbal%20Space%20Program\GameData\ReStockPlus\Parts\Communication\restock-relay-radial-2.cfg" TargetMode="External"/><Relationship Id="rId29" Type="http://schemas.openxmlformats.org/officeDocument/2006/relationships/hyperlink" Target="file:///C:\Kerbal%20Space%20Program\GameData\ReStockPlus\Parts\Engine\0625\restock-srb-mallet-1.cfg" TargetMode="External"/><Relationship Id="rId1" Type="http://schemas.openxmlformats.org/officeDocument/2006/relationships/hyperlink" Target="file:///C:\Kerbal%20Space%20Program\GameData\FarFutureTechnologies\Parts\Tanks\Lithium\lithium-25-1.cfg" TargetMode="External"/><Relationship Id="rId6" Type="http://schemas.openxmlformats.org/officeDocument/2006/relationships/hyperlink" Target="file:///C:\Kerbal%20Space%20Program\GameData\FarFutureTechnologies\Parts\Tanks\FissionFuel\fft-fueltank-fission-radial-2.cfg" TargetMode="External"/><Relationship Id="rId11" Type="http://schemas.openxmlformats.org/officeDocument/2006/relationships/hyperlink" Target="file:///C:\Kerbal%20Space%20Program\GameData\SpaceDust\Parts\Harvesting\spacedust-atmosphere-processor-25-1.cfg" TargetMode="External"/><Relationship Id="rId24" Type="http://schemas.openxmlformats.org/officeDocument/2006/relationships/hyperlink" Target="file:///C:\Kerbal%20Space%20Program\GameData\ReStockPlus\Parts\Control\RCS\restock-rcs-block-quad-angled-1.cfg" TargetMode="External"/><Relationship Id="rId32" Type="http://schemas.openxmlformats.org/officeDocument/2006/relationships/hyperlink" Target="file:///C:\Kerbal%20Space%20Program\GameData\ReStockPlus\Parts\Engine\1875\restock-engine-galleon.cfg" TargetMode="External"/><Relationship Id="rId37" Type="http://schemas.openxmlformats.org/officeDocument/2006/relationships/hyperlink" Target="file:///C:\Kerbal%20Space%20Program\GameData\ReStockPlus\Parts\Engine\radial\restock-engine-panda.cfg" TargetMode="External"/><Relationship Id="rId40" Type="http://schemas.openxmlformats.org/officeDocument/2006/relationships/hyperlink" Target="file:///C:\Kerbal%20Space%20Program\GameData\ReStockPlus\Parts\FuelTank\1875\restock-fueltank-1875-soyuz-1.cfg" TargetMode="External"/><Relationship Id="rId45" Type="http://schemas.openxmlformats.org/officeDocument/2006/relationships/hyperlink" Target="file:///C:\Kerbal%20Space%20Program\GameData\ReStockPlus\Parts\Payload\1875\restock-fairing-1875-1.cfg" TargetMode="External"/><Relationship Id="rId5" Type="http://schemas.openxmlformats.org/officeDocument/2006/relationships/hyperlink" Target="file:///C:\Kerbal%20Space%20Program\GameData\FarFutureTechnologies\Parts\Tanks\FissionFuel\fft-fueltank-fission-25-2.cfg" TargetMode="External"/><Relationship Id="rId15" Type="http://schemas.openxmlformats.org/officeDocument/2006/relationships/hyperlink" Target="file:///C:\Kerbal%20Space%20Program\GameData\ReStockPlus\Parts\Control\RCS\restock-rcs-block-dual-mini-1.cfg" TargetMode="External"/><Relationship Id="rId23" Type="http://schemas.openxmlformats.org/officeDocument/2006/relationships/hyperlink" Target="file:///C:\Kerbal%20Space%20Program\GameData\ReStockPlus\Parts\Command\1875\restock-mk2-pod.cfg" TargetMode="External"/><Relationship Id="rId28" Type="http://schemas.openxmlformats.org/officeDocument/2006/relationships/hyperlink" Target="file:///C:\Kerbal%20Space%20Program\GameData\ReStockPlus\Parts\Coupling\1875\restock-decoupler-1875-truss-1.cfg" TargetMode="External"/><Relationship Id="rId36" Type="http://schemas.openxmlformats.org/officeDocument/2006/relationships/hyperlink" Target="file:///C:\Kerbal%20Space%20Program\GameData\ReStockPlus\Parts\Engine\1875\restock-srb-castor.cfg" TargetMode="External"/><Relationship Id="rId10" Type="http://schemas.openxmlformats.org/officeDocument/2006/relationships/hyperlink" Target="file:///C:\Kerbal%20Space%20Program\GameData\SpaceDust\Parts\Harvesting\spacedust-atmosphere-processor-125-1.cfg" TargetMode="External"/><Relationship Id="rId19" Type="http://schemas.openxmlformats.org/officeDocument/2006/relationships/hyperlink" Target="file:///C:\Kerbal%20Space%20Program\GameData\ReStockPlus\Parts\Aero\1875\restock-heatshield-1875-1.cfg" TargetMode="External"/><Relationship Id="rId31" Type="http://schemas.openxmlformats.org/officeDocument/2006/relationships/hyperlink" Target="file:///C:\Kerbal%20Space%20Program\GameData\ReStockPlus\Parts\Engine\1875\restock-engine-caravel.cfg" TargetMode="External"/><Relationship Id="rId44" Type="http://schemas.openxmlformats.org/officeDocument/2006/relationships/hyperlink" Target="file:///C:\Kerbal%20Space%20Program\GameData\ReStockPlus\Parts\Payload\125\restock-service-module-125-625-1.cfg" TargetMode="External"/><Relationship Id="rId4" Type="http://schemas.openxmlformats.org/officeDocument/2006/relationships/hyperlink" Target="file:///C:\Kerbal%20Space%20Program\GameData\FarFutureTechnologies\Parts\Tanks\FissionFuel\fft-fueltank-fission-25-3.cfg" TargetMode="External"/><Relationship Id="rId9" Type="http://schemas.openxmlformats.org/officeDocument/2006/relationships/hyperlink" Target="file:///C:\Kerbal%20Space%20Program\GameData\Knes\Parts\ATV\_Knes_STEAM_CrystalLab.cfg" TargetMode="External"/><Relationship Id="rId14" Type="http://schemas.openxmlformats.org/officeDocument/2006/relationships/hyperlink" Target="file:///C:\Kerbal%20Space%20Program\GameData\SpaceDust\Parts\Scanning\spacedust-telescope-1.cfg" TargetMode="External"/><Relationship Id="rId22" Type="http://schemas.openxmlformats.org/officeDocument/2006/relationships/hyperlink" Target="file:///C:\Kerbal%20Space%20Program\GameData\ReStockPlus\Parts\Aero\1875\restock-nosecone-1875-2.cfg" TargetMode="External"/><Relationship Id="rId27" Type="http://schemas.openxmlformats.org/officeDocument/2006/relationships/hyperlink" Target="file:///C:\Kerbal%20Space%20Program\GameData\ReStockPlus\Parts\Coupling\1875\restock-decoupler-1875-1.cfg" TargetMode="External"/><Relationship Id="rId30" Type="http://schemas.openxmlformats.org/officeDocument/2006/relationships/hyperlink" Target="file:///C:\Kerbal%20Space%20Program\GameData\ReStockPlus\Parts\Engine\0625\restock-srb-striker-1.cfg" TargetMode="External"/><Relationship Id="rId35" Type="http://schemas.openxmlformats.org/officeDocument/2006/relationships/hyperlink" Target="file:///C:\Kerbal%20Space%20Program\GameData\ReStockPlus\Parts\Engine\1875\restock-srb-anvil.cfg" TargetMode="External"/><Relationship Id="rId43" Type="http://schemas.openxmlformats.org/officeDocument/2006/relationships/hyperlink" Target="file:///C:\Kerbal%20Space%20Program\GameData\ReStockPlus\Parts\Ground\restock-wheel-4.cfg" TargetMode="External"/><Relationship Id="rId8" Type="http://schemas.openxmlformats.org/officeDocument/2006/relationships/hyperlink" Target="file:///C:\Kerbal%20Space%20Program\GameData\FarFutureTechnologies\Parts\Resources\fft-scanner-antimatter-1.cfg" TargetMode="External"/><Relationship Id="rId3" Type="http://schemas.openxmlformats.org/officeDocument/2006/relationships/hyperlink" Target="file:///C:\Kerbal%20Space%20Program\GameData\FarFutureTechnologies\Parts\Tanks\Antimatter\fft-fueltank-antimatter-tank-5-1.cfg" TargetMode="External"/><Relationship Id="rId12" Type="http://schemas.openxmlformats.org/officeDocument/2006/relationships/hyperlink" Target="file:///C:\Kerbal%20Space%20Program\GameData\SpaceDust\Parts\Scanning\spacedust-gas-analyzer-1.cfg" TargetMode="External"/><Relationship Id="rId17" Type="http://schemas.openxmlformats.org/officeDocument/2006/relationships/hyperlink" Target="file:///C:\Kerbal%20Space%20Program\GameData\ReStockPlus\Parts\Control\RCS\restock-rcs-block-dual-1.cfg" TargetMode="External"/><Relationship Id="rId25" Type="http://schemas.openxmlformats.org/officeDocument/2006/relationships/hyperlink" Target="file:///C:\Kerbal%20Space%20Program\GameData\ReStockPlus\Parts\Coupling\0625\restock-airlock-1.cfg" TargetMode="External"/><Relationship Id="rId33" Type="http://schemas.openxmlformats.org/officeDocument/2006/relationships/hyperlink" Target="file:///C:\Kerbal%20Space%20Program\GameData\ReStockPlus\Parts\Engine\1875\restock-engine-schnauzer.cfg" TargetMode="External"/><Relationship Id="rId38" Type="http://schemas.openxmlformats.org/officeDocument/2006/relationships/hyperlink" Target="file:///C:\Kerbal%20Space%20Program\GameData\ReStockPlus\Parts\FuelTank\1875\restock-fuel-tank-rcs-1875-1.cfg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file:///C:\Kerbal%20Space%20Program\GameData\ReStockPlus\Parts\Aero\1875\restock-nosecone-1875-1.cfg" TargetMode="External"/><Relationship Id="rId41" Type="http://schemas.openxmlformats.org/officeDocument/2006/relationships/hyperlink" Target="file:///C:\Kerbal%20Space%20Program\GameData\ReStockPlus\Parts\FuelTank\1875\restock-fueltank-adapter-1875-0625-1.cf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9"/>
  <sheetViews>
    <sheetView tabSelected="1" zoomScale="70" zoomScaleNormal="70" workbookViewId="0">
      <pane xSplit="3" ySplit="1" topLeftCell="D1124" activePane="bottomRight" state="frozen"/>
      <selection pane="topRight" activeCell="C1" sqref="C1"/>
      <selection pane="bottomLeft" activeCell="A2" sqref="A2"/>
      <selection pane="bottomRight" activeCell="F1133" sqref="F1133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1167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367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1156</v>
      </c>
      <c r="AS1" s="16" t="s">
        <v>324</v>
      </c>
    </row>
    <row r="2" spans="1:45" ht="60.5" hidden="1" x14ac:dyDescent="0.35">
      <c r="A2" t="s">
        <v>1168</v>
      </c>
      <c r="B2" t="s">
        <v>1169</v>
      </c>
      <c r="C2" t="s">
        <v>1170</v>
      </c>
      <c r="D2" t="s">
        <v>1171</v>
      </c>
      <c r="E2" t="s">
        <v>1172</v>
      </c>
      <c r="F2" t="s">
        <v>6</v>
      </c>
      <c r="G2" t="s">
        <v>1173</v>
      </c>
      <c r="H2" t="s">
        <v>1174</v>
      </c>
      <c r="I2" t="s">
        <v>1175</v>
      </c>
      <c r="J2" t="s">
        <v>1176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1152</v>
      </c>
      <c r="P2" s="8">
        <v>10</v>
      </c>
      <c r="Q2" s="8" t="s">
        <v>1165</v>
      </c>
      <c r="V2" s="10" t="s">
        <v>255</v>
      </c>
      <c r="W2" s="10" t="s">
        <v>271</v>
      </c>
      <c r="X2" s="10" t="s">
        <v>1162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1168</v>
      </c>
      <c r="B3" t="s">
        <v>1177</v>
      </c>
      <c r="C3" t="s">
        <v>1178</v>
      </c>
      <c r="D3" t="s">
        <v>1179</v>
      </c>
      <c r="E3" t="s">
        <v>1172</v>
      </c>
      <c r="F3" t="s">
        <v>6</v>
      </c>
      <c r="G3" t="s">
        <v>1173</v>
      </c>
      <c r="H3" t="s">
        <v>1180</v>
      </c>
      <c r="I3" t="s">
        <v>1175</v>
      </c>
      <c r="J3" t="s">
        <v>1176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1152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1163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1168</v>
      </c>
      <c r="B4" t="s">
        <v>1181</v>
      </c>
      <c r="C4" t="s">
        <v>1182</v>
      </c>
      <c r="D4" t="s">
        <v>1183</v>
      </c>
      <c r="E4" t="s">
        <v>1172</v>
      </c>
      <c r="F4" t="s">
        <v>6</v>
      </c>
      <c r="G4" t="s">
        <v>1173</v>
      </c>
      <c r="H4" t="s">
        <v>1180</v>
      </c>
      <c r="I4" t="s">
        <v>1175</v>
      </c>
      <c r="J4" t="s">
        <v>1176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1152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1164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1168</v>
      </c>
      <c r="B5" t="s">
        <v>1184</v>
      </c>
      <c r="C5" t="s">
        <v>1185</v>
      </c>
      <c r="D5" t="s">
        <v>1186</v>
      </c>
      <c r="E5" t="s">
        <v>1172</v>
      </c>
      <c r="F5" t="s">
        <v>6</v>
      </c>
      <c r="G5" t="s">
        <v>1173</v>
      </c>
      <c r="H5" t="s">
        <v>1187</v>
      </c>
      <c r="I5" t="s">
        <v>1175</v>
      </c>
      <c r="J5" t="s">
        <v>1176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1151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1168</v>
      </c>
      <c r="B6" t="s">
        <v>1188</v>
      </c>
      <c r="C6" t="s">
        <v>1189</v>
      </c>
      <c r="D6" t="s">
        <v>1190</v>
      </c>
      <c r="E6" t="s">
        <v>1172</v>
      </c>
      <c r="F6" t="s">
        <v>6</v>
      </c>
      <c r="G6" t="s">
        <v>1191</v>
      </c>
      <c r="H6" t="s">
        <v>1192</v>
      </c>
      <c r="I6" t="s">
        <v>1193</v>
      </c>
      <c r="J6" t="s">
        <v>1176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1151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371</v>
      </c>
      <c r="AH6" s="18" t="s">
        <v>372</v>
      </c>
      <c r="AI6" s="18" t="s">
        <v>373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1168</v>
      </c>
      <c r="B7" t="s">
        <v>1194</v>
      </c>
      <c r="C7" t="s">
        <v>1195</v>
      </c>
      <c r="D7" t="s">
        <v>1196</v>
      </c>
      <c r="E7" t="s">
        <v>1172</v>
      </c>
      <c r="F7" t="s">
        <v>6</v>
      </c>
      <c r="G7" t="s">
        <v>1197</v>
      </c>
      <c r="H7" t="s">
        <v>1198</v>
      </c>
      <c r="I7" t="s">
        <v>1175</v>
      </c>
      <c r="J7" t="s">
        <v>1176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1151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374</v>
      </c>
      <c r="AH7" s="18" t="s">
        <v>375</v>
      </c>
      <c r="AI7" s="18" t="s">
        <v>376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1168</v>
      </c>
      <c r="B8" t="s">
        <v>1199</v>
      </c>
      <c r="C8" t="s">
        <v>1200</v>
      </c>
      <c r="D8" t="s">
        <v>1201</v>
      </c>
      <c r="E8" t="s">
        <v>1172</v>
      </c>
      <c r="F8" t="s">
        <v>6</v>
      </c>
      <c r="G8" t="s">
        <v>1202</v>
      </c>
      <c r="H8" t="s">
        <v>1198</v>
      </c>
      <c r="I8" t="s">
        <v>1203</v>
      </c>
      <c r="J8" t="s">
        <v>1176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1151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377</v>
      </c>
      <c r="AH8" s="18" t="s">
        <v>378</v>
      </c>
      <c r="AI8" s="18" t="s">
        <v>379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1168</v>
      </c>
      <c r="B9" t="s">
        <v>1204</v>
      </c>
      <c r="C9" t="s">
        <v>1205</v>
      </c>
      <c r="D9" t="s">
        <v>1206</v>
      </c>
      <c r="E9" t="s">
        <v>1172</v>
      </c>
      <c r="F9" t="s">
        <v>6</v>
      </c>
      <c r="G9" t="s">
        <v>1202</v>
      </c>
      <c r="H9" t="s">
        <v>1198</v>
      </c>
      <c r="I9" t="s">
        <v>1203</v>
      </c>
      <c r="J9" t="s">
        <v>1176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1151</v>
      </c>
      <c r="Y9" s="10" t="s">
        <v>306</v>
      </c>
      <c r="Z9" s="10" t="s">
        <v>383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380</v>
      </c>
      <c r="AH9" s="18" t="s">
        <v>381</v>
      </c>
      <c r="AI9" s="18" t="s">
        <v>382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1168</v>
      </c>
      <c r="B10" t="s">
        <v>1207</v>
      </c>
      <c r="C10" t="s">
        <v>1208</v>
      </c>
      <c r="D10" t="s">
        <v>1209</v>
      </c>
      <c r="E10" t="s">
        <v>1172</v>
      </c>
      <c r="F10" t="s">
        <v>6</v>
      </c>
      <c r="G10" t="s">
        <v>1202</v>
      </c>
      <c r="H10" t="s">
        <v>1210</v>
      </c>
      <c r="I10" t="s">
        <v>1211</v>
      </c>
      <c r="J10" t="s">
        <v>1176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1151</v>
      </c>
      <c r="Y10" s="10" t="s">
        <v>306</v>
      </c>
      <c r="Z10" s="10" t="s">
        <v>387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384</v>
      </c>
      <c r="AH10" s="18" t="s">
        <v>385</v>
      </c>
      <c r="AI10" s="18" t="s">
        <v>386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1168</v>
      </c>
      <c r="B11" t="s">
        <v>1212</v>
      </c>
      <c r="C11" t="s">
        <v>1213</v>
      </c>
      <c r="D11" t="s">
        <v>1214</v>
      </c>
      <c r="E11" t="s">
        <v>1172</v>
      </c>
      <c r="F11" t="s">
        <v>6</v>
      </c>
      <c r="G11" t="s">
        <v>1202</v>
      </c>
      <c r="H11" t="s">
        <v>1210</v>
      </c>
      <c r="I11" t="s">
        <v>1211</v>
      </c>
      <c r="J11" t="s">
        <v>1176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1151</v>
      </c>
      <c r="Y11" s="10" t="s">
        <v>306</v>
      </c>
      <c r="Z11" s="10" t="s">
        <v>391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388</v>
      </c>
      <c r="AH11" s="18" t="s">
        <v>389</v>
      </c>
      <c r="AI11" s="18" t="s">
        <v>390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1168</v>
      </c>
      <c r="B12" t="s">
        <v>1215</v>
      </c>
      <c r="C12" t="s">
        <v>1216</v>
      </c>
      <c r="D12" t="s">
        <v>1217</v>
      </c>
      <c r="E12" t="s">
        <v>1172</v>
      </c>
      <c r="F12" t="s">
        <v>6</v>
      </c>
      <c r="G12" t="s">
        <v>1202</v>
      </c>
      <c r="H12" t="s">
        <v>1218</v>
      </c>
      <c r="I12" t="s">
        <v>1219</v>
      </c>
      <c r="J12" t="s">
        <v>1176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1151</v>
      </c>
      <c r="Y12" s="10" t="s">
        <v>306</v>
      </c>
      <c r="Z12" s="10" t="s">
        <v>395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392</v>
      </c>
      <c r="AH12" s="18" t="s">
        <v>393</v>
      </c>
      <c r="AI12" s="18" t="s">
        <v>394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1168</v>
      </c>
      <c r="B13" t="s">
        <v>1220</v>
      </c>
      <c r="C13" t="s">
        <v>1221</v>
      </c>
      <c r="D13" t="s">
        <v>1222</v>
      </c>
      <c r="E13" t="s">
        <v>1172</v>
      </c>
      <c r="F13" t="s">
        <v>6</v>
      </c>
      <c r="G13" t="s">
        <v>1202</v>
      </c>
      <c r="H13" t="s">
        <v>1198</v>
      </c>
      <c r="I13" t="s">
        <v>1223</v>
      </c>
      <c r="J13" t="s">
        <v>1176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1151</v>
      </c>
      <c r="Y13" s="10" t="s">
        <v>306</v>
      </c>
      <c r="Z13" s="10" t="s">
        <v>399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396</v>
      </c>
      <c r="AH13" s="18" t="s">
        <v>397</v>
      </c>
      <c r="AI13" s="18" t="s">
        <v>398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1168</v>
      </c>
      <c r="B14" t="s">
        <v>1224</v>
      </c>
      <c r="C14" t="s">
        <v>1225</v>
      </c>
      <c r="D14" t="s">
        <v>1226</v>
      </c>
      <c r="E14" t="s">
        <v>1172</v>
      </c>
      <c r="F14" t="s">
        <v>6</v>
      </c>
      <c r="G14" t="s">
        <v>1202</v>
      </c>
      <c r="H14" t="s">
        <v>1198</v>
      </c>
      <c r="I14" t="s">
        <v>1223</v>
      </c>
      <c r="J14" t="s">
        <v>1176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1151</v>
      </c>
      <c r="Y14" s="10" t="s">
        <v>306</v>
      </c>
      <c r="Z14" s="10" t="s">
        <v>403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400</v>
      </c>
      <c r="AH14" s="18" t="s">
        <v>401</v>
      </c>
      <c r="AI14" s="18" t="s">
        <v>402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1168</v>
      </c>
      <c r="B15" t="s">
        <v>1227</v>
      </c>
      <c r="C15" t="s">
        <v>1228</v>
      </c>
      <c r="D15" t="s">
        <v>1229</v>
      </c>
      <c r="E15" t="s">
        <v>1172</v>
      </c>
      <c r="F15" t="s">
        <v>6</v>
      </c>
      <c r="G15" t="s">
        <v>1230</v>
      </c>
      <c r="H15" t="s">
        <v>1231</v>
      </c>
      <c r="I15" t="s">
        <v>1232</v>
      </c>
      <c r="J15" t="s">
        <v>1176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1151</v>
      </c>
      <c r="Y15" s="10" t="s">
        <v>306</v>
      </c>
      <c r="Z15" s="10" t="s">
        <v>407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404</v>
      </c>
      <c r="AH15" s="18" t="s">
        <v>405</v>
      </c>
      <c r="AI15" s="18" t="s">
        <v>406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1168</v>
      </c>
      <c r="B16" t="s">
        <v>1233</v>
      </c>
      <c r="C16" t="s">
        <v>1234</v>
      </c>
      <c r="D16" t="s">
        <v>1235</v>
      </c>
      <c r="E16" t="s">
        <v>1172</v>
      </c>
      <c r="F16" t="s">
        <v>6</v>
      </c>
      <c r="G16" t="s">
        <v>1236</v>
      </c>
      <c r="H16" t="s">
        <v>1231</v>
      </c>
      <c r="I16" t="s">
        <v>1219</v>
      </c>
      <c r="J16" t="s">
        <v>1176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1151</v>
      </c>
      <c r="Y16" s="10" t="s">
        <v>306</v>
      </c>
      <c r="Z16" s="10" t="s">
        <v>411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408</v>
      </c>
      <c r="AH16" s="18" t="s">
        <v>409</v>
      </c>
      <c r="AI16" s="18" t="s">
        <v>410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1168</v>
      </c>
      <c r="B17" t="s">
        <v>1237</v>
      </c>
      <c r="C17" t="s">
        <v>1238</v>
      </c>
      <c r="D17" t="s">
        <v>1239</v>
      </c>
      <c r="E17" t="s">
        <v>1172</v>
      </c>
      <c r="F17" t="s">
        <v>6</v>
      </c>
      <c r="G17" t="s">
        <v>1240</v>
      </c>
      <c r="H17" t="s">
        <v>1240</v>
      </c>
      <c r="I17" t="s">
        <v>1241</v>
      </c>
      <c r="J17" t="s">
        <v>1176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1151</v>
      </c>
      <c r="Y17" s="10" t="s">
        <v>306</v>
      </c>
      <c r="Z17" s="10" t="s">
        <v>415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412</v>
      </c>
      <c r="AH17" s="18" t="s">
        <v>413</v>
      </c>
      <c r="AI17" s="18" t="s">
        <v>414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1168</v>
      </c>
      <c r="B18" t="s">
        <v>1242</v>
      </c>
      <c r="C18" t="s">
        <v>1243</v>
      </c>
      <c r="D18" t="s">
        <v>1244</v>
      </c>
      <c r="E18" t="s">
        <v>1172</v>
      </c>
      <c r="F18" t="s">
        <v>6</v>
      </c>
      <c r="G18" t="s">
        <v>1240</v>
      </c>
      <c r="H18" t="s">
        <v>1245</v>
      </c>
      <c r="I18" t="s">
        <v>1246</v>
      </c>
      <c r="J18" t="s">
        <v>1176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1151</v>
      </c>
      <c r="Y18" s="10" t="s">
        <v>306</v>
      </c>
      <c r="Z18" s="10" t="s">
        <v>419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416</v>
      </c>
      <c r="AH18" s="18" t="s">
        <v>417</v>
      </c>
      <c r="AI18" s="18" t="s">
        <v>418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1168</v>
      </c>
      <c r="B19" t="s">
        <v>1247</v>
      </c>
      <c r="C19" t="s">
        <v>1248</v>
      </c>
      <c r="D19" t="s">
        <v>1249</v>
      </c>
      <c r="E19" t="s">
        <v>1172</v>
      </c>
      <c r="F19" t="s">
        <v>6</v>
      </c>
      <c r="G19" t="s">
        <v>1231</v>
      </c>
      <c r="H19" t="s">
        <v>1240</v>
      </c>
      <c r="I19" t="s">
        <v>1250</v>
      </c>
      <c r="J19" t="s">
        <v>1176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1151</v>
      </c>
      <c r="Y19" s="10" t="s">
        <v>306</v>
      </c>
      <c r="Z19" s="10" t="s">
        <v>423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420</v>
      </c>
      <c r="AH19" s="18" t="s">
        <v>421</v>
      </c>
      <c r="AI19" s="18" t="s">
        <v>422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1168</v>
      </c>
      <c r="B20" t="s">
        <v>1251</v>
      </c>
      <c r="C20" t="s">
        <v>1252</v>
      </c>
      <c r="D20" t="s">
        <v>1253</v>
      </c>
      <c r="E20" t="s">
        <v>1172</v>
      </c>
      <c r="F20" t="s">
        <v>6</v>
      </c>
      <c r="G20" t="s">
        <v>1254</v>
      </c>
      <c r="H20" t="s">
        <v>1255</v>
      </c>
      <c r="I20" t="s">
        <v>1256</v>
      </c>
      <c r="J20" t="s">
        <v>1176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1151</v>
      </c>
      <c r="Y20" s="10" t="s">
        <v>306</v>
      </c>
      <c r="Z20" s="10" t="s">
        <v>427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424</v>
      </c>
      <c r="AH20" s="18" t="s">
        <v>425</v>
      </c>
      <c r="AI20" s="18" t="s">
        <v>426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1168</v>
      </c>
      <c r="B21" t="s">
        <v>1257</v>
      </c>
      <c r="C21" t="s">
        <v>1258</v>
      </c>
      <c r="D21" t="s">
        <v>1259</v>
      </c>
      <c r="E21" t="s">
        <v>1172</v>
      </c>
      <c r="F21" t="s">
        <v>6</v>
      </c>
      <c r="G21" t="s">
        <v>1260</v>
      </c>
      <c r="H21" t="s">
        <v>1240</v>
      </c>
      <c r="I21" t="s">
        <v>1250</v>
      </c>
      <c r="J21" t="s">
        <v>1176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1151</v>
      </c>
      <c r="Y21" s="10" t="s">
        <v>306</v>
      </c>
      <c r="Z21" s="10" t="s">
        <v>431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428</v>
      </c>
      <c r="AH21" s="18" t="s">
        <v>429</v>
      </c>
      <c r="AI21" s="18" t="s">
        <v>430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1168</v>
      </c>
      <c r="B22" t="s">
        <v>1261</v>
      </c>
      <c r="C22" t="s">
        <v>1262</v>
      </c>
      <c r="D22" t="s">
        <v>1263</v>
      </c>
      <c r="E22" t="s">
        <v>1172</v>
      </c>
      <c r="F22" t="s">
        <v>6</v>
      </c>
      <c r="G22" t="s">
        <v>1264</v>
      </c>
      <c r="H22" t="s">
        <v>1265</v>
      </c>
      <c r="I22" t="s">
        <v>1266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1151</v>
      </c>
      <c r="Y22" s="10" t="s">
        <v>306</v>
      </c>
      <c r="Z22" s="10" t="s">
        <v>435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432</v>
      </c>
      <c r="AH22" s="18" t="s">
        <v>433</v>
      </c>
      <c r="AI22" s="18" t="s">
        <v>434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1168</v>
      </c>
      <c r="B23" t="s">
        <v>1267</v>
      </c>
      <c r="C23" t="s">
        <v>1268</v>
      </c>
      <c r="D23" t="s">
        <v>1269</v>
      </c>
      <c r="E23" t="s">
        <v>1172</v>
      </c>
      <c r="F23" t="s">
        <v>6</v>
      </c>
      <c r="G23" t="s">
        <v>1270</v>
      </c>
      <c r="H23" t="s">
        <v>1271</v>
      </c>
      <c r="I23" t="s">
        <v>1250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1151</v>
      </c>
      <c r="Y23" s="10" t="s">
        <v>306</v>
      </c>
      <c r="Z23" s="10" t="s">
        <v>439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436</v>
      </c>
      <c r="AH23" s="18" t="s">
        <v>437</v>
      </c>
      <c r="AI23" s="18" t="s">
        <v>438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1168</v>
      </c>
      <c r="B24" t="s">
        <v>1272</v>
      </c>
      <c r="C24" t="s">
        <v>1273</v>
      </c>
      <c r="D24" t="s">
        <v>1274</v>
      </c>
      <c r="E24" t="s">
        <v>1172</v>
      </c>
      <c r="F24" t="s">
        <v>6</v>
      </c>
      <c r="G24" t="s">
        <v>1236</v>
      </c>
      <c r="H24" t="s">
        <v>1275</v>
      </c>
      <c r="I24" t="s">
        <v>1223</v>
      </c>
      <c r="J24" t="s">
        <v>1176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1151</v>
      </c>
      <c r="Y24" s="10" t="s">
        <v>306</v>
      </c>
      <c r="Z24" s="10" t="s">
        <v>443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440</v>
      </c>
      <c r="AH24" s="18" t="s">
        <v>441</v>
      </c>
      <c r="AI24" s="18" t="s">
        <v>442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1168</v>
      </c>
      <c r="B25" t="s">
        <v>1276</v>
      </c>
      <c r="C25" t="s">
        <v>1277</v>
      </c>
      <c r="D25" t="s">
        <v>1278</v>
      </c>
      <c r="E25" t="s">
        <v>1172</v>
      </c>
      <c r="F25" t="s">
        <v>6</v>
      </c>
      <c r="G25" t="s">
        <v>1197</v>
      </c>
      <c r="H25" t="s">
        <v>1279</v>
      </c>
      <c r="I25" t="s">
        <v>1246</v>
      </c>
      <c r="J25" t="s">
        <v>1176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1151</v>
      </c>
      <c r="Y25" s="10" t="s">
        <v>306</v>
      </c>
      <c r="Z25" s="10" t="s">
        <v>447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444</v>
      </c>
      <c r="AH25" s="18" t="s">
        <v>445</v>
      </c>
      <c r="AI25" s="18" t="s">
        <v>446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1168</v>
      </c>
      <c r="B26" t="s">
        <v>1280</v>
      </c>
      <c r="C26" t="s">
        <v>1281</v>
      </c>
      <c r="D26" t="s">
        <v>1282</v>
      </c>
      <c r="E26" t="s">
        <v>1172</v>
      </c>
      <c r="F26" t="s">
        <v>6</v>
      </c>
      <c r="G26" t="s">
        <v>1173</v>
      </c>
      <c r="H26" t="s">
        <v>1283</v>
      </c>
      <c r="I26" t="s">
        <v>1175</v>
      </c>
      <c r="J26" t="s">
        <v>1176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1151</v>
      </c>
      <c r="Y26" s="10" t="s">
        <v>306</v>
      </c>
      <c r="Z26" s="10" t="s">
        <v>451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448</v>
      </c>
      <c r="AH26" s="18" t="s">
        <v>449</v>
      </c>
      <c r="AI26" s="18" t="s">
        <v>450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1168</v>
      </c>
      <c r="B27" t="s">
        <v>1284</v>
      </c>
      <c r="C27" t="s">
        <v>1285</v>
      </c>
      <c r="D27" t="s">
        <v>1286</v>
      </c>
      <c r="E27" t="s">
        <v>1172</v>
      </c>
      <c r="F27" t="s">
        <v>6</v>
      </c>
      <c r="G27" t="s">
        <v>1173</v>
      </c>
      <c r="H27" t="s">
        <v>1283</v>
      </c>
      <c r="I27" t="s">
        <v>1175</v>
      </c>
      <c r="J27" t="s">
        <v>1176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1151</v>
      </c>
      <c r="Y27" s="10" t="s">
        <v>306</v>
      </c>
      <c r="Z27" s="10" t="s">
        <v>455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452</v>
      </c>
      <c r="AH27" s="18" t="s">
        <v>453</v>
      </c>
      <c r="AI27" s="18" t="s">
        <v>454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1168</v>
      </c>
      <c r="B28" t="s">
        <v>1287</v>
      </c>
      <c r="C28" t="s">
        <v>1288</v>
      </c>
      <c r="D28" t="s">
        <v>1289</v>
      </c>
      <c r="E28" t="s">
        <v>1172</v>
      </c>
      <c r="F28" t="s">
        <v>6</v>
      </c>
      <c r="G28" t="s">
        <v>1173</v>
      </c>
      <c r="H28" t="s">
        <v>1283</v>
      </c>
      <c r="I28" t="s">
        <v>1175</v>
      </c>
      <c r="J28" t="s">
        <v>1176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1151</v>
      </c>
      <c r="Y28" s="10" t="s">
        <v>306</v>
      </c>
      <c r="Z28" s="10" t="s">
        <v>459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456</v>
      </c>
      <c r="AH28" s="18" t="s">
        <v>457</v>
      </c>
      <c r="AI28" s="18" t="s">
        <v>458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1168</v>
      </c>
      <c r="B29" t="s">
        <v>1290</v>
      </c>
      <c r="C29" t="s">
        <v>1291</v>
      </c>
      <c r="D29" t="s">
        <v>1292</v>
      </c>
      <c r="E29" t="s">
        <v>1172</v>
      </c>
      <c r="F29" t="s">
        <v>6</v>
      </c>
      <c r="G29" t="s">
        <v>1173</v>
      </c>
      <c r="H29" t="s">
        <v>1293</v>
      </c>
      <c r="I29" t="s">
        <v>1175</v>
      </c>
      <c r="J29" t="s">
        <v>1176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1151</v>
      </c>
      <c r="Y29" s="10" t="s">
        <v>306</v>
      </c>
      <c r="Z29" s="10" t="s">
        <v>463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460</v>
      </c>
      <c r="AH29" s="18" t="s">
        <v>461</v>
      </c>
      <c r="AI29" s="18" t="s">
        <v>462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1168</v>
      </c>
      <c r="B30" t="s">
        <v>1294</v>
      </c>
      <c r="C30" t="s">
        <v>1295</v>
      </c>
      <c r="D30" t="s">
        <v>1296</v>
      </c>
      <c r="E30" t="s">
        <v>1172</v>
      </c>
      <c r="F30" t="s">
        <v>6</v>
      </c>
      <c r="G30" t="s">
        <v>1173</v>
      </c>
      <c r="H30" t="s">
        <v>1297</v>
      </c>
      <c r="I30" t="s">
        <v>1175</v>
      </c>
      <c r="J30" t="s">
        <v>1176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1151</v>
      </c>
      <c r="Y30" s="10" t="s">
        <v>306</v>
      </c>
      <c r="Z30" s="10" t="s">
        <v>467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464</v>
      </c>
      <c r="AH30" s="18" t="s">
        <v>465</v>
      </c>
      <c r="AI30" s="18" t="s">
        <v>466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1168</v>
      </c>
      <c r="B31" t="s">
        <v>1298</v>
      </c>
      <c r="C31" t="s">
        <v>1299</v>
      </c>
      <c r="D31" t="s">
        <v>1300</v>
      </c>
      <c r="E31" t="s">
        <v>1172</v>
      </c>
      <c r="F31" t="s">
        <v>6</v>
      </c>
      <c r="G31" t="s">
        <v>1173</v>
      </c>
      <c r="H31" t="s">
        <v>1297</v>
      </c>
      <c r="I31" t="s">
        <v>1175</v>
      </c>
      <c r="J31" t="s">
        <v>1176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1151</v>
      </c>
      <c r="Y31" s="10" t="s">
        <v>306</v>
      </c>
      <c r="Z31" s="10" t="s">
        <v>471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468</v>
      </c>
      <c r="AH31" s="18" t="s">
        <v>469</v>
      </c>
      <c r="AI31" s="18" t="s">
        <v>470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1168</v>
      </c>
      <c r="B32" t="s">
        <v>1301</v>
      </c>
      <c r="C32" t="s">
        <v>1302</v>
      </c>
      <c r="D32" t="s">
        <v>1303</v>
      </c>
      <c r="E32" t="s">
        <v>1172</v>
      </c>
      <c r="F32" t="s">
        <v>6</v>
      </c>
      <c r="G32" t="s">
        <v>1173</v>
      </c>
      <c r="H32" t="s">
        <v>1297</v>
      </c>
      <c r="I32" t="s">
        <v>1304</v>
      </c>
      <c r="J32" t="s">
        <v>1176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1151</v>
      </c>
      <c r="Y32" s="10" t="s">
        <v>306</v>
      </c>
      <c r="Z32" s="10" t="s">
        <v>475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472</v>
      </c>
      <c r="AH32" s="18" t="s">
        <v>473</v>
      </c>
      <c r="AI32" s="18" t="s">
        <v>474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1168</v>
      </c>
      <c r="B33" t="s">
        <v>1305</v>
      </c>
      <c r="C33" t="s">
        <v>1306</v>
      </c>
      <c r="D33" t="s">
        <v>1307</v>
      </c>
      <c r="E33" t="s">
        <v>1172</v>
      </c>
      <c r="F33" t="s">
        <v>6</v>
      </c>
      <c r="G33" t="s">
        <v>1270</v>
      </c>
      <c r="H33" t="s">
        <v>1308</v>
      </c>
      <c r="I33" t="s">
        <v>1309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1151</v>
      </c>
      <c r="Y33" s="10" t="s">
        <v>306</v>
      </c>
      <c r="Z33" s="10" t="s">
        <v>479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476</v>
      </c>
      <c r="AH33" s="18" t="s">
        <v>477</v>
      </c>
      <c r="AI33" s="18" t="s">
        <v>478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1168</v>
      </c>
      <c r="B34" t="s">
        <v>1310</v>
      </c>
      <c r="C34" t="s">
        <v>1311</v>
      </c>
      <c r="D34" t="s">
        <v>1312</v>
      </c>
      <c r="E34" t="s">
        <v>1172</v>
      </c>
      <c r="F34" t="s">
        <v>6</v>
      </c>
      <c r="G34" t="s">
        <v>1270</v>
      </c>
      <c r="H34" t="s">
        <v>1308</v>
      </c>
      <c r="I34" t="s">
        <v>1309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1151</v>
      </c>
      <c r="Y34" s="10" t="s">
        <v>306</v>
      </c>
      <c r="Z34" s="10" t="s">
        <v>483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480</v>
      </c>
      <c r="AH34" s="18" t="s">
        <v>481</v>
      </c>
      <c r="AI34" s="18" t="s">
        <v>482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1168</v>
      </c>
      <c r="B35" t="s">
        <v>1313</v>
      </c>
      <c r="C35" t="s">
        <v>1314</v>
      </c>
      <c r="D35" t="s">
        <v>1315</v>
      </c>
      <c r="E35" t="s">
        <v>1172</v>
      </c>
      <c r="F35" t="s">
        <v>10</v>
      </c>
      <c r="G35" t="s">
        <v>1316</v>
      </c>
      <c r="H35" t="s">
        <v>1317</v>
      </c>
      <c r="I35" t="s">
        <v>1318</v>
      </c>
      <c r="J35" t="s">
        <v>1319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1151</v>
      </c>
      <c r="Y35" s="10" t="s">
        <v>306</v>
      </c>
      <c r="Z35" s="10" t="s">
        <v>487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484</v>
      </c>
      <c r="AH35" s="18" t="s">
        <v>485</v>
      </c>
      <c r="AI35" s="18" t="s">
        <v>486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1168</v>
      </c>
      <c r="B36" t="s">
        <v>1320</v>
      </c>
      <c r="C36" t="s">
        <v>1321</v>
      </c>
      <c r="D36" t="s">
        <v>1322</v>
      </c>
      <c r="E36" t="s">
        <v>1172</v>
      </c>
      <c r="F36" t="s">
        <v>10</v>
      </c>
      <c r="G36" t="s">
        <v>1323</v>
      </c>
      <c r="H36" t="s">
        <v>1324</v>
      </c>
      <c r="I36" t="s">
        <v>1318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1151</v>
      </c>
      <c r="Y36" s="10" t="s">
        <v>306</v>
      </c>
      <c r="Z36" s="10" t="s">
        <v>491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488</v>
      </c>
      <c r="AH36" s="18" t="s">
        <v>489</v>
      </c>
      <c r="AI36" s="18" t="s">
        <v>490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1168</v>
      </c>
      <c r="B37" t="s">
        <v>1325</v>
      </c>
      <c r="C37" t="s">
        <v>1326</v>
      </c>
      <c r="D37" t="s">
        <v>1327</v>
      </c>
      <c r="E37" t="s">
        <v>1172</v>
      </c>
      <c r="F37" t="s">
        <v>10</v>
      </c>
      <c r="G37" t="s">
        <v>1323</v>
      </c>
      <c r="H37" t="s">
        <v>1328</v>
      </c>
      <c r="I37" t="s">
        <v>1318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1151</v>
      </c>
      <c r="Y37" s="10" t="s">
        <v>306</v>
      </c>
      <c r="Z37" s="10" t="s">
        <v>495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492</v>
      </c>
      <c r="AH37" s="18" t="s">
        <v>493</v>
      </c>
      <c r="AI37" s="18" t="s">
        <v>494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1168</v>
      </c>
      <c r="B38" t="s">
        <v>1329</v>
      </c>
      <c r="C38" t="s">
        <v>1330</v>
      </c>
      <c r="D38" t="s">
        <v>1331</v>
      </c>
      <c r="E38" t="s">
        <v>1172</v>
      </c>
      <c r="F38" t="s">
        <v>10</v>
      </c>
      <c r="G38" t="s">
        <v>1323</v>
      </c>
      <c r="H38" t="s">
        <v>1332</v>
      </c>
      <c r="I38" t="s">
        <v>1318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1151</v>
      </c>
      <c r="Y38" s="10" t="s">
        <v>306</v>
      </c>
      <c r="Z38" s="10" t="s">
        <v>499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496</v>
      </c>
      <c r="AH38" s="18" t="s">
        <v>497</v>
      </c>
      <c r="AI38" s="18" t="s">
        <v>498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1168</v>
      </c>
      <c r="B39" t="s">
        <v>1333</v>
      </c>
      <c r="C39" t="s">
        <v>1334</v>
      </c>
      <c r="D39" t="s">
        <v>1335</v>
      </c>
      <c r="E39" t="s">
        <v>1172</v>
      </c>
      <c r="F39" t="s">
        <v>10</v>
      </c>
      <c r="G39" t="s">
        <v>1323</v>
      </c>
      <c r="H39" t="s">
        <v>1336</v>
      </c>
      <c r="I39" t="s">
        <v>1318</v>
      </c>
      <c r="J39" t="s">
        <v>1337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1151</v>
      </c>
      <c r="Y39" s="10" t="s">
        <v>306</v>
      </c>
      <c r="Z39" s="10" t="s">
        <v>503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500</v>
      </c>
      <c r="AH39" s="18" t="s">
        <v>501</v>
      </c>
      <c r="AI39" s="18" t="s">
        <v>502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1168</v>
      </c>
      <c r="B40" t="s">
        <v>1338</v>
      </c>
      <c r="C40" t="s">
        <v>1339</v>
      </c>
      <c r="D40" t="s">
        <v>1340</v>
      </c>
      <c r="E40" t="s">
        <v>1172</v>
      </c>
      <c r="F40" t="s">
        <v>9</v>
      </c>
      <c r="G40" t="s">
        <v>1323</v>
      </c>
      <c r="H40" t="s">
        <v>1341</v>
      </c>
      <c r="I40" t="s">
        <v>1318</v>
      </c>
      <c r="J40" t="s">
        <v>1342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1151</v>
      </c>
      <c r="Y40" s="10" t="s">
        <v>306</v>
      </c>
      <c r="Z40" s="10" t="s">
        <v>507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504</v>
      </c>
      <c r="AH40" s="18" t="s">
        <v>505</v>
      </c>
      <c r="AI40" s="18" t="s">
        <v>506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1168</v>
      </c>
      <c r="B41" t="s">
        <v>1343</v>
      </c>
      <c r="C41" t="s">
        <v>1344</v>
      </c>
      <c r="D41" t="s">
        <v>1345</v>
      </c>
      <c r="E41" t="s">
        <v>1172</v>
      </c>
      <c r="F41" t="s">
        <v>10</v>
      </c>
      <c r="G41" t="s">
        <v>1323</v>
      </c>
      <c r="H41" t="s">
        <v>1346</v>
      </c>
      <c r="I41" t="s">
        <v>1318</v>
      </c>
      <c r="J41" t="s">
        <v>1342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1151</v>
      </c>
      <c r="Y41" s="10" t="s">
        <v>306</v>
      </c>
      <c r="Z41" s="10" t="s">
        <v>511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508</v>
      </c>
      <c r="AH41" s="18" t="s">
        <v>509</v>
      </c>
      <c r="AI41" s="18" t="s">
        <v>510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1168</v>
      </c>
      <c r="B42" t="s">
        <v>1347</v>
      </c>
      <c r="C42" t="s">
        <v>1348</v>
      </c>
      <c r="D42" t="s">
        <v>1349</v>
      </c>
      <c r="E42" t="s">
        <v>1172</v>
      </c>
      <c r="F42" t="s">
        <v>10</v>
      </c>
      <c r="G42" t="s">
        <v>1323</v>
      </c>
      <c r="H42" t="s">
        <v>1350</v>
      </c>
      <c r="I42" t="s">
        <v>1318</v>
      </c>
      <c r="J42" t="s">
        <v>1351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1151</v>
      </c>
      <c r="Y42" s="10" t="s">
        <v>306</v>
      </c>
      <c r="Z42" s="10" t="s">
        <v>515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512</v>
      </c>
      <c r="AH42" s="18" t="s">
        <v>513</v>
      </c>
      <c r="AI42" s="18" t="s">
        <v>514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1168</v>
      </c>
      <c r="B43" t="s">
        <v>1352</v>
      </c>
      <c r="C43" t="s">
        <v>1353</v>
      </c>
      <c r="D43" t="s">
        <v>1354</v>
      </c>
      <c r="E43" t="s">
        <v>1172</v>
      </c>
      <c r="F43" t="s">
        <v>10</v>
      </c>
      <c r="G43" t="s">
        <v>1323</v>
      </c>
      <c r="H43" t="s">
        <v>1355</v>
      </c>
      <c r="I43" t="s">
        <v>1318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1151</v>
      </c>
      <c r="Y43" s="10" t="s">
        <v>306</v>
      </c>
      <c r="Z43" s="10" t="s">
        <v>519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516</v>
      </c>
      <c r="AH43" s="18" t="s">
        <v>517</v>
      </c>
      <c r="AI43" s="18" t="s">
        <v>518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1168</v>
      </c>
      <c r="B44" t="s">
        <v>1356</v>
      </c>
      <c r="C44" t="s">
        <v>1357</v>
      </c>
      <c r="D44" t="s">
        <v>1358</v>
      </c>
      <c r="E44" t="s">
        <v>1172</v>
      </c>
      <c r="F44" t="s">
        <v>10</v>
      </c>
      <c r="G44" t="s">
        <v>1316</v>
      </c>
      <c r="H44" t="s">
        <v>1359</v>
      </c>
      <c r="I44" t="s">
        <v>1318</v>
      </c>
      <c r="J44" t="s">
        <v>1319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1151</v>
      </c>
      <c r="Y44" s="10" t="s">
        <v>306</v>
      </c>
      <c r="Z44" s="10" t="s">
        <v>523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520</v>
      </c>
      <c r="AH44" s="18" t="s">
        <v>521</v>
      </c>
      <c r="AI44" s="18" t="s">
        <v>522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1168</v>
      </c>
      <c r="B45" t="s">
        <v>1360</v>
      </c>
      <c r="C45" t="s">
        <v>1361</v>
      </c>
      <c r="D45" t="s">
        <v>1362</v>
      </c>
      <c r="E45" t="s">
        <v>1172</v>
      </c>
      <c r="F45" t="s">
        <v>10</v>
      </c>
      <c r="G45" t="s">
        <v>1323</v>
      </c>
      <c r="H45" t="s">
        <v>1363</v>
      </c>
      <c r="I45" t="s">
        <v>1318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1151</v>
      </c>
      <c r="Y45" s="10" t="s">
        <v>306</v>
      </c>
      <c r="Z45" s="10" t="s">
        <v>527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524</v>
      </c>
      <c r="AH45" s="18" t="s">
        <v>525</v>
      </c>
      <c r="AI45" s="18" t="s">
        <v>526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1168</v>
      </c>
      <c r="B46" t="s">
        <v>1364</v>
      </c>
      <c r="C46" t="s">
        <v>1365</v>
      </c>
      <c r="D46" t="s">
        <v>1366</v>
      </c>
      <c r="E46" t="s">
        <v>1172</v>
      </c>
      <c r="F46" t="s">
        <v>10</v>
      </c>
      <c r="G46" t="s">
        <v>1323</v>
      </c>
      <c r="H46" t="s">
        <v>1367</v>
      </c>
      <c r="I46" t="s">
        <v>1318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1151</v>
      </c>
      <c r="Y46" s="10" t="s">
        <v>306</v>
      </c>
      <c r="Z46" s="10" t="s">
        <v>531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528</v>
      </c>
      <c r="AH46" s="18" t="s">
        <v>529</v>
      </c>
      <c r="AI46" s="18" t="s">
        <v>530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1168</v>
      </c>
      <c r="B47" t="s">
        <v>1368</v>
      </c>
      <c r="C47" t="s">
        <v>1369</v>
      </c>
      <c r="D47" t="s">
        <v>1370</v>
      </c>
      <c r="E47" t="s">
        <v>1172</v>
      </c>
      <c r="F47" t="s">
        <v>10</v>
      </c>
      <c r="G47" t="s">
        <v>1371</v>
      </c>
      <c r="H47" t="s">
        <v>1372</v>
      </c>
      <c r="I47" t="s">
        <v>1318</v>
      </c>
      <c r="J47" t="s">
        <v>1373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1151</v>
      </c>
      <c r="Y47" s="10" t="s">
        <v>306</v>
      </c>
      <c r="Z47" s="10" t="s">
        <v>535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532</v>
      </c>
      <c r="AH47" s="18" t="s">
        <v>533</v>
      </c>
      <c r="AI47" s="18" t="s">
        <v>534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1168</v>
      </c>
      <c r="B48" t="s">
        <v>1374</v>
      </c>
      <c r="C48" t="s">
        <v>1375</v>
      </c>
      <c r="D48" t="s">
        <v>1376</v>
      </c>
      <c r="E48" t="s">
        <v>1172</v>
      </c>
      <c r="F48" t="s">
        <v>10</v>
      </c>
      <c r="G48" t="s">
        <v>1323</v>
      </c>
      <c r="H48" t="s">
        <v>1377</v>
      </c>
      <c r="I48" t="s">
        <v>1318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1151</v>
      </c>
      <c r="Y48" s="10" t="s">
        <v>306</v>
      </c>
      <c r="Z48" s="10" t="s">
        <v>539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536</v>
      </c>
      <c r="AH48" s="18" t="s">
        <v>537</v>
      </c>
      <c r="AI48" s="18" t="s">
        <v>538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1168</v>
      </c>
      <c r="B49" t="s">
        <v>1378</v>
      </c>
      <c r="C49" t="s">
        <v>1379</v>
      </c>
      <c r="D49" t="s">
        <v>1380</v>
      </c>
      <c r="E49" t="s">
        <v>1172</v>
      </c>
      <c r="F49" t="s">
        <v>10</v>
      </c>
      <c r="G49" t="s">
        <v>1323</v>
      </c>
      <c r="H49" t="s">
        <v>1197</v>
      </c>
      <c r="I49" t="s">
        <v>1318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1151</v>
      </c>
      <c r="Y49" s="10" t="s">
        <v>306</v>
      </c>
      <c r="Z49" s="10" t="s">
        <v>543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540</v>
      </c>
      <c r="AH49" s="18" t="s">
        <v>541</v>
      </c>
      <c r="AI49" s="18" t="s">
        <v>542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1168</v>
      </c>
      <c r="B50" t="s">
        <v>1381</v>
      </c>
      <c r="C50" t="s">
        <v>1382</v>
      </c>
      <c r="D50" t="s">
        <v>1383</v>
      </c>
      <c r="E50" t="s">
        <v>1172</v>
      </c>
      <c r="F50" t="s">
        <v>10</v>
      </c>
      <c r="G50" t="s">
        <v>1323</v>
      </c>
      <c r="H50" t="s">
        <v>1384</v>
      </c>
      <c r="I50" t="s">
        <v>1318</v>
      </c>
      <c r="J50" t="s">
        <v>1385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1151</v>
      </c>
      <c r="Y50" s="10" t="s">
        <v>306</v>
      </c>
      <c r="Z50" s="10" t="s">
        <v>547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544</v>
      </c>
      <c r="AH50" s="18" t="s">
        <v>545</v>
      </c>
      <c r="AI50" s="18" t="s">
        <v>546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1168</v>
      </c>
      <c r="B51" t="s">
        <v>1386</v>
      </c>
      <c r="C51" t="s">
        <v>1387</v>
      </c>
      <c r="D51" t="s">
        <v>1388</v>
      </c>
      <c r="E51" t="s">
        <v>1172</v>
      </c>
      <c r="F51" t="s">
        <v>10</v>
      </c>
      <c r="G51" t="s">
        <v>1389</v>
      </c>
      <c r="H51" t="s">
        <v>1390</v>
      </c>
      <c r="I51" t="s">
        <v>1391</v>
      </c>
      <c r="J51" t="s">
        <v>1392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1151</v>
      </c>
      <c r="Y51" s="10" t="s">
        <v>306</v>
      </c>
      <c r="Z51" s="10" t="s">
        <v>551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548</v>
      </c>
      <c r="AH51" s="18" t="s">
        <v>549</v>
      </c>
      <c r="AI51" s="18" t="s">
        <v>550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1168</v>
      </c>
      <c r="B52" t="s">
        <v>1393</v>
      </c>
      <c r="C52" t="s">
        <v>1394</v>
      </c>
      <c r="D52" t="s">
        <v>1395</v>
      </c>
      <c r="E52" t="s">
        <v>1172</v>
      </c>
      <c r="F52" t="s">
        <v>13</v>
      </c>
      <c r="G52" t="s">
        <v>1396</v>
      </c>
      <c r="H52" t="s">
        <v>1397</v>
      </c>
      <c r="I52" t="s">
        <v>1398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1151</v>
      </c>
      <c r="Y52" s="10" t="s">
        <v>306</v>
      </c>
      <c r="Z52" s="10" t="s">
        <v>555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552</v>
      </c>
      <c r="AH52" s="18" t="s">
        <v>553</v>
      </c>
      <c r="AI52" s="18" t="s">
        <v>554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1168</v>
      </c>
      <c r="B53" t="s">
        <v>1399</v>
      </c>
      <c r="C53" t="s">
        <v>1400</v>
      </c>
      <c r="D53" t="s">
        <v>1401</v>
      </c>
      <c r="E53" t="s">
        <v>1172</v>
      </c>
      <c r="F53" t="s">
        <v>10</v>
      </c>
      <c r="G53" t="s">
        <v>1323</v>
      </c>
      <c r="H53" t="s">
        <v>1332</v>
      </c>
      <c r="I53" t="s">
        <v>1318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1151</v>
      </c>
      <c r="Y53" s="10" t="s">
        <v>306</v>
      </c>
      <c r="Z53" s="10" t="s">
        <v>559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556</v>
      </c>
      <c r="AH53" s="18" t="s">
        <v>557</v>
      </c>
      <c r="AI53" s="18" t="s">
        <v>558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1168</v>
      </c>
      <c r="B54" t="s">
        <v>1402</v>
      </c>
      <c r="C54" t="s">
        <v>1403</v>
      </c>
      <c r="D54" t="s">
        <v>1404</v>
      </c>
      <c r="E54" t="s">
        <v>1172</v>
      </c>
      <c r="F54" t="s">
        <v>10</v>
      </c>
      <c r="G54" t="s">
        <v>1405</v>
      </c>
      <c r="H54" t="s">
        <v>1363</v>
      </c>
      <c r="I54" t="s">
        <v>1318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1151</v>
      </c>
      <c r="Y54" s="10" t="s">
        <v>306</v>
      </c>
      <c r="Z54" s="10" t="s">
        <v>563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560</v>
      </c>
      <c r="AH54" s="18" t="s">
        <v>561</v>
      </c>
      <c r="AI54" s="18" t="s">
        <v>562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1168</v>
      </c>
      <c r="B55" t="s">
        <v>1406</v>
      </c>
      <c r="C55" t="s">
        <v>1407</v>
      </c>
      <c r="D55" t="s">
        <v>1408</v>
      </c>
      <c r="E55" t="s">
        <v>1172</v>
      </c>
      <c r="F55" t="s">
        <v>10</v>
      </c>
      <c r="G55" t="s">
        <v>1323</v>
      </c>
      <c r="H55" t="s">
        <v>1390</v>
      </c>
      <c r="I55" t="s">
        <v>1318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1151</v>
      </c>
      <c r="Y55" s="10" t="s">
        <v>306</v>
      </c>
      <c r="Z55" s="10" t="s">
        <v>567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564</v>
      </c>
      <c r="AH55" s="18" t="s">
        <v>565</v>
      </c>
      <c r="AI55" s="18" t="s">
        <v>566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1168</v>
      </c>
      <c r="B56" t="s">
        <v>1409</v>
      </c>
      <c r="C56" t="s">
        <v>1410</v>
      </c>
      <c r="D56" t="s">
        <v>1411</v>
      </c>
      <c r="E56" t="s">
        <v>1172</v>
      </c>
      <c r="F56" t="s">
        <v>10</v>
      </c>
      <c r="G56" t="s">
        <v>1405</v>
      </c>
      <c r="H56" t="s">
        <v>1412</v>
      </c>
      <c r="I56" t="s">
        <v>1318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1151</v>
      </c>
      <c r="Y56" s="10" t="s">
        <v>306</v>
      </c>
      <c r="Z56" s="10" t="s">
        <v>571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568</v>
      </c>
      <c r="AH56" s="18" t="s">
        <v>569</v>
      </c>
      <c r="AI56" s="18" t="s">
        <v>570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1168</v>
      </c>
      <c r="B57" t="s">
        <v>1413</v>
      </c>
      <c r="C57" t="s">
        <v>1414</v>
      </c>
      <c r="D57" t="s">
        <v>1415</v>
      </c>
      <c r="E57" t="s">
        <v>1172</v>
      </c>
      <c r="F57" t="s">
        <v>19</v>
      </c>
      <c r="G57" t="s">
        <v>1416</v>
      </c>
      <c r="H57" t="s">
        <v>1341</v>
      </c>
      <c r="I57" t="s">
        <v>1417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1151</v>
      </c>
      <c r="Y57" s="10" t="s">
        <v>306</v>
      </c>
      <c r="Z57" s="10" t="s">
        <v>575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572</v>
      </c>
      <c r="AH57" s="18" t="s">
        <v>573</v>
      </c>
      <c r="AI57" s="18" t="s">
        <v>574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1168</v>
      </c>
      <c r="B58" t="s">
        <v>1418</v>
      </c>
      <c r="C58" t="s">
        <v>1419</v>
      </c>
      <c r="D58" t="s">
        <v>1420</v>
      </c>
      <c r="E58" t="s">
        <v>1172</v>
      </c>
      <c r="F58" t="s">
        <v>19</v>
      </c>
      <c r="G58" t="s">
        <v>1421</v>
      </c>
      <c r="H58" t="s">
        <v>1422</v>
      </c>
      <c r="I58" t="s">
        <v>1423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1151</v>
      </c>
      <c r="Y58" s="10" t="s">
        <v>306</v>
      </c>
      <c r="Z58" s="10" t="s">
        <v>579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576</v>
      </c>
      <c r="AH58" s="18" t="s">
        <v>577</v>
      </c>
      <c r="AI58" s="18" t="s">
        <v>578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1168</v>
      </c>
      <c r="B59" t="s">
        <v>1424</v>
      </c>
      <c r="C59" t="s">
        <v>1425</v>
      </c>
      <c r="D59" t="s">
        <v>1426</v>
      </c>
      <c r="E59" t="s">
        <v>1172</v>
      </c>
      <c r="F59" t="s">
        <v>19</v>
      </c>
      <c r="G59" t="s">
        <v>1416</v>
      </c>
      <c r="H59" t="s">
        <v>1231</v>
      </c>
      <c r="I59" t="s">
        <v>1427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1151</v>
      </c>
      <c r="Y59" s="10" t="s">
        <v>306</v>
      </c>
      <c r="Z59" s="10" t="s">
        <v>583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580</v>
      </c>
      <c r="AH59" s="18" t="s">
        <v>581</v>
      </c>
      <c r="AI59" s="18" t="s">
        <v>582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1168</v>
      </c>
      <c r="B60" t="s">
        <v>1428</v>
      </c>
      <c r="C60" t="s">
        <v>1429</v>
      </c>
      <c r="D60" t="s">
        <v>1430</v>
      </c>
      <c r="E60" t="s">
        <v>1172</v>
      </c>
      <c r="F60" t="s">
        <v>19</v>
      </c>
      <c r="G60" t="s">
        <v>1416</v>
      </c>
      <c r="H60" t="s">
        <v>1431</v>
      </c>
      <c r="I60" t="s">
        <v>1432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1151</v>
      </c>
      <c r="Y60" s="10" t="s">
        <v>306</v>
      </c>
      <c r="Z60" s="10" t="s">
        <v>587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584</v>
      </c>
      <c r="AH60" s="18" t="s">
        <v>585</v>
      </c>
      <c r="AI60" s="18" t="s">
        <v>586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1168</v>
      </c>
      <c r="B61" t="s">
        <v>1433</v>
      </c>
      <c r="C61" t="s">
        <v>1434</v>
      </c>
      <c r="D61" t="s">
        <v>1435</v>
      </c>
      <c r="E61" t="s">
        <v>1172</v>
      </c>
      <c r="F61" t="s">
        <v>19</v>
      </c>
      <c r="G61" t="s">
        <v>1416</v>
      </c>
      <c r="H61" t="s">
        <v>1431</v>
      </c>
      <c r="I61" t="s">
        <v>1436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1151</v>
      </c>
      <c r="Y61" s="10" t="s">
        <v>306</v>
      </c>
      <c r="Z61" s="10" t="s">
        <v>591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588</v>
      </c>
      <c r="AH61" s="18" t="s">
        <v>589</v>
      </c>
      <c r="AI61" s="18" t="s">
        <v>590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1168</v>
      </c>
      <c r="B62" t="s">
        <v>1437</v>
      </c>
      <c r="C62" t="s">
        <v>1438</v>
      </c>
      <c r="D62" t="s">
        <v>1439</v>
      </c>
      <c r="E62" t="s">
        <v>1172</v>
      </c>
      <c r="F62" t="s">
        <v>19</v>
      </c>
      <c r="G62" t="s">
        <v>1440</v>
      </c>
      <c r="H62" t="s">
        <v>1255</v>
      </c>
      <c r="I62" t="s">
        <v>1441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1151</v>
      </c>
      <c r="Y62" s="10" t="s">
        <v>306</v>
      </c>
      <c r="Z62" s="10" t="s">
        <v>595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592</v>
      </c>
      <c r="AH62" s="18" t="s">
        <v>593</v>
      </c>
      <c r="AI62" s="18" t="s">
        <v>594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1168</v>
      </c>
      <c r="B63" t="s">
        <v>1442</v>
      </c>
      <c r="C63" t="s">
        <v>1443</v>
      </c>
      <c r="D63" t="s">
        <v>1444</v>
      </c>
      <c r="E63" t="s">
        <v>1172</v>
      </c>
      <c r="F63" t="s">
        <v>19</v>
      </c>
      <c r="G63" t="s">
        <v>1445</v>
      </c>
      <c r="H63" t="s">
        <v>1446</v>
      </c>
      <c r="I63" t="s">
        <v>1447</v>
      </c>
      <c r="J63" t="s">
        <v>1176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1151</v>
      </c>
      <c r="Y63" s="10" t="s">
        <v>306</v>
      </c>
      <c r="Z63" s="10" t="s">
        <v>599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596</v>
      </c>
      <c r="AH63" s="18" t="s">
        <v>597</v>
      </c>
      <c r="AI63" s="18" t="s">
        <v>598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1168</v>
      </c>
      <c r="B64" t="s">
        <v>1448</v>
      </c>
      <c r="C64" t="s">
        <v>1449</v>
      </c>
      <c r="D64" t="s">
        <v>1450</v>
      </c>
      <c r="E64" t="s">
        <v>1172</v>
      </c>
      <c r="F64" t="s">
        <v>19</v>
      </c>
      <c r="G64" t="s">
        <v>1451</v>
      </c>
      <c r="H64" t="s">
        <v>1240</v>
      </c>
      <c r="I64" t="s">
        <v>1452</v>
      </c>
      <c r="J64" t="s">
        <v>1176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1151</v>
      </c>
      <c r="Y64" s="10" t="s">
        <v>306</v>
      </c>
      <c r="Z64" s="10" t="s">
        <v>603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600</v>
      </c>
      <c r="AH64" s="18" t="s">
        <v>601</v>
      </c>
      <c r="AI64" s="18" t="s">
        <v>602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1168</v>
      </c>
      <c r="B65" t="s">
        <v>1453</v>
      </c>
      <c r="C65" t="s">
        <v>1454</v>
      </c>
      <c r="D65" t="s">
        <v>1455</v>
      </c>
      <c r="E65" t="s">
        <v>1172</v>
      </c>
      <c r="F65" t="s">
        <v>19</v>
      </c>
      <c r="G65" t="s">
        <v>1254</v>
      </c>
      <c r="H65" t="s">
        <v>1456</v>
      </c>
      <c r="I65" t="s">
        <v>1457</v>
      </c>
      <c r="J65" t="s">
        <v>1458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1151</v>
      </c>
      <c r="Y65" s="10" t="s">
        <v>306</v>
      </c>
      <c r="Z65" s="10" t="s">
        <v>607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604</v>
      </c>
      <c r="AH65" s="18" t="s">
        <v>605</v>
      </c>
      <c r="AI65" s="18" t="s">
        <v>606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1168</v>
      </c>
      <c r="B66" t="s">
        <v>1459</v>
      </c>
      <c r="C66" t="s">
        <v>1460</v>
      </c>
      <c r="D66" t="s">
        <v>1461</v>
      </c>
      <c r="E66" t="s">
        <v>1172</v>
      </c>
      <c r="F66" t="s">
        <v>19</v>
      </c>
      <c r="G66" t="s">
        <v>1451</v>
      </c>
      <c r="H66" t="s">
        <v>1462</v>
      </c>
      <c r="I66" t="s">
        <v>1447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1151</v>
      </c>
      <c r="Y66" s="10" t="s">
        <v>306</v>
      </c>
      <c r="Z66" s="10" t="s">
        <v>611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608</v>
      </c>
      <c r="AH66" s="18" t="s">
        <v>609</v>
      </c>
      <c r="AI66" s="18" t="s">
        <v>610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1168</v>
      </c>
      <c r="B67" t="s">
        <v>1463</v>
      </c>
      <c r="C67" t="s">
        <v>1464</v>
      </c>
      <c r="D67" t="s">
        <v>1465</v>
      </c>
      <c r="E67" t="s">
        <v>1172</v>
      </c>
      <c r="F67" t="s">
        <v>19</v>
      </c>
      <c r="G67" t="s">
        <v>1445</v>
      </c>
      <c r="H67" t="s">
        <v>1466</v>
      </c>
      <c r="I67" t="s">
        <v>1467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1151</v>
      </c>
      <c r="Y67" s="10" t="s">
        <v>306</v>
      </c>
      <c r="Z67" s="10" t="s">
        <v>615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612</v>
      </c>
      <c r="AH67" s="18" t="s">
        <v>613</v>
      </c>
      <c r="AI67" s="18" t="s">
        <v>614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1168</v>
      </c>
      <c r="B68" t="s">
        <v>1468</v>
      </c>
      <c r="C68" t="s">
        <v>1469</v>
      </c>
      <c r="D68" t="s">
        <v>1470</v>
      </c>
      <c r="E68" t="s">
        <v>1172</v>
      </c>
      <c r="F68" t="s">
        <v>19</v>
      </c>
      <c r="G68" t="s">
        <v>1445</v>
      </c>
      <c r="H68" t="s">
        <v>1471</v>
      </c>
      <c r="I68" t="s">
        <v>1472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1151</v>
      </c>
      <c r="Y68" s="10" t="s">
        <v>306</v>
      </c>
      <c r="Z68" s="10" t="s">
        <v>619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616</v>
      </c>
      <c r="AH68" s="18" t="s">
        <v>617</v>
      </c>
      <c r="AI68" s="18" t="s">
        <v>618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1168</v>
      </c>
      <c r="B69" t="s">
        <v>1473</v>
      </c>
      <c r="C69" t="s">
        <v>1474</v>
      </c>
      <c r="D69" t="s">
        <v>1475</v>
      </c>
      <c r="E69" t="s">
        <v>1172</v>
      </c>
      <c r="F69" t="s">
        <v>19</v>
      </c>
      <c r="G69" t="s">
        <v>1359</v>
      </c>
      <c r="H69" t="s">
        <v>1476</v>
      </c>
      <c r="I69" t="s">
        <v>1477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1151</v>
      </c>
      <c r="Y69" s="10" t="s">
        <v>306</v>
      </c>
      <c r="Z69" s="10" t="s">
        <v>623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620</v>
      </c>
      <c r="AH69" s="18" t="s">
        <v>621</v>
      </c>
      <c r="AI69" s="18" t="s">
        <v>622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1168</v>
      </c>
      <c r="B70" t="s">
        <v>1478</v>
      </c>
      <c r="C70" t="s">
        <v>1479</v>
      </c>
      <c r="D70" t="s">
        <v>1480</v>
      </c>
      <c r="E70" t="s">
        <v>1172</v>
      </c>
      <c r="F70" t="s">
        <v>19</v>
      </c>
      <c r="G70" t="s">
        <v>1471</v>
      </c>
      <c r="H70" t="s">
        <v>1462</v>
      </c>
      <c r="I70" t="s">
        <v>1427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1151</v>
      </c>
      <c r="Y70" s="10" t="s">
        <v>306</v>
      </c>
      <c r="Z70" s="10" t="s">
        <v>627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624</v>
      </c>
      <c r="AH70" s="18" t="s">
        <v>625</v>
      </c>
      <c r="AI70" s="18" t="s">
        <v>626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1168</v>
      </c>
      <c r="B71" t="s">
        <v>1481</v>
      </c>
      <c r="C71" t="s">
        <v>1482</v>
      </c>
      <c r="D71" t="s">
        <v>1483</v>
      </c>
      <c r="E71" t="s">
        <v>1172</v>
      </c>
      <c r="F71" t="s">
        <v>19</v>
      </c>
      <c r="G71" t="s">
        <v>1440</v>
      </c>
      <c r="H71" t="s">
        <v>1476</v>
      </c>
      <c r="I71" t="s">
        <v>1203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1151</v>
      </c>
      <c r="Y71" s="10" t="s">
        <v>306</v>
      </c>
      <c r="Z71" s="10" t="s">
        <v>631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628</v>
      </c>
      <c r="AH71" s="18" t="s">
        <v>629</v>
      </c>
      <c r="AI71" s="18" t="s">
        <v>630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1168</v>
      </c>
      <c r="B72" t="s">
        <v>1484</v>
      </c>
      <c r="C72" t="s">
        <v>1485</v>
      </c>
      <c r="D72" t="s">
        <v>1486</v>
      </c>
      <c r="E72" t="s">
        <v>1172</v>
      </c>
      <c r="F72" t="s">
        <v>19</v>
      </c>
      <c r="G72" t="s">
        <v>1173</v>
      </c>
      <c r="H72" t="s">
        <v>1487</v>
      </c>
      <c r="I72" t="s">
        <v>1488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1151</v>
      </c>
      <c r="Y72" s="10" t="s">
        <v>306</v>
      </c>
      <c r="Z72" s="10" t="s">
        <v>635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632</v>
      </c>
      <c r="AH72" s="18" t="s">
        <v>633</v>
      </c>
      <c r="AI72" s="18" t="s">
        <v>634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1168</v>
      </c>
      <c r="B73" t="s">
        <v>1489</v>
      </c>
      <c r="C73" t="s">
        <v>1490</v>
      </c>
      <c r="D73" t="s">
        <v>1491</v>
      </c>
      <c r="E73" t="s">
        <v>1172</v>
      </c>
      <c r="F73" t="s">
        <v>19</v>
      </c>
      <c r="G73" t="s">
        <v>1492</v>
      </c>
      <c r="H73" t="s">
        <v>1384</v>
      </c>
      <c r="I73" t="s">
        <v>1493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1151</v>
      </c>
      <c r="Y73" s="10" t="s">
        <v>306</v>
      </c>
      <c r="Z73" s="10" t="s">
        <v>639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636</v>
      </c>
      <c r="AH73" s="18" t="s">
        <v>637</v>
      </c>
      <c r="AI73" s="18" t="s">
        <v>638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1168</v>
      </c>
      <c r="B74" t="s">
        <v>1494</v>
      </c>
      <c r="C74" t="s">
        <v>1495</v>
      </c>
      <c r="D74" t="s">
        <v>1496</v>
      </c>
      <c r="E74" t="s">
        <v>1172</v>
      </c>
      <c r="F74" t="s">
        <v>19</v>
      </c>
      <c r="G74" t="s">
        <v>1492</v>
      </c>
      <c r="H74" t="s">
        <v>1384</v>
      </c>
      <c r="I74" t="s">
        <v>1497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1151</v>
      </c>
      <c r="Y74" s="10" t="s">
        <v>306</v>
      </c>
      <c r="Z74" s="10" t="s">
        <v>643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640</v>
      </c>
      <c r="AH74" s="18" t="s">
        <v>641</v>
      </c>
      <c r="AI74" s="18" t="s">
        <v>642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1168</v>
      </c>
      <c r="B75" t="s">
        <v>1498</v>
      </c>
      <c r="C75" t="s">
        <v>1499</v>
      </c>
      <c r="D75" t="s">
        <v>1500</v>
      </c>
      <c r="E75" t="s">
        <v>1172</v>
      </c>
      <c r="F75" t="s">
        <v>19</v>
      </c>
      <c r="G75" t="s">
        <v>1192</v>
      </c>
      <c r="H75" t="s">
        <v>1476</v>
      </c>
      <c r="I75" t="s">
        <v>1501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1151</v>
      </c>
      <c r="Y75" s="10" t="s">
        <v>306</v>
      </c>
      <c r="Z75" s="10" t="s">
        <v>647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644</v>
      </c>
      <c r="AH75" s="18" t="s">
        <v>645</v>
      </c>
      <c r="AI75" s="18" t="s">
        <v>646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1168</v>
      </c>
      <c r="B76" t="s">
        <v>1502</v>
      </c>
      <c r="C76" t="s">
        <v>1503</v>
      </c>
      <c r="D76" t="s">
        <v>1504</v>
      </c>
      <c r="E76" t="s">
        <v>1172</v>
      </c>
      <c r="F76" t="s">
        <v>19</v>
      </c>
      <c r="G76" t="s">
        <v>1323</v>
      </c>
      <c r="H76" t="s">
        <v>1456</v>
      </c>
      <c r="I76" t="s">
        <v>1501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1151</v>
      </c>
      <c r="Y76" s="10" t="s">
        <v>306</v>
      </c>
      <c r="Z76" s="10" t="s">
        <v>651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648</v>
      </c>
      <c r="AH76" s="18" t="s">
        <v>649</v>
      </c>
      <c r="AI76" s="18" t="s">
        <v>650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1168</v>
      </c>
      <c r="B77" t="s">
        <v>1505</v>
      </c>
      <c r="C77" t="s">
        <v>1506</v>
      </c>
      <c r="D77" t="s">
        <v>1507</v>
      </c>
      <c r="E77" t="s">
        <v>1172</v>
      </c>
      <c r="F77" t="s">
        <v>19</v>
      </c>
      <c r="G77" t="s">
        <v>1508</v>
      </c>
      <c r="H77" t="s">
        <v>1270</v>
      </c>
      <c r="I77" t="s">
        <v>1256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1151</v>
      </c>
      <c r="Y77" s="10" t="s">
        <v>306</v>
      </c>
      <c r="Z77" s="10" t="s">
        <v>655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652</v>
      </c>
      <c r="AH77" s="18" t="s">
        <v>653</v>
      </c>
      <c r="AI77" s="18" t="s">
        <v>654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1168</v>
      </c>
      <c r="B78" t="s">
        <v>1509</v>
      </c>
      <c r="C78" t="s">
        <v>1510</v>
      </c>
      <c r="D78" t="s">
        <v>1511</v>
      </c>
      <c r="E78" t="s">
        <v>1172</v>
      </c>
      <c r="F78" t="s">
        <v>19</v>
      </c>
      <c r="G78" t="s">
        <v>1197</v>
      </c>
      <c r="H78" t="s">
        <v>1397</v>
      </c>
      <c r="I78" t="s">
        <v>1512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1151</v>
      </c>
      <c r="Y78" s="10" t="s">
        <v>306</v>
      </c>
      <c r="Z78" s="10" t="s">
        <v>659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656</v>
      </c>
      <c r="AH78" s="18" t="s">
        <v>657</v>
      </c>
      <c r="AI78" s="18" t="s">
        <v>658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1168</v>
      </c>
      <c r="B79" t="s">
        <v>1513</v>
      </c>
      <c r="C79" t="s">
        <v>1514</v>
      </c>
      <c r="D79" t="s">
        <v>1515</v>
      </c>
      <c r="E79" t="s">
        <v>1172</v>
      </c>
      <c r="F79" t="s">
        <v>19</v>
      </c>
      <c r="G79" t="s">
        <v>1416</v>
      </c>
      <c r="H79" t="s">
        <v>1332</v>
      </c>
      <c r="I79" t="s">
        <v>1512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1151</v>
      </c>
      <c r="Y79" s="10" t="s">
        <v>306</v>
      </c>
      <c r="Z79" s="10" t="s">
        <v>663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660</v>
      </c>
      <c r="AH79" s="18" t="s">
        <v>661</v>
      </c>
      <c r="AI79" s="18" t="s">
        <v>662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1168</v>
      </c>
      <c r="B80" t="s">
        <v>1516</v>
      </c>
      <c r="C80" t="s">
        <v>1517</v>
      </c>
      <c r="D80" t="s">
        <v>1518</v>
      </c>
      <c r="E80" t="s">
        <v>1172</v>
      </c>
      <c r="F80" t="s">
        <v>19</v>
      </c>
      <c r="G80" t="s">
        <v>1416</v>
      </c>
      <c r="H80" t="s">
        <v>1445</v>
      </c>
      <c r="I80" t="s">
        <v>1519</v>
      </c>
      <c r="J80" t="s">
        <v>1176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1151</v>
      </c>
      <c r="Y80" s="10" t="s">
        <v>306</v>
      </c>
      <c r="Z80" s="10" t="s">
        <v>667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664</v>
      </c>
      <c r="AH80" s="18" t="s">
        <v>665</v>
      </c>
      <c r="AI80" s="18" t="s">
        <v>666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1168</v>
      </c>
      <c r="B81" t="s">
        <v>1520</v>
      </c>
      <c r="C81" t="s">
        <v>1521</v>
      </c>
      <c r="D81" t="s">
        <v>1522</v>
      </c>
      <c r="E81" t="s">
        <v>1172</v>
      </c>
      <c r="F81" t="s">
        <v>19</v>
      </c>
      <c r="G81" t="s">
        <v>1422</v>
      </c>
      <c r="H81" t="s">
        <v>1245</v>
      </c>
      <c r="I81" t="s">
        <v>1219</v>
      </c>
      <c r="J81" t="s">
        <v>1176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1151</v>
      </c>
      <c r="Y81" s="10" t="s">
        <v>306</v>
      </c>
      <c r="Z81" s="10" t="s">
        <v>671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668</v>
      </c>
      <c r="AH81" s="18" t="s">
        <v>669</v>
      </c>
      <c r="AI81" s="18" t="s">
        <v>670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1168</v>
      </c>
      <c r="B82" t="s">
        <v>1523</v>
      </c>
      <c r="C82" t="s">
        <v>1524</v>
      </c>
      <c r="D82" t="s">
        <v>1525</v>
      </c>
      <c r="E82" t="s">
        <v>1172</v>
      </c>
      <c r="F82" t="s">
        <v>19</v>
      </c>
      <c r="G82" t="s">
        <v>1336</v>
      </c>
      <c r="H82" t="s">
        <v>1526</v>
      </c>
      <c r="I82" t="s">
        <v>1527</v>
      </c>
      <c r="J82" t="s">
        <v>1176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1151</v>
      </c>
      <c r="Y82" s="10" t="s">
        <v>306</v>
      </c>
      <c r="Z82" s="10" t="s">
        <v>675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672</v>
      </c>
      <c r="AH82" s="18" t="s">
        <v>673</v>
      </c>
      <c r="AI82" s="18" t="s">
        <v>674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1168</v>
      </c>
      <c r="B83" t="s">
        <v>1528</v>
      </c>
      <c r="C83" t="s">
        <v>1529</v>
      </c>
      <c r="D83" t="s">
        <v>1530</v>
      </c>
      <c r="E83" t="s">
        <v>1172</v>
      </c>
      <c r="F83" t="s">
        <v>19</v>
      </c>
      <c r="G83" t="s">
        <v>1416</v>
      </c>
      <c r="H83" t="s">
        <v>1466</v>
      </c>
      <c r="I83" t="s">
        <v>1531</v>
      </c>
      <c r="J83" t="s">
        <v>1176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1151</v>
      </c>
      <c r="Y83" s="10" t="s">
        <v>306</v>
      </c>
      <c r="Z83" s="10" t="s">
        <v>679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676</v>
      </c>
      <c r="AH83" s="18" t="s">
        <v>677</v>
      </c>
      <c r="AI83" s="18" t="s">
        <v>678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1168</v>
      </c>
      <c r="B84" t="s">
        <v>1532</v>
      </c>
      <c r="C84" t="s">
        <v>1533</v>
      </c>
      <c r="D84" t="s">
        <v>1534</v>
      </c>
      <c r="E84" t="s">
        <v>1172</v>
      </c>
      <c r="F84" t="s">
        <v>19</v>
      </c>
      <c r="G84" t="s">
        <v>1440</v>
      </c>
      <c r="H84" t="s">
        <v>1445</v>
      </c>
      <c r="I84" t="s">
        <v>1488</v>
      </c>
      <c r="J84" t="s">
        <v>1176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1151</v>
      </c>
      <c r="Y84" s="10" t="s">
        <v>306</v>
      </c>
      <c r="Z84" s="10" t="s">
        <v>683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680</v>
      </c>
      <c r="AH84" s="18" t="s">
        <v>681</v>
      </c>
      <c r="AI84" s="18" t="s">
        <v>682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1168</v>
      </c>
      <c r="B85" t="s">
        <v>1535</v>
      </c>
      <c r="C85" t="s">
        <v>1536</v>
      </c>
      <c r="D85" t="s">
        <v>1537</v>
      </c>
      <c r="E85" t="s">
        <v>1172</v>
      </c>
      <c r="F85" t="s">
        <v>19</v>
      </c>
      <c r="G85" t="s">
        <v>1538</v>
      </c>
      <c r="H85" t="s">
        <v>1539</v>
      </c>
      <c r="I85" t="s">
        <v>1540</v>
      </c>
      <c r="J85" t="s">
        <v>1176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1151</v>
      </c>
      <c r="Y85" s="10" t="s">
        <v>306</v>
      </c>
      <c r="Z85" s="10" t="s">
        <v>687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684</v>
      </c>
      <c r="AH85" s="18" t="s">
        <v>685</v>
      </c>
      <c r="AI85" s="18" t="s">
        <v>686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1168</v>
      </c>
      <c r="B86" t="s">
        <v>1541</v>
      </c>
      <c r="C86" t="s">
        <v>1542</v>
      </c>
      <c r="D86" t="s">
        <v>1543</v>
      </c>
      <c r="E86" t="s">
        <v>1172</v>
      </c>
      <c r="F86" t="s">
        <v>19</v>
      </c>
      <c r="G86" t="s">
        <v>1422</v>
      </c>
      <c r="H86" t="s">
        <v>1346</v>
      </c>
      <c r="I86" t="s">
        <v>1544</v>
      </c>
      <c r="J86" t="s">
        <v>1176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1151</v>
      </c>
      <c r="Y86" s="10" t="s">
        <v>306</v>
      </c>
      <c r="Z86" s="10" t="s">
        <v>691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688</v>
      </c>
      <c r="AH86" s="18" t="s">
        <v>689</v>
      </c>
      <c r="AI86" s="18" t="s">
        <v>690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1168</v>
      </c>
      <c r="B87" t="s">
        <v>1545</v>
      </c>
      <c r="C87" t="s">
        <v>1546</v>
      </c>
      <c r="D87" t="s">
        <v>1547</v>
      </c>
      <c r="E87" t="s">
        <v>1172</v>
      </c>
      <c r="F87" t="s">
        <v>19</v>
      </c>
      <c r="G87" t="s">
        <v>1416</v>
      </c>
      <c r="H87" t="s">
        <v>1548</v>
      </c>
      <c r="I87" t="s">
        <v>1488</v>
      </c>
      <c r="J87" t="s">
        <v>1176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1151</v>
      </c>
      <c r="Y87" s="10" t="s">
        <v>306</v>
      </c>
      <c r="Z87" s="10" t="s">
        <v>695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692</v>
      </c>
      <c r="AH87" s="18" t="s">
        <v>693</v>
      </c>
      <c r="AI87" s="18" t="s">
        <v>694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1168</v>
      </c>
      <c r="B88" t="s">
        <v>1549</v>
      </c>
      <c r="C88" t="s">
        <v>1550</v>
      </c>
      <c r="D88" t="s">
        <v>1551</v>
      </c>
      <c r="E88" t="s">
        <v>1172</v>
      </c>
      <c r="F88" t="s">
        <v>19</v>
      </c>
      <c r="G88" t="s">
        <v>1422</v>
      </c>
      <c r="H88" t="s">
        <v>1245</v>
      </c>
      <c r="I88" t="s">
        <v>1203</v>
      </c>
      <c r="J88" t="s">
        <v>1176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1151</v>
      </c>
      <c r="Y88" s="10" t="s">
        <v>306</v>
      </c>
      <c r="Z88" s="10" t="s">
        <v>699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696</v>
      </c>
      <c r="AH88" s="18" t="s">
        <v>697</v>
      </c>
      <c r="AI88" s="18" t="s">
        <v>698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1168</v>
      </c>
      <c r="B89" t="s">
        <v>1552</v>
      </c>
      <c r="C89" t="s">
        <v>1553</v>
      </c>
      <c r="D89" t="s">
        <v>1554</v>
      </c>
      <c r="E89" t="s">
        <v>1172</v>
      </c>
      <c r="F89" t="s">
        <v>19</v>
      </c>
      <c r="G89" t="s">
        <v>1416</v>
      </c>
      <c r="H89" t="s">
        <v>1539</v>
      </c>
      <c r="I89" t="s">
        <v>1555</v>
      </c>
      <c r="J89" t="s">
        <v>1176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1151</v>
      </c>
      <c r="Y89" s="10" t="s">
        <v>306</v>
      </c>
      <c r="Z89" s="10" t="s">
        <v>703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700</v>
      </c>
      <c r="AH89" s="18" t="s">
        <v>701</v>
      </c>
      <c r="AI89" s="18" t="s">
        <v>702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1168</v>
      </c>
      <c r="B90" t="s">
        <v>1556</v>
      </c>
      <c r="C90" t="s">
        <v>1557</v>
      </c>
      <c r="D90" t="s">
        <v>1558</v>
      </c>
      <c r="E90" t="s">
        <v>1172</v>
      </c>
      <c r="F90" t="s">
        <v>19</v>
      </c>
      <c r="G90" t="s">
        <v>1422</v>
      </c>
      <c r="H90" t="s">
        <v>1240</v>
      </c>
      <c r="I90" t="s">
        <v>1219</v>
      </c>
      <c r="J90" t="s">
        <v>1176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1151</v>
      </c>
      <c r="Y90" s="10" t="s">
        <v>306</v>
      </c>
      <c r="Z90" s="10" t="s">
        <v>707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704</v>
      </c>
      <c r="AH90" s="18" t="s">
        <v>705</v>
      </c>
      <c r="AI90" s="18" t="s">
        <v>706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1168</v>
      </c>
      <c r="B91" t="s">
        <v>1559</v>
      </c>
      <c r="C91" t="s">
        <v>1560</v>
      </c>
      <c r="D91" t="s">
        <v>1561</v>
      </c>
      <c r="E91" t="s">
        <v>1172</v>
      </c>
      <c r="F91" t="s">
        <v>11</v>
      </c>
      <c r="G91" t="s">
        <v>1562</v>
      </c>
      <c r="H91" t="s">
        <v>1346</v>
      </c>
      <c r="I91" t="s">
        <v>1447</v>
      </c>
      <c r="J91" t="s">
        <v>1458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1151</v>
      </c>
      <c r="Y91" s="10" t="s">
        <v>306</v>
      </c>
      <c r="Z91" s="10" t="s">
        <v>711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708</v>
      </c>
      <c r="AH91" s="18" t="s">
        <v>709</v>
      </c>
      <c r="AI91" s="18" t="s">
        <v>710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1168</v>
      </c>
      <c r="B92" t="s">
        <v>1563</v>
      </c>
      <c r="C92" t="s">
        <v>1564</v>
      </c>
      <c r="D92" t="s">
        <v>1565</v>
      </c>
      <c r="E92" t="s">
        <v>1172</v>
      </c>
      <c r="F92" t="s">
        <v>11</v>
      </c>
      <c r="G92" t="s">
        <v>1197</v>
      </c>
      <c r="H92" t="s">
        <v>1566</v>
      </c>
      <c r="I92" t="s">
        <v>1203</v>
      </c>
      <c r="J92" t="s">
        <v>1458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1151</v>
      </c>
      <c r="Y92" s="10" t="s">
        <v>306</v>
      </c>
      <c r="Z92" s="10" t="s">
        <v>715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712</v>
      </c>
      <c r="AH92" s="18" t="s">
        <v>713</v>
      </c>
      <c r="AI92" s="18" t="s">
        <v>714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1168</v>
      </c>
      <c r="B93" t="s">
        <v>1567</v>
      </c>
      <c r="C93" t="s">
        <v>1568</v>
      </c>
      <c r="D93" t="s">
        <v>1569</v>
      </c>
      <c r="E93" t="s">
        <v>1172</v>
      </c>
      <c r="F93" t="s">
        <v>11</v>
      </c>
      <c r="G93" t="s">
        <v>1197</v>
      </c>
      <c r="H93" t="s">
        <v>1566</v>
      </c>
      <c r="I93" t="s">
        <v>1223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1151</v>
      </c>
      <c r="Y93" s="10" t="s">
        <v>306</v>
      </c>
      <c r="Z93" s="10" t="s">
        <v>719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716</v>
      </c>
      <c r="AH93" s="18" t="s">
        <v>717</v>
      </c>
      <c r="AI93" s="18" t="s">
        <v>718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1168</v>
      </c>
      <c r="B94" t="s">
        <v>1570</v>
      </c>
      <c r="C94" t="s">
        <v>1571</v>
      </c>
      <c r="D94" t="s">
        <v>1572</v>
      </c>
      <c r="E94" t="s">
        <v>1172</v>
      </c>
      <c r="F94" t="s">
        <v>11</v>
      </c>
      <c r="G94" t="s">
        <v>1197</v>
      </c>
      <c r="H94" t="s">
        <v>1573</v>
      </c>
      <c r="I94" t="s">
        <v>1574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1151</v>
      </c>
      <c r="Y94" s="10" t="s">
        <v>306</v>
      </c>
      <c r="Z94" s="10" t="s">
        <v>723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720</v>
      </c>
      <c r="AH94" s="18" t="s">
        <v>721</v>
      </c>
      <c r="AI94" s="18" t="s">
        <v>722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1168</v>
      </c>
      <c r="B95" t="s">
        <v>1575</v>
      </c>
      <c r="C95" t="s">
        <v>1576</v>
      </c>
      <c r="D95" t="s">
        <v>1577</v>
      </c>
      <c r="E95" t="s">
        <v>1172</v>
      </c>
      <c r="F95" t="s">
        <v>11</v>
      </c>
      <c r="G95" t="s">
        <v>1197</v>
      </c>
      <c r="H95" t="s">
        <v>1566</v>
      </c>
      <c r="I95" t="s">
        <v>1223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1151</v>
      </c>
      <c r="Y95" s="10" t="s">
        <v>306</v>
      </c>
      <c r="Z95" s="10" t="s">
        <v>727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724</v>
      </c>
      <c r="AH95" s="18" t="s">
        <v>725</v>
      </c>
      <c r="AI95" s="18" t="s">
        <v>726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1168</v>
      </c>
      <c r="B96" t="s">
        <v>1578</v>
      </c>
      <c r="C96" t="s">
        <v>1579</v>
      </c>
      <c r="D96" t="s">
        <v>1580</v>
      </c>
      <c r="E96" t="s">
        <v>1172</v>
      </c>
      <c r="F96" t="s">
        <v>6</v>
      </c>
      <c r="G96" t="s">
        <v>1192</v>
      </c>
      <c r="H96" t="s">
        <v>1462</v>
      </c>
      <c r="I96" t="s">
        <v>1544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1151</v>
      </c>
      <c r="Y96" s="10" t="s">
        <v>306</v>
      </c>
      <c r="Z96" s="10" t="s">
        <v>731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728</v>
      </c>
      <c r="AH96" s="18" t="s">
        <v>729</v>
      </c>
      <c r="AI96" s="18" t="s">
        <v>730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1168</v>
      </c>
      <c r="B97" t="s">
        <v>1581</v>
      </c>
      <c r="C97" t="s">
        <v>1582</v>
      </c>
      <c r="D97" t="s">
        <v>1583</v>
      </c>
      <c r="E97" t="s">
        <v>1172</v>
      </c>
      <c r="F97" t="s">
        <v>6</v>
      </c>
      <c r="G97" t="s">
        <v>1192</v>
      </c>
      <c r="H97" t="s">
        <v>1231</v>
      </c>
      <c r="I97" t="s">
        <v>1584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1151</v>
      </c>
      <c r="Y97" s="10" t="s">
        <v>306</v>
      </c>
      <c r="Z97" s="10" t="s">
        <v>735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732</v>
      </c>
      <c r="AH97" s="18" t="s">
        <v>733</v>
      </c>
      <c r="AI97" s="18" t="s">
        <v>734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1168</v>
      </c>
      <c r="B98" t="s">
        <v>1585</v>
      </c>
      <c r="C98" t="s">
        <v>1586</v>
      </c>
      <c r="D98" t="s">
        <v>1587</v>
      </c>
      <c r="E98" t="s">
        <v>1172</v>
      </c>
      <c r="F98" t="s">
        <v>6</v>
      </c>
      <c r="G98" t="s">
        <v>1192</v>
      </c>
      <c r="H98" t="s">
        <v>1462</v>
      </c>
      <c r="I98" t="s">
        <v>1544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1151</v>
      </c>
      <c r="Y98" s="10" t="s">
        <v>306</v>
      </c>
      <c r="Z98" s="10" t="s">
        <v>739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736</v>
      </c>
      <c r="AH98" s="18" t="s">
        <v>737</v>
      </c>
      <c r="AI98" s="18" t="s">
        <v>738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1168</v>
      </c>
      <c r="B99" t="s">
        <v>1588</v>
      </c>
      <c r="C99" t="s">
        <v>1589</v>
      </c>
      <c r="D99" t="s">
        <v>1590</v>
      </c>
      <c r="E99" t="s">
        <v>1172</v>
      </c>
      <c r="F99" t="s">
        <v>6</v>
      </c>
      <c r="G99" t="s">
        <v>1192</v>
      </c>
      <c r="H99" t="s">
        <v>1431</v>
      </c>
      <c r="I99" t="s">
        <v>1584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1151</v>
      </c>
      <c r="Y99" s="10" t="s">
        <v>306</v>
      </c>
      <c r="Z99" s="10" t="s">
        <v>743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740</v>
      </c>
      <c r="AH99" s="18" t="s">
        <v>741</v>
      </c>
      <c r="AI99" s="18" t="s">
        <v>742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1168</v>
      </c>
      <c r="B100" t="s">
        <v>1591</v>
      </c>
      <c r="C100" t="s">
        <v>1592</v>
      </c>
      <c r="D100" t="s">
        <v>1593</v>
      </c>
      <c r="E100" t="s">
        <v>1172</v>
      </c>
      <c r="F100" t="s">
        <v>9</v>
      </c>
      <c r="G100" t="s">
        <v>1323</v>
      </c>
      <c r="H100" t="s">
        <v>1548</v>
      </c>
      <c r="I100" t="s">
        <v>1318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1151</v>
      </c>
      <c r="Y100" s="10" t="s">
        <v>306</v>
      </c>
      <c r="Z100" s="10" t="s">
        <v>747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744</v>
      </c>
      <c r="AH100" s="18" t="s">
        <v>745</v>
      </c>
      <c r="AI100" s="18" t="s">
        <v>746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1168</v>
      </c>
      <c r="B101" t="s">
        <v>1594</v>
      </c>
      <c r="C101" t="s">
        <v>1595</v>
      </c>
      <c r="D101" t="s">
        <v>1596</v>
      </c>
      <c r="E101" t="s">
        <v>1172</v>
      </c>
      <c r="F101" t="s">
        <v>11</v>
      </c>
      <c r="G101" t="s">
        <v>1440</v>
      </c>
      <c r="H101" t="s">
        <v>1390</v>
      </c>
      <c r="I101" t="s">
        <v>1597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1151</v>
      </c>
      <c r="Y101" s="10" t="s">
        <v>306</v>
      </c>
      <c r="Z101" s="10" t="s">
        <v>751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748</v>
      </c>
      <c r="AH101" s="18" t="s">
        <v>749</v>
      </c>
      <c r="AI101" s="18" t="s">
        <v>750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1168</v>
      </c>
      <c r="B102" t="s">
        <v>1598</v>
      </c>
      <c r="C102" t="s">
        <v>1599</v>
      </c>
      <c r="D102" t="s">
        <v>1600</v>
      </c>
      <c r="E102" t="s">
        <v>1172</v>
      </c>
      <c r="F102" t="s">
        <v>12</v>
      </c>
      <c r="G102" t="s">
        <v>1440</v>
      </c>
      <c r="H102" t="s">
        <v>1601</v>
      </c>
      <c r="I102" t="s">
        <v>1602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1151</v>
      </c>
      <c r="Y102" s="10" t="s">
        <v>306</v>
      </c>
      <c r="Z102" s="10" t="s">
        <v>755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752</v>
      </c>
      <c r="AH102" s="18" t="s">
        <v>753</v>
      </c>
      <c r="AI102" s="18" t="s">
        <v>754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1168</v>
      </c>
      <c r="B103" t="s">
        <v>1603</v>
      </c>
      <c r="C103" t="s">
        <v>1604</v>
      </c>
      <c r="D103" t="s">
        <v>1605</v>
      </c>
      <c r="E103" t="s">
        <v>1172</v>
      </c>
      <c r="F103" t="s">
        <v>12</v>
      </c>
      <c r="G103" t="s">
        <v>1440</v>
      </c>
      <c r="H103" t="s">
        <v>1606</v>
      </c>
      <c r="I103" t="s">
        <v>1607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1151</v>
      </c>
      <c r="Y103" s="10" t="s">
        <v>306</v>
      </c>
      <c r="Z103" s="10" t="s">
        <v>759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756</v>
      </c>
      <c r="AH103" s="18" t="s">
        <v>757</v>
      </c>
      <c r="AI103" s="18" t="s">
        <v>758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1168</v>
      </c>
      <c r="B104" t="s">
        <v>1608</v>
      </c>
      <c r="C104" t="s">
        <v>1609</v>
      </c>
      <c r="D104" t="s">
        <v>1610</v>
      </c>
      <c r="E104" t="s">
        <v>1172</v>
      </c>
      <c r="F104" t="s">
        <v>6</v>
      </c>
      <c r="G104" t="s">
        <v>1192</v>
      </c>
      <c r="H104" t="s">
        <v>1218</v>
      </c>
      <c r="I104" t="s">
        <v>1175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1151</v>
      </c>
      <c r="Y104" s="10" t="s">
        <v>306</v>
      </c>
      <c r="Z104" s="10" t="s">
        <v>763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760</v>
      </c>
      <c r="AH104" s="18" t="s">
        <v>761</v>
      </c>
      <c r="AI104" s="18" t="s">
        <v>762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1168</v>
      </c>
      <c r="B105" t="s">
        <v>1611</v>
      </c>
      <c r="C105" t="s">
        <v>1612</v>
      </c>
      <c r="D105" t="s">
        <v>1613</v>
      </c>
      <c r="E105" t="s">
        <v>1172</v>
      </c>
      <c r="F105" t="s">
        <v>16</v>
      </c>
      <c r="G105" t="s">
        <v>1440</v>
      </c>
      <c r="H105" t="s">
        <v>1297</v>
      </c>
      <c r="I105" t="s">
        <v>1614</v>
      </c>
      <c r="J105" t="s">
        <v>1615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1151</v>
      </c>
      <c r="Y105" s="10" t="s">
        <v>306</v>
      </c>
      <c r="Z105" s="10" t="s">
        <v>767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764</v>
      </c>
      <c r="AH105" s="18" t="s">
        <v>765</v>
      </c>
      <c r="AI105" s="18" t="s">
        <v>766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1168</v>
      </c>
      <c r="B106" t="s">
        <v>1616</v>
      </c>
      <c r="C106" t="s">
        <v>1617</v>
      </c>
      <c r="D106" t="s">
        <v>1618</v>
      </c>
      <c r="E106" t="s">
        <v>1172</v>
      </c>
      <c r="F106" t="s">
        <v>6</v>
      </c>
      <c r="G106" t="s">
        <v>1192</v>
      </c>
      <c r="H106" t="s">
        <v>1218</v>
      </c>
      <c r="I106" t="s">
        <v>1619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1151</v>
      </c>
      <c r="Y106" s="10" t="s">
        <v>306</v>
      </c>
      <c r="Z106" s="10" t="s">
        <v>771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768</v>
      </c>
      <c r="AH106" s="18" t="s">
        <v>769</v>
      </c>
      <c r="AI106" s="18" t="s">
        <v>770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1168</v>
      </c>
      <c r="B107" t="s">
        <v>1620</v>
      </c>
      <c r="C107" t="s">
        <v>1621</v>
      </c>
      <c r="D107" t="s">
        <v>1622</v>
      </c>
      <c r="E107" t="s">
        <v>1172</v>
      </c>
      <c r="F107" t="s">
        <v>16</v>
      </c>
      <c r="G107" t="s">
        <v>1440</v>
      </c>
      <c r="H107" t="s">
        <v>1260</v>
      </c>
      <c r="I107" t="s">
        <v>1211</v>
      </c>
      <c r="J107" t="s">
        <v>1623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1151</v>
      </c>
      <c r="Y107" s="10" t="s">
        <v>306</v>
      </c>
      <c r="Z107" s="10" t="s">
        <v>775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772</v>
      </c>
      <c r="AH107" s="18" t="s">
        <v>773</v>
      </c>
      <c r="AI107" s="18" t="s">
        <v>774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1168</v>
      </c>
      <c r="B108" t="s">
        <v>1624</v>
      </c>
      <c r="C108" t="s">
        <v>1625</v>
      </c>
      <c r="D108" t="s">
        <v>1626</v>
      </c>
      <c r="E108" t="s">
        <v>1172</v>
      </c>
      <c r="F108" t="s">
        <v>12</v>
      </c>
      <c r="G108" t="s">
        <v>1336</v>
      </c>
      <c r="H108" t="s">
        <v>1627</v>
      </c>
      <c r="I108" t="s">
        <v>1250</v>
      </c>
      <c r="J108" t="s">
        <v>1458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1151</v>
      </c>
      <c r="Y108" s="10" t="s">
        <v>306</v>
      </c>
      <c r="Z108" s="10" t="s">
        <v>779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776</v>
      </c>
      <c r="AH108" s="18" t="s">
        <v>777</v>
      </c>
      <c r="AI108" s="18" t="s">
        <v>778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1168</v>
      </c>
      <c r="B109" t="s">
        <v>1628</v>
      </c>
      <c r="C109" t="s">
        <v>1629</v>
      </c>
      <c r="D109" t="s">
        <v>1630</v>
      </c>
      <c r="E109" t="s">
        <v>1172</v>
      </c>
      <c r="F109" t="s">
        <v>12</v>
      </c>
      <c r="G109" t="s">
        <v>1336</v>
      </c>
      <c r="H109" t="s">
        <v>1283</v>
      </c>
      <c r="I109" t="s">
        <v>1309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1151</v>
      </c>
      <c r="Y109" s="10" t="s">
        <v>306</v>
      </c>
      <c r="Z109" s="10" t="s">
        <v>783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780</v>
      </c>
      <c r="AH109" s="18" t="s">
        <v>781</v>
      </c>
      <c r="AI109" s="18" t="s">
        <v>782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1168</v>
      </c>
      <c r="B110" t="s">
        <v>1631</v>
      </c>
      <c r="C110" t="s">
        <v>1632</v>
      </c>
      <c r="D110" t="s">
        <v>1633</v>
      </c>
      <c r="E110" t="s">
        <v>1172</v>
      </c>
      <c r="F110" t="s">
        <v>16</v>
      </c>
      <c r="G110" t="s">
        <v>1634</v>
      </c>
      <c r="H110" t="s">
        <v>1341</v>
      </c>
      <c r="I110" t="s">
        <v>1203</v>
      </c>
      <c r="J110" t="s">
        <v>1635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1151</v>
      </c>
      <c r="Y110" s="10" t="s">
        <v>306</v>
      </c>
      <c r="Z110" s="10" t="s">
        <v>787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784</v>
      </c>
      <c r="AH110" s="18" t="s">
        <v>785</v>
      </c>
      <c r="AI110" s="18" t="s">
        <v>786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1168</v>
      </c>
      <c r="B111" t="s">
        <v>1636</v>
      </c>
      <c r="C111" t="s">
        <v>1637</v>
      </c>
      <c r="D111" t="s">
        <v>1638</v>
      </c>
      <c r="E111" t="s">
        <v>1172</v>
      </c>
      <c r="F111" t="s">
        <v>16</v>
      </c>
      <c r="G111" t="s">
        <v>1639</v>
      </c>
      <c r="H111" t="s">
        <v>1640</v>
      </c>
      <c r="I111" t="s">
        <v>1641</v>
      </c>
      <c r="J111" t="s">
        <v>1642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1151</v>
      </c>
      <c r="Y111" s="10" t="s">
        <v>306</v>
      </c>
      <c r="Z111" s="10" t="s">
        <v>791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788</v>
      </c>
      <c r="AH111" s="18" t="s">
        <v>789</v>
      </c>
      <c r="AI111" s="18" t="s">
        <v>790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1168</v>
      </c>
      <c r="B112" t="s">
        <v>1643</v>
      </c>
      <c r="C112" t="s">
        <v>1644</v>
      </c>
      <c r="D112" t="s">
        <v>1645</v>
      </c>
      <c r="E112" t="s">
        <v>1172</v>
      </c>
      <c r="F112" t="s">
        <v>16</v>
      </c>
      <c r="G112" t="s">
        <v>1634</v>
      </c>
      <c r="H112" t="s">
        <v>1198</v>
      </c>
      <c r="I112" t="s">
        <v>1641</v>
      </c>
      <c r="J112" t="s">
        <v>1635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1151</v>
      </c>
      <c r="Y112" s="10" t="s">
        <v>306</v>
      </c>
      <c r="Z112" s="10" t="s">
        <v>795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792</v>
      </c>
      <c r="AH112" s="18" t="s">
        <v>793</v>
      </c>
      <c r="AI112" s="18" t="s">
        <v>794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1168</v>
      </c>
      <c r="B113" t="s">
        <v>1646</v>
      </c>
      <c r="C113" t="s">
        <v>1647</v>
      </c>
      <c r="D113" t="s">
        <v>1648</v>
      </c>
      <c r="E113" t="s">
        <v>1172</v>
      </c>
      <c r="F113" t="s">
        <v>16</v>
      </c>
      <c r="G113" t="s">
        <v>1634</v>
      </c>
      <c r="H113" t="s">
        <v>1255</v>
      </c>
      <c r="I113" t="s">
        <v>1649</v>
      </c>
      <c r="J113" t="s">
        <v>1635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1151</v>
      </c>
      <c r="Y113" s="10" t="s">
        <v>306</v>
      </c>
      <c r="Z113" s="10" t="s">
        <v>799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796</v>
      </c>
      <c r="AH113" s="18" t="s">
        <v>797</v>
      </c>
      <c r="AI113" s="18" t="s">
        <v>798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1168</v>
      </c>
      <c r="B114" t="s">
        <v>1650</v>
      </c>
      <c r="C114" t="s">
        <v>1651</v>
      </c>
      <c r="D114" t="s">
        <v>1652</v>
      </c>
      <c r="E114" t="s">
        <v>1172</v>
      </c>
      <c r="F114" t="s">
        <v>16</v>
      </c>
      <c r="G114" t="s">
        <v>1440</v>
      </c>
      <c r="H114" t="s">
        <v>1601</v>
      </c>
      <c r="I114" t="s">
        <v>1653</v>
      </c>
      <c r="J114" t="s">
        <v>1654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1151</v>
      </c>
      <c r="Y114" s="10" t="s">
        <v>306</v>
      </c>
      <c r="Z114" s="10" t="s">
        <v>803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800</v>
      </c>
      <c r="AH114" s="18" t="s">
        <v>801</v>
      </c>
      <c r="AI114" s="18" t="s">
        <v>802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1168</v>
      </c>
      <c r="B115" t="s">
        <v>1655</v>
      </c>
      <c r="C115" t="s">
        <v>1656</v>
      </c>
      <c r="D115" t="s">
        <v>1657</v>
      </c>
      <c r="E115" t="s">
        <v>1172</v>
      </c>
      <c r="F115" t="s">
        <v>16</v>
      </c>
      <c r="G115" t="s">
        <v>1440</v>
      </c>
      <c r="H115" t="s">
        <v>1658</v>
      </c>
      <c r="I115" t="s">
        <v>1659</v>
      </c>
      <c r="J115" t="s">
        <v>1660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1151</v>
      </c>
      <c r="Y115" s="10" t="s">
        <v>306</v>
      </c>
      <c r="Z115" s="10" t="s">
        <v>807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804</v>
      </c>
      <c r="AH115" s="18" t="s">
        <v>805</v>
      </c>
      <c r="AI115" s="18" t="s">
        <v>806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1168</v>
      </c>
      <c r="B116" t="s">
        <v>1661</v>
      </c>
      <c r="C116" t="s">
        <v>1662</v>
      </c>
      <c r="D116" t="s">
        <v>1663</v>
      </c>
      <c r="E116" t="s">
        <v>1172</v>
      </c>
      <c r="F116" t="s">
        <v>6</v>
      </c>
      <c r="G116" t="s">
        <v>1192</v>
      </c>
      <c r="H116" t="s">
        <v>1231</v>
      </c>
      <c r="I116" t="s">
        <v>1219</v>
      </c>
      <c r="J116" t="s">
        <v>1656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1151</v>
      </c>
      <c r="Y116" s="10" t="s">
        <v>306</v>
      </c>
      <c r="Z116" s="10" t="s">
        <v>811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808</v>
      </c>
      <c r="AH116" s="18" t="s">
        <v>809</v>
      </c>
      <c r="AI116" s="18" t="s">
        <v>810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1168</v>
      </c>
      <c r="B117" t="s">
        <v>1664</v>
      </c>
      <c r="C117" t="s">
        <v>1665</v>
      </c>
      <c r="D117" t="s">
        <v>1666</v>
      </c>
      <c r="E117" t="s">
        <v>1172</v>
      </c>
      <c r="F117" t="s">
        <v>6</v>
      </c>
      <c r="G117" t="s">
        <v>1192</v>
      </c>
      <c r="H117" t="s">
        <v>1231</v>
      </c>
      <c r="I117" t="s">
        <v>1219</v>
      </c>
      <c r="J117" t="s">
        <v>1656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1151</v>
      </c>
      <c r="Y117" s="10" t="s">
        <v>306</v>
      </c>
      <c r="Z117" s="10" t="s">
        <v>815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812</v>
      </c>
      <c r="AH117" s="18" t="s">
        <v>813</v>
      </c>
      <c r="AI117" s="18" t="s">
        <v>814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1168</v>
      </c>
      <c r="B118" t="s">
        <v>1667</v>
      </c>
      <c r="C118" t="s">
        <v>1668</v>
      </c>
      <c r="D118" t="s">
        <v>1669</v>
      </c>
      <c r="E118" t="s">
        <v>1172</v>
      </c>
      <c r="F118" t="s">
        <v>16</v>
      </c>
      <c r="G118" t="s">
        <v>1440</v>
      </c>
      <c r="H118" t="s">
        <v>1670</v>
      </c>
      <c r="I118" t="s">
        <v>1671</v>
      </c>
      <c r="J118" t="s">
        <v>1660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1151</v>
      </c>
      <c r="Y118" s="10" t="s">
        <v>306</v>
      </c>
      <c r="Z118" s="10" t="s">
        <v>819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816</v>
      </c>
      <c r="AH118" s="18" t="s">
        <v>817</v>
      </c>
      <c r="AI118" s="18" t="s">
        <v>818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1168</v>
      </c>
      <c r="B119" t="s">
        <v>1672</v>
      </c>
      <c r="C119" t="s">
        <v>1673</v>
      </c>
      <c r="D119" t="s">
        <v>1674</v>
      </c>
      <c r="E119" t="s">
        <v>1172</v>
      </c>
      <c r="F119" t="s">
        <v>6</v>
      </c>
      <c r="G119" t="s">
        <v>1192</v>
      </c>
      <c r="H119" t="s">
        <v>1297</v>
      </c>
      <c r="I119" t="s">
        <v>1175</v>
      </c>
      <c r="J119" t="s">
        <v>1656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1151</v>
      </c>
      <c r="Y119" s="10" t="s">
        <v>306</v>
      </c>
      <c r="Z119" s="10" t="s">
        <v>823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820</v>
      </c>
      <c r="AH119" s="18" t="s">
        <v>821</v>
      </c>
      <c r="AI119" s="18" t="s">
        <v>822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1168</v>
      </c>
      <c r="B120" t="s">
        <v>1675</v>
      </c>
      <c r="C120" t="s">
        <v>1676</v>
      </c>
      <c r="D120" t="s">
        <v>1677</v>
      </c>
      <c r="E120" t="s">
        <v>1172</v>
      </c>
      <c r="F120" t="s">
        <v>16</v>
      </c>
      <c r="G120" t="s">
        <v>1440</v>
      </c>
      <c r="H120" t="s">
        <v>1678</v>
      </c>
      <c r="I120" t="s">
        <v>1223</v>
      </c>
      <c r="J120" t="s">
        <v>1679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1151</v>
      </c>
      <c r="Y120" s="10" t="s">
        <v>306</v>
      </c>
      <c r="Z120" s="10" t="s">
        <v>827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824</v>
      </c>
      <c r="AH120" s="18" t="s">
        <v>825</v>
      </c>
      <c r="AI120" s="18" t="s">
        <v>826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1168</v>
      </c>
      <c r="B121" t="s">
        <v>1680</v>
      </c>
      <c r="C121" t="s">
        <v>1681</v>
      </c>
      <c r="D121" t="s">
        <v>1682</v>
      </c>
      <c r="E121" t="s">
        <v>1172</v>
      </c>
      <c r="F121" t="s">
        <v>16</v>
      </c>
      <c r="G121" t="s">
        <v>1440</v>
      </c>
      <c r="H121" t="s">
        <v>1683</v>
      </c>
      <c r="I121" t="s">
        <v>1477</v>
      </c>
      <c r="J121" t="s">
        <v>1684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1151</v>
      </c>
      <c r="Y121" s="10" t="s">
        <v>306</v>
      </c>
      <c r="Z121" s="10" t="s">
        <v>831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828</v>
      </c>
      <c r="AH121" s="18" t="s">
        <v>829</v>
      </c>
      <c r="AI121" s="18" t="s">
        <v>830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1168</v>
      </c>
      <c r="B122" t="s">
        <v>1685</v>
      </c>
      <c r="C122" t="s">
        <v>1686</v>
      </c>
      <c r="D122" t="s">
        <v>1687</v>
      </c>
      <c r="E122" t="s">
        <v>1172</v>
      </c>
      <c r="F122" t="s">
        <v>6</v>
      </c>
      <c r="G122" t="s">
        <v>1192</v>
      </c>
      <c r="H122" t="s">
        <v>1688</v>
      </c>
      <c r="I122" t="s">
        <v>1447</v>
      </c>
      <c r="J122" t="s">
        <v>1681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1151</v>
      </c>
      <c r="Y122" s="10" t="s">
        <v>306</v>
      </c>
      <c r="Z122" s="10" t="s">
        <v>835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832</v>
      </c>
      <c r="AH122" s="18" t="s">
        <v>833</v>
      </c>
      <c r="AI122" s="18" t="s">
        <v>834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1168</v>
      </c>
      <c r="B123" t="s">
        <v>1689</v>
      </c>
      <c r="C123" t="s">
        <v>1690</v>
      </c>
      <c r="D123" t="s">
        <v>1691</v>
      </c>
      <c r="E123" t="s">
        <v>1172</v>
      </c>
      <c r="F123" t="s">
        <v>6</v>
      </c>
      <c r="G123" t="s">
        <v>1192</v>
      </c>
      <c r="H123" t="s">
        <v>1688</v>
      </c>
      <c r="I123" t="s">
        <v>1447</v>
      </c>
      <c r="J123" t="s">
        <v>1681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1151</v>
      </c>
      <c r="Y123" s="10" t="s">
        <v>306</v>
      </c>
      <c r="Z123" s="10" t="s">
        <v>839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836</v>
      </c>
      <c r="AH123" s="18" t="s">
        <v>837</v>
      </c>
      <c r="AI123" s="18" t="s">
        <v>838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1168</v>
      </c>
      <c r="B124" t="s">
        <v>1692</v>
      </c>
      <c r="C124" t="s">
        <v>1693</v>
      </c>
      <c r="D124" t="s">
        <v>1694</v>
      </c>
      <c r="E124" t="s">
        <v>1172</v>
      </c>
      <c r="F124" t="s">
        <v>6</v>
      </c>
      <c r="G124" t="s">
        <v>1695</v>
      </c>
      <c r="H124" t="s">
        <v>1336</v>
      </c>
      <c r="I124" t="s">
        <v>1696</v>
      </c>
      <c r="J124" t="s">
        <v>1681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1151</v>
      </c>
      <c r="Y124" s="10" t="s">
        <v>306</v>
      </c>
      <c r="Z124" s="10" t="s">
        <v>843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840</v>
      </c>
      <c r="AH124" s="18" t="s">
        <v>841</v>
      </c>
      <c r="AI124" s="18" t="s">
        <v>842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1168</v>
      </c>
      <c r="B125" t="s">
        <v>1697</v>
      </c>
      <c r="C125" t="s">
        <v>1698</v>
      </c>
      <c r="D125" t="s">
        <v>1699</v>
      </c>
      <c r="E125" t="s">
        <v>1172</v>
      </c>
      <c r="F125" t="s">
        <v>16</v>
      </c>
      <c r="G125" t="s">
        <v>1440</v>
      </c>
      <c r="H125" t="s">
        <v>1700</v>
      </c>
      <c r="I125" t="s">
        <v>1232</v>
      </c>
      <c r="J125" t="s">
        <v>1684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1151</v>
      </c>
      <c r="Y125" s="10" t="s">
        <v>306</v>
      </c>
      <c r="Z125" s="10" t="s">
        <v>847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844</v>
      </c>
      <c r="AH125" s="18" t="s">
        <v>845</v>
      </c>
      <c r="AI125" s="18" t="s">
        <v>846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1168</v>
      </c>
      <c r="B126" t="s">
        <v>1701</v>
      </c>
      <c r="C126" t="s">
        <v>1702</v>
      </c>
      <c r="D126" t="s">
        <v>1703</v>
      </c>
      <c r="E126" t="s">
        <v>1172</v>
      </c>
      <c r="F126" t="s">
        <v>6</v>
      </c>
      <c r="G126" t="s">
        <v>1192</v>
      </c>
      <c r="H126" t="s">
        <v>1198</v>
      </c>
      <c r="I126" t="s">
        <v>1211</v>
      </c>
      <c r="J126" t="s">
        <v>1681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1151</v>
      </c>
      <c r="Y126" s="10" t="s">
        <v>306</v>
      </c>
      <c r="Z126" s="10" t="s">
        <v>851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848</v>
      </c>
      <c r="AH126" s="18" t="s">
        <v>849</v>
      </c>
      <c r="AI126" s="18" t="s">
        <v>850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1168</v>
      </c>
      <c r="B127" t="s">
        <v>1704</v>
      </c>
      <c r="C127" t="s">
        <v>1705</v>
      </c>
      <c r="D127" t="s">
        <v>1706</v>
      </c>
      <c r="E127" t="s">
        <v>1172</v>
      </c>
      <c r="F127" t="s">
        <v>16</v>
      </c>
      <c r="G127" t="s">
        <v>1440</v>
      </c>
      <c r="H127" t="s">
        <v>1707</v>
      </c>
      <c r="I127" t="s">
        <v>1708</v>
      </c>
      <c r="J127" t="s">
        <v>1709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1151</v>
      </c>
      <c r="Y127" s="10" t="s">
        <v>306</v>
      </c>
      <c r="Z127" s="10" t="s">
        <v>855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852</v>
      </c>
      <c r="AH127" s="18" t="s">
        <v>853</v>
      </c>
      <c r="AI127" s="18" t="s">
        <v>854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1168</v>
      </c>
      <c r="B128" t="s">
        <v>1710</v>
      </c>
      <c r="C128" t="s">
        <v>1711</v>
      </c>
      <c r="D128" t="s">
        <v>1712</v>
      </c>
      <c r="E128" t="s">
        <v>1172</v>
      </c>
      <c r="F128" t="s">
        <v>12</v>
      </c>
      <c r="G128" t="s">
        <v>1440</v>
      </c>
      <c r="H128" t="s">
        <v>1390</v>
      </c>
      <c r="I128" t="s">
        <v>1544</v>
      </c>
      <c r="J128" t="s">
        <v>1713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1151</v>
      </c>
      <c r="Y128" s="10" t="s">
        <v>306</v>
      </c>
      <c r="Z128" s="10" t="s">
        <v>859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856</v>
      </c>
      <c r="AH128" s="18" t="s">
        <v>857</v>
      </c>
      <c r="AI128" s="18" t="s">
        <v>858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1168</v>
      </c>
      <c r="B129" t="s">
        <v>1714</v>
      </c>
      <c r="C129" t="s">
        <v>1715</v>
      </c>
      <c r="D129" t="s">
        <v>1716</v>
      </c>
      <c r="E129" t="s">
        <v>1172</v>
      </c>
      <c r="F129" t="s">
        <v>16</v>
      </c>
      <c r="G129" t="s">
        <v>1440</v>
      </c>
      <c r="H129" t="s">
        <v>1397</v>
      </c>
      <c r="I129" t="s">
        <v>1717</v>
      </c>
      <c r="J129" t="s">
        <v>1715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1151</v>
      </c>
      <c r="Y129" s="10" t="s">
        <v>306</v>
      </c>
      <c r="Z129" s="10" t="s">
        <v>863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860</v>
      </c>
      <c r="AH129" s="18" t="s">
        <v>861</v>
      </c>
      <c r="AI129" s="18" t="s">
        <v>862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1168</v>
      </c>
      <c r="B130" t="s">
        <v>1718</v>
      </c>
      <c r="C130" t="s">
        <v>1719</v>
      </c>
      <c r="D130" t="s">
        <v>1720</v>
      </c>
      <c r="E130" t="s">
        <v>1172</v>
      </c>
      <c r="F130" t="s">
        <v>11</v>
      </c>
      <c r="G130" t="s">
        <v>1440</v>
      </c>
      <c r="H130" t="s">
        <v>1270</v>
      </c>
      <c r="I130" t="s">
        <v>1447</v>
      </c>
      <c r="J130" t="s">
        <v>1715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1151</v>
      </c>
      <c r="Y130" s="10" t="s">
        <v>306</v>
      </c>
      <c r="Z130" s="10" t="s">
        <v>867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864</v>
      </c>
      <c r="AH130" s="18" t="s">
        <v>865</v>
      </c>
      <c r="AI130" s="18" t="s">
        <v>866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1168</v>
      </c>
      <c r="B131" t="s">
        <v>1721</v>
      </c>
      <c r="C131" t="s">
        <v>1722</v>
      </c>
      <c r="D131" t="s">
        <v>1723</v>
      </c>
      <c r="E131" t="s">
        <v>1172</v>
      </c>
      <c r="F131" t="s">
        <v>11</v>
      </c>
      <c r="G131" t="s">
        <v>1440</v>
      </c>
      <c r="H131" t="s">
        <v>1487</v>
      </c>
      <c r="I131" t="s">
        <v>1203</v>
      </c>
      <c r="J131" t="s">
        <v>1715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1151</v>
      </c>
      <c r="Y131" s="10" t="s">
        <v>306</v>
      </c>
      <c r="Z131" s="10" t="s">
        <v>871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868</v>
      </c>
      <c r="AH131" s="18" t="s">
        <v>869</v>
      </c>
      <c r="AI131" s="18" t="s">
        <v>870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1168</v>
      </c>
      <c r="B132" t="s">
        <v>1724</v>
      </c>
      <c r="C132" t="s">
        <v>1725</v>
      </c>
      <c r="D132" t="s">
        <v>1726</v>
      </c>
      <c r="E132" t="s">
        <v>1172</v>
      </c>
      <c r="F132" t="s">
        <v>16</v>
      </c>
      <c r="G132" t="s">
        <v>1440</v>
      </c>
      <c r="H132" t="s">
        <v>1573</v>
      </c>
      <c r="I132" t="s">
        <v>1727</v>
      </c>
      <c r="J132" t="s">
        <v>1715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1151</v>
      </c>
      <c r="Y132" s="10" t="s">
        <v>306</v>
      </c>
      <c r="Z132" s="10" t="s">
        <v>875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872</v>
      </c>
      <c r="AH132" s="18" t="s">
        <v>873</v>
      </c>
      <c r="AI132" s="18" t="s">
        <v>874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1168</v>
      </c>
      <c r="B133" t="s">
        <v>1728</v>
      </c>
      <c r="C133" t="s">
        <v>1729</v>
      </c>
      <c r="D133" t="s">
        <v>1730</v>
      </c>
      <c r="E133" t="s">
        <v>1172</v>
      </c>
      <c r="F133" t="s">
        <v>16</v>
      </c>
      <c r="G133" t="s">
        <v>1440</v>
      </c>
      <c r="H133" t="s">
        <v>1270</v>
      </c>
      <c r="I133" t="s">
        <v>1731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1151</v>
      </c>
      <c r="Y133" s="10" t="s">
        <v>306</v>
      </c>
      <c r="Z133" s="10" t="s">
        <v>879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876</v>
      </c>
      <c r="AH133" s="18" t="s">
        <v>877</v>
      </c>
      <c r="AI133" s="18" t="s">
        <v>878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1168</v>
      </c>
      <c r="B134" t="s">
        <v>1732</v>
      </c>
      <c r="C134" t="s">
        <v>1733</v>
      </c>
      <c r="D134" t="s">
        <v>1734</v>
      </c>
      <c r="E134" t="s">
        <v>1172</v>
      </c>
      <c r="F134" t="s">
        <v>16</v>
      </c>
      <c r="G134" t="s">
        <v>1440</v>
      </c>
      <c r="H134" t="s">
        <v>1735</v>
      </c>
      <c r="I134" t="s">
        <v>1736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1151</v>
      </c>
      <c r="Y134" s="10" t="s">
        <v>306</v>
      </c>
      <c r="Z134" s="10" t="s">
        <v>883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880</v>
      </c>
      <c r="AH134" s="18" t="s">
        <v>881</v>
      </c>
      <c r="AI134" s="18" t="s">
        <v>882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1168</v>
      </c>
      <c r="B135" t="s">
        <v>1737</v>
      </c>
      <c r="C135" t="s">
        <v>1738</v>
      </c>
      <c r="D135" t="s">
        <v>1739</v>
      </c>
      <c r="E135" t="s">
        <v>1172</v>
      </c>
      <c r="F135" t="s">
        <v>6</v>
      </c>
      <c r="G135" t="s">
        <v>1192</v>
      </c>
      <c r="H135" t="s">
        <v>1431</v>
      </c>
      <c r="I135" t="s">
        <v>1203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1151</v>
      </c>
      <c r="Y135" s="10" t="s">
        <v>306</v>
      </c>
      <c r="Z135" s="10" t="s">
        <v>887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884</v>
      </c>
      <c r="AH135" s="18" t="s">
        <v>885</v>
      </c>
      <c r="AI135" s="18" t="s">
        <v>886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1168</v>
      </c>
      <c r="B136" t="s">
        <v>1740</v>
      </c>
      <c r="C136" t="s">
        <v>1741</v>
      </c>
      <c r="D136" t="s">
        <v>1742</v>
      </c>
      <c r="E136" t="s">
        <v>1172</v>
      </c>
      <c r="F136" t="s">
        <v>6</v>
      </c>
      <c r="G136" t="s">
        <v>1192</v>
      </c>
      <c r="H136" t="s">
        <v>1431</v>
      </c>
      <c r="I136" t="s">
        <v>1203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1151</v>
      </c>
      <c r="Y136" s="10" t="s">
        <v>306</v>
      </c>
      <c r="Z136" s="10" t="s">
        <v>891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888</v>
      </c>
      <c r="AH136" s="18" t="s">
        <v>889</v>
      </c>
      <c r="AI136" s="18" t="s">
        <v>890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1168</v>
      </c>
      <c r="B137" t="s">
        <v>1743</v>
      </c>
      <c r="C137" t="s">
        <v>1744</v>
      </c>
      <c r="D137" t="s">
        <v>1745</v>
      </c>
      <c r="E137" t="s">
        <v>1172</v>
      </c>
      <c r="F137" t="s">
        <v>6</v>
      </c>
      <c r="G137" t="s">
        <v>1746</v>
      </c>
      <c r="H137" t="s">
        <v>1487</v>
      </c>
      <c r="I137" t="s">
        <v>1747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1151</v>
      </c>
      <c r="Y137" s="10" t="s">
        <v>306</v>
      </c>
      <c r="Z137" s="10" t="s">
        <v>895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892</v>
      </c>
      <c r="AH137" s="18" t="s">
        <v>893</v>
      </c>
      <c r="AI137" s="18" t="s">
        <v>894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1168</v>
      </c>
      <c r="B138" t="s">
        <v>1748</v>
      </c>
      <c r="C138" t="s">
        <v>1749</v>
      </c>
      <c r="D138" t="s">
        <v>1750</v>
      </c>
      <c r="E138" t="s">
        <v>1172</v>
      </c>
      <c r="F138" t="s">
        <v>6</v>
      </c>
      <c r="G138" t="s">
        <v>1440</v>
      </c>
      <c r="H138" t="s">
        <v>1462</v>
      </c>
      <c r="I138" t="s">
        <v>1751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1151</v>
      </c>
      <c r="Y138" s="10" t="s">
        <v>306</v>
      </c>
      <c r="Z138" s="10" t="s">
        <v>899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896</v>
      </c>
      <c r="AH138" s="18" t="s">
        <v>897</v>
      </c>
      <c r="AI138" s="18" t="s">
        <v>898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1168</v>
      </c>
      <c r="B139" t="s">
        <v>1752</v>
      </c>
      <c r="C139" t="s">
        <v>1753</v>
      </c>
      <c r="D139" t="s">
        <v>1754</v>
      </c>
      <c r="E139" t="s">
        <v>1172</v>
      </c>
      <c r="F139" t="s">
        <v>6</v>
      </c>
      <c r="G139" t="s">
        <v>1746</v>
      </c>
      <c r="H139" t="s">
        <v>1487</v>
      </c>
      <c r="I139" t="s">
        <v>1747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1151</v>
      </c>
      <c r="Y139" s="10" t="s">
        <v>306</v>
      </c>
      <c r="Z139" s="10" t="s">
        <v>903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900</v>
      </c>
      <c r="AH139" s="18" t="s">
        <v>901</v>
      </c>
      <c r="AI139" s="18" t="s">
        <v>902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1168</v>
      </c>
      <c r="B140" t="s">
        <v>1755</v>
      </c>
      <c r="C140" t="s">
        <v>1756</v>
      </c>
      <c r="D140" t="s">
        <v>1757</v>
      </c>
      <c r="E140" t="s">
        <v>1172</v>
      </c>
      <c r="F140" t="s">
        <v>6</v>
      </c>
      <c r="G140" t="s">
        <v>1440</v>
      </c>
      <c r="H140" t="s">
        <v>1462</v>
      </c>
      <c r="I140" t="s">
        <v>1751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1151</v>
      </c>
      <c r="Y140" s="10" t="s">
        <v>306</v>
      </c>
      <c r="Z140" s="10" t="s">
        <v>907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904</v>
      </c>
      <c r="AH140" s="18" t="s">
        <v>905</v>
      </c>
      <c r="AI140" s="18" t="s">
        <v>906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1168</v>
      </c>
      <c r="B141" t="s">
        <v>1758</v>
      </c>
      <c r="C141" t="s">
        <v>1759</v>
      </c>
      <c r="D141" t="s">
        <v>1760</v>
      </c>
      <c r="E141" t="s">
        <v>1172</v>
      </c>
      <c r="F141" t="s">
        <v>12</v>
      </c>
      <c r="G141" t="s">
        <v>1336</v>
      </c>
      <c r="H141" t="s">
        <v>1210</v>
      </c>
      <c r="I141" t="s">
        <v>1219</v>
      </c>
      <c r="J141" t="s">
        <v>1761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1151</v>
      </c>
      <c r="Y141" s="10" t="s">
        <v>306</v>
      </c>
      <c r="Z141" s="10" t="s">
        <v>911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908</v>
      </c>
      <c r="AH141" s="18" t="s">
        <v>909</v>
      </c>
      <c r="AI141" s="18" t="s">
        <v>910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1168</v>
      </c>
      <c r="B142" t="s">
        <v>1762</v>
      </c>
      <c r="C142" t="s">
        <v>1763</v>
      </c>
      <c r="D142" t="s">
        <v>1764</v>
      </c>
      <c r="E142" t="s">
        <v>1172</v>
      </c>
      <c r="F142" t="s">
        <v>11</v>
      </c>
      <c r="G142" t="s">
        <v>1562</v>
      </c>
      <c r="H142" t="s">
        <v>1346</v>
      </c>
      <c r="I142" t="s">
        <v>1497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1151</v>
      </c>
      <c r="Y142" s="10" t="s">
        <v>306</v>
      </c>
      <c r="Z142" s="10" t="s">
        <v>915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912</v>
      </c>
      <c r="AH142" s="18" t="s">
        <v>913</v>
      </c>
      <c r="AI142" s="18" t="s">
        <v>914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1168</v>
      </c>
      <c r="B143" t="s">
        <v>1765</v>
      </c>
      <c r="C143" t="s">
        <v>1766</v>
      </c>
      <c r="D143" t="s">
        <v>1767</v>
      </c>
      <c r="E143" t="s">
        <v>1172</v>
      </c>
      <c r="F143" t="s">
        <v>11</v>
      </c>
      <c r="G143" t="s">
        <v>1562</v>
      </c>
      <c r="H143" t="s">
        <v>1275</v>
      </c>
      <c r="I143" t="s">
        <v>1519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1151</v>
      </c>
      <c r="Y143" s="10" t="s">
        <v>306</v>
      </c>
      <c r="Z143" s="10" t="s">
        <v>919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916</v>
      </c>
      <c r="AH143" s="18" t="s">
        <v>917</v>
      </c>
      <c r="AI143" s="18" t="s">
        <v>918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1168</v>
      </c>
      <c r="B144" t="s">
        <v>1768</v>
      </c>
      <c r="C144" t="s">
        <v>1769</v>
      </c>
      <c r="D144" t="s">
        <v>1770</v>
      </c>
      <c r="E144" t="s">
        <v>1172</v>
      </c>
      <c r="F144" t="s">
        <v>9</v>
      </c>
      <c r="G144" t="s">
        <v>1323</v>
      </c>
      <c r="H144" t="s">
        <v>1466</v>
      </c>
      <c r="I144" t="s">
        <v>1318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1151</v>
      </c>
      <c r="Y144" s="10" t="s">
        <v>306</v>
      </c>
      <c r="Z144" s="10" t="s">
        <v>923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920</v>
      </c>
      <c r="AH144" s="18" t="s">
        <v>921</v>
      </c>
      <c r="AI144" s="18" t="s">
        <v>922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1168</v>
      </c>
      <c r="B145" t="s">
        <v>1771</v>
      </c>
      <c r="C145" t="s">
        <v>1772</v>
      </c>
      <c r="D145" t="s">
        <v>1773</v>
      </c>
      <c r="E145" t="s">
        <v>1172</v>
      </c>
      <c r="F145" t="s">
        <v>16</v>
      </c>
      <c r="G145" t="s">
        <v>1440</v>
      </c>
      <c r="H145" t="s">
        <v>1346</v>
      </c>
      <c r="I145" t="s">
        <v>1747</v>
      </c>
      <c r="J145" t="s">
        <v>1774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1151</v>
      </c>
      <c r="Y145" s="10" t="s">
        <v>306</v>
      </c>
      <c r="Z145" s="10" t="s">
        <v>927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924</v>
      </c>
      <c r="AH145" s="18" t="s">
        <v>925</v>
      </c>
      <c r="AI145" s="18" t="s">
        <v>926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1168</v>
      </c>
      <c r="B146" t="s">
        <v>1775</v>
      </c>
      <c r="C146" t="s">
        <v>1776</v>
      </c>
      <c r="D146" t="s">
        <v>1777</v>
      </c>
      <c r="E146" t="s">
        <v>1172</v>
      </c>
      <c r="F146" t="s">
        <v>16</v>
      </c>
      <c r="G146" t="s">
        <v>1440</v>
      </c>
      <c r="H146" t="s">
        <v>1346</v>
      </c>
      <c r="I146" t="s">
        <v>1544</v>
      </c>
      <c r="J146" t="s">
        <v>1774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1151</v>
      </c>
      <c r="Y146" s="10" t="s">
        <v>306</v>
      </c>
      <c r="Z146" s="10" t="s">
        <v>931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928</v>
      </c>
      <c r="AH146" s="18" t="s">
        <v>929</v>
      </c>
      <c r="AI146" s="18" t="s">
        <v>930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1168</v>
      </c>
      <c r="B147" t="s">
        <v>1778</v>
      </c>
      <c r="C147" t="s">
        <v>1779</v>
      </c>
      <c r="D147" t="s">
        <v>1780</v>
      </c>
      <c r="E147" t="s">
        <v>1172</v>
      </c>
      <c r="F147" t="s">
        <v>12</v>
      </c>
      <c r="G147" t="s">
        <v>1336</v>
      </c>
      <c r="H147" t="s">
        <v>1255</v>
      </c>
      <c r="I147" t="s">
        <v>1219</v>
      </c>
      <c r="J147" t="s">
        <v>1761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1151</v>
      </c>
      <c r="Y147" s="10" t="s">
        <v>306</v>
      </c>
      <c r="Z147" s="10" t="s">
        <v>935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932</v>
      </c>
      <c r="AH147" s="18" t="s">
        <v>933</v>
      </c>
      <c r="AI147" s="18" t="s">
        <v>934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1168</v>
      </c>
      <c r="B148" t="s">
        <v>1781</v>
      </c>
      <c r="C148" t="s">
        <v>1782</v>
      </c>
      <c r="D148" t="s">
        <v>1783</v>
      </c>
      <c r="E148" t="s">
        <v>1172</v>
      </c>
      <c r="F148" t="s">
        <v>19</v>
      </c>
      <c r="G148" t="s">
        <v>1240</v>
      </c>
      <c r="H148" t="s">
        <v>1566</v>
      </c>
      <c r="I148" t="s">
        <v>1784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1151</v>
      </c>
      <c r="Y148" s="10" t="s">
        <v>306</v>
      </c>
      <c r="Z148" s="10" t="s">
        <v>939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936</v>
      </c>
      <c r="AH148" s="18" t="s">
        <v>937</v>
      </c>
      <c r="AI148" s="18" t="s">
        <v>938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1168</v>
      </c>
      <c r="B149" t="s">
        <v>1785</v>
      </c>
      <c r="C149" t="s">
        <v>1786</v>
      </c>
      <c r="D149" t="s">
        <v>1787</v>
      </c>
      <c r="E149" t="s">
        <v>1172</v>
      </c>
      <c r="F149" t="s">
        <v>19</v>
      </c>
      <c r="G149" t="s">
        <v>1254</v>
      </c>
      <c r="H149" t="s">
        <v>1346</v>
      </c>
      <c r="I149" t="s">
        <v>1788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1151</v>
      </c>
      <c r="Y149" s="10" t="s">
        <v>306</v>
      </c>
      <c r="Z149" s="10" t="s">
        <v>943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940</v>
      </c>
      <c r="AH149" s="18" t="s">
        <v>941</v>
      </c>
      <c r="AI149" s="18" t="s">
        <v>942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1168</v>
      </c>
      <c r="B150" t="s">
        <v>1789</v>
      </c>
      <c r="C150" t="s">
        <v>1790</v>
      </c>
      <c r="D150" t="s">
        <v>1791</v>
      </c>
      <c r="E150" t="s">
        <v>1172</v>
      </c>
      <c r="F150" t="s">
        <v>19</v>
      </c>
      <c r="G150" t="s">
        <v>1254</v>
      </c>
      <c r="H150" t="s">
        <v>1350</v>
      </c>
      <c r="I150" t="s">
        <v>1467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1151</v>
      </c>
      <c r="Y150" s="10" t="s">
        <v>306</v>
      </c>
      <c r="Z150" s="10" t="s">
        <v>947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944</v>
      </c>
      <c r="AH150" s="18" t="s">
        <v>945</v>
      </c>
      <c r="AI150" s="18" t="s">
        <v>946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1168</v>
      </c>
      <c r="B151" t="s">
        <v>1792</v>
      </c>
      <c r="C151" t="s">
        <v>1793</v>
      </c>
      <c r="D151" t="s">
        <v>1794</v>
      </c>
      <c r="E151" t="s">
        <v>1172</v>
      </c>
      <c r="F151" t="s">
        <v>9</v>
      </c>
      <c r="G151" t="s">
        <v>1573</v>
      </c>
      <c r="H151" t="s">
        <v>1297</v>
      </c>
      <c r="I151" t="s">
        <v>1304</v>
      </c>
      <c r="J151" t="s">
        <v>1176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1151</v>
      </c>
      <c r="Y151" s="10" t="s">
        <v>306</v>
      </c>
      <c r="Z151" s="10" t="s">
        <v>951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948</v>
      </c>
      <c r="AH151" s="18" t="s">
        <v>949</v>
      </c>
      <c r="AI151" s="18" t="s">
        <v>950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1168</v>
      </c>
      <c r="B152" t="s">
        <v>1795</v>
      </c>
      <c r="C152" t="s">
        <v>1796</v>
      </c>
      <c r="D152" t="s">
        <v>1797</v>
      </c>
      <c r="E152" t="s">
        <v>1172</v>
      </c>
      <c r="F152" t="s">
        <v>7</v>
      </c>
      <c r="G152" t="s">
        <v>1255</v>
      </c>
      <c r="H152" t="s">
        <v>1210</v>
      </c>
      <c r="I152" t="s">
        <v>1219</v>
      </c>
      <c r="J152" t="s">
        <v>1176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1151</v>
      </c>
      <c r="Y152" s="10" t="s">
        <v>306</v>
      </c>
      <c r="Z152" s="10" t="s">
        <v>955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952</v>
      </c>
      <c r="AH152" s="18" t="s">
        <v>953</v>
      </c>
      <c r="AI152" s="18" t="s">
        <v>954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1168</v>
      </c>
      <c r="B153" t="s">
        <v>1798</v>
      </c>
      <c r="C153" t="s">
        <v>1799</v>
      </c>
      <c r="D153" t="s">
        <v>1800</v>
      </c>
      <c r="E153" t="s">
        <v>1172</v>
      </c>
      <c r="F153" t="s">
        <v>7</v>
      </c>
      <c r="G153" t="s">
        <v>1255</v>
      </c>
      <c r="H153" t="s">
        <v>1297</v>
      </c>
      <c r="I153" t="s">
        <v>1801</v>
      </c>
      <c r="J153" t="s">
        <v>1176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1151</v>
      </c>
      <c r="Y153" s="10" t="s">
        <v>306</v>
      </c>
      <c r="Z153" s="10" t="s">
        <v>959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956</v>
      </c>
      <c r="AH153" s="18" t="s">
        <v>957</v>
      </c>
      <c r="AI153" s="18" t="s">
        <v>958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1168</v>
      </c>
      <c r="B154" t="s">
        <v>1802</v>
      </c>
      <c r="C154" t="s">
        <v>1803</v>
      </c>
      <c r="D154" t="s">
        <v>1804</v>
      </c>
      <c r="E154" t="s">
        <v>1172</v>
      </c>
      <c r="F154" t="s">
        <v>7</v>
      </c>
      <c r="G154" t="s">
        <v>1255</v>
      </c>
      <c r="H154" t="s">
        <v>1297</v>
      </c>
      <c r="I154" t="s">
        <v>1175</v>
      </c>
      <c r="J154" t="s">
        <v>1176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1151</v>
      </c>
      <c r="Y154" s="10" t="s">
        <v>306</v>
      </c>
      <c r="Z154" s="10" t="s">
        <v>963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960</v>
      </c>
      <c r="AH154" s="18" t="s">
        <v>961</v>
      </c>
      <c r="AI154" s="18" t="s">
        <v>962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1168</v>
      </c>
      <c r="B155" t="s">
        <v>1805</v>
      </c>
      <c r="C155" t="s">
        <v>1806</v>
      </c>
      <c r="D155" t="s">
        <v>1807</v>
      </c>
      <c r="E155" t="s">
        <v>1172</v>
      </c>
      <c r="F155" t="s">
        <v>7</v>
      </c>
      <c r="G155" t="s">
        <v>1808</v>
      </c>
      <c r="H155" t="s">
        <v>1688</v>
      </c>
      <c r="I155" t="s">
        <v>1809</v>
      </c>
      <c r="J155" t="s">
        <v>1176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1151</v>
      </c>
      <c r="Y155" s="10" t="s">
        <v>306</v>
      </c>
      <c r="Z155" s="10" t="s">
        <v>967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964</v>
      </c>
      <c r="AH155" s="18" t="s">
        <v>965</v>
      </c>
      <c r="AI155" s="18" t="s">
        <v>966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1168</v>
      </c>
      <c r="B156" t="s">
        <v>1810</v>
      </c>
      <c r="C156" t="s">
        <v>1811</v>
      </c>
      <c r="D156" t="s">
        <v>1812</v>
      </c>
      <c r="E156" t="s">
        <v>1172</v>
      </c>
      <c r="F156" t="s">
        <v>7</v>
      </c>
      <c r="G156" t="s">
        <v>1808</v>
      </c>
      <c r="H156" t="s">
        <v>1487</v>
      </c>
      <c r="I156" t="s">
        <v>1519</v>
      </c>
      <c r="J156" t="s">
        <v>1176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1151</v>
      </c>
      <c r="Y156" s="10" t="s">
        <v>306</v>
      </c>
      <c r="Z156" s="10" t="s">
        <v>971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968</v>
      </c>
      <c r="AH156" s="18" t="s">
        <v>969</v>
      </c>
      <c r="AI156" s="18" t="s">
        <v>970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1168</v>
      </c>
      <c r="B157" t="s">
        <v>1813</v>
      </c>
      <c r="C157" t="s">
        <v>1814</v>
      </c>
      <c r="D157" t="s">
        <v>1815</v>
      </c>
      <c r="E157" t="s">
        <v>1172</v>
      </c>
      <c r="F157" t="s">
        <v>7</v>
      </c>
      <c r="G157" t="s">
        <v>1808</v>
      </c>
      <c r="H157" t="s">
        <v>1416</v>
      </c>
      <c r="I157" t="s">
        <v>1256</v>
      </c>
      <c r="J157" t="s">
        <v>1176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1151</v>
      </c>
      <c r="Y157" s="10" t="s">
        <v>306</v>
      </c>
      <c r="Z157" s="10" t="s">
        <v>975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972</v>
      </c>
      <c r="AH157" s="18" t="s">
        <v>973</v>
      </c>
      <c r="AI157" s="18" t="s">
        <v>974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1168</v>
      </c>
      <c r="B158" t="s">
        <v>1816</v>
      </c>
      <c r="C158" t="s">
        <v>1817</v>
      </c>
      <c r="D158" t="s">
        <v>1818</v>
      </c>
      <c r="E158" t="s">
        <v>1172</v>
      </c>
      <c r="F158" t="s">
        <v>7</v>
      </c>
      <c r="G158" t="s">
        <v>1808</v>
      </c>
      <c r="H158" t="s">
        <v>1573</v>
      </c>
      <c r="I158" t="s">
        <v>1447</v>
      </c>
      <c r="J158" t="s">
        <v>1176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1151</v>
      </c>
      <c r="Y158" s="10" t="s">
        <v>306</v>
      </c>
      <c r="Z158" s="10" t="s">
        <v>979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976</v>
      </c>
      <c r="AH158" s="18" t="s">
        <v>977</v>
      </c>
      <c r="AI158" s="18" t="s">
        <v>978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1168</v>
      </c>
      <c r="B159" t="s">
        <v>1819</v>
      </c>
      <c r="C159" t="s">
        <v>1820</v>
      </c>
      <c r="D159" t="s">
        <v>1821</v>
      </c>
      <c r="E159" t="s">
        <v>1172</v>
      </c>
      <c r="F159" t="s">
        <v>7</v>
      </c>
      <c r="G159" t="s">
        <v>1808</v>
      </c>
      <c r="H159" t="s">
        <v>1573</v>
      </c>
      <c r="I159" t="s">
        <v>1544</v>
      </c>
      <c r="J159" t="s">
        <v>1176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1151</v>
      </c>
      <c r="Y159" s="10" t="s">
        <v>306</v>
      </c>
      <c r="Z159" s="10" t="s">
        <v>983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980</v>
      </c>
      <c r="AH159" s="18" t="s">
        <v>981</v>
      </c>
      <c r="AI159" s="18" t="s">
        <v>982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1168</v>
      </c>
      <c r="B160" t="s">
        <v>1822</v>
      </c>
      <c r="C160" t="s">
        <v>1823</v>
      </c>
      <c r="D160" t="s">
        <v>1824</v>
      </c>
      <c r="E160" t="s">
        <v>1172</v>
      </c>
      <c r="F160" t="s">
        <v>7</v>
      </c>
      <c r="G160" t="s">
        <v>1808</v>
      </c>
      <c r="H160" t="s">
        <v>1332</v>
      </c>
      <c r="I160" t="s">
        <v>1747</v>
      </c>
      <c r="J160" t="s">
        <v>1176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1151</v>
      </c>
      <c r="Y160" s="10" t="s">
        <v>306</v>
      </c>
      <c r="Z160" s="10" t="s">
        <v>987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984</v>
      </c>
      <c r="AH160" s="18" t="s">
        <v>985</v>
      </c>
      <c r="AI160" s="18" t="s">
        <v>986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1168</v>
      </c>
      <c r="B161" t="s">
        <v>1825</v>
      </c>
      <c r="C161" t="s">
        <v>1826</v>
      </c>
      <c r="D161" t="s">
        <v>1827</v>
      </c>
      <c r="E161" t="s">
        <v>1172</v>
      </c>
      <c r="F161" t="s">
        <v>7</v>
      </c>
      <c r="G161" t="s">
        <v>1808</v>
      </c>
      <c r="H161" t="s">
        <v>1735</v>
      </c>
      <c r="I161" t="s">
        <v>1751</v>
      </c>
      <c r="J161" t="s">
        <v>1176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1151</v>
      </c>
      <c r="Y161" s="10" t="s">
        <v>306</v>
      </c>
      <c r="Z161" s="10" t="s">
        <v>991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988</v>
      </c>
      <c r="AH161" s="18" t="s">
        <v>989</v>
      </c>
      <c r="AI161" s="18" t="s">
        <v>990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1168</v>
      </c>
      <c r="B162" t="s">
        <v>1828</v>
      </c>
      <c r="C162" t="s">
        <v>1829</v>
      </c>
      <c r="D162" t="s">
        <v>1830</v>
      </c>
      <c r="E162" t="s">
        <v>1172</v>
      </c>
      <c r="F162" t="s">
        <v>7</v>
      </c>
      <c r="G162" t="s">
        <v>1808</v>
      </c>
      <c r="H162" t="s">
        <v>1218</v>
      </c>
      <c r="I162" t="s">
        <v>1831</v>
      </c>
      <c r="J162" t="s">
        <v>1176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1151</v>
      </c>
      <c r="Y162" s="10" t="s">
        <v>306</v>
      </c>
      <c r="Z162" s="10" t="s">
        <v>995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992</v>
      </c>
      <c r="AH162" s="18" t="s">
        <v>993</v>
      </c>
      <c r="AI162" s="18" t="s">
        <v>994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1168</v>
      </c>
      <c r="B163" t="s">
        <v>1832</v>
      </c>
      <c r="C163" t="s">
        <v>1833</v>
      </c>
      <c r="D163" t="s">
        <v>1834</v>
      </c>
      <c r="E163" t="s">
        <v>1172</v>
      </c>
      <c r="F163" t="s">
        <v>7</v>
      </c>
      <c r="G163" t="s">
        <v>1808</v>
      </c>
      <c r="H163" t="s">
        <v>1198</v>
      </c>
      <c r="I163" t="s">
        <v>1835</v>
      </c>
      <c r="J163" t="s">
        <v>1176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1151</v>
      </c>
      <c r="Y163" s="10" t="s">
        <v>306</v>
      </c>
      <c r="Z163" s="10" t="s">
        <v>999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996</v>
      </c>
      <c r="AH163" s="18" t="s">
        <v>997</v>
      </c>
      <c r="AI163" s="18" t="s">
        <v>998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1836</v>
      </c>
      <c r="B164" t="s">
        <v>1837</v>
      </c>
      <c r="C164" t="s">
        <v>1838</v>
      </c>
      <c r="D164" t="s">
        <v>1839</v>
      </c>
      <c r="E164" t="s">
        <v>1840</v>
      </c>
      <c r="F164" t="s">
        <v>6</v>
      </c>
      <c r="G164" t="s">
        <v>1264</v>
      </c>
      <c r="H164" t="s">
        <v>1841</v>
      </c>
      <c r="I164" t="s">
        <v>1219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1151</v>
      </c>
      <c r="Y164" s="10" t="s">
        <v>306</v>
      </c>
      <c r="Z164" s="10" t="s">
        <v>1003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1000</v>
      </c>
      <c r="AH164" s="18" t="s">
        <v>1001</v>
      </c>
      <c r="AI164" s="18" t="s">
        <v>1002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1836</v>
      </c>
      <c r="B165" t="s">
        <v>1842</v>
      </c>
      <c r="C165" t="s">
        <v>1843</v>
      </c>
      <c r="D165" t="s">
        <v>1844</v>
      </c>
      <c r="E165" t="s">
        <v>1840</v>
      </c>
      <c r="F165" t="s">
        <v>6</v>
      </c>
      <c r="G165" t="s">
        <v>1264</v>
      </c>
      <c r="H165" t="s">
        <v>1265</v>
      </c>
      <c r="I165" t="s">
        <v>1845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1151</v>
      </c>
      <c r="Y165" s="10" t="s">
        <v>306</v>
      </c>
      <c r="Z165" s="10" t="s">
        <v>1007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1004</v>
      </c>
      <c r="AH165" s="18" t="s">
        <v>1005</v>
      </c>
      <c r="AI165" s="18" t="s">
        <v>1006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1836</v>
      </c>
      <c r="B166" t="s">
        <v>1846</v>
      </c>
      <c r="C166" t="s">
        <v>1847</v>
      </c>
      <c r="D166" t="s">
        <v>1848</v>
      </c>
      <c r="E166" t="s">
        <v>1840</v>
      </c>
      <c r="F166" t="s">
        <v>11</v>
      </c>
      <c r="G166" t="s">
        <v>1346</v>
      </c>
      <c r="H166" t="s">
        <v>1260</v>
      </c>
      <c r="I166" t="s">
        <v>1175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1151</v>
      </c>
      <c r="Y166" s="10" t="s">
        <v>306</v>
      </c>
      <c r="Z166" s="10" t="s">
        <v>1011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1008</v>
      </c>
      <c r="AH166" s="18" t="s">
        <v>1009</v>
      </c>
      <c r="AI166" s="18" t="s">
        <v>1010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1836</v>
      </c>
      <c r="B167" t="s">
        <v>1849</v>
      </c>
      <c r="C167" t="s">
        <v>1850</v>
      </c>
      <c r="D167" t="s">
        <v>1851</v>
      </c>
      <c r="E167" t="s">
        <v>1840</v>
      </c>
      <c r="F167" t="s">
        <v>11</v>
      </c>
      <c r="G167" t="s">
        <v>1487</v>
      </c>
      <c r="H167" t="s">
        <v>1260</v>
      </c>
      <c r="I167" t="s">
        <v>1852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1151</v>
      </c>
      <c r="Y167" s="10" t="s">
        <v>306</v>
      </c>
      <c r="Z167" s="10" t="s">
        <v>1015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1012</v>
      </c>
      <c r="AH167" s="18" t="s">
        <v>1013</v>
      </c>
      <c r="AI167" s="18" t="s">
        <v>1014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1836</v>
      </c>
      <c r="B168" t="s">
        <v>1853</v>
      </c>
      <c r="C168" t="s">
        <v>1854</v>
      </c>
      <c r="D168" t="s">
        <v>1855</v>
      </c>
      <c r="E168" t="s">
        <v>1840</v>
      </c>
      <c r="F168" t="s">
        <v>11</v>
      </c>
      <c r="G168" t="s">
        <v>1390</v>
      </c>
      <c r="H168" t="s">
        <v>1255</v>
      </c>
      <c r="I168" t="s">
        <v>1856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1151</v>
      </c>
      <c r="Y168" s="10" t="s">
        <v>306</v>
      </c>
      <c r="Z168" s="10" t="s">
        <v>1019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1016</v>
      </c>
      <c r="AH168" s="18" t="s">
        <v>1017</v>
      </c>
      <c r="AI168" s="18" t="s">
        <v>1018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1836</v>
      </c>
      <c r="B169" t="s">
        <v>1857</v>
      </c>
      <c r="C169" t="s">
        <v>1858</v>
      </c>
      <c r="D169" t="s">
        <v>1859</v>
      </c>
      <c r="E169" t="s">
        <v>1840</v>
      </c>
      <c r="F169" t="s">
        <v>11</v>
      </c>
      <c r="G169" t="s">
        <v>1390</v>
      </c>
      <c r="H169" t="s">
        <v>1245</v>
      </c>
      <c r="I169" t="s">
        <v>1856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1151</v>
      </c>
      <c r="Y169" s="10" t="s">
        <v>306</v>
      </c>
      <c r="Z169" s="10" t="s">
        <v>1023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1020</v>
      </c>
      <c r="AH169" s="18" t="s">
        <v>1021</v>
      </c>
      <c r="AI169" s="18" t="s">
        <v>1022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1836</v>
      </c>
      <c r="B170" t="s">
        <v>1860</v>
      </c>
      <c r="C170" t="s">
        <v>1861</v>
      </c>
      <c r="D170" t="s">
        <v>1862</v>
      </c>
      <c r="E170" t="s">
        <v>1840</v>
      </c>
      <c r="F170" t="s">
        <v>10</v>
      </c>
      <c r="G170" t="s">
        <v>1445</v>
      </c>
      <c r="H170" t="s">
        <v>1487</v>
      </c>
      <c r="I170" t="s">
        <v>1318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1151</v>
      </c>
      <c r="Y170" s="10" t="s">
        <v>306</v>
      </c>
      <c r="Z170" s="10" t="s">
        <v>1027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1024</v>
      </c>
      <c r="AH170" s="18" t="s">
        <v>1025</v>
      </c>
      <c r="AI170" s="18" t="s">
        <v>1026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1836</v>
      </c>
      <c r="B171" t="s">
        <v>1863</v>
      </c>
      <c r="C171" t="s">
        <v>1864</v>
      </c>
      <c r="D171" t="s">
        <v>1865</v>
      </c>
      <c r="E171" t="s">
        <v>1840</v>
      </c>
      <c r="F171" t="s">
        <v>10</v>
      </c>
      <c r="G171" t="s">
        <v>1350</v>
      </c>
      <c r="H171" t="s">
        <v>1245</v>
      </c>
      <c r="I171" t="s">
        <v>1318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1151</v>
      </c>
      <c r="Y171" s="10" t="s">
        <v>306</v>
      </c>
      <c r="Z171" s="10" t="s">
        <v>1031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1028</v>
      </c>
      <c r="AH171" s="18" t="s">
        <v>1029</v>
      </c>
      <c r="AI171" s="18" t="s">
        <v>1030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1836</v>
      </c>
      <c r="B172" t="s">
        <v>1866</v>
      </c>
      <c r="C172" t="s">
        <v>1867</v>
      </c>
      <c r="D172" t="s">
        <v>1868</v>
      </c>
      <c r="E172" t="s">
        <v>1840</v>
      </c>
      <c r="F172" t="s">
        <v>14</v>
      </c>
      <c r="G172" t="s">
        <v>1487</v>
      </c>
      <c r="H172" t="s">
        <v>1462</v>
      </c>
      <c r="I172" t="s">
        <v>1318</v>
      </c>
      <c r="J172" t="s">
        <v>1869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1151</v>
      </c>
      <c r="Y172" s="10" t="s">
        <v>306</v>
      </c>
      <c r="Z172" s="10" t="s">
        <v>1035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1032</v>
      </c>
      <c r="AH172" s="18" t="s">
        <v>1033</v>
      </c>
      <c r="AI172" s="18" t="s">
        <v>1034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1836</v>
      </c>
      <c r="B173" t="s">
        <v>1870</v>
      </c>
      <c r="C173" t="s">
        <v>1871</v>
      </c>
      <c r="D173" t="s">
        <v>1872</v>
      </c>
      <c r="E173" t="s">
        <v>1840</v>
      </c>
      <c r="F173" t="s">
        <v>10</v>
      </c>
      <c r="G173" t="s">
        <v>1445</v>
      </c>
      <c r="H173" t="s">
        <v>1240</v>
      </c>
      <c r="I173" t="s">
        <v>1318</v>
      </c>
      <c r="J173" t="s">
        <v>1869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1151</v>
      </c>
      <c r="Y173" s="10" t="s">
        <v>306</v>
      </c>
      <c r="Z173" s="10" t="s">
        <v>1039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1036</v>
      </c>
      <c r="AH173" s="18" t="s">
        <v>1037</v>
      </c>
      <c r="AI173" s="18" t="s">
        <v>1038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1836</v>
      </c>
      <c r="B174" t="s">
        <v>1873</v>
      </c>
      <c r="C174" t="s">
        <v>1874</v>
      </c>
      <c r="D174" t="s">
        <v>1875</v>
      </c>
      <c r="E174" t="s">
        <v>1840</v>
      </c>
      <c r="F174" t="s">
        <v>14</v>
      </c>
      <c r="G174" t="s">
        <v>1487</v>
      </c>
      <c r="H174" t="s">
        <v>1566</v>
      </c>
      <c r="I174" t="s">
        <v>1203</v>
      </c>
      <c r="J174" t="s">
        <v>1869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1151</v>
      </c>
      <c r="Y174" s="10" t="s">
        <v>306</v>
      </c>
      <c r="Z174" s="10" t="s">
        <v>1043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1040</v>
      </c>
      <c r="AH174" s="18" t="s">
        <v>1041</v>
      </c>
      <c r="AI174" s="18" t="s">
        <v>1042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1836</v>
      </c>
      <c r="B175" t="s">
        <v>1876</v>
      </c>
      <c r="C175" t="s">
        <v>1877</v>
      </c>
      <c r="D175" t="s">
        <v>1878</v>
      </c>
      <c r="E175" t="s">
        <v>1840</v>
      </c>
      <c r="F175" t="s">
        <v>14</v>
      </c>
      <c r="G175" t="s">
        <v>1487</v>
      </c>
      <c r="H175" t="s">
        <v>1566</v>
      </c>
      <c r="I175" t="s">
        <v>1544</v>
      </c>
      <c r="J175" t="s">
        <v>1869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1151</v>
      </c>
      <c r="Y175" s="10" t="s">
        <v>306</v>
      </c>
      <c r="Z175" s="10" t="s">
        <v>1047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1044</v>
      </c>
      <c r="AH175" s="18" t="s">
        <v>1045</v>
      </c>
      <c r="AI175" s="18" t="s">
        <v>1046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1836</v>
      </c>
      <c r="B176" t="s">
        <v>1879</v>
      </c>
      <c r="C176" t="s">
        <v>1880</v>
      </c>
      <c r="D176" t="s">
        <v>1881</v>
      </c>
      <c r="E176" t="s">
        <v>1840</v>
      </c>
      <c r="F176" t="s">
        <v>15</v>
      </c>
      <c r="G176" t="s">
        <v>1245</v>
      </c>
      <c r="H176" t="s">
        <v>1271</v>
      </c>
      <c r="I176" t="s">
        <v>1175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1151</v>
      </c>
      <c r="Y176" s="10" t="s">
        <v>306</v>
      </c>
      <c r="Z176" s="10" t="s">
        <v>1051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1048</v>
      </c>
      <c r="AH176" s="18" t="s">
        <v>1049</v>
      </c>
      <c r="AI176" s="18" t="s">
        <v>1050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1836</v>
      </c>
      <c r="B177" t="s">
        <v>1882</v>
      </c>
      <c r="C177" t="s">
        <v>1883</v>
      </c>
      <c r="D177" t="s">
        <v>1884</v>
      </c>
      <c r="E177" t="s">
        <v>1840</v>
      </c>
      <c r="F177" t="s">
        <v>15</v>
      </c>
      <c r="G177" t="s">
        <v>1688</v>
      </c>
      <c r="H177" t="s">
        <v>1218</v>
      </c>
      <c r="I177" t="s">
        <v>1856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1151</v>
      </c>
      <c r="Y177" s="10" t="s">
        <v>306</v>
      </c>
      <c r="Z177" s="10" t="s">
        <v>1055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1052</v>
      </c>
      <c r="AH177" s="18" t="s">
        <v>1053</v>
      </c>
      <c r="AI177" s="18" t="s">
        <v>1054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1836</v>
      </c>
      <c r="B178" t="s">
        <v>1885</v>
      </c>
      <c r="C178" t="s">
        <v>1886</v>
      </c>
      <c r="D178" t="s">
        <v>1887</v>
      </c>
      <c r="E178" t="s">
        <v>1840</v>
      </c>
      <c r="F178" t="s">
        <v>15</v>
      </c>
      <c r="G178" t="s">
        <v>1688</v>
      </c>
      <c r="H178" t="s">
        <v>1658</v>
      </c>
      <c r="I178" t="s">
        <v>1211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1151</v>
      </c>
      <c r="Y178" s="10" t="s">
        <v>306</v>
      </c>
      <c r="Z178" s="10" t="s">
        <v>1059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1056</v>
      </c>
      <c r="AH178" s="18" t="s">
        <v>1057</v>
      </c>
      <c r="AI178" s="18" t="s">
        <v>1058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1836</v>
      </c>
      <c r="B179" t="s">
        <v>1888</v>
      </c>
      <c r="C179" t="s">
        <v>1889</v>
      </c>
      <c r="D179" t="s">
        <v>1890</v>
      </c>
      <c r="E179" t="s">
        <v>1840</v>
      </c>
      <c r="F179" t="s">
        <v>15</v>
      </c>
      <c r="G179" t="s">
        <v>1566</v>
      </c>
      <c r="H179" t="s">
        <v>1279</v>
      </c>
      <c r="I179" t="s">
        <v>1891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1151</v>
      </c>
      <c r="Y179" s="10" t="s">
        <v>306</v>
      </c>
      <c r="Z179" s="10" t="s">
        <v>1063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1060</v>
      </c>
      <c r="AH179" s="18" t="s">
        <v>1061</v>
      </c>
      <c r="AI179" s="18" t="s">
        <v>1062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1836</v>
      </c>
      <c r="B180" t="s">
        <v>1892</v>
      </c>
      <c r="C180" t="s">
        <v>1893</v>
      </c>
      <c r="D180" t="s">
        <v>1894</v>
      </c>
      <c r="E180" t="s">
        <v>1840</v>
      </c>
      <c r="F180" t="s">
        <v>15</v>
      </c>
      <c r="G180" t="s">
        <v>1688</v>
      </c>
      <c r="H180" t="s">
        <v>1255</v>
      </c>
      <c r="I180" t="s">
        <v>1891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1151</v>
      </c>
      <c r="Y180" s="10" t="s">
        <v>306</v>
      </c>
      <c r="Z180" s="10" t="s">
        <v>1067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1064</v>
      </c>
      <c r="AH180" s="18" t="s">
        <v>1065</v>
      </c>
      <c r="AI180" s="18" t="s">
        <v>1066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1836</v>
      </c>
      <c r="B181" t="s">
        <v>1895</v>
      </c>
      <c r="C181" t="s">
        <v>1896</v>
      </c>
      <c r="D181" t="s">
        <v>1897</v>
      </c>
      <c r="E181" t="s">
        <v>1840</v>
      </c>
      <c r="F181" t="s">
        <v>15</v>
      </c>
      <c r="G181" t="s">
        <v>1462</v>
      </c>
      <c r="H181" t="s">
        <v>1431</v>
      </c>
      <c r="I181" t="s">
        <v>1211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1151</v>
      </c>
      <c r="Y181" s="10" t="s">
        <v>306</v>
      </c>
      <c r="Z181" s="10" t="s">
        <v>1071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1068</v>
      </c>
      <c r="AH181" s="18" t="s">
        <v>1069</v>
      </c>
      <c r="AI181" s="18" t="s">
        <v>1070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1836</v>
      </c>
      <c r="B182" t="s">
        <v>1898</v>
      </c>
      <c r="C182" t="s">
        <v>1899</v>
      </c>
      <c r="D182" t="s">
        <v>1900</v>
      </c>
      <c r="E182" t="s">
        <v>1840</v>
      </c>
      <c r="F182" t="s">
        <v>13</v>
      </c>
      <c r="G182" t="s">
        <v>1901</v>
      </c>
      <c r="H182" t="s">
        <v>1902</v>
      </c>
      <c r="I182" t="s">
        <v>1619</v>
      </c>
      <c r="J182" t="s">
        <v>1176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1151</v>
      </c>
      <c r="Y182" s="10" t="s">
        <v>306</v>
      </c>
      <c r="Z182" s="10" t="s">
        <v>1075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1072</v>
      </c>
      <c r="AH182" s="18" t="s">
        <v>1073</v>
      </c>
      <c r="AI182" s="18" t="s">
        <v>1074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1836</v>
      </c>
      <c r="B183" t="s">
        <v>1903</v>
      </c>
      <c r="C183" t="s">
        <v>1904</v>
      </c>
      <c r="D183" t="s">
        <v>1905</v>
      </c>
      <c r="E183" t="s">
        <v>1840</v>
      </c>
      <c r="F183" t="s">
        <v>6</v>
      </c>
      <c r="G183" t="s">
        <v>1566</v>
      </c>
      <c r="H183" t="s">
        <v>1198</v>
      </c>
      <c r="I183" t="s">
        <v>1266</v>
      </c>
      <c r="J183" t="s">
        <v>1176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1151</v>
      </c>
      <c r="Y183" s="10" t="s">
        <v>306</v>
      </c>
      <c r="Z183" s="10" t="s">
        <v>1079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1076</v>
      </c>
      <c r="AH183" s="18" t="s">
        <v>1077</v>
      </c>
      <c r="AI183" s="18" t="s">
        <v>1078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1836</v>
      </c>
      <c r="B184" t="s">
        <v>1906</v>
      </c>
      <c r="C184" t="s">
        <v>1907</v>
      </c>
      <c r="D184" t="s">
        <v>1908</v>
      </c>
      <c r="E184" t="s">
        <v>1840</v>
      </c>
      <c r="F184" t="s">
        <v>6</v>
      </c>
      <c r="G184" t="s">
        <v>1566</v>
      </c>
      <c r="H184" t="s">
        <v>1260</v>
      </c>
      <c r="I184" t="s">
        <v>1246</v>
      </c>
      <c r="J184" t="s">
        <v>1176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1151</v>
      </c>
      <c r="Y184" s="10" t="s">
        <v>306</v>
      </c>
      <c r="Z184" s="10" t="s">
        <v>1083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1080</v>
      </c>
      <c r="AH184" s="18" t="s">
        <v>1081</v>
      </c>
      <c r="AI184" s="18" t="s">
        <v>1082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1836</v>
      </c>
      <c r="B185" t="s">
        <v>1909</v>
      </c>
      <c r="C185" t="s">
        <v>1910</v>
      </c>
      <c r="D185" t="s">
        <v>1911</v>
      </c>
      <c r="E185" t="s">
        <v>1840</v>
      </c>
      <c r="F185" t="s">
        <v>6</v>
      </c>
      <c r="G185" t="s">
        <v>1566</v>
      </c>
      <c r="H185" t="s">
        <v>1231</v>
      </c>
      <c r="I185" t="s">
        <v>1912</v>
      </c>
      <c r="J185" t="s">
        <v>1176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1151</v>
      </c>
      <c r="Y185" s="10" t="s">
        <v>306</v>
      </c>
      <c r="Z185" s="10" t="s">
        <v>1087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1084</v>
      </c>
      <c r="AH185" s="18" t="s">
        <v>1085</v>
      </c>
      <c r="AI185" s="18" t="s">
        <v>1086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1836</v>
      </c>
      <c r="B186" t="s">
        <v>1913</v>
      </c>
      <c r="C186" t="s">
        <v>1914</v>
      </c>
      <c r="D186" t="s">
        <v>1915</v>
      </c>
      <c r="E186" t="s">
        <v>1840</v>
      </c>
      <c r="F186" t="s">
        <v>6</v>
      </c>
      <c r="G186" t="s">
        <v>1566</v>
      </c>
      <c r="H186" t="s">
        <v>1271</v>
      </c>
      <c r="I186" t="s">
        <v>1309</v>
      </c>
      <c r="J186" t="s">
        <v>1176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1151</v>
      </c>
      <c r="Y186" s="10" t="s">
        <v>306</v>
      </c>
      <c r="Z186" s="10" t="s">
        <v>1091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1088</v>
      </c>
      <c r="AH186" s="18" t="s">
        <v>1089</v>
      </c>
      <c r="AI186" s="18" t="s">
        <v>1090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1836</v>
      </c>
      <c r="B187" t="s">
        <v>1916</v>
      </c>
      <c r="C187" t="s">
        <v>1917</v>
      </c>
      <c r="D187" t="s">
        <v>1918</v>
      </c>
      <c r="E187" t="s">
        <v>1840</v>
      </c>
      <c r="F187" t="s">
        <v>6</v>
      </c>
      <c r="G187" t="s">
        <v>1566</v>
      </c>
      <c r="H187" t="s">
        <v>1658</v>
      </c>
      <c r="I187" t="s">
        <v>1250</v>
      </c>
      <c r="J187" t="s">
        <v>1176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1151</v>
      </c>
      <c r="Y187" s="10" t="s">
        <v>306</v>
      </c>
      <c r="Z187" s="10" t="s">
        <v>1095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1092</v>
      </c>
      <c r="AH187" s="18" t="s">
        <v>1093</v>
      </c>
      <c r="AI187" s="18" t="s">
        <v>1094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1836</v>
      </c>
      <c r="B188" t="s">
        <v>1919</v>
      </c>
      <c r="C188" t="s">
        <v>1920</v>
      </c>
      <c r="D188" t="s">
        <v>1921</v>
      </c>
      <c r="E188" t="s">
        <v>1840</v>
      </c>
      <c r="F188" t="s">
        <v>6</v>
      </c>
      <c r="G188" t="s">
        <v>1566</v>
      </c>
      <c r="H188" t="s">
        <v>1922</v>
      </c>
      <c r="I188" t="s">
        <v>1912</v>
      </c>
      <c r="J188" t="s">
        <v>1176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1151</v>
      </c>
      <c r="Y188" s="10" t="s">
        <v>306</v>
      </c>
      <c r="Z188" s="10" t="s">
        <v>1099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1096</v>
      </c>
      <c r="AH188" s="18" t="s">
        <v>1097</v>
      </c>
      <c r="AI188" s="18" t="s">
        <v>1098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1836</v>
      </c>
      <c r="B189" t="s">
        <v>1923</v>
      </c>
      <c r="C189" t="s">
        <v>1924</v>
      </c>
      <c r="D189" t="s">
        <v>1925</v>
      </c>
      <c r="E189" t="s">
        <v>1840</v>
      </c>
      <c r="F189" t="s">
        <v>16</v>
      </c>
      <c r="G189" t="s">
        <v>1926</v>
      </c>
      <c r="H189" t="s">
        <v>1210</v>
      </c>
      <c r="I189" t="s">
        <v>1203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1151</v>
      </c>
      <c r="Y189" s="10" t="s">
        <v>306</v>
      </c>
      <c r="Z189" s="10" t="s">
        <v>1103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1100</v>
      </c>
      <c r="AH189" s="18" t="s">
        <v>1101</v>
      </c>
      <c r="AI189" s="18" t="s">
        <v>1102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1836</v>
      </c>
      <c r="B190" t="s">
        <v>1927</v>
      </c>
      <c r="C190" t="s">
        <v>1928</v>
      </c>
      <c r="D190" t="s">
        <v>1929</v>
      </c>
      <c r="E190" t="s">
        <v>1840</v>
      </c>
      <c r="F190" t="s">
        <v>16</v>
      </c>
      <c r="G190" t="s">
        <v>1440</v>
      </c>
      <c r="H190" t="s">
        <v>1573</v>
      </c>
      <c r="I190" t="s">
        <v>1447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1151</v>
      </c>
      <c r="Y190" s="10" t="s">
        <v>306</v>
      </c>
      <c r="Z190" s="10" t="s">
        <v>1107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1104</v>
      </c>
      <c r="AH190" s="18" t="s">
        <v>1105</v>
      </c>
      <c r="AI190" s="18" t="s">
        <v>1106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1836</v>
      </c>
      <c r="B191" t="s">
        <v>1930</v>
      </c>
      <c r="C191" t="s">
        <v>1931</v>
      </c>
      <c r="D191" t="s">
        <v>1932</v>
      </c>
      <c r="E191" t="s">
        <v>1840</v>
      </c>
      <c r="F191" t="s">
        <v>16</v>
      </c>
      <c r="G191" t="s">
        <v>1445</v>
      </c>
      <c r="H191" t="s">
        <v>1933</v>
      </c>
      <c r="I191" t="s">
        <v>1934</v>
      </c>
      <c r="J191" t="s">
        <v>1935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1151</v>
      </c>
      <c r="Y191" s="10" t="s">
        <v>306</v>
      </c>
      <c r="Z191" s="10" t="s">
        <v>1111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1108</v>
      </c>
      <c r="AH191" s="18" t="s">
        <v>1109</v>
      </c>
      <c r="AI191" s="18" t="s">
        <v>1110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1836</v>
      </c>
      <c r="B192" t="s">
        <v>1936</v>
      </c>
      <c r="C192" t="s">
        <v>1937</v>
      </c>
      <c r="D192" t="s">
        <v>1938</v>
      </c>
      <c r="E192" t="s">
        <v>1840</v>
      </c>
      <c r="F192" t="s">
        <v>16</v>
      </c>
      <c r="G192" t="s">
        <v>1270</v>
      </c>
      <c r="H192" t="s">
        <v>1218</v>
      </c>
      <c r="I192" t="s">
        <v>1250</v>
      </c>
      <c r="J192" t="s">
        <v>1935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1151</v>
      </c>
      <c r="Y192" s="10" t="s">
        <v>306</v>
      </c>
      <c r="Z192" s="10" t="s">
        <v>1115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1112</v>
      </c>
      <c r="AH192" s="18" t="s">
        <v>1113</v>
      </c>
      <c r="AI192" s="18" t="s">
        <v>1114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1836</v>
      </c>
      <c r="B193" t="s">
        <v>1939</v>
      </c>
      <c r="C193" t="s">
        <v>1940</v>
      </c>
      <c r="D193" t="s">
        <v>1941</v>
      </c>
      <c r="E193" t="s">
        <v>1840</v>
      </c>
      <c r="F193" t="s">
        <v>7</v>
      </c>
      <c r="G193" t="s">
        <v>1346</v>
      </c>
      <c r="H193" t="s">
        <v>1231</v>
      </c>
      <c r="I193" t="s">
        <v>1942</v>
      </c>
      <c r="J193" t="s">
        <v>1176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1151</v>
      </c>
      <c r="Y193" s="10" t="s">
        <v>306</v>
      </c>
      <c r="Z193" s="10" t="s">
        <v>1119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1116</v>
      </c>
      <c r="AH193" s="18" t="s">
        <v>1117</v>
      </c>
      <c r="AI193" s="18" t="s">
        <v>1118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1836</v>
      </c>
      <c r="B194" t="s">
        <v>1943</v>
      </c>
      <c r="C194" t="s">
        <v>1944</v>
      </c>
      <c r="D194" t="s">
        <v>1945</v>
      </c>
      <c r="E194" t="s">
        <v>1840</v>
      </c>
      <c r="F194" t="s">
        <v>7</v>
      </c>
      <c r="G194" t="s">
        <v>1346</v>
      </c>
      <c r="H194" t="s">
        <v>1658</v>
      </c>
      <c r="I194" t="s">
        <v>1619</v>
      </c>
      <c r="J194" t="s">
        <v>1176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1151</v>
      </c>
      <c r="Y194" s="10" t="s">
        <v>306</v>
      </c>
      <c r="Z194" s="10" t="s">
        <v>1123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1120</v>
      </c>
      <c r="AH194" s="18" t="s">
        <v>1121</v>
      </c>
      <c r="AI194" s="18" t="s">
        <v>1122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1836</v>
      </c>
      <c r="B195" t="s">
        <v>1946</v>
      </c>
      <c r="C195" t="s">
        <v>1947</v>
      </c>
      <c r="D195" t="s">
        <v>1948</v>
      </c>
      <c r="E195" t="s">
        <v>1840</v>
      </c>
      <c r="F195" t="s">
        <v>7</v>
      </c>
      <c r="G195" t="s">
        <v>1346</v>
      </c>
      <c r="H195" t="s">
        <v>1231</v>
      </c>
      <c r="I195" t="s">
        <v>1942</v>
      </c>
      <c r="J195" t="s">
        <v>1176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1151</v>
      </c>
      <c r="Y195" s="10" t="s">
        <v>306</v>
      </c>
      <c r="Z195" s="10" t="s">
        <v>1127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1124</v>
      </c>
      <c r="AH195" s="18" t="s">
        <v>1125</v>
      </c>
      <c r="AI195" s="18" t="s">
        <v>1126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1836</v>
      </c>
      <c r="B196" t="s">
        <v>1949</v>
      </c>
      <c r="C196" t="s">
        <v>1950</v>
      </c>
      <c r="D196" t="s">
        <v>1945</v>
      </c>
      <c r="E196" t="s">
        <v>1840</v>
      </c>
      <c r="F196" t="s">
        <v>7</v>
      </c>
      <c r="G196" t="s">
        <v>1346</v>
      </c>
      <c r="H196" t="s">
        <v>1658</v>
      </c>
      <c r="I196" t="s">
        <v>1619</v>
      </c>
      <c r="J196" t="s">
        <v>1176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1151</v>
      </c>
      <c r="Y196" s="10" t="s">
        <v>306</v>
      </c>
      <c r="Z196" s="10" t="s">
        <v>1131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1128</v>
      </c>
      <c r="AH196" s="18" t="s">
        <v>1129</v>
      </c>
      <c r="AI196" s="18" t="s">
        <v>1130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1836</v>
      </c>
      <c r="B197" t="s">
        <v>1951</v>
      </c>
      <c r="C197" t="s">
        <v>1952</v>
      </c>
      <c r="D197" t="s">
        <v>1953</v>
      </c>
      <c r="E197" t="s">
        <v>1840</v>
      </c>
      <c r="F197" t="s">
        <v>7</v>
      </c>
      <c r="G197" t="s">
        <v>1346</v>
      </c>
      <c r="H197" t="s">
        <v>1954</v>
      </c>
      <c r="I197" t="s">
        <v>1942</v>
      </c>
      <c r="J197" t="s">
        <v>1176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1151</v>
      </c>
      <c r="Y197" s="10" t="s">
        <v>306</v>
      </c>
      <c r="Z197" s="10" t="s">
        <v>1135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1132</v>
      </c>
      <c r="AH197" s="18" t="s">
        <v>1133</v>
      </c>
      <c r="AI197" s="18" t="s">
        <v>1134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1836</v>
      </c>
      <c r="B198" t="s">
        <v>1955</v>
      </c>
      <c r="C198" t="s">
        <v>1956</v>
      </c>
      <c r="D198" t="s">
        <v>1957</v>
      </c>
      <c r="E198" t="s">
        <v>1840</v>
      </c>
      <c r="F198" t="s">
        <v>7</v>
      </c>
      <c r="G198" t="s">
        <v>1346</v>
      </c>
      <c r="H198" t="s">
        <v>1218</v>
      </c>
      <c r="I198" t="s">
        <v>1619</v>
      </c>
      <c r="J198" t="s">
        <v>1176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1151</v>
      </c>
      <c r="Y198" s="10" t="s">
        <v>306</v>
      </c>
      <c r="Z198" s="10" t="s">
        <v>1139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1136</v>
      </c>
      <c r="AH198" s="18" t="s">
        <v>1137</v>
      </c>
      <c r="AI198" s="18" t="s">
        <v>1138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1836</v>
      </c>
      <c r="B199" t="s">
        <v>1958</v>
      </c>
      <c r="C199" t="s">
        <v>1959</v>
      </c>
      <c r="D199" t="s">
        <v>1960</v>
      </c>
      <c r="E199" t="s">
        <v>1840</v>
      </c>
      <c r="F199" t="s">
        <v>7</v>
      </c>
      <c r="G199" t="s">
        <v>1346</v>
      </c>
      <c r="H199" t="s">
        <v>1954</v>
      </c>
      <c r="I199" t="s">
        <v>1942</v>
      </c>
      <c r="J199" t="s">
        <v>1176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1151</v>
      </c>
      <c r="Y199" s="10" t="s">
        <v>306</v>
      </c>
      <c r="Z199" s="10" t="s">
        <v>1143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1140</v>
      </c>
      <c r="AH199" s="18" t="s">
        <v>1141</v>
      </c>
      <c r="AI199" s="18" t="s">
        <v>1142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1836</v>
      </c>
      <c r="B200" t="s">
        <v>1961</v>
      </c>
      <c r="C200" t="s">
        <v>1962</v>
      </c>
      <c r="D200" t="s">
        <v>1957</v>
      </c>
      <c r="E200" t="s">
        <v>1840</v>
      </c>
      <c r="F200" t="s">
        <v>7</v>
      </c>
      <c r="G200" t="s">
        <v>1346</v>
      </c>
      <c r="H200" t="s">
        <v>1218</v>
      </c>
      <c r="I200" t="s">
        <v>1619</v>
      </c>
      <c r="J200" t="s">
        <v>1176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1151</v>
      </c>
      <c r="Y200" s="10" t="s">
        <v>306</v>
      </c>
      <c r="Z200" s="10" t="s">
        <v>1147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1144</v>
      </c>
      <c r="AH200" s="18" t="s">
        <v>1145</v>
      </c>
      <c r="AI200" s="18" t="s">
        <v>1146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1963</v>
      </c>
      <c r="B201" t="s">
        <v>1964</v>
      </c>
      <c r="C201" t="s">
        <v>1965</v>
      </c>
      <c r="D201" t="s">
        <v>1966</v>
      </c>
      <c r="E201" t="s">
        <v>1967</v>
      </c>
      <c r="F201" t="s">
        <v>14</v>
      </c>
      <c r="G201" t="s">
        <v>1968</v>
      </c>
      <c r="H201" t="s">
        <v>1341</v>
      </c>
      <c r="I201" t="s">
        <v>1175</v>
      </c>
      <c r="J201" t="s">
        <v>1969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1151</v>
      </c>
      <c r="Y201" s="10" t="s">
        <v>306</v>
      </c>
      <c r="Z201" s="10" t="s">
        <v>1157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1148</v>
      </c>
      <c r="AH201" s="18" t="s">
        <v>1149</v>
      </c>
      <c r="AI201" s="18" t="s">
        <v>1150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1963</v>
      </c>
      <c r="B202" t="s">
        <v>1970</v>
      </c>
      <c r="C202" t="s">
        <v>1971</v>
      </c>
      <c r="D202" t="s">
        <v>1972</v>
      </c>
      <c r="E202" t="s">
        <v>1967</v>
      </c>
      <c r="F202" t="s">
        <v>14</v>
      </c>
      <c r="G202" t="s">
        <v>1346</v>
      </c>
      <c r="H202" t="s">
        <v>1260</v>
      </c>
      <c r="I202" t="s">
        <v>1309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1151</v>
      </c>
      <c r="Y202" s="10" t="s">
        <v>306</v>
      </c>
      <c r="Z202" s="10" t="s">
        <v>1158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1159</v>
      </c>
      <c r="AH202" s="18" t="s">
        <v>1160</v>
      </c>
      <c r="AI202" s="18" t="s">
        <v>1161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1963</v>
      </c>
      <c r="B203" t="s">
        <v>1973</v>
      </c>
      <c r="C203" t="s">
        <v>1974</v>
      </c>
      <c r="D203" t="s">
        <v>1975</v>
      </c>
      <c r="E203" t="s">
        <v>1967</v>
      </c>
      <c r="F203" t="s">
        <v>14</v>
      </c>
      <c r="G203" t="s">
        <v>1355</v>
      </c>
      <c r="H203" t="s">
        <v>1735</v>
      </c>
      <c r="I203" t="s">
        <v>1223</v>
      </c>
      <c r="J203" t="s">
        <v>318</v>
      </c>
      <c r="K203" t="s">
        <v>60</v>
      </c>
    </row>
    <row r="204" spans="1:45" hidden="1" x14ac:dyDescent="0.35">
      <c r="A204" t="s">
        <v>1963</v>
      </c>
      <c r="B204" t="s">
        <v>1976</v>
      </c>
      <c r="C204" t="s">
        <v>1977</v>
      </c>
      <c r="D204" t="s">
        <v>1978</v>
      </c>
      <c r="E204" t="s">
        <v>1967</v>
      </c>
      <c r="F204" t="s">
        <v>14</v>
      </c>
      <c r="G204" t="s">
        <v>1440</v>
      </c>
      <c r="H204" t="s">
        <v>1245</v>
      </c>
      <c r="I204" t="s">
        <v>1250</v>
      </c>
      <c r="J204" t="s">
        <v>314</v>
      </c>
      <c r="K204" t="s">
        <v>59</v>
      </c>
    </row>
    <row r="205" spans="1:45" hidden="1" x14ac:dyDescent="0.35">
      <c r="A205" t="s">
        <v>1963</v>
      </c>
      <c r="B205" t="s">
        <v>1979</v>
      </c>
      <c r="C205" t="s">
        <v>1980</v>
      </c>
      <c r="D205" t="s">
        <v>1981</v>
      </c>
      <c r="E205" t="s">
        <v>1982</v>
      </c>
      <c r="F205" t="s">
        <v>16</v>
      </c>
      <c r="G205" t="s">
        <v>1983</v>
      </c>
      <c r="H205" t="s">
        <v>1367</v>
      </c>
      <c r="I205" t="s">
        <v>1447</v>
      </c>
      <c r="J205" t="s">
        <v>313</v>
      </c>
      <c r="K205" t="s">
        <v>194</v>
      </c>
    </row>
    <row r="206" spans="1:45" hidden="1" x14ac:dyDescent="0.35">
      <c r="A206" t="s">
        <v>1963</v>
      </c>
      <c r="B206" t="s">
        <v>1984</v>
      </c>
      <c r="C206" t="s">
        <v>1985</v>
      </c>
      <c r="D206" t="s">
        <v>1986</v>
      </c>
      <c r="E206" t="s">
        <v>1987</v>
      </c>
      <c r="F206" t="s">
        <v>16</v>
      </c>
      <c r="G206" t="s">
        <v>1197</v>
      </c>
      <c r="H206" t="s">
        <v>1573</v>
      </c>
      <c r="I206" t="s">
        <v>1519</v>
      </c>
      <c r="J206" t="s">
        <v>314</v>
      </c>
      <c r="K206" t="s">
        <v>190</v>
      </c>
    </row>
    <row r="207" spans="1:45" hidden="1" x14ac:dyDescent="0.35">
      <c r="A207" t="s">
        <v>1963</v>
      </c>
      <c r="B207" t="s">
        <v>1988</v>
      </c>
      <c r="C207" t="s">
        <v>1989</v>
      </c>
      <c r="D207" t="s">
        <v>1990</v>
      </c>
      <c r="E207" t="s">
        <v>1987</v>
      </c>
      <c r="F207" t="s">
        <v>16</v>
      </c>
      <c r="G207" t="s">
        <v>1323</v>
      </c>
      <c r="H207" t="s">
        <v>1245</v>
      </c>
      <c r="I207" t="s">
        <v>1447</v>
      </c>
      <c r="J207" t="s">
        <v>314</v>
      </c>
      <c r="K207" t="s">
        <v>190</v>
      </c>
    </row>
    <row r="208" spans="1:45" hidden="1" x14ac:dyDescent="0.35">
      <c r="A208" t="s">
        <v>1963</v>
      </c>
      <c r="B208" t="s">
        <v>1991</v>
      </c>
      <c r="C208" t="s">
        <v>1992</v>
      </c>
      <c r="D208" t="s">
        <v>1993</v>
      </c>
      <c r="E208" t="s">
        <v>1987</v>
      </c>
      <c r="F208" t="s">
        <v>16</v>
      </c>
      <c r="G208" t="s">
        <v>1270</v>
      </c>
      <c r="H208" t="s">
        <v>1431</v>
      </c>
      <c r="I208" t="s">
        <v>1219</v>
      </c>
      <c r="J208" t="s">
        <v>314</v>
      </c>
      <c r="K208" t="s">
        <v>190</v>
      </c>
    </row>
    <row r="209" spans="1:11" hidden="1" x14ac:dyDescent="0.35">
      <c r="A209" t="s">
        <v>1963</v>
      </c>
      <c r="B209" t="s">
        <v>1994</v>
      </c>
      <c r="C209" t="s">
        <v>1995</v>
      </c>
      <c r="D209" t="s">
        <v>1996</v>
      </c>
      <c r="E209" t="s">
        <v>1982</v>
      </c>
      <c r="F209" t="s">
        <v>16</v>
      </c>
      <c r="G209" t="s">
        <v>1566</v>
      </c>
      <c r="H209" t="s">
        <v>1218</v>
      </c>
      <c r="I209" t="s">
        <v>1649</v>
      </c>
      <c r="J209" t="s">
        <v>313</v>
      </c>
      <c r="K209" t="s">
        <v>193</v>
      </c>
    </row>
    <row r="210" spans="1:11" hidden="1" x14ac:dyDescent="0.35">
      <c r="A210" t="s">
        <v>1963</v>
      </c>
      <c r="B210" t="s">
        <v>1997</v>
      </c>
      <c r="C210" t="s">
        <v>1998</v>
      </c>
      <c r="D210" t="s">
        <v>1999</v>
      </c>
      <c r="E210" t="s">
        <v>1982</v>
      </c>
      <c r="F210" t="s">
        <v>16</v>
      </c>
      <c r="G210" t="s">
        <v>1346</v>
      </c>
      <c r="H210" t="s">
        <v>1260</v>
      </c>
      <c r="I210" t="s">
        <v>2000</v>
      </c>
      <c r="J210" t="s">
        <v>313</v>
      </c>
      <c r="K210" t="s">
        <v>141</v>
      </c>
    </row>
    <row r="211" spans="1:11" hidden="1" x14ac:dyDescent="0.35">
      <c r="A211" t="s">
        <v>1963</v>
      </c>
      <c r="B211" t="s">
        <v>2001</v>
      </c>
      <c r="C211" t="s">
        <v>2002</v>
      </c>
      <c r="D211" t="s">
        <v>2003</v>
      </c>
      <c r="E211" t="s">
        <v>1987</v>
      </c>
      <c r="F211" t="s">
        <v>16</v>
      </c>
      <c r="G211" t="s">
        <v>1270</v>
      </c>
      <c r="H211" t="s">
        <v>2004</v>
      </c>
      <c r="I211" t="s">
        <v>2005</v>
      </c>
      <c r="J211" t="s">
        <v>313</v>
      </c>
      <c r="K211" t="s">
        <v>32</v>
      </c>
    </row>
    <row r="212" spans="1:11" hidden="1" x14ac:dyDescent="0.35">
      <c r="A212" t="s">
        <v>1963</v>
      </c>
      <c r="B212" t="s">
        <v>2006</v>
      </c>
      <c r="C212" t="s">
        <v>2007</v>
      </c>
      <c r="D212" t="s">
        <v>2008</v>
      </c>
      <c r="E212" t="s">
        <v>1982</v>
      </c>
      <c r="F212" t="s">
        <v>16</v>
      </c>
      <c r="G212" t="s">
        <v>1640</v>
      </c>
      <c r="H212" t="s">
        <v>2009</v>
      </c>
      <c r="I212" t="s">
        <v>1175</v>
      </c>
      <c r="J212" t="s">
        <v>313</v>
      </c>
      <c r="K212" t="s">
        <v>141</v>
      </c>
    </row>
    <row r="213" spans="1:11" hidden="1" x14ac:dyDescent="0.35">
      <c r="A213" t="s">
        <v>1963</v>
      </c>
      <c r="B213" t="s">
        <v>2010</v>
      </c>
      <c r="C213" t="s">
        <v>2011</v>
      </c>
      <c r="D213" t="s">
        <v>2012</v>
      </c>
      <c r="E213" t="s">
        <v>1982</v>
      </c>
      <c r="F213" t="s">
        <v>16</v>
      </c>
      <c r="G213" t="s">
        <v>1566</v>
      </c>
      <c r="H213" t="s">
        <v>1218</v>
      </c>
      <c r="I213" t="s">
        <v>1250</v>
      </c>
      <c r="J213" t="s">
        <v>313</v>
      </c>
      <c r="K213" t="s">
        <v>141</v>
      </c>
    </row>
    <row r="214" spans="1:11" hidden="1" x14ac:dyDescent="0.35">
      <c r="A214" t="s">
        <v>1963</v>
      </c>
      <c r="B214" t="s">
        <v>2013</v>
      </c>
      <c r="C214" t="s">
        <v>1928</v>
      </c>
      <c r="D214" t="s">
        <v>1929</v>
      </c>
      <c r="E214" t="s">
        <v>1987</v>
      </c>
      <c r="F214" t="s">
        <v>16</v>
      </c>
      <c r="G214" t="s">
        <v>1440</v>
      </c>
      <c r="H214" t="s">
        <v>1573</v>
      </c>
      <c r="I214" t="s">
        <v>1447</v>
      </c>
      <c r="J214" t="s">
        <v>314</v>
      </c>
      <c r="K214" t="s">
        <v>190</v>
      </c>
    </row>
    <row r="215" spans="1:11" hidden="1" x14ac:dyDescent="0.35">
      <c r="A215" t="s">
        <v>1963</v>
      </c>
      <c r="B215" t="s">
        <v>2014</v>
      </c>
      <c r="C215" t="s">
        <v>2015</v>
      </c>
      <c r="D215" t="s">
        <v>2016</v>
      </c>
      <c r="E215" t="s">
        <v>1982</v>
      </c>
      <c r="F215" t="s">
        <v>16</v>
      </c>
      <c r="G215" t="s">
        <v>1355</v>
      </c>
      <c r="H215" t="s">
        <v>1735</v>
      </c>
      <c r="I215" t="s">
        <v>1427</v>
      </c>
      <c r="J215" t="s">
        <v>313</v>
      </c>
      <c r="K215" t="s">
        <v>161</v>
      </c>
    </row>
    <row r="216" spans="1:11" hidden="1" x14ac:dyDescent="0.35">
      <c r="A216" t="s">
        <v>1963</v>
      </c>
      <c r="B216" t="s">
        <v>2017</v>
      </c>
      <c r="C216" t="s">
        <v>2018</v>
      </c>
      <c r="D216" t="s">
        <v>2019</v>
      </c>
      <c r="E216" t="s">
        <v>1982</v>
      </c>
      <c r="F216" t="s">
        <v>16</v>
      </c>
      <c r="G216" t="s">
        <v>2020</v>
      </c>
      <c r="H216" t="s">
        <v>1332</v>
      </c>
      <c r="I216" t="s">
        <v>2021</v>
      </c>
      <c r="J216" t="s">
        <v>313</v>
      </c>
      <c r="K216" t="s">
        <v>161</v>
      </c>
    </row>
    <row r="217" spans="1:11" hidden="1" x14ac:dyDescent="0.35">
      <c r="A217" t="s">
        <v>1963</v>
      </c>
      <c r="B217" t="s">
        <v>2022</v>
      </c>
      <c r="C217" t="s">
        <v>2023</v>
      </c>
      <c r="D217" t="s">
        <v>2024</v>
      </c>
      <c r="E217" t="s">
        <v>1982</v>
      </c>
      <c r="F217" t="s">
        <v>16</v>
      </c>
      <c r="G217" t="s">
        <v>1446</v>
      </c>
      <c r="H217" t="s">
        <v>1346</v>
      </c>
      <c r="I217" t="s">
        <v>1427</v>
      </c>
      <c r="J217" t="s">
        <v>313</v>
      </c>
      <c r="K217" t="s">
        <v>161</v>
      </c>
    </row>
    <row r="218" spans="1:11" hidden="1" x14ac:dyDescent="0.35">
      <c r="A218" t="s">
        <v>1963</v>
      </c>
      <c r="B218" t="s">
        <v>2025</v>
      </c>
      <c r="C218" t="s">
        <v>2026</v>
      </c>
      <c r="D218" t="s">
        <v>2027</v>
      </c>
      <c r="E218" t="s">
        <v>1982</v>
      </c>
      <c r="F218" t="s">
        <v>12</v>
      </c>
      <c r="G218" t="s">
        <v>1640</v>
      </c>
      <c r="H218" t="s">
        <v>1218</v>
      </c>
      <c r="I218" t="s">
        <v>1219</v>
      </c>
      <c r="J218" t="s">
        <v>2028</v>
      </c>
      <c r="K218" t="s">
        <v>99</v>
      </c>
    </row>
    <row r="219" spans="1:11" hidden="1" x14ac:dyDescent="0.35">
      <c r="A219" t="s">
        <v>1963</v>
      </c>
      <c r="B219" t="s">
        <v>2029</v>
      </c>
      <c r="C219" t="s">
        <v>2030</v>
      </c>
      <c r="D219" t="s">
        <v>2031</v>
      </c>
      <c r="E219" t="s">
        <v>1987</v>
      </c>
      <c r="F219" t="s">
        <v>11</v>
      </c>
      <c r="G219" t="s">
        <v>2032</v>
      </c>
      <c r="H219" t="s">
        <v>1901</v>
      </c>
      <c r="I219" t="s">
        <v>1223</v>
      </c>
      <c r="J219" t="s">
        <v>1969</v>
      </c>
      <c r="K219" t="s">
        <v>31</v>
      </c>
    </row>
    <row r="220" spans="1:11" hidden="1" x14ac:dyDescent="0.35">
      <c r="A220" t="s">
        <v>1963</v>
      </c>
      <c r="B220" t="s">
        <v>2033</v>
      </c>
      <c r="C220" t="s">
        <v>2034</v>
      </c>
      <c r="D220" t="s">
        <v>2035</v>
      </c>
      <c r="E220" t="s">
        <v>1987</v>
      </c>
      <c r="F220" t="s">
        <v>11</v>
      </c>
      <c r="G220" t="s">
        <v>1566</v>
      </c>
      <c r="H220" t="s">
        <v>1218</v>
      </c>
      <c r="I220" t="s">
        <v>1250</v>
      </c>
      <c r="J220" t="s">
        <v>313</v>
      </c>
      <c r="K220" t="s">
        <v>31</v>
      </c>
    </row>
    <row r="221" spans="1:11" hidden="1" x14ac:dyDescent="0.35">
      <c r="A221" t="s">
        <v>1963</v>
      </c>
      <c r="B221" t="s">
        <v>2036</v>
      </c>
      <c r="C221" t="s">
        <v>2037</v>
      </c>
      <c r="D221" t="s">
        <v>2038</v>
      </c>
      <c r="E221" t="s">
        <v>1987</v>
      </c>
      <c r="F221" t="s">
        <v>11</v>
      </c>
      <c r="G221" t="s">
        <v>1968</v>
      </c>
      <c r="H221" t="s">
        <v>1341</v>
      </c>
      <c r="I221" t="s">
        <v>1203</v>
      </c>
      <c r="J221" t="s">
        <v>318</v>
      </c>
      <c r="K221" t="s">
        <v>99</v>
      </c>
    </row>
    <row r="222" spans="1:11" hidden="1" x14ac:dyDescent="0.35">
      <c r="A222" t="s">
        <v>1963</v>
      </c>
      <c r="B222" t="s">
        <v>2039</v>
      </c>
      <c r="C222" t="s">
        <v>2040</v>
      </c>
      <c r="D222" t="s">
        <v>2041</v>
      </c>
      <c r="E222" t="s">
        <v>1987</v>
      </c>
      <c r="F222" t="s">
        <v>11</v>
      </c>
      <c r="G222" t="s">
        <v>1346</v>
      </c>
      <c r="H222" t="s">
        <v>1260</v>
      </c>
      <c r="I222" t="s">
        <v>1219</v>
      </c>
      <c r="J222" t="s">
        <v>314</v>
      </c>
      <c r="K222" t="s">
        <v>31</v>
      </c>
    </row>
    <row r="223" spans="1:11" hidden="1" x14ac:dyDescent="0.35">
      <c r="A223" t="s">
        <v>1963</v>
      </c>
      <c r="B223" t="s">
        <v>2042</v>
      </c>
      <c r="C223" t="s">
        <v>2043</v>
      </c>
      <c r="D223" t="s">
        <v>2044</v>
      </c>
      <c r="E223" t="s">
        <v>1987</v>
      </c>
      <c r="F223" t="s">
        <v>15</v>
      </c>
      <c r="G223" t="s">
        <v>1355</v>
      </c>
      <c r="H223" t="s">
        <v>1260</v>
      </c>
      <c r="I223" t="s">
        <v>1175</v>
      </c>
      <c r="J223" t="s">
        <v>314</v>
      </c>
      <c r="K223" t="s">
        <v>137</v>
      </c>
    </row>
    <row r="224" spans="1:11" hidden="1" x14ac:dyDescent="0.35">
      <c r="A224" t="s">
        <v>1963</v>
      </c>
      <c r="B224" t="s">
        <v>2045</v>
      </c>
      <c r="C224" t="s">
        <v>2046</v>
      </c>
      <c r="D224" t="s">
        <v>2047</v>
      </c>
      <c r="E224" t="s">
        <v>1987</v>
      </c>
      <c r="F224" t="s">
        <v>15</v>
      </c>
      <c r="G224" t="s">
        <v>2048</v>
      </c>
      <c r="H224" t="s">
        <v>1245</v>
      </c>
      <c r="I224" t="s">
        <v>1250</v>
      </c>
      <c r="J224" t="s">
        <v>314</v>
      </c>
      <c r="K224" t="s">
        <v>109</v>
      </c>
    </row>
    <row r="225" spans="1:11" hidden="1" x14ac:dyDescent="0.35">
      <c r="A225" t="s">
        <v>1963</v>
      </c>
      <c r="B225" t="s">
        <v>2049</v>
      </c>
      <c r="C225" t="s">
        <v>2050</v>
      </c>
      <c r="D225" t="s">
        <v>2051</v>
      </c>
      <c r="E225" t="s">
        <v>1987</v>
      </c>
      <c r="F225" t="s">
        <v>15</v>
      </c>
      <c r="G225" t="s">
        <v>1471</v>
      </c>
      <c r="H225" t="s">
        <v>1487</v>
      </c>
      <c r="I225" t="s">
        <v>1219</v>
      </c>
      <c r="J225" t="s">
        <v>314</v>
      </c>
      <c r="K225" t="s">
        <v>108</v>
      </c>
    </row>
    <row r="226" spans="1:11" hidden="1" x14ac:dyDescent="0.35">
      <c r="A226" t="s">
        <v>1963</v>
      </c>
      <c r="B226" t="s">
        <v>2052</v>
      </c>
      <c r="C226" t="s">
        <v>2053</v>
      </c>
      <c r="D226" t="s">
        <v>2054</v>
      </c>
      <c r="E226" t="s">
        <v>1987</v>
      </c>
      <c r="F226" t="s">
        <v>15</v>
      </c>
      <c r="G226" t="s">
        <v>1566</v>
      </c>
      <c r="H226" t="s">
        <v>1218</v>
      </c>
      <c r="I226" t="s">
        <v>1614</v>
      </c>
      <c r="J226" t="s">
        <v>1869</v>
      </c>
      <c r="K226" t="s">
        <v>108</v>
      </c>
    </row>
    <row r="227" spans="1:11" hidden="1" x14ac:dyDescent="0.35">
      <c r="A227" t="s">
        <v>1963</v>
      </c>
      <c r="B227" t="s">
        <v>2055</v>
      </c>
      <c r="C227" t="s">
        <v>2056</v>
      </c>
      <c r="D227" t="s">
        <v>2057</v>
      </c>
      <c r="E227" t="s">
        <v>1987</v>
      </c>
      <c r="F227" t="s">
        <v>15</v>
      </c>
      <c r="G227" t="s">
        <v>1359</v>
      </c>
      <c r="H227" t="s">
        <v>1297</v>
      </c>
      <c r="I227" t="s">
        <v>1266</v>
      </c>
      <c r="J227" t="s">
        <v>1969</v>
      </c>
      <c r="K227" t="s">
        <v>137</v>
      </c>
    </row>
    <row r="228" spans="1:11" hidden="1" x14ac:dyDescent="0.35">
      <c r="A228" t="s">
        <v>1963</v>
      </c>
      <c r="B228" t="s">
        <v>2058</v>
      </c>
      <c r="C228" t="s">
        <v>2059</v>
      </c>
      <c r="D228" t="s">
        <v>2060</v>
      </c>
      <c r="E228" t="s">
        <v>1987</v>
      </c>
      <c r="F228" t="s">
        <v>15</v>
      </c>
      <c r="G228" t="s">
        <v>2020</v>
      </c>
      <c r="H228" t="s">
        <v>1198</v>
      </c>
      <c r="I228" t="s">
        <v>1912</v>
      </c>
      <c r="J228" t="s">
        <v>1969</v>
      </c>
      <c r="K228" t="s">
        <v>109</v>
      </c>
    </row>
    <row r="229" spans="1:11" hidden="1" x14ac:dyDescent="0.35">
      <c r="A229" t="s">
        <v>1963</v>
      </c>
      <c r="B229" t="s">
        <v>2061</v>
      </c>
      <c r="C229" t="s">
        <v>2062</v>
      </c>
      <c r="D229" t="s">
        <v>2063</v>
      </c>
      <c r="E229" t="s">
        <v>1987</v>
      </c>
      <c r="F229" t="s">
        <v>15</v>
      </c>
      <c r="G229" t="s">
        <v>1446</v>
      </c>
      <c r="H229" t="s">
        <v>1431</v>
      </c>
      <c r="I229" t="s">
        <v>1649</v>
      </c>
      <c r="J229" t="s">
        <v>1969</v>
      </c>
      <c r="K229" t="s">
        <v>108</v>
      </c>
    </row>
    <row r="230" spans="1:11" hidden="1" x14ac:dyDescent="0.35">
      <c r="A230" t="s">
        <v>1963</v>
      </c>
      <c r="B230" t="s">
        <v>2064</v>
      </c>
      <c r="C230" t="s">
        <v>2065</v>
      </c>
      <c r="D230" t="s">
        <v>2063</v>
      </c>
      <c r="E230" t="s">
        <v>1987</v>
      </c>
      <c r="F230" t="s">
        <v>15</v>
      </c>
      <c r="G230" t="s">
        <v>1451</v>
      </c>
      <c r="H230" t="s">
        <v>1431</v>
      </c>
      <c r="I230" t="s">
        <v>2000</v>
      </c>
      <c r="J230" t="s">
        <v>1969</v>
      </c>
      <c r="K230" t="s">
        <v>107</v>
      </c>
    </row>
    <row r="231" spans="1:11" hidden="1" x14ac:dyDescent="0.35">
      <c r="A231" t="s">
        <v>1963</v>
      </c>
      <c r="B231" t="s">
        <v>2066</v>
      </c>
      <c r="C231" t="s">
        <v>2067</v>
      </c>
      <c r="D231" t="s">
        <v>2068</v>
      </c>
      <c r="E231" t="s">
        <v>1987</v>
      </c>
      <c r="F231" t="s">
        <v>15</v>
      </c>
      <c r="G231" t="s">
        <v>1355</v>
      </c>
      <c r="H231" t="s">
        <v>1218</v>
      </c>
      <c r="I231" t="s">
        <v>1856</v>
      </c>
      <c r="J231" t="s">
        <v>314</v>
      </c>
      <c r="K231" t="s">
        <v>137</v>
      </c>
    </row>
    <row r="232" spans="1:11" hidden="1" x14ac:dyDescent="0.35">
      <c r="A232" t="s">
        <v>1963</v>
      </c>
      <c r="B232" t="s">
        <v>2069</v>
      </c>
      <c r="C232" t="s">
        <v>2070</v>
      </c>
      <c r="D232" t="s">
        <v>2071</v>
      </c>
      <c r="E232" t="s">
        <v>1987</v>
      </c>
      <c r="F232" t="s">
        <v>15</v>
      </c>
      <c r="G232" t="s">
        <v>2048</v>
      </c>
      <c r="H232" t="s">
        <v>1260</v>
      </c>
      <c r="I232" t="s">
        <v>1211</v>
      </c>
      <c r="J232" t="s">
        <v>314</v>
      </c>
      <c r="K232" t="s">
        <v>109</v>
      </c>
    </row>
    <row r="233" spans="1:11" hidden="1" x14ac:dyDescent="0.35">
      <c r="A233" t="s">
        <v>1963</v>
      </c>
      <c r="B233" t="s">
        <v>2072</v>
      </c>
      <c r="C233" t="s">
        <v>2073</v>
      </c>
      <c r="D233" t="s">
        <v>2074</v>
      </c>
      <c r="E233" t="s">
        <v>1987</v>
      </c>
      <c r="F233" t="s">
        <v>15</v>
      </c>
      <c r="G233" t="s">
        <v>1471</v>
      </c>
      <c r="H233" t="s">
        <v>1245</v>
      </c>
      <c r="I233" t="s">
        <v>1751</v>
      </c>
      <c r="J233" t="s">
        <v>314</v>
      </c>
      <c r="K233" t="s">
        <v>108</v>
      </c>
    </row>
    <row r="234" spans="1:11" hidden="1" x14ac:dyDescent="0.35">
      <c r="A234" t="s">
        <v>1963</v>
      </c>
      <c r="B234" t="s">
        <v>2075</v>
      </c>
      <c r="C234" t="s">
        <v>2076</v>
      </c>
      <c r="D234" t="s">
        <v>2077</v>
      </c>
      <c r="E234" t="s">
        <v>1987</v>
      </c>
      <c r="F234" t="s">
        <v>15</v>
      </c>
      <c r="G234" t="s">
        <v>2078</v>
      </c>
      <c r="H234" t="s">
        <v>1487</v>
      </c>
      <c r="I234" t="s">
        <v>1519</v>
      </c>
      <c r="J234" t="s">
        <v>314</v>
      </c>
      <c r="K234" t="s">
        <v>107</v>
      </c>
    </row>
    <row r="235" spans="1:11" hidden="1" x14ac:dyDescent="0.35">
      <c r="A235" t="s">
        <v>1963</v>
      </c>
      <c r="B235" t="s">
        <v>2079</v>
      </c>
      <c r="C235" t="s">
        <v>2080</v>
      </c>
      <c r="D235" t="s">
        <v>2081</v>
      </c>
      <c r="E235" t="s">
        <v>2082</v>
      </c>
      <c r="F235" t="s">
        <v>15</v>
      </c>
      <c r="G235" t="s">
        <v>2083</v>
      </c>
      <c r="H235" t="s">
        <v>2084</v>
      </c>
      <c r="I235" t="s">
        <v>1250</v>
      </c>
      <c r="J235" t="s">
        <v>313</v>
      </c>
      <c r="K235" t="s">
        <v>109</v>
      </c>
    </row>
    <row r="236" spans="1:11" hidden="1" x14ac:dyDescent="0.35">
      <c r="A236" t="s">
        <v>1963</v>
      </c>
      <c r="B236" t="s">
        <v>2085</v>
      </c>
      <c r="C236" t="s">
        <v>2086</v>
      </c>
      <c r="D236" t="s">
        <v>2087</v>
      </c>
      <c r="E236" t="s">
        <v>2082</v>
      </c>
      <c r="F236" t="s">
        <v>15</v>
      </c>
      <c r="G236" t="s">
        <v>2048</v>
      </c>
      <c r="H236" t="s">
        <v>2088</v>
      </c>
      <c r="I236" t="s">
        <v>1219</v>
      </c>
      <c r="J236" t="s">
        <v>313</v>
      </c>
      <c r="K236" t="s">
        <v>108</v>
      </c>
    </row>
    <row r="237" spans="1:11" hidden="1" x14ac:dyDescent="0.35">
      <c r="A237" t="s">
        <v>1963</v>
      </c>
      <c r="B237" t="s">
        <v>2089</v>
      </c>
      <c r="C237" t="s">
        <v>2090</v>
      </c>
      <c r="D237" t="s">
        <v>2091</v>
      </c>
      <c r="E237" t="s">
        <v>2082</v>
      </c>
      <c r="F237" t="s">
        <v>15</v>
      </c>
      <c r="G237" t="s">
        <v>1451</v>
      </c>
      <c r="H237" t="s">
        <v>2092</v>
      </c>
      <c r="I237" t="s">
        <v>1447</v>
      </c>
      <c r="J237" t="s">
        <v>313</v>
      </c>
      <c r="K237" t="s">
        <v>107</v>
      </c>
    </row>
    <row r="238" spans="1:11" hidden="1" x14ac:dyDescent="0.35">
      <c r="A238" t="s">
        <v>1963</v>
      </c>
      <c r="B238" t="s">
        <v>2093</v>
      </c>
      <c r="C238" t="s">
        <v>2094</v>
      </c>
      <c r="D238" t="s">
        <v>2095</v>
      </c>
      <c r="E238" t="s">
        <v>2082</v>
      </c>
      <c r="F238" t="s">
        <v>15</v>
      </c>
      <c r="G238" t="s">
        <v>2096</v>
      </c>
      <c r="H238" t="s">
        <v>2097</v>
      </c>
      <c r="I238" t="s">
        <v>1747</v>
      </c>
      <c r="J238" t="s">
        <v>313</v>
      </c>
      <c r="K238" t="s">
        <v>107</v>
      </c>
    </row>
    <row r="239" spans="1:11" hidden="1" x14ac:dyDescent="0.35">
      <c r="A239" t="s">
        <v>1963</v>
      </c>
      <c r="B239" t="s">
        <v>2098</v>
      </c>
      <c r="C239" t="s">
        <v>2099</v>
      </c>
      <c r="D239" t="s">
        <v>2100</v>
      </c>
      <c r="E239" t="s">
        <v>1982</v>
      </c>
      <c r="F239" t="s">
        <v>15</v>
      </c>
      <c r="G239" t="s">
        <v>1471</v>
      </c>
      <c r="H239" t="s">
        <v>1260</v>
      </c>
      <c r="I239" t="s">
        <v>2101</v>
      </c>
      <c r="J239" t="s">
        <v>318</v>
      </c>
      <c r="K239" t="s">
        <v>108</v>
      </c>
    </row>
    <row r="240" spans="1:11" hidden="1" x14ac:dyDescent="0.35">
      <c r="A240" t="s">
        <v>1963</v>
      </c>
      <c r="B240" t="s">
        <v>2102</v>
      </c>
      <c r="C240" t="s">
        <v>2103</v>
      </c>
      <c r="D240" t="s">
        <v>2104</v>
      </c>
      <c r="E240" t="s">
        <v>1982</v>
      </c>
      <c r="F240" t="s">
        <v>15</v>
      </c>
      <c r="G240" t="s">
        <v>2078</v>
      </c>
      <c r="H240" t="s">
        <v>1245</v>
      </c>
      <c r="I240" t="s">
        <v>2105</v>
      </c>
      <c r="J240" t="s">
        <v>318</v>
      </c>
      <c r="K240" t="s">
        <v>107</v>
      </c>
    </row>
    <row r="241" spans="1:45" hidden="1" x14ac:dyDescent="0.35">
      <c r="A241" t="s">
        <v>1963</v>
      </c>
      <c r="B241" t="s">
        <v>2106</v>
      </c>
      <c r="C241" t="s">
        <v>2107</v>
      </c>
      <c r="D241" t="s">
        <v>2108</v>
      </c>
      <c r="E241" t="s">
        <v>1982</v>
      </c>
      <c r="F241" t="s">
        <v>15</v>
      </c>
      <c r="G241" t="s">
        <v>1254</v>
      </c>
      <c r="H241" t="s">
        <v>1245</v>
      </c>
      <c r="I241" t="s">
        <v>1555</v>
      </c>
      <c r="J241" t="s">
        <v>318</v>
      </c>
      <c r="K241" t="s">
        <v>106</v>
      </c>
    </row>
    <row r="242" spans="1:45" hidden="1" x14ac:dyDescent="0.35">
      <c r="A242" t="s">
        <v>1963</v>
      </c>
      <c r="B242" t="s">
        <v>2109</v>
      </c>
      <c r="C242" t="s">
        <v>2110</v>
      </c>
      <c r="D242" t="s">
        <v>2111</v>
      </c>
      <c r="E242" t="s">
        <v>1982</v>
      </c>
      <c r="F242" t="s">
        <v>15</v>
      </c>
      <c r="G242" t="s">
        <v>1471</v>
      </c>
      <c r="H242" t="s">
        <v>1260</v>
      </c>
      <c r="I242" t="s">
        <v>2101</v>
      </c>
      <c r="J242" t="s">
        <v>2112</v>
      </c>
      <c r="K242" t="s">
        <v>108</v>
      </c>
    </row>
    <row r="243" spans="1:45" hidden="1" x14ac:dyDescent="0.35">
      <c r="A243" t="s">
        <v>1963</v>
      </c>
      <c r="B243" t="s">
        <v>2113</v>
      </c>
      <c r="C243" t="s">
        <v>2114</v>
      </c>
      <c r="D243" t="s">
        <v>2115</v>
      </c>
      <c r="E243" t="s">
        <v>1982</v>
      </c>
      <c r="F243" t="s">
        <v>15</v>
      </c>
      <c r="G243" t="s">
        <v>2078</v>
      </c>
      <c r="H243" t="s">
        <v>1245</v>
      </c>
      <c r="I243" t="s">
        <v>2105</v>
      </c>
      <c r="J243" t="s">
        <v>2112</v>
      </c>
      <c r="K243" t="s">
        <v>107</v>
      </c>
    </row>
    <row r="244" spans="1:45" hidden="1" x14ac:dyDescent="0.35">
      <c r="A244" t="s">
        <v>1963</v>
      </c>
      <c r="B244" t="s">
        <v>2116</v>
      </c>
      <c r="C244" t="s">
        <v>2117</v>
      </c>
      <c r="D244" t="s">
        <v>2118</v>
      </c>
      <c r="E244" t="s">
        <v>2082</v>
      </c>
      <c r="F244" t="s">
        <v>6</v>
      </c>
      <c r="G244" t="s">
        <v>1210</v>
      </c>
      <c r="H244" t="s">
        <v>1283</v>
      </c>
      <c r="I244" t="s">
        <v>1175</v>
      </c>
      <c r="J244" t="s">
        <v>313</v>
      </c>
      <c r="K244" t="s">
        <v>32</v>
      </c>
    </row>
    <row r="245" spans="1:45" hidden="1" x14ac:dyDescent="0.35">
      <c r="A245" t="s">
        <v>1963</v>
      </c>
      <c r="B245" t="s">
        <v>2119</v>
      </c>
      <c r="C245" t="s">
        <v>2120</v>
      </c>
      <c r="D245" t="s">
        <v>2121</v>
      </c>
      <c r="E245" t="s">
        <v>2082</v>
      </c>
      <c r="F245" t="s">
        <v>6</v>
      </c>
      <c r="G245" t="s">
        <v>1210</v>
      </c>
      <c r="H245" t="s">
        <v>1283</v>
      </c>
      <c r="I245" t="s">
        <v>1175</v>
      </c>
      <c r="J245" t="s">
        <v>313</v>
      </c>
      <c r="K245" t="s">
        <v>32</v>
      </c>
    </row>
    <row r="246" spans="1:45" hidden="1" x14ac:dyDescent="0.35">
      <c r="A246" t="s">
        <v>1963</v>
      </c>
      <c r="B246" t="s">
        <v>2122</v>
      </c>
      <c r="C246" t="s">
        <v>2123</v>
      </c>
      <c r="D246" t="s">
        <v>2124</v>
      </c>
      <c r="E246" t="s">
        <v>2082</v>
      </c>
      <c r="F246" t="s">
        <v>10</v>
      </c>
      <c r="G246" t="s">
        <v>1440</v>
      </c>
      <c r="H246" t="s">
        <v>1245</v>
      </c>
      <c r="I246" t="s">
        <v>1219</v>
      </c>
      <c r="J246" t="s">
        <v>313</v>
      </c>
      <c r="K246" t="s">
        <v>128</v>
      </c>
    </row>
    <row r="247" spans="1:45" hidden="1" x14ac:dyDescent="0.35">
      <c r="A247" t="s">
        <v>1963</v>
      </c>
      <c r="B247" t="s">
        <v>2125</v>
      </c>
      <c r="C247" t="s">
        <v>2126</v>
      </c>
      <c r="D247" t="s">
        <v>2127</v>
      </c>
      <c r="E247" t="s">
        <v>2082</v>
      </c>
      <c r="F247" t="s">
        <v>10</v>
      </c>
      <c r="G247" t="s">
        <v>1350</v>
      </c>
      <c r="H247" t="s">
        <v>1431</v>
      </c>
      <c r="I247" t="s">
        <v>1250</v>
      </c>
      <c r="J247" t="s">
        <v>313</v>
      </c>
      <c r="K247" t="s">
        <v>88</v>
      </c>
    </row>
    <row r="248" spans="1:45" hidden="1" x14ac:dyDescent="0.35">
      <c r="A248" t="s">
        <v>1963</v>
      </c>
      <c r="B248" t="s">
        <v>2128</v>
      </c>
      <c r="C248" t="s">
        <v>2129</v>
      </c>
      <c r="D248" t="s">
        <v>2130</v>
      </c>
      <c r="E248" t="s">
        <v>2131</v>
      </c>
      <c r="F248" t="s">
        <v>6</v>
      </c>
      <c r="G248" t="s">
        <v>2009</v>
      </c>
      <c r="H248" t="s">
        <v>1180</v>
      </c>
      <c r="I248" t="s">
        <v>1304</v>
      </c>
      <c r="J248" t="s">
        <v>1176</v>
      </c>
      <c r="K248" t="s">
        <v>88</v>
      </c>
    </row>
    <row r="249" spans="1:45" ht="72.5" hidden="1" x14ac:dyDescent="0.35">
      <c r="A249" t="s">
        <v>2132</v>
      </c>
      <c r="B249" t="s">
        <v>2133</v>
      </c>
      <c r="C249" t="s">
        <v>2134</v>
      </c>
      <c r="D249" t="s">
        <v>2135</v>
      </c>
      <c r="E249" t="s">
        <v>2136</v>
      </c>
      <c r="F249" t="s">
        <v>16</v>
      </c>
      <c r="G249" t="s">
        <v>2137</v>
      </c>
      <c r="H249" t="s">
        <v>1456</v>
      </c>
      <c r="I249" t="s">
        <v>1649</v>
      </c>
      <c r="J249" t="s">
        <v>2138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1165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hidden="1" x14ac:dyDescent="0.35">
      <c r="A250" t="s">
        <v>2132</v>
      </c>
      <c r="B250" t="s">
        <v>2139</v>
      </c>
      <c r="C250" t="s">
        <v>2140</v>
      </c>
      <c r="D250" t="s">
        <v>2141</v>
      </c>
      <c r="E250" t="s">
        <v>2136</v>
      </c>
      <c r="F250" t="s">
        <v>16</v>
      </c>
      <c r="G250" t="s">
        <v>1746</v>
      </c>
      <c r="H250" t="s">
        <v>1735</v>
      </c>
      <c r="I250" t="s">
        <v>1488</v>
      </c>
      <c r="J250" t="s">
        <v>1458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1152</v>
      </c>
      <c r="P250" s="8">
        <v>11</v>
      </c>
      <c r="Q250" s="8" t="s">
        <v>1165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hidden="1" x14ac:dyDescent="0.35">
      <c r="A251" t="s">
        <v>2132</v>
      </c>
      <c r="B251" t="s">
        <v>2142</v>
      </c>
      <c r="C251" t="s">
        <v>2143</v>
      </c>
      <c r="D251" t="s">
        <v>2144</v>
      </c>
      <c r="E251" t="s">
        <v>2136</v>
      </c>
      <c r="F251" t="s">
        <v>16</v>
      </c>
      <c r="G251" t="s">
        <v>1355</v>
      </c>
      <c r="H251" t="s">
        <v>1397</v>
      </c>
      <c r="I251" t="s">
        <v>2145</v>
      </c>
      <c r="J251" t="s">
        <v>1458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1152</v>
      </c>
      <c r="P251" s="8">
        <v>12</v>
      </c>
      <c r="Q251" s="8" t="s">
        <v>1165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hidden="1" x14ac:dyDescent="0.35">
      <c r="A252" t="s">
        <v>2132</v>
      </c>
      <c r="B252" t="s">
        <v>2146</v>
      </c>
      <c r="C252" t="s">
        <v>2147</v>
      </c>
      <c r="D252" t="s">
        <v>2148</v>
      </c>
      <c r="E252" t="s">
        <v>2136</v>
      </c>
      <c r="F252" t="s">
        <v>16</v>
      </c>
      <c r="G252" t="s">
        <v>1451</v>
      </c>
      <c r="H252" t="s">
        <v>1446</v>
      </c>
      <c r="I252" t="s">
        <v>1457</v>
      </c>
      <c r="J252" t="s">
        <v>2149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1152</v>
      </c>
      <c r="P252" s="8">
        <v>13</v>
      </c>
      <c r="Q252" s="8" t="s">
        <v>1165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hidden="1" x14ac:dyDescent="0.35">
      <c r="A253" t="s">
        <v>2132</v>
      </c>
      <c r="B253" t="s">
        <v>2150</v>
      </c>
      <c r="C253" t="s">
        <v>2151</v>
      </c>
      <c r="D253" t="s">
        <v>2152</v>
      </c>
      <c r="E253" t="s">
        <v>2136</v>
      </c>
      <c r="F253" t="s">
        <v>16</v>
      </c>
      <c r="G253" t="s">
        <v>1548</v>
      </c>
      <c r="H253" t="s">
        <v>1538</v>
      </c>
      <c r="I253" t="s">
        <v>2153</v>
      </c>
      <c r="J253" t="s">
        <v>2149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1152</v>
      </c>
      <c r="P253" s="8">
        <v>14</v>
      </c>
      <c r="Q253" s="8" t="s">
        <v>1165</v>
      </c>
      <c r="V253" s="10" t="s">
        <v>255</v>
      </c>
      <c r="W253" s="10" t="s">
        <v>271</v>
      </c>
      <c r="Y253" s="10" t="s">
        <v>306</v>
      </c>
      <c r="Z253" s="10" t="s">
        <v>383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hidden="1" x14ac:dyDescent="0.35">
      <c r="A254" t="s">
        <v>2132</v>
      </c>
      <c r="B254" t="s">
        <v>2154</v>
      </c>
      <c r="C254" t="s">
        <v>2155</v>
      </c>
      <c r="D254" t="s">
        <v>2156</v>
      </c>
      <c r="E254" t="s">
        <v>2157</v>
      </c>
      <c r="F254" t="s">
        <v>16</v>
      </c>
      <c r="G254" t="s">
        <v>2158</v>
      </c>
      <c r="H254" t="s">
        <v>2159</v>
      </c>
      <c r="I254" t="s">
        <v>2160</v>
      </c>
      <c r="J254" t="s">
        <v>1761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1152</v>
      </c>
      <c r="P254" s="8">
        <v>15</v>
      </c>
      <c r="Q254" s="8" t="s">
        <v>1165</v>
      </c>
      <c r="V254" s="10" t="s">
        <v>255</v>
      </c>
      <c r="W254" s="10" t="s">
        <v>271</v>
      </c>
      <c r="Y254" s="10" t="s">
        <v>306</v>
      </c>
      <c r="Z254" s="10" t="s">
        <v>387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hidden="1" x14ac:dyDescent="0.35">
      <c r="A255" t="s">
        <v>2132</v>
      </c>
      <c r="B255" t="s">
        <v>2161</v>
      </c>
      <c r="C255" t="s">
        <v>2162</v>
      </c>
      <c r="D255" t="s">
        <v>2163</v>
      </c>
      <c r="E255" t="s">
        <v>2136</v>
      </c>
      <c r="F255" t="s">
        <v>16</v>
      </c>
      <c r="G255" t="s">
        <v>2164</v>
      </c>
      <c r="H255" t="s">
        <v>1236</v>
      </c>
      <c r="I255" t="s">
        <v>1457</v>
      </c>
      <c r="J255" t="s">
        <v>1761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1152</v>
      </c>
      <c r="P255" s="8">
        <v>16</v>
      </c>
      <c r="Q255" s="8" t="s">
        <v>1165</v>
      </c>
      <c r="V255" s="10" t="s">
        <v>255</v>
      </c>
      <c r="W255" s="10" t="s">
        <v>271</v>
      </c>
      <c r="Y255" s="10" t="s">
        <v>306</v>
      </c>
      <c r="Z255" s="10" t="s">
        <v>391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hidden="1" x14ac:dyDescent="0.35">
      <c r="A256" t="s">
        <v>2132</v>
      </c>
      <c r="B256" t="s">
        <v>2165</v>
      </c>
      <c r="C256" t="s">
        <v>2166</v>
      </c>
      <c r="D256" t="s">
        <v>2167</v>
      </c>
      <c r="E256" t="s">
        <v>2157</v>
      </c>
      <c r="F256" t="s">
        <v>16</v>
      </c>
      <c r="G256" t="s">
        <v>2168</v>
      </c>
      <c r="H256" t="s">
        <v>2169</v>
      </c>
      <c r="I256" t="s">
        <v>2170</v>
      </c>
      <c r="J256" t="s">
        <v>2171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1152</v>
      </c>
      <c r="P256" s="8">
        <v>17</v>
      </c>
      <c r="Q256" s="8" t="s">
        <v>1165</v>
      </c>
      <c r="V256" s="10" t="s">
        <v>255</v>
      </c>
      <c r="W256" s="10" t="s">
        <v>271</v>
      </c>
      <c r="Y256" s="10" t="s">
        <v>306</v>
      </c>
      <c r="Z256" s="10" t="s">
        <v>395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hidden="1" x14ac:dyDescent="0.35">
      <c r="A257" t="s">
        <v>2132</v>
      </c>
      <c r="B257" t="s">
        <v>2172</v>
      </c>
      <c r="C257" t="s">
        <v>2173</v>
      </c>
      <c r="D257" t="s">
        <v>2174</v>
      </c>
      <c r="E257" t="s">
        <v>2136</v>
      </c>
      <c r="F257" t="s">
        <v>16</v>
      </c>
      <c r="G257" t="s">
        <v>2175</v>
      </c>
      <c r="H257" t="s">
        <v>2176</v>
      </c>
      <c r="I257" t="s">
        <v>2177</v>
      </c>
      <c r="J257" t="s">
        <v>2171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1152</v>
      </c>
      <c r="P257" s="8">
        <v>18</v>
      </c>
      <c r="Q257" s="8" t="s">
        <v>1165</v>
      </c>
      <c r="V257" s="10" t="s">
        <v>255</v>
      </c>
      <c r="W257" s="10" t="s">
        <v>271</v>
      </c>
      <c r="Y257" s="10" t="s">
        <v>306</v>
      </c>
      <c r="Z257" s="10" t="s">
        <v>399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hidden="1" x14ac:dyDescent="0.35">
      <c r="A258" t="s">
        <v>2132</v>
      </c>
      <c r="B258" t="s">
        <v>2178</v>
      </c>
      <c r="C258" t="s">
        <v>2179</v>
      </c>
      <c r="D258" t="s">
        <v>2180</v>
      </c>
      <c r="E258" t="s">
        <v>2136</v>
      </c>
      <c r="F258" t="s">
        <v>16</v>
      </c>
      <c r="G258" t="s">
        <v>1707</v>
      </c>
      <c r="H258" t="s">
        <v>1341</v>
      </c>
      <c r="I258" t="s">
        <v>1747</v>
      </c>
      <c r="J258" t="s">
        <v>2138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9288</v>
      </c>
      <c r="X258" s="10" t="s">
        <v>9290</v>
      </c>
      <c r="Y258" s="10" t="s">
        <v>306</v>
      </c>
      <c r="Z258" s="10" t="s">
        <v>403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9300</v>
      </c>
      <c r="AF258" s="18"/>
      <c r="AG258" s="18" t="s">
        <v>9303</v>
      </c>
      <c r="AH258" s="18" t="s">
        <v>9302</v>
      </c>
      <c r="AI258" s="18" t="s">
        <v>9304</v>
      </c>
      <c r="AJ258" s="18" t="s">
        <v>390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hidden="1" x14ac:dyDescent="0.35">
      <c r="A259" t="s">
        <v>2132</v>
      </c>
      <c r="B259" t="s">
        <v>2181</v>
      </c>
      <c r="C259" t="s">
        <v>2182</v>
      </c>
      <c r="D259" t="s">
        <v>2183</v>
      </c>
      <c r="E259" t="s">
        <v>2136</v>
      </c>
      <c r="F259" t="s">
        <v>16</v>
      </c>
      <c r="G259" t="s">
        <v>2184</v>
      </c>
      <c r="H259" t="s">
        <v>2185</v>
      </c>
      <c r="I259" t="s">
        <v>1574</v>
      </c>
      <c r="J259" t="s">
        <v>2138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9288</v>
      </c>
      <c r="X259" s="10" t="s">
        <v>9291</v>
      </c>
      <c r="Y259" s="10" t="s">
        <v>306</v>
      </c>
      <c r="Z259" s="10" t="s">
        <v>407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9300</v>
      </c>
      <c r="AF259" s="18"/>
      <c r="AG259" s="18" t="s">
        <v>9305</v>
      </c>
      <c r="AH259" s="18" t="s">
        <v>9308</v>
      </c>
      <c r="AI259" s="18" t="s">
        <v>9315</v>
      </c>
      <c r="AJ259" s="18" t="s">
        <v>390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hidden="1" x14ac:dyDescent="0.35">
      <c r="A260" t="s">
        <v>2132</v>
      </c>
      <c r="B260" t="s">
        <v>2186</v>
      </c>
      <c r="C260" t="s">
        <v>2187</v>
      </c>
      <c r="D260" t="s">
        <v>2188</v>
      </c>
      <c r="E260" t="s">
        <v>2136</v>
      </c>
      <c r="F260" t="s">
        <v>16</v>
      </c>
      <c r="G260" t="s">
        <v>2189</v>
      </c>
      <c r="H260" t="s">
        <v>2190</v>
      </c>
      <c r="I260" t="s">
        <v>1256</v>
      </c>
      <c r="J260" t="s">
        <v>1458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9288</v>
      </c>
      <c r="X260" s="10" t="s">
        <v>9292</v>
      </c>
      <c r="Y260" s="10" t="s">
        <v>306</v>
      </c>
      <c r="Z260" s="10" t="s">
        <v>411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9300</v>
      </c>
      <c r="AF260" s="18"/>
      <c r="AG260" s="18" t="s">
        <v>9301</v>
      </c>
      <c r="AH260" s="18" t="s">
        <v>9309</v>
      </c>
      <c r="AI260" s="18" t="s">
        <v>9316</v>
      </c>
      <c r="AJ260" s="18" t="s">
        <v>390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hidden="1" x14ac:dyDescent="0.35">
      <c r="A261" t="s">
        <v>2132</v>
      </c>
      <c r="B261" t="s">
        <v>2191</v>
      </c>
      <c r="C261" t="s">
        <v>2192</v>
      </c>
      <c r="D261" t="s">
        <v>2193</v>
      </c>
      <c r="E261" t="s">
        <v>2136</v>
      </c>
      <c r="F261" t="s">
        <v>16</v>
      </c>
      <c r="G261" t="s">
        <v>2194</v>
      </c>
      <c r="H261" t="s">
        <v>2195</v>
      </c>
      <c r="I261" t="s">
        <v>1788</v>
      </c>
      <c r="J261" t="s">
        <v>1458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9288</v>
      </c>
      <c r="X261" s="10" t="s">
        <v>9293</v>
      </c>
      <c r="Y261" s="10" t="s">
        <v>306</v>
      </c>
      <c r="Z261" s="10" t="s">
        <v>415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9300</v>
      </c>
      <c r="AF261" s="18"/>
      <c r="AG261" s="18" t="s">
        <v>9306</v>
      </c>
      <c r="AH261" s="18" t="s">
        <v>9310</v>
      </c>
      <c r="AI261" s="18" t="s">
        <v>9317</v>
      </c>
      <c r="AJ261" s="18" t="s">
        <v>390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hidden="1" x14ac:dyDescent="0.35">
      <c r="A262" t="s">
        <v>2132</v>
      </c>
      <c r="B262" t="s">
        <v>2196</v>
      </c>
      <c r="C262" t="s">
        <v>2197</v>
      </c>
      <c r="D262" t="s">
        <v>2198</v>
      </c>
      <c r="E262" t="s">
        <v>2136</v>
      </c>
      <c r="F262" t="s">
        <v>16</v>
      </c>
      <c r="G262" t="s">
        <v>2199</v>
      </c>
      <c r="H262" t="s">
        <v>2200</v>
      </c>
      <c r="I262" t="s">
        <v>2201</v>
      </c>
      <c r="J262" t="s">
        <v>2149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9288</v>
      </c>
      <c r="X262" s="10" t="s">
        <v>9294</v>
      </c>
      <c r="Y262" s="10" t="s">
        <v>306</v>
      </c>
      <c r="Z262" s="10" t="s">
        <v>419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9300</v>
      </c>
      <c r="AF262" s="18"/>
      <c r="AG262" s="18" t="s">
        <v>9301</v>
      </c>
      <c r="AH262" s="18" t="s">
        <v>9311</v>
      </c>
      <c r="AI262" s="18" t="s">
        <v>9316</v>
      </c>
      <c r="AJ262" s="18" t="s">
        <v>390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hidden="1" x14ac:dyDescent="0.35">
      <c r="A263" t="s">
        <v>2132</v>
      </c>
      <c r="B263" t="s">
        <v>2202</v>
      </c>
      <c r="C263" t="s">
        <v>2203</v>
      </c>
      <c r="D263" t="s">
        <v>2204</v>
      </c>
      <c r="E263" t="s">
        <v>2136</v>
      </c>
      <c r="F263" t="s">
        <v>16</v>
      </c>
      <c r="G263" t="s">
        <v>2205</v>
      </c>
      <c r="H263" t="s">
        <v>1446</v>
      </c>
      <c r="I263" t="s">
        <v>2201</v>
      </c>
      <c r="J263" t="s">
        <v>2149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9288</v>
      </c>
      <c r="X263" s="10" t="s">
        <v>9295</v>
      </c>
      <c r="Y263" s="10" t="s">
        <v>306</v>
      </c>
      <c r="Z263" s="10" t="s">
        <v>423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9300</v>
      </c>
      <c r="AF263" s="18"/>
      <c r="AG263" s="18" t="s">
        <v>9306</v>
      </c>
      <c r="AH263" s="18" t="s">
        <v>9312</v>
      </c>
      <c r="AI263" s="18" t="s">
        <v>9317</v>
      </c>
      <c r="AJ263" s="18" t="s">
        <v>390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hidden="1" x14ac:dyDescent="0.35">
      <c r="A264" t="s">
        <v>2132</v>
      </c>
      <c r="B264" t="s">
        <v>2206</v>
      </c>
      <c r="C264" t="s">
        <v>2207</v>
      </c>
      <c r="D264" t="s">
        <v>2208</v>
      </c>
      <c r="E264" t="s">
        <v>2157</v>
      </c>
      <c r="F264" t="s">
        <v>16</v>
      </c>
      <c r="G264" t="s">
        <v>2209</v>
      </c>
      <c r="H264" t="s">
        <v>2210</v>
      </c>
      <c r="I264" t="s">
        <v>2211</v>
      </c>
      <c r="J264" t="s">
        <v>1761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9288</v>
      </c>
      <c r="X264" s="10" t="s">
        <v>9296</v>
      </c>
      <c r="Y264" s="10" t="s">
        <v>306</v>
      </c>
      <c r="Z264" s="10" t="s">
        <v>427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9300</v>
      </c>
      <c r="AF264" s="18"/>
      <c r="AG264" s="18" t="s">
        <v>9307</v>
      </c>
      <c r="AH264" s="18" t="s">
        <v>9310</v>
      </c>
      <c r="AI264" s="18" t="s">
        <v>9317</v>
      </c>
      <c r="AJ264" s="18" t="s">
        <v>390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hidden="1" x14ac:dyDescent="0.35">
      <c r="A265" t="s">
        <v>2132</v>
      </c>
      <c r="B265" t="s">
        <v>2212</v>
      </c>
      <c r="C265" t="s">
        <v>2213</v>
      </c>
      <c r="D265" t="s">
        <v>2214</v>
      </c>
      <c r="E265" t="s">
        <v>2136</v>
      </c>
      <c r="F265" t="s">
        <v>16</v>
      </c>
      <c r="G265" t="s">
        <v>2215</v>
      </c>
      <c r="H265" t="s">
        <v>1746</v>
      </c>
      <c r="I265" t="s">
        <v>2177</v>
      </c>
      <c r="J265" t="s">
        <v>1761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9288</v>
      </c>
      <c r="X265" s="10" t="s">
        <v>9297</v>
      </c>
      <c r="Y265" s="10" t="s">
        <v>306</v>
      </c>
      <c r="Z265" s="10" t="s">
        <v>431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9300</v>
      </c>
      <c r="AF265" s="18"/>
      <c r="AG265" s="18" t="s">
        <v>9301</v>
      </c>
      <c r="AH265" s="18" t="s">
        <v>9313</v>
      </c>
      <c r="AI265" s="18" t="s">
        <v>9318</v>
      </c>
      <c r="AJ265" s="18" t="s">
        <v>390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hidden="1" x14ac:dyDescent="0.35">
      <c r="A266" t="s">
        <v>2132</v>
      </c>
      <c r="B266" t="s">
        <v>2216</v>
      </c>
      <c r="C266" t="s">
        <v>2217</v>
      </c>
      <c r="D266" t="s">
        <v>2218</v>
      </c>
      <c r="E266" t="s">
        <v>2157</v>
      </c>
      <c r="F266" t="s">
        <v>16</v>
      </c>
      <c r="G266" t="s">
        <v>2219</v>
      </c>
      <c r="H266" t="s">
        <v>2220</v>
      </c>
      <c r="I266" t="s">
        <v>1180</v>
      </c>
      <c r="J266" t="s">
        <v>2171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9288</v>
      </c>
      <c r="X266" s="10" t="s">
        <v>9298</v>
      </c>
      <c r="Y266" s="10" t="s">
        <v>306</v>
      </c>
      <c r="Z266" s="10" t="s">
        <v>435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9300</v>
      </c>
      <c r="AF266" s="18"/>
      <c r="AG266" s="18" t="s">
        <v>9303</v>
      </c>
      <c r="AH266" s="18" t="s">
        <v>9314</v>
      </c>
      <c r="AI266" s="18" t="s">
        <v>9317</v>
      </c>
      <c r="AJ266" s="18" t="s">
        <v>390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hidden="1" x14ac:dyDescent="0.35">
      <c r="A267" t="s">
        <v>2132</v>
      </c>
      <c r="B267" t="s">
        <v>2221</v>
      </c>
      <c r="C267" t="s">
        <v>2222</v>
      </c>
      <c r="D267" t="s">
        <v>2223</v>
      </c>
      <c r="E267" t="s">
        <v>2136</v>
      </c>
      <c r="F267" t="s">
        <v>16</v>
      </c>
      <c r="G267" t="s">
        <v>2224</v>
      </c>
      <c r="H267" t="s">
        <v>2225</v>
      </c>
      <c r="I267" t="s">
        <v>2226</v>
      </c>
      <c r="J267" t="s">
        <v>2171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9288</v>
      </c>
      <c r="X267" s="10" t="s">
        <v>9299</v>
      </c>
      <c r="Y267" s="10" t="s">
        <v>306</v>
      </c>
      <c r="Z267" s="10" t="s">
        <v>439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9300</v>
      </c>
      <c r="AF267" s="18"/>
      <c r="AG267" s="18" t="s">
        <v>9301</v>
      </c>
      <c r="AH267" s="18" t="s">
        <v>9309</v>
      </c>
      <c r="AI267" s="18" t="s">
        <v>9316</v>
      </c>
      <c r="AJ267" s="18" t="s">
        <v>390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hidden="1" x14ac:dyDescent="0.35">
      <c r="A268" t="s">
        <v>2227</v>
      </c>
      <c r="B268" t="s">
        <v>2228</v>
      </c>
      <c r="C268" t="s">
        <v>2229</v>
      </c>
      <c r="D268" t="s">
        <v>2230</v>
      </c>
      <c r="E268" t="s">
        <v>2231</v>
      </c>
      <c r="F268" t="s">
        <v>15</v>
      </c>
      <c r="G268" t="s">
        <v>2232</v>
      </c>
      <c r="H268" t="s">
        <v>2233</v>
      </c>
      <c r="I268" t="s">
        <v>2234</v>
      </c>
      <c r="J268" t="s">
        <v>2235</v>
      </c>
      <c r="K268" t="s">
        <v>103</v>
      </c>
    </row>
    <row r="269" spans="1:45" hidden="1" x14ac:dyDescent="0.35">
      <c r="A269" t="s">
        <v>2227</v>
      </c>
      <c r="B269" t="s">
        <v>2236</v>
      </c>
      <c r="C269" t="s">
        <v>2237</v>
      </c>
      <c r="D269" t="s">
        <v>2238</v>
      </c>
      <c r="E269" t="s">
        <v>2231</v>
      </c>
      <c r="F269" t="s">
        <v>15</v>
      </c>
      <c r="G269" t="s">
        <v>2239</v>
      </c>
      <c r="H269" t="s">
        <v>2240</v>
      </c>
      <c r="I269" t="s">
        <v>2241</v>
      </c>
      <c r="J269" t="s">
        <v>2242</v>
      </c>
      <c r="K269" t="s">
        <v>107</v>
      </c>
    </row>
    <row r="270" spans="1:45" hidden="1" x14ac:dyDescent="0.35">
      <c r="A270" t="s">
        <v>2227</v>
      </c>
      <c r="B270" t="s">
        <v>2243</v>
      </c>
      <c r="C270" t="s">
        <v>2244</v>
      </c>
      <c r="D270" t="s">
        <v>2245</v>
      </c>
      <c r="E270" t="s">
        <v>2231</v>
      </c>
      <c r="F270" t="s">
        <v>15</v>
      </c>
      <c r="G270" t="s">
        <v>1197</v>
      </c>
      <c r="H270" t="s">
        <v>2246</v>
      </c>
      <c r="I270" t="s">
        <v>2247</v>
      </c>
      <c r="J270" t="s">
        <v>2242</v>
      </c>
      <c r="K270" t="s">
        <v>108</v>
      </c>
    </row>
    <row r="271" spans="1:45" hidden="1" x14ac:dyDescent="0.35">
      <c r="A271" t="s">
        <v>2227</v>
      </c>
      <c r="B271" t="s">
        <v>2248</v>
      </c>
      <c r="C271" t="s">
        <v>2249</v>
      </c>
      <c r="D271" t="s">
        <v>2250</v>
      </c>
      <c r="E271" t="s">
        <v>2231</v>
      </c>
      <c r="F271" t="s">
        <v>15</v>
      </c>
      <c r="G271" t="s">
        <v>2251</v>
      </c>
      <c r="H271" t="s">
        <v>2252</v>
      </c>
      <c r="I271" t="s">
        <v>2253</v>
      </c>
      <c r="J271" t="s">
        <v>2254</v>
      </c>
      <c r="K271" t="s">
        <v>106</v>
      </c>
    </row>
    <row r="272" spans="1:45" hidden="1" x14ac:dyDescent="0.35">
      <c r="A272" t="s">
        <v>2227</v>
      </c>
      <c r="B272" t="s">
        <v>2248</v>
      </c>
      <c r="C272" t="s">
        <v>2255</v>
      </c>
      <c r="D272" t="s">
        <v>2256</v>
      </c>
      <c r="E272" t="s">
        <v>2231</v>
      </c>
      <c r="F272" t="s">
        <v>15</v>
      </c>
      <c r="G272" t="s">
        <v>2257</v>
      </c>
      <c r="H272" t="s">
        <v>2258</v>
      </c>
      <c r="I272" t="s">
        <v>2253</v>
      </c>
      <c r="J272" t="s">
        <v>2254</v>
      </c>
      <c r="K272" t="s">
        <v>107</v>
      </c>
    </row>
    <row r="273" spans="1:45" hidden="1" x14ac:dyDescent="0.35">
      <c r="A273" t="s">
        <v>2227</v>
      </c>
      <c r="B273" t="s">
        <v>2259</v>
      </c>
      <c r="C273" t="s">
        <v>2260</v>
      </c>
      <c r="D273" t="s">
        <v>2261</v>
      </c>
      <c r="E273" t="s">
        <v>2231</v>
      </c>
      <c r="F273" t="s">
        <v>15</v>
      </c>
      <c r="G273" t="s">
        <v>2159</v>
      </c>
      <c r="H273" t="s">
        <v>2262</v>
      </c>
      <c r="I273" t="s">
        <v>2263</v>
      </c>
      <c r="J273" t="s">
        <v>2254</v>
      </c>
      <c r="K273" t="s">
        <v>107</v>
      </c>
    </row>
    <row r="274" spans="1:45" hidden="1" x14ac:dyDescent="0.35">
      <c r="A274" t="s">
        <v>2227</v>
      </c>
      <c r="B274" t="s">
        <v>2259</v>
      </c>
      <c r="C274" t="s">
        <v>2264</v>
      </c>
      <c r="D274" t="s">
        <v>2265</v>
      </c>
      <c r="E274" t="s">
        <v>2231</v>
      </c>
      <c r="F274" t="s">
        <v>15</v>
      </c>
      <c r="G274" t="s">
        <v>2266</v>
      </c>
      <c r="H274" t="s">
        <v>2267</v>
      </c>
      <c r="I274" t="s">
        <v>2263</v>
      </c>
      <c r="J274" t="s">
        <v>2254</v>
      </c>
      <c r="K274" t="s">
        <v>108</v>
      </c>
    </row>
    <row r="275" spans="1:45" hidden="1" x14ac:dyDescent="0.35">
      <c r="A275" t="s">
        <v>2227</v>
      </c>
      <c r="B275" t="s">
        <v>2268</v>
      </c>
      <c r="C275" t="s">
        <v>2269</v>
      </c>
      <c r="D275" t="s">
        <v>2270</v>
      </c>
      <c r="E275" t="s">
        <v>2231</v>
      </c>
      <c r="F275" t="s">
        <v>15</v>
      </c>
      <c r="G275" t="s">
        <v>1466</v>
      </c>
      <c r="H275" t="s">
        <v>2271</v>
      </c>
      <c r="I275" t="s">
        <v>2272</v>
      </c>
      <c r="J275" t="s">
        <v>2254</v>
      </c>
      <c r="K275" t="s">
        <v>107</v>
      </c>
    </row>
    <row r="276" spans="1:45" hidden="1" x14ac:dyDescent="0.35">
      <c r="A276" t="s">
        <v>2227</v>
      </c>
      <c r="B276" t="s">
        <v>2268</v>
      </c>
      <c r="C276" t="s">
        <v>2273</v>
      </c>
      <c r="D276" t="s">
        <v>2274</v>
      </c>
      <c r="E276" t="s">
        <v>2231</v>
      </c>
      <c r="F276" t="s">
        <v>15</v>
      </c>
      <c r="G276" t="s">
        <v>1446</v>
      </c>
      <c r="H276" t="s">
        <v>2275</v>
      </c>
      <c r="I276" t="s">
        <v>2272</v>
      </c>
      <c r="J276" t="s">
        <v>2254</v>
      </c>
      <c r="K276" t="s">
        <v>108</v>
      </c>
    </row>
    <row r="277" spans="1:45" hidden="1" x14ac:dyDescent="0.35">
      <c r="A277" t="s">
        <v>2227</v>
      </c>
      <c r="B277" t="s">
        <v>2276</v>
      </c>
      <c r="C277" t="s">
        <v>2277</v>
      </c>
      <c r="D277" t="s">
        <v>2278</v>
      </c>
      <c r="E277" t="s">
        <v>2231</v>
      </c>
      <c r="F277" t="s">
        <v>15</v>
      </c>
      <c r="G277" t="s">
        <v>2279</v>
      </c>
      <c r="H277" t="s">
        <v>2280</v>
      </c>
      <c r="I277" t="s">
        <v>2281</v>
      </c>
      <c r="J277" t="s">
        <v>2282</v>
      </c>
      <c r="K277" t="s">
        <v>104</v>
      </c>
    </row>
    <row r="278" spans="1:45" hidden="1" x14ac:dyDescent="0.35">
      <c r="A278" t="s">
        <v>2227</v>
      </c>
      <c r="B278" t="s">
        <v>2283</v>
      </c>
      <c r="C278" t="s">
        <v>2284</v>
      </c>
      <c r="D278" t="s">
        <v>2285</v>
      </c>
      <c r="E278" t="s">
        <v>2231</v>
      </c>
      <c r="F278" t="s">
        <v>15</v>
      </c>
      <c r="G278" t="s">
        <v>2286</v>
      </c>
      <c r="H278" t="s">
        <v>2287</v>
      </c>
      <c r="I278" t="s">
        <v>2288</v>
      </c>
      <c r="J278" t="s">
        <v>2282</v>
      </c>
      <c r="K278" t="s">
        <v>105</v>
      </c>
    </row>
    <row r="279" spans="1:45" hidden="1" x14ac:dyDescent="0.35">
      <c r="A279" t="s">
        <v>2227</v>
      </c>
      <c r="B279" t="s">
        <v>2289</v>
      </c>
      <c r="C279" t="s">
        <v>2290</v>
      </c>
      <c r="D279" t="s">
        <v>2291</v>
      </c>
      <c r="E279" t="s">
        <v>2231</v>
      </c>
      <c r="F279" t="s">
        <v>15</v>
      </c>
      <c r="G279" t="s">
        <v>2292</v>
      </c>
      <c r="H279" t="s">
        <v>2293</v>
      </c>
      <c r="I279" t="s">
        <v>2294</v>
      </c>
      <c r="J279" t="s">
        <v>2171</v>
      </c>
      <c r="K279" t="s">
        <v>105</v>
      </c>
    </row>
    <row r="280" spans="1:45" hidden="1" x14ac:dyDescent="0.35">
      <c r="A280" t="s">
        <v>2227</v>
      </c>
      <c r="B280" t="s">
        <v>2295</v>
      </c>
      <c r="C280" t="s">
        <v>2296</v>
      </c>
      <c r="D280" t="s">
        <v>2297</v>
      </c>
      <c r="E280" t="s">
        <v>2231</v>
      </c>
      <c r="F280" t="s">
        <v>15</v>
      </c>
      <c r="G280" t="s">
        <v>2298</v>
      </c>
      <c r="H280" t="s">
        <v>2299</v>
      </c>
      <c r="I280" t="s">
        <v>2300</v>
      </c>
      <c r="J280" t="s">
        <v>2301</v>
      </c>
      <c r="K280" t="s">
        <v>104</v>
      </c>
    </row>
    <row r="281" spans="1:45" hidden="1" x14ac:dyDescent="0.35">
      <c r="A281" t="s">
        <v>2227</v>
      </c>
      <c r="B281" t="s">
        <v>2302</v>
      </c>
      <c r="C281" t="s">
        <v>2303</v>
      </c>
      <c r="D281" t="s">
        <v>2304</v>
      </c>
      <c r="E281" t="s">
        <v>2231</v>
      </c>
      <c r="F281" t="s">
        <v>15</v>
      </c>
      <c r="G281" t="s">
        <v>2305</v>
      </c>
      <c r="H281" t="s">
        <v>2306</v>
      </c>
      <c r="I281" t="s">
        <v>2307</v>
      </c>
      <c r="J281" t="s">
        <v>2301</v>
      </c>
      <c r="K281" t="s">
        <v>104</v>
      </c>
    </row>
    <row r="282" spans="1:45" hidden="1" x14ac:dyDescent="0.35">
      <c r="A282" t="s">
        <v>2227</v>
      </c>
      <c r="B282" t="s">
        <v>2308</v>
      </c>
      <c r="C282" t="s">
        <v>2309</v>
      </c>
      <c r="D282" t="s">
        <v>2310</v>
      </c>
      <c r="E282" t="s">
        <v>2231</v>
      </c>
      <c r="F282" t="s">
        <v>15</v>
      </c>
      <c r="G282" t="s">
        <v>2305</v>
      </c>
      <c r="H282" t="s">
        <v>2280</v>
      </c>
      <c r="I282" t="s">
        <v>2281</v>
      </c>
      <c r="J282" t="s">
        <v>2301</v>
      </c>
      <c r="K282" t="s">
        <v>104</v>
      </c>
    </row>
    <row r="283" spans="1:45" hidden="1" x14ac:dyDescent="0.35">
      <c r="A283" t="s">
        <v>2227</v>
      </c>
      <c r="B283" t="s">
        <v>2311</v>
      </c>
      <c r="C283" t="s">
        <v>2312</v>
      </c>
      <c r="D283" t="s">
        <v>2313</v>
      </c>
      <c r="E283" t="s">
        <v>2231</v>
      </c>
      <c r="F283" t="s">
        <v>15</v>
      </c>
      <c r="G283" t="s">
        <v>2096</v>
      </c>
      <c r="H283" t="s">
        <v>2314</v>
      </c>
      <c r="I283" t="s">
        <v>2315</v>
      </c>
      <c r="J283" t="s">
        <v>1176</v>
      </c>
      <c r="K283" t="s">
        <v>162</v>
      </c>
    </row>
    <row r="284" spans="1:45" hidden="1" x14ac:dyDescent="0.35">
      <c r="A284" t="s">
        <v>2227</v>
      </c>
      <c r="B284" t="s">
        <v>2316</v>
      </c>
      <c r="C284" t="s">
        <v>2317</v>
      </c>
      <c r="D284" t="s">
        <v>2318</v>
      </c>
      <c r="E284" t="s">
        <v>2231</v>
      </c>
      <c r="F284" t="s">
        <v>15</v>
      </c>
      <c r="G284" t="s">
        <v>2096</v>
      </c>
      <c r="H284" t="s">
        <v>2319</v>
      </c>
      <c r="I284" t="s">
        <v>2320</v>
      </c>
      <c r="J284" t="s">
        <v>1176</v>
      </c>
      <c r="K284" t="s">
        <v>162</v>
      </c>
    </row>
    <row r="285" spans="1:45" hidden="1" x14ac:dyDescent="0.35">
      <c r="A285" t="s">
        <v>2227</v>
      </c>
      <c r="B285" t="s">
        <v>2316</v>
      </c>
      <c r="C285" t="s">
        <v>2321</v>
      </c>
      <c r="D285" t="s">
        <v>2322</v>
      </c>
      <c r="E285" t="s">
        <v>2231</v>
      </c>
      <c r="F285" t="s">
        <v>15</v>
      </c>
      <c r="G285" t="s">
        <v>1539</v>
      </c>
      <c r="H285" t="s">
        <v>2323</v>
      </c>
      <c r="I285" t="s">
        <v>2320</v>
      </c>
      <c r="J285" t="s">
        <v>1176</v>
      </c>
      <c r="K285" t="s">
        <v>162</v>
      </c>
    </row>
    <row r="286" spans="1:45" hidden="1" x14ac:dyDescent="0.35">
      <c r="A286" t="s">
        <v>2227</v>
      </c>
      <c r="B286" t="s">
        <v>2324</v>
      </c>
      <c r="C286" t="s">
        <v>2325</v>
      </c>
      <c r="D286" t="s">
        <v>2326</v>
      </c>
      <c r="E286" t="s">
        <v>2231</v>
      </c>
      <c r="F286" t="s">
        <v>15</v>
      </c>
      <c r="G286" t="s">
        <v>2327</v>
      </c>
      <c r="H286" t="s">
        <v>2252</v>
      </c>
      <c r="I286" t="s">
        <v>2253</v>
      </c>
      <c r="J286" t="s">
        <v>1176</v>
      </c>
      <c r="K286" t="s">
        <v>105</v>
      </c>
    </row>
    <row r="287" spans="1:45" ht="252.5" hidden="1" x14ac:dyDescent="0.35">
      <c r="A287" t="s">
        <v>2328</v>
      </c>
      <c r="B287" t="s">
        <v>2329</v>
      </c>
      <c r="C287" t="s">
        <v>2330</v>
      </c>
      <c r="D287" t="s">
        <v>2331</v>
      </c>
      <c r="E287" t="s">
        <v>2332</v>
      </c>
      <c r="F287" t="s">
        <v>19</v>
      </c>
      <c r="G287" t="s">
        <v>2333</v>
      </c>
      <c r="H287" t="s">
        <v>2334</v>
      </c>
      <c r="I287" t="s">
        <v>2335</v>
      </c>
      <c r="J287" t="s">
        <v>317</v>
      </c>
      <c r="K287" t="s">
        <v>2336</v>
      </c>
      <c r="M287" s="12" t="str">
        <f t="shared" ref="M287" si="15">_xlfn.CONCAT("@PART[",C287,"]:AFTER[",A287,"] // ",IF(R287="",D287,R287),CHAR(10),"{",CHAR(10),"    @TechRequired = ",N287,IF($R287&lt;&gt;"",_xlfn.CONCAT(CHAR(10),"    @",$R$1," = ",$R287),""),IF($S287&lt;&gt;"",_xlfn.CONCAT(CHAR(10),"    @",$S$1," = ",$S287),""),IF($T287&lt;&gt;"",_xlfn.CONCAT(CHAR(10),"    @",$T$1," = ",$T287),""),IF($U287&lt;&gt;"",_xlfn.CONCAT(CHAR(10),"    @",$U$1," = ",$U287),""),IF($AN287&lt;&gt;"",_xlfn.CONCAT(CHAR(10),$AN287),""),IF(AL287&lt;&gt;"",_xlfn.CONCAT(CHAR(10),AL287),""),CHAR(10),"}",IF(AA287="Yes",_xlfn.CONCAT(CHAR(10),"@PART[",C287,"]:NEEDS[KiwiDeprecate]:AFTER[",A287,"]",CHAR(10),"{",CHAR(10),"    kiwiDeprecate = true",CHAR(10),"}"),""))</f>
        <v>@PART[fft-antimatter-beam-1]:AFTER[FarFutureTechnologies] // A-834M 'Frisbee' Antimatter Engine
{
    @TechRequired = basicCryoRocketry
    engineUpgradeType = standardCH4
    engineNumber = 
    engineNumberUpgrade = 
    engineName = 
    engineNameUpgrade = 
    enginePartUpgradeName = 
}</v>
      </c>
      <c r="N287" s="9" t="str">
        <f>_xlfn.XLOOKUP(_xlfn.CONCAT(O287,P287),TechTree!$C$2:$C$500,TechTree!$D$2:$D$500,"Not Valid Combination",0,1)</f>
        <v>basicCryoRocketry</v>
      </c>
      <c r="O287" s="8" t="s">
        <v>226</v>
      </c>
      <c r="P287" s="8">
        <v>1</v>
      </c>
      <c r="Q287" s="8" t="s">
        <v>19</v>
      </c>
      <c r="V287" s="10" t="s">
        <v>255</v>
      </c>
      <c r="W287" s="10" t="s">
        <v>9288</v>
      </c>
      <c r="Y287" s="10" t="s">
        <v>306</v>
      </c>
      <c r="Z287" s="10" t="s">
        <v>313</v>
      </c>
      <c r="AA287" s="10" t="s">
        <v>344</v>
      </c>
      <c r="AC287" s="12" t="str">
        <f t="shared" ref="AC287" si="16">IF(Q287="Engine",_xlfn.CONCAT("PARTUPGRADE:NEEDS[",A287,"]",CHAR(10),"{",CHAR(10),"    name = ",X287,CHAR(10),"    partIcon = ",C287,CHAR(10),"    techRequired = ",AS287,CHAR(10),"    title = ",CHAR(10),"    basicInfo = Increased Thrust, Increased Specific Impulse",CHAR(10),"    manufacturer = Kiwi Imagineers",CHAR(10),"    description = ",CHAR(10),"}",CHAR(10),"@PARTUPGRADE[",X287,"]:NEEDS[",A287,"]:FOR[zKiwiTechTree]",CHAR(10),"{",CHAR(10),"    @entryCost = #$@PART[",C287,"]/entryCost$",CHAR(10),"    @entryCost *= #$@KIWI_ENGINE_MULTIPLIERS/",AP287,"/UPGRADE_ENTRYCOST_MULTIPLIER$",CHAR(10),"    @title = #$@PART[",C287,"]/title$ Upgrade",CHAR(10),"    @description = #Our imagineers dreamt about making the $@PART[",C287,"]/engineName$ thrustier and efficientier and have 'made it so'.",CHAR(10),"}",CHAR(10),"@PART[",C287,"]:NEEDS[",A287,"]:AFTER[zzKiwiTechTree]",CHAR(10),"{",CHAR(10),"    @description = #$description$ \n\n&lt;color=#ff0000&gt;This engine has an upgrade in $@PARTUPGRADE[",X287,"]/techRequired$!&lt;/color&gt; ",CHAR(10),"}"),IF(OR(Q287="System",Q287="System and Space Capability")=TRUE,_xlfn.CONCAT("// Choose the one with the part that you want to represent the system",CHAR(10),"PARTUPGRADE:NEEDS[",A287,"]",CHAR(10),"{",CHAR(10),"    name = ",X287,"Upgrade",CHAR(10),"    partIcon = ",C287,CHAR(10),"    techRequired = ",AS287,CHAR(10),"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System",CHAR(10),"}",CHAR(10),"@PART[*]:HAS[#spacePlaneSystemUpgradeType[",X287,"]]:FOR[zzzKiwiTechTree]",CHAR(10),"{",CHAR(10),"    @description = #$description$ \n\n&lt;color=#ff0000&gt;The INSERT HERE System has upgrades in $@PARTUPGRADE[",X287,"Upgrade]/techRequired$!&lt;/color&gt; ",CHAR(10),"}"),""))</f>
        <v>PARTUPGRADE:NEEDS[FarFutureTechnologies]
{
    name = 
    partIcon = fft-antimatter-beam-1
    techRequired = advancedCryoRocketry
    title = 
    basicInfo = Increased Thrust, Increased Specific Impulse
    manufacturer = Kiwi Imagineers
    description = 
}
@PARTUPGRADE[]:NEEDS[FarFutureTechnologies]:FOR[zKiwiTechTree]
{
    @entryCost = #$@PART[fft-antimatter-beam-1]/entryCost$
    @entryCost *= #$@KIWI_ENGINE_MULTIPLIERS/METHALOX/UPGRADE_ENTRYCOST_MULTIPLIER$
    @title = #$@PART[fft-antimatter-beam-1]/title$ Upgrade
    @description = #Our imagineers dreamt about making the $@PART[fft-antimatter-beam-1]/engineName$ thrustier and efficientier and have 'made it so'.
}
@PART[fft-antimatter-beam-1]:NEEDS[FarFutureTechnologies]:AFTER[zzKiwiTechTree]
{
    @description = #$description$ \n\n&lt;color=#ff0000&gt;This engine has an upgrade in $@PARTUPGRADE[]/techRequired$!&lt;/color&gt; 
}</v>
      </c>
      <c r="AD287" s="14"/>
      <c r="AE287" s="18" t="s">
        <v>344</v>
      </c>
      <c r="AF287" s="18"/>
      <c r="AG287" s="18"/>
      <c r="AH287" s="18"/>
      <c r="AI287" s="18"/>
      <c r="AJ287" s="18"/>
      <c r="AK287" s="18"/>
      <c r="AL287" s="19" t="str">
        <f t="shared" ref="AL287" si="17">IF(AE287="Yes",_xlfn.CONCAT("    @MODULE[ModuleEngines*]",CHAR(10),"    {",IF(AF287&lt;&gt;"",_xlfn.CONCAT(CHAR(10),"        @maxThrust = ",AF287),""),IF(AG287&lt;&gt;"",_xlfn.CONCAT(CHAR(10),"        !atmosphereCurve {}",CHAR(10),"        atmosphereCurve",CHAR(10),"        {",IF(AG287&lt;&gt;"",_xlfn.CONCAT(CHAR(10),"            key = ",AG287),""),IF(AH287&lt;&gt;"",_xlfn.CONCAT(CHAR(10),"            key = ",AH287),""),IF(AI287&lt;&gt;"",_xlfn.CONCAT(CHAR(10),"            key = ",AI287),""),IF(AJ287&lt;&gt;"",_xlfn.CONCAT(CHAR(10),"            key = ",AJ287),""),IF(AK287&lt;&gt;"",_xlfn.CONCAT(CHAR(10),"            key = ",AK287),""),CHAR(10),"        }"),""),CHAR(10),"    }"),"")</f>
        <v/>
      </c>
      <c r="AM287" s="14"/>
      <c r="AN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",V287),IF(Q287="Engine",_xlfn.CONCAT("    engineUpgradeType = ",W287,CHAR(10),Parts!AQ287,CHAR(10),"    enginePartUpgradeName = ",X287),IF(Q287="Parachute","    parachuteUpgradeType = standard",IF(Q287="Solar",_xlfn.CONCAT("    solarPanelUpgradeTier = ",P287),IF(OR(Q287="System",Q287="System and Space Capability")=TRUE,_xlfn.CONCAT("    spacePlaneSystemUpgradeType = ",X287,IF(Q287="System and Space Capability",_xlfn.CONCAT(CHAR(10),"    spaceplaneUpgradeType = spaceCapable",CHAR(10),"    baseSkinTemp = ",CHAR(10),"    upgradeSkinTemp = "),"")),IF(Q287="Fuel Tank",IF(Y287="NA/Balloon","    KiwiFuelSwitchIgnore = true",IF(Y287="standardLiquidFuel",_xlfn.CONCAT("    fuelTankUpgradeType = ",Y287,CHAR(10),"    fuelTankSizeUpgrade = ",Z287),_xlfn.CONCAT("    fuelTankUpgradeType = ",Y287))),IF(Q287="RCS","    rcsUpgradeType = coldGas",""))))))))</f>
        <v xml:space="preserve">    engineUpgradeType = standardCH4
    engineNumber = 
    engineNumberUpgrade = 
    engineName = 
    engineNameUpgrade = 
    enginePartUpgradeName = </v>
      </c>
      <c r="AO287" s="16" t="str">
        <f>IF(Q287="Engine",VLOOKUP(W287,EngineUpgrades!$A$2:$C$17,2,FALSE),"")</f>
        <v>singleFuel</v>
      </c>
      <c r="AP287" s="16" t="str">
        <f>IF(Q287="Engine",VLOOKUP(W287,EngineUpgrades!$A$2:$C$17,3,FALSE),"")</f>
        <v>METHALOX</v>
      </c>
      <c r="AQ287" s="15" t="str">
        <f>IF(AO287=EngineUpgrades!$D$1,EngineUpgrades!$D$17,IF(AO287=EngineUpgrades!$E$1,EngineUpgrades!$E$17,IF(AO287=EngineUpgrades!$F$1,EngineUpgrades!$F$17,IF(AO287=EngineUpgrades!$G$1,EngineUpgrades!$G$17,IF(AO287=EngineUpgrades!$H$1,EngineUpgrades!$H$17,"")))))</f>
        <v xml:space="preserve">    engineNumber = 
    engineNumberUpgrade = 
    engineName = 
    engineNameUpgrade = 
</v>
      </c>
      <c r="AR287" s="17">
        <v>2</v>
      </c>
      <c r="AS287" s="16" t="str">
        <f>IF(Q287="Engine",_xlfn.XLOOKUP(_xlfn.CONCAT(O287,P287+AR287),TechTree!$C$2:$C$500,TechTree!$D$2:$D$500,"Not Valid Combination",0,1),"")</f>
        <v>advancedCryoRocketry</v>
      </c>
    </row>
    <row r="288" spans="1:45" ht="252.5" hidden="1" x14ac:dyDescent="0.35">
      <c r="A288" t="s">
        <v>2328</v>
      </c>
      <c r="B288" t="s">
        <v>2337</v>
      </c>
      <c r="C288" t="s">
        <v>2338</v>
      </c>
      <c r="D288" t="s">
        <v>2339</v>
      </c>
      <c r="E288" t="s">
        <v>2332</v>
      </c>
      <c r="F288" t="s">
        <v>19</v>
      </c>
      <c r="G288" t="s">
        <v>2333</v>
      </c>
      <c r="H288" t="s">
        <v>2340</v>
      </c>
      <c r="I288" t="s">
        <v>1180</v>
      </c>
      <c r="J288" t="s">
        <v>317</v>
      </c>
      <c r="K288" t="s">
        <v>2341</v>
      </c>
      <c r="M288" s="12" t="str">
        <f t="shared" ref="M288:M329" si="18">_xlfn.CONCAT("@PART[",C288,"]:AFTER[",A288,"] // ",IF(R288="",D288,R288),CHAR(10),"{",CHAR(10),"    @TechRequired = ",N288,IF($R288&lt;&gt;"",_xlfn.CONCAT(CHAR(10),"    @",$R$1," = ",$R288),""),IF($S288&lt;&gt;"",_xlfn.CONCAT(CHAR(10),"    @",$S$1," = ",$S288),""),IF($T288&lt;&gt;"",_xlfn.CONCAT(CHAR(10),"    @",$T$1," = ",$T288),""),IF($U288&lt;&gt;"",_xlfn.CONCAT(CHAR(10),"    @",$U$1," = ",$U288),""),IF($AN288&lt;&gt;"",_xlfn.CONCAT(CHAR(10),$AN288),""),IF(AL288&lt;&gt;"",_xlfn.CONCAT(CHAR(10),AL288),""),CHAR(10),"}",IF(AA288="Yes",_xlfn.CONCAT(CHAR(10),"@PART[",C288,"]:NEEDS[KiwiDeprecate]:AFTER[",A288,"]",CHAR(10),"{",CHAR(10),"    kiwiDeprecate = true",CHAR(10),"}"),""))</f>
        <v>@PART[fft-antimatter-microfission-1]:AFTER[FarFutureTechnologies] // A-134NG 'Casaba' Antimatter Catalyzed Microfission Engine
{
    @TechRequired = basicCryoRocketry
    engineUpgradeType = standardCH4
    engineNumber = 
    engineNumberUpgrade = 
    engineName = 
    engineNameUpgrade = 
    enginePartUpgradeName = 
}</v>
      </c>
      <c r="N288" s="9" t="str">
        <f>_xlfn.XLOOKUP(_xlfn.CONCAT(O288,P288),TechTree!$C$2:$C$500,TechTree!$D$2:$D$500,"Not Valid Combination",0,1)</f>
        <v>basicCryoRocketry</v>
      </c>
      <c r="O288" s="8" t="s">
        <v>226</v>
      </c>
      <c r="P288" s="8">
        <v>1</v>
      </c>
      <c r="Q288" s="8" t="s">
        <v>19</v>
      </c>
      <c r="V288" s="10" t="s">
        <v>255</v>
      </c>
      <c r="W288" s="10" t="s">
        <v>9288</v>
      </c>
      <c r="Y288" s="10" t="s">
        <v>306</v>
      </c>
      <c r="Z288" s="10" t="s">
        <v>313</v>
      </c>
      <c r="AA288" s="10" t="s">
        <v>344</v>
      </c>
      <c r="AC288" s="12" t="str">
        <f t="shared" ref="AC288:AC329" si="19">IF(Q288="Engine",_xlfn.CONCAT("PARTUPGRADE:NEEDS[",A288,"]",CHAR(10),"{",CHAR(10),"    name = ",X288,CHAR(10),"    partIcon = ",C288,CHAR(10),"    techRequired = ",AS288,CHAR(10),"    title = ",CHAR(10),"    basicInfo = Increased Thrust, Increased Specific Impulse",CHAR(10),"    manufacturer = Kiwi Imagineers",CHAR(10),"    description = ",CHAR(10),"}",CHAR(10),"@PARTUPGRADE[",X288,"]:NEEDS[",A288,"]:FOR[zKiwiTechTree]",CHAR(10),"{",CHAR(10),"    @entryCost = #$@PART[",C288,"]/entryCost$",CHAR(10),"    @entryCost *= #$@KIWI_ENGINE_MULTIPLIERS/",AP288,"/UPGRADE_ENTRYCOST_MULTIPLIER$",CHAR(10),"    @title = #$@PART[",C288,"]/title$ Upgrade",CHAR(10),"    @description = #Our imagineers dreamt about making the $@PART[",C288,"]/engineName$ thrustier and efficientier and have 'made it so'.",CHAR(10),"}",CHAR(10),"@PART[",C288,"]:NEEDS[",A288,"]:AFTER[zzKiwiTechTree]",CHAR(10),"{",CHAR(10),"    @description = #$description$ \n\n&lt;color=#ff0000&gt;This engine has an upgrade in $@PARTUPGRADE[",X288,"]/techRequired$!&lt;/color&gt; ",CHAR(10),"}"),IF(OR(Q288="System",Q288="System and Space Capability")=TRUE,_xlfn.CONCAT("// Choose the one with the part that you want to represent the system",CHAR(10),"PARTUPGRADE:NEEDS[",A288,"]",CHAR(10),"{",CHAR(10),"    name = ",X288,"Upgrade",CHAR(10),"    partIcon = ",C288,CHAR(10),"    techRequired = ",AS288,CHAR(10),"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System",CHAR(10),"}",CHAR(10),"@PART[*]:HAS[#spacePlaneSystemUpgradeType[",X288,"]]:FOR[zzzKiwiTechTree]",CHAR(10),"{",CHAR(10),"    @description = #$description$ \n\n&lt;color=#ff0000&gt;The INSERT HERE System has upgrades in $@PARTUPGRADE[",X288,"Upgrade]/techRequired$!&lt;/color&gt; ",CHAR(10),"}"),""))</f>
        <v>PARTUPGRADE:NEEDS[FarFutureTechnologies]
{
    name = 
    partIcon = fft-antimatter-microfission-1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#$@PART[fft-antimatter-microfission-1]/entryCost$
    @entryCost *= #$@KIWI_ENGINE_MULTIPLIERS/METHALOX/UPGRADE_ENTRYCOST_MULTIPLIER$
    @title = #$@PART[fft-antimatter-microfission-1]/title$ Upgrade
    @description = #Our imagineers dreamt about making the $@PART[fft-antimatter-microfission-1]/engineName$ thrustier and efficientier and have 'made it so'.
}
@PART[fft-antimatter-microfission-1]:NEEDS[FarFutureTechnologies]:AFTER[zzKiwiTechTree]
{
    @description = #$description$ \n\n&lt;color=#ff0000&gt;This engine has an upgrade in $@PARTUPGRADE[]/techRequired$!&lt;/color&gt; 
}</v>
      </c>
      <c r="AD288" s="14"/>
      <c r="AE288" s="18" t="s">
        <v>344</v>
      </c>
      <c r="AF288" s="18"/>
      <c r="AG288" s="18"/>
      <c r="AH288" s="18"/>
      <c r="AI288" s="18"/>
      <c r="AJ288" s="18"/>
      <c r="AK288" s="18"/>
      <c r="AL288" s="19" t="str">
        <f t="shared" ref="AL288:AL329" si="20">IF(AE288="Yes",_xlfn.CONCAT("    @MODULE[ModuleEngines*]",CHAR(10),"    {",IF(AF288&lt;&gt;"",_xlfn.CONCAT(CHAR(10),"        @maxThrust = ",AF288),""),IF(AG288&lt;&gt;"",_xlfn.CONCAT(CHAR(10),"        !atmosphereCurve {}",CHAR(10),"        atmosphereCurve",CHAR(10),"        {",IF(AG288&lt;&gt;"",_xlfn.CONCAT(CHAR(10),"            key = ",AG288),""),IF(AH288&lt;&gt;"",_xlfn.CONCAT(CHAR(10),"            key = ",AH288),""),IF(AI288&lt;&gt;"",_xlfn.CONCAT(CHAR(10),"            key = ",AI288),""),IF(AJ288&lt;&gt;"",_xlfn.CONCAT(CHAR(10),"            key = ",AJ288),""),IF(AK288&lt;&gt;"",_xlfn.CONCAT(CHAR(10),"            key = ",AK288),""),CHAR(10),"        }"),""),CHAR(10),"    }"),"")</f>
        <v/>
      </c>
      <c r="AM288" s="14"/>
      <c r="AN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",V288),IF(Q288="Engine",_xlfn.CONCAT("    engineUpgradeType = ",W288,CHAR(10),Parts!AQ288,CHAR(10),"    enginePartUpgradeName = ",X288),IF(Q288="Parachute","    parachuteUpgradeType = standard",IF(Q288="Solar",_xlfn.CONCAT("    solarPanelUpgradeTier = ",P288),IF(OR(Q288="System",Q288="System and Space Capability")=TRUE,_xlfn.CONCAT("    spacePlaneSystemUpgradeType = ",X288,IF(Q288="System and Space Capability",_xlfn.CONCAT(CHAR(10),"    spaceplaneUpgradeType = spaceCapable",CHAR(10),"    baseSkinTemp = ",CHAR(10),"    upgradeSkinTemp = "),"")),IF(Q288="Fuel Tank",IF(Y288="NA/Balloon","    KiwiFuelSwitchIgnore = true",IF(Y288="standardLiquidFuel",_xlfn.CONCAT("    fuelTankUpgradeType = ",Y288,CHAR(10),"    fuelTankSizeUpgrade = ",Z288),_xlfn.CONCAT("    fuelTankUpgradeType = ",Y288))),IF(Q288="RCS","    rcsUpgradeType = coldGas",""))))))))</f>
        <v xml:space="preserve">    engineUpgradeType = standardCH4
    engineNumber = 
    engineNumberUpgrade = 
    engineName = 
    engineNameUpgrade = 
    enginePartUpgradeName = </v>
      </c>
      <c r="AO288" s="16" t="str">
        <f>IF(Q288="Engine",VLOOKUP(W288,EngineUpgrades!$A$2:$C$17,2,FALSE),"")</f>
        <v>singleFuel</v>
      </c>
      <c r="AP288" s="16" t="str">
        <f>IF(Q288="Engine",VLOOKUP(W288,EngineUpgrades!$A$2:$C$17,3,FALSE),"")</f>
        <v>METHALOX</v>
      </c>
      <c r="AQ288" s="15" t="str">
        <f>IF(AO288=EngineUpgrades!$D$1,EngineUpgrades!$D$17,IF(AO288=EngineUpgrades!$E$1,EngineUpgrades!$E$17,IF(AO288=EngineUpgrades!$F$1,EngineUpgrades!$F$17,IF(AO288=EngineUpgrades!$G$1,EngineUpgrades!$G$17,IF(AO288=EngineUpgrades!$H$1,EngineUpgrades!$H$17,"")))))</f>
        <v xml:space="preserve">    engineNumber = 
    engineNumberUpgrade = 
    engineName = 
    engineNameUpgrade = 
</v>
      </c>
      <c r="AR288" s="17">
        <v>2</v>
      </c>
      <c r="AS288" s="16" t="str">
        <f>IF(Q288="Engine",_xlfn.XLOOKUP(_xlfn.CONCAT(O288,P288+AR288),TechTree!$C$2:$C$500,TechTree!$D$2:$D$500,"Not Valid Combination",0,1),"")</f>
        <v>advancedCryoRocketry</v>
      </c>
    </row>
    <row r="289" spans="1:45" ht="252.5" hidden="1" x14ac:dyDescent="0.35">
      <c r="A289" t="s">
        <v>2328</v>
      </c>
      <c r="B289" t="s">
        <v>2342</v>
      </c>
      <c r="C289" t="s">
        <v>2343</v>
      </c>
      <c r="D289" t="s">
        <v>2344</v>
      </c>
      <c r="E289" t="s">
        <v>2332</v>
      </c>
      <c r="F289" t="s">
        <v>19</v>
      </c>
      <c r="G289" t="s">
        <v>2333</v>
      </c>
      <c r="H289" t="s">
        <v>2345</v>
      </c>
      <c r="I289" t="s">
        <v>1187</v>
      </c>
      <c r="J289" t="s">
        <v>1761</v>
      </c>
      <c r="K289" t="s">
        <v>2341</v>
      </c>
      <c r="M289" s="12" t="str">
        <f t="shared" si="18"/>
        <v>@PART[fft-antimatter-microfusion-1]:AFTER[FarFutureTechnologies] // A-7007 'Dirac' Antimatter Initiated Microfusion Engine
{
    @TechRequired = basicCryoRocketry
    engineUpgradeType = standardCH4
    engineNumber = 
    engineNumberUpgrade = 
    engineName = 
    engineNameUpgrade = 
    enginePartUpgradeName = 
}</v>
      </c>
      <c r="N289" s="9" t="str">
        <f>_xlfn.XLOOKUP(_xlfn.CONCAT(O289,P289),TechTree!$C$2:$C$500,TechTree!$D$2:$D$500,"Not Valid Combination",0,1)</f>
        <v>basicCryoRocketry</v>
      </c>
      <c r="O289" s="8" t="s">
        <v>226</v>
      </c>
      <c r="P289" s="8">
        <v>1</v>
      </c>
      <c r="Q289" s="8" t="s">
        <v>19</v>
      </c>
      <c r="V289" s="10" t="s">
        <v>255</v>
      </c>
      <c r="W289" s="10" t="s">
        <v>9288</v>
      </c>
      <c r="Y289" s="10" t="s">
        <v>306</v>
      </c>
      <c r="Z289" s="10" t="s">
        <v>313</v>
      </c>
      <c r="AA289" s="10" t="s">
        <v>344</v>
      </c>
      <c r="AC289" s="12" t="str">
        <f t="shared" si="19"/>
        <v>PARTUPGRADE:NEEDS[FarFutureTechnologies]
{
    name = 
    partIcon = fft-antimatter-microfusion-1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#$@PART[fft-antimatter-microfusion-1]/entryCost$
    @entryCost *= #$@KIWI_ENGINE_MULTIPLIERS/METHALOX/UPGRADE_ENTRYCOST_MULTIPLIER$
    @title = #$@PART[fft-antimatter-microfusion-1]/title$ Upgrade
    @description = #Our imagineers dreamt about making the $@PART[fft-antimatter-microfusion-1]/engineName$ thrustier and efficientier and have 'made it so'.
}
@PART[fft-antimatter-microfusion-1]:NEEDS[FarFutureTechnologies]:AFTER[zzKiwiTechTree]
{
    @description = #$description$ \n\n&lt;color=#ff0000&gt;This engine has an upgrade in $@PARTUPGRADE[]/techRequired$!&lt;/color&gt; 
}</v>
      </c>
      <c r="AD289" s="14"/>
      <c r="AE289" s="18" t="s">
        <v>344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",V289),IF(Q289="Engine",_xlfn.CONCAT("    engineUpgradeType = ",W289,CHAR(10),Parts!AQ289,CHAR(10),"    enginePartUpgradeName = ",X289),IF(Q289="Parachute","    parachuteUpgradeType = standard",IF(Q289="Solar",_xlfn.CONCAT("    solarPanelUpgradeTier = ",P289),IF(OR(Q289="System",Q289="System and Space Capability")=TRUE,_xlfn.CONCAT("    spacePlaneSystemUpgradeType = ",X289,IF(Q289="System and Space Capability",_xlfn.CONCAT(CHAR(10),"    spaceplaneUpgradeType = spaceCapable",CHAR(10),"    baseSkinTemp = ",CHAR(10),"    upgradeSkinTemp = "),"")),IF(Q289="Fuel Tank",IF(Y289="NA/Balloon","    KiwiFuelSwitchIgnore = true",IF(Y289="standardLiquidFuel",_xlfn.CONCAT("    fuelTankUpgradeType = ",Y289,CHAR(10),"    fuelTankSizeUpgrade = ",Z289),_xlfn.CONCAT("    fuelTankUpgradeType = ",Y289))),IF(Q289="RCS","    rcsUpgradeType = coldGas",""))))))))</f>
        <v xml:space="preserve">    engineUpgradeType = standardCH4
    engineNumber = 
    engineNumberUpgrade = 
    engineName = 
    engineNameUpgrade = 
    enginePartUpgradeName = </v>
      </c>
      <c r="AO289" s="16" t="str">
        <f>IF(Q289="Engine",VLOOKUP(W289,EngineUpgrades!$A$2:$C$17,2,FALSE),"")</f>
        <v>singleFuel</v>
      </c>
      <c r="AP289" s="16" t="str">
        <f>IF(Q289="Engine",VLOOKUP(W289,EngineUpgrades!$A$2:$C$17,3,FALSE),"")</f>
        <v>METHALOX</v>
      </c>
      <c r="AQ289" s="15" t="str">
        <f>IF(AO289=EngineUpgrades!$D$1,EngineUpgrades!$D$17,IF(AO289=EngineUpgrades!$E$1,EngineUpgrades!$E$17,IF(AO289=EngineUpgrades!$F$1,EngineUpgrades!$F$17,IF(AO289=EngineUpgrades!$G$1,EngineUpgrades!$G$17,IF(AO289=EngineUpgrades!$H$1,EngineUpgrades!$H$17,"")))))</f>
        <v xml:space="preserve">    engineNumber = 
    engineNumberUpgrade = 
    engineName = 
    engineNameUpgrade = 
</v>
      </c>
      <c r="AR289" s="17">
        <v>2</v>
      </c>
      <c r="AS289" s="16" t="str">
        <f>IF(Q289="Engine",_xlfn.XLOOKUP(_xlfn.CONCAT(O289,P289+AR289),TechTree!$C$2:$C$500,TechTree!$D$2:$D$500,"Not Valid Combination",0,1),"")</f>
        <v>advancedCryoRocketry</v>
      </c>
    </row>
    <row r="290" spans="1:45" ht="252.5" hidden="1" x14ac:dyDescent="0.35">
      <c r="A290" t="s">
        <v>2328</v>
      </c>
      <c r="B290" t="s">
        <v>2346</v>
      </c>
      <c r="C290" t="s">
        <v>2347</v>
      </c>
      <c r="D290" t="s">
        <v>2348</v>
      </c>
      <c r="E290" t="s">
        <v>2332</v>
      </c>
      <c r="F290" t="s">
        <v>19</v>
      </c>
      <c r="G290" t="s">
        <v>2349</v>
      </c>
      <c r="H290" t="s">
        <v>2350</v>
      </c>
      <c r="I290" t="s">
        <v>2351</v>
      </c>
      <c r="J290" t="s">
        <v>316</v>
      </c>
      <c r="K290" t="s">
        <v>65</v>
      </c>
      <c r="M290" s="12" t="str">
        <f t="shared" si="18"/>
        <v>@PART[fft-ffre-plasma-1]:AFTER[FarFutureTechnologies] // X-7 'Asimov' Afterburning Fission Fragment Rocket Engine
{
    @TechRequired = basicCryoRocketry
    engineUpgradeType = standardCH4
    engineNumber = 
    engineNumberUpgrade = 
    engineName = 
    engineNameUpgrade = 
    enginePartUpgradeName = 
}</v>
      </c>
      <c r="N290" s="9" t="str">
        <f>_xlfn.XLOOKUP(_xlfn.CONCAT(O290,P290),TechTree!$C$2:$C$500,TechTree!$D$2:$D$500,"Not Valid Combination",0,1)</f>
        <v>basicCryoRocketry</v>
      </c>
      <c r="O290" s="8" t="s">
        <v>226</v>
      </c>
      <c r="P290" s="8">
        <v>1</v>
      </c>
      <c r="Q290" s="8" t="s">
        <v>19</v>
      </c>
      <c r="V290" s="10" t="s">
        <v>255</v>
      </c>
      <c r="W290" s="10" t="s">
        <v>9288</v>
      </c>
      <c r="Y290" s="10" t="s">
        <v>306</v>
      </c>
      <c r="Z290" s="10" t="s">
        <v>313</v>
      </c>
      <c r="AA290" s="10" t="s">
        <v>344</v>
      </c>
      <c r="AC290" s="12" t="str">
        <f t="shared" si="19"/>
        <v>PARTUPGRADE:NEEDS[FarFutureTechnologies]
{
    name = 
    partIcon = fft-ffre-plasma-1
    techRequired = advancedCryoRocketry
    title = 
    basicInfo = Increased Thrust, Increased Specific Impulse
    manufacturer = Kiwi Imagineers
    description = 
}
@PARTUPGRADE[]:NEEDS[FarFutureTechnologies]:FOR[zKiwiTechTree]
{
    @entryCost = #$@PART[fft-ffre-plasma-1]/entryCost$
    @entryCost *= #$@KIWI_ENGINE_MULTIPLIERS/METHALOX/UPGRADE_ENTRYCOST_MULTIPLIER$
    @title = #$@PART[fft-ffre-plasma-1]/title$ Upgrade
    @description = #Our imagineers dreamt about making the $@PART[fft-ffre-plasma-1]/engineName$ thrustier and efficientier and have 'made it so'.
}
@PART[fft-ffre-plasma-1]:NEEDS[FarFutureTechnologies]:AFTER[zzKiwiTechTree]
{
    @description = #$description$ \n\n&lt;color=#ff0000&gt;This engine has an upgrade in $@PARTUPGRADE[]/techRequired$!&lt;/color&gt; 
}</v>
      </c>
      <c r="AD290" s="14"/>
      <c r="AE290" s="18" t="s">
        <v>344</v>
      </c>
      <c r="AF290" s="18"/>
      <c r="AG290" s="18"/>
      <c r="AH290" s="18"/>
      <c r="AI290" s="18"/>
      <c r="AJ290" s="18"/>
      <c r="AK290" s="18"/>
      <c r="AL290" s="19" t="str">
        <f t="shared" si="20"/>
        <v/>
      </c>
      <c r="AM290" s="14"/>
      <c r="AN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",V290),IF(Q290="Engine",_xlfn.CONCAT("    engineUpgradeType = ",W290,CHAR(10),Parts!AQ290,CHAR(10),"    enginePartUpgradeName = ",X290),IF(Q290="Parachute","    parachuteUpgradeType = standard",IF(Q290="Solar",_xlfn.CONCAT("    solarPanelUpgradeTier = ",P290),IF(OR(Q290="System",Q290="System and Space Capability")=TRUE,_xlfn.CONCAT("    spacePlaneSystemUpgradeType = ",X290,IF(Q290="System and Space Capability",_xlfn.CONCAT(CHAR(10),"    spaceplaneUpgradeType = spaceCapable",CHAR(10),"    baseSkinTemp = ",CHAR(10),"    upgradeSkinTemp = "),"")),IF(Q290="Fuel Tank",IF(Y290="NA/Balloon","    KiwiFuelSwitchIgnore = true",IF(Y290="standardLiquidFuel",_xlfn.CONCAT("    fuelTankUpgradeType = ",Y290,CHAR(10),"    fuelTankSizeUpgrade = ",Z290),_xlfn.CONCAT("    fuelTankUpgradeType = ",Y290))),IF(Q290="RCS","    rcsUpgradeType = coldGas",""))))))))</f>
        <v xml:space="preserve">    engineUpgradeType = standardCH4
    engineNumber = 
    engineNumberUpgrade = 
    engineName = 
    engineNameUpgrade = 
    enginePartUpgradeName = </v>
      </c>
      <c r="AO290" s="16" t="str">
        <f>IF(Q290="Engine",VLOOKUP(W290,EngineUpgrades!$A$2:$C$17,2,FALSE),"")</f>
        <v>singleFuel</v>
      </c>
      <c r="AP290" s="16" t="str">
        <f>IF(Q290="Engine",VLOOKUP(W290,EngineUpgrades!$A$2:$C$17,3,FALSE),"")</f>
        <v>METHALOX</v>
      </c>
      <c r="AQ290" s="15" t="str">
        <f>IF(AO290=EngineUpgrades!$D$1,EngineUpgrades!$D$17,IF(AO290=EngineUpgrades!$E$1,EngineUpgrades!$E$17,IF(AO290=EngineUpgrades!$F$1,EngineUpgrades!$F$17,IF(AO290=EngineUpgrades!$G$1,EngineUpgrades!$G$17,IF(AO290=EngineUpgrades!$H$1,EngineUpgrades!$H$17,"")))))</f>
        <v xml:space="preserve">    engineNumber = 
    engineNumberUpgrade = 
    engineName = 
    engineNameUpgrade = 
</v>
      </c>
      <c r="AR290" s="17">
        <v>2</v>
      </c>
      <c r="AS290" s="16" t="str">
        <f>IF(Q290="Engine",_xlfn.XLOOKUP(_xlfn.CONCAT(O290,P290+AR290),TechTree!$C$2:$C$500,TechTree!$D$2:$D$500,"Not Valid Combination",0,1),"")</f>
        <v>advancedCryoRocketry</v>
      </c>
    </row>
    <row r="291" spans="1:45" ht="252.5" hidden="1" x14ac:dyDescent="0.35">
      <c r="A291" t="s">
        <v>2328</v>
      </c>
      <c r="B291" t="s">
        <v>2352</v>
      </c>
      <c r="C291" t="s">
        <v>2353</v>
      </c>
      <c r="D291" t="s">
        <v>2354</v>
      </c>
      <c r="E291" t="s">
        <v>2332</v>
      </c>
      <c r="F291" t="s">
        <v>19</v>
      </c>
      <c r="G291" t="s">
        <v>2349</v>
      </c>
      <c r="H291" t="s">
        <v>2355</v>
      </c>
      <c r="I291" t="s">
        <v>1187</v>
      </c>
      <c r="J291" t="s">
        <v>1761</v>
      </c>
      <c r="K291" t="s">
        <v>143</v>
      </c>
      <c r="M291" s="12" t="str">
        <f t="shared" si="18"/>
        <v>@PART[fft-ffre-solid-1]:AFTER[FarFutureTechnologies] // X-6 'Clarke' Fission Fragment Rocket Engine
{
    @TechRequired = basicCryoRocketry
    engineUpgradeType = standardCH4
    engineNumber = 
    engineNumberUpgrade = 
    engineName = 
    engineNameUpgrade = 
    enginePartUpgradeName = 
}</v>
      </c>
      <c r="N291" s="9" t="str">
        <f>_xlfn.XLOOKUP(_xlfn.CONCAT(O291,P291),TechTree!$C$2:$C$500,TechTree!$D$2:$D$500,"Not Valid Combination",0,1)</f>
        <v>basicCryoRocketry</v>
      </c>
      <c r="O291" s="8" t="s">
        <v>226</v>
      </c>
      <c r="P291" s="8">
        <v>1</v>
      </c>
      <c r="Q291" s="8" t="s">
        <v>19</v>
      </c>
      <c r="V291" s="10" t="s">
        <v>255</v>
      </c>
      <c r="W291" s="10" t="s">
        <v>9288</v>
      </c>
      <c r="Y291" s="10" t="s">
        <v>306</v>
      </c>
      <c r="Z291" s="10" t="s">
        <v>313</v>
      </c>
      <c r="AA291" s="10" t="s">
        <v>344</v>
      </c>
      <c r="AC291" s="12" t="str">
        <f t="shared" si="19"/>
        <v>PARTUPGRADE:NEEDS[FarFutureTechnologies]
{
    name = 
    partIcon = fft-ffre-solid-1
    techRequired = advancedCryoRocketry
    title = 
    basicInfo = Increased Thrust, Increased Specific Impulse
    manufacturer = Kiwi Imagineers
    description = 
}
@PARTUPGRADE[]:NEEDS[FarFutureTechnologies]:FOR[zKiwiTechTree]
{
    @entryCost = #$@PART[fft-ffre-solid-1]/entryCost$
    @entryCost *= #$@KIWI_ENGINE_MULTIPLIERS/METHALOX/UPGRADE_ENTRYCOST_MULTIPLIER$
    @title = #$@PART[fft-ffre-solid-1]/title$ Upgrade
    @description = #Our imagineers dreamt about making the $@PART[fft-ffre-solid-1]/engineName$ thrustier and efficientier and have 'made it so'.
}
@PART[fft-ffre-solid-1]:NEEDS[FarFutureTechnologies]:AFTER[zzKiwiTechTree]
{
    @description = #$description$ \n\n&lt;color=#ff0000&gt;This engine has an upgrade in $@PARTUPGRADE[]/techRequired$!&lt;/color&gt; 
}</v>
      </c>
      <c r="AD291" s="14"/>
      <c r="AE291" s="18" t="s">
        <v>344</v>
      </c>
      <c r="AF291" s="18"/>
      <c r="AG291" s="18"/>
      <c r="AH291" s="18"/>
      <c r="AI291" s="18"/>
      <c r="AJ291" s="18"/>
      <c r="AK291" s="18"/>
      <c r="AL291" s="19" t="str">
        <f t="shared" si="20"/>
        <v/>
      </c>
      <c r="AM291" s="14"/>
      <c r="AN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",V291),IF(Q291="Engine",_xlfn.CONCAT("    engineUpgradeType = ",W291,CHAR(10),Parts!AQ291,CHAR(10),"    enginePartUpgradeName = ",X291),IF(Q291="Parachute","    parachuteUpgradeType = standard",IF(Q291="Solar",_xlfn.CONCAT("    solarPanelUpgradeTier = ",P291),IF(OR(Q291="System",Q291="System and Space Capability")=TRUE,_xlfn.CONCAT("    spacePlaneSystemUpgradeType = ",X291,IF(Q291="System and Space Capability",_xlfn.CONCAT(CHAR(10),"    spaceplaneUpgradeType = spaceCapable",CHAR(10),"    baseSkinTemp = ",CHAR(10),"    upgradeSkinTemp = "),"")),IF(Q291="Fuel Tank",IF(Y291="NA/Balloon","    KiwiFuelSwitchIgnore = true",IF(Y291="standardLiquidFuel",_xlfn.CONCAT("    fuelTankUpgradeType = ",Y291,CHAR(10),"    fuelTankSizeUpgrade = ",Z291),_xlfn.CONCAT("    fuelTankUpgradeType = ",Y291))),IF(Q291="RCS","    rcsUpgradeType = coldGas",""))))))))</f>
        <v xml:space="preserve">    engineUpgradeType = standardCH4
    engineNumber = 
    engineNumberUpgrade = 
    engineName = 
    engineNameUpgrade = 
    enginePartUpgradeName = </v>
      </c>
      <c r="AO291" s="16" t="str">
        <f>IF(Q291="Engine",VLOOKUP(W291,EngineUpgrades!$A$2:$C$17,2,FALSE),"")</f>
        <v>singleFuel</v>
      </c>
      <c r="AP291" s="16" t="str">
        <f>IF(Q291="Engine",VLOOKUP(W291,EngineUpgrades!$A$2:$C$17,3,FALSE),"")</f>
        <v>METHALOX</v>
      </c>
      <c r="AQ291" s="15" t="str">
        <f>IF(AO291=EngineUpgrades!$D$1,EngineUpgrades!$D$17,IF(AO291=EngineUpgrades!$E$1,EngineUpgrades!$E$17,IF(AO291=EngineUpgrades!$F$1,EngineUpgrades!$F$17,IF(AO291=EngineUpgrades!$G$1,EngineUpgrades!$G$17,IF(AO291=EngineUpgrades!$H$1,EngineUpgrades!$H$17,"")))))</f>
        <v xml:space="preserve">    engineNumber = 
    engineNumberUpgrade = 
    engineName = 
    engineNameUpgrade = 
</v>
      </c>
      <c r="AR291" s="17">
        <v>2</v>
      </c>
      <c r="AS291" s="16" t="str">
        <f>IF(Q291="Engine",_xlfn.XLOOKUP(_xlfn.CONCAT(O291,P291+AR291),TechTree!$C$2:$C$500,TechTree!$D$2:$D$500,"Not Valid Combination",0,1),"")</f>
        <v>advancedCryoRocketry</v>
      </c>
    </row>
    <row r="292" spans="1:45" ht="252.5" hidden="1" x14ac:dyDescent="0.35">
      <c r="A292" t="s">
        <v>2328</v>
      </c>
      <c r="B292" t="s">
        <v>2356</v>
      </c>
      <c r="C292" t="s">
        <v>2357</v>
      </c>
      <c r="D292" t="s">
        <v>2358</v>
      </c>
      <c r="E292" t="s">
        <v>2332</v>
      </c>
      <c r="F292" t="s">
        <v>19</v>
      </c>
      <c r="G292" t="s">
        <v>2333</v>
      </c>
      <c r="H292" t="s">
        <v>2340</v>
      </c>
      <c r="I292" t="s">
        <v>2351</v>
      </c>
      <c r="J292" t="s">
        <v>317</v>
      </c>
      <c r="K292" t="s">
        <v>143</v>
      </c>
      <c r="M292" s="12" t="str">
        <f t="shared" si="18"/>
        <v>@PART[fft-fission-zpinch-1]:AFTER[FarFutureTechnologies] // X-20 'Verne' Pulsed Fission Engine
{
    @TechRequired = basicCryoRocketry
    engineUpgradeType = standardCH4
    engineNumber = 
    engineNumberUpgrade = 
    engineName = 
    engineNameUpgrade = 
    enginePartUpgradeName = 
}</v>
      </c>
      <c r="N292" s="9" t="str">
        <f>_xlfn.XLOOKUP(_xlfn.CONCAT(O292,P292),TechTree!$C$2:$C$500,TechTree!$D$2:$D$500,"Not Valid Combination",0,1)</f>
        <v>basicCryoRocketry</v>
      </c>
      <c r="O292" s="8" t="s">
        <v>226</v>
      </c>
      <c r="P292" s="8">
        <v>1</v>
      </c>
      <c r="Q292" s="8" t="s">
        <v>19</v>
      </c>
      <c r="V292" s="10" t="s">
        <v>255</v>
      </c>
      <c r="W292" s="10" t="s">
        <v>9288</v>
      </c>
      <c r="Y292" s="10" t="s">
        <v>306</v>
      </c>
      <c r="Z292" s="10" t="s">
        <v>313</v>
      </c>
      <c r="AA292" s="10" t="s">
        <v>344</v>
      </c>
      <c r="AC292" s="12" t="str">
        <f t="shared" si="19"/>
        <v>PARTUPGRADE:NEEDS[FarFutureTechnologies]
{
    name = 
    partIcon = fft-fission-zpinch-1
    techRequired = advancedCryoRocketry
    title = 
    basicInfo = Increased Thrust, Increased Specific Impulse
    manufacturer = Kiwi Imagineers
    description = 
}
@PARTUPGRADE[]:NEEDS[FarFutureTechnologies]:FOR[zKiwiTechTree]
{
    @entryCost = #$@PART[fft-fission-zpinch-1]/entryCost$
    @entryCost *= #$@KIWI_ENGINE_MULTIPLIERS/METHALOX/UPGRADE_ENTRYCOST_MULTIPLIER$
    @title = #$@PART[fft-fission-zpinch-1]/title$ Upgrade
    @description = #Our imagineers dreamt about making the $@PART[fft-fission-zpinch-1]/engineName$ thrustier and efficientier and have 'made it so'.
}
@PART[fft-fission-zpinch-1]:NEEDS[FarFutureTechnologies]:AFTER[zzKiwiTechTree]
{
    @description = #$description$ \n\n&lt;color=#ff0000&gt;This engine has an upgrade in $@PARTUPGRADE[]/techRequired$!&lt;/color&gt; 
}</v>
      </c>
      <c r="AD292" s="14"/>
      <c r="AE292" s="18" t="s">
        <v>344</v>
      </c>
      <c r="AF292" s="18"/>
      <c r="AG292" s="18"/>
      <c r="AH292" s="18"/>
      <c r="AI292" s="18"/>
      <c r="AJ292" s="18"/>
      <c r="AK292" s="18"/>
      <c r="AL292" s="19" t="str">
        <f t="shared" si="20"/>
        <v/>
      </c>
      <c r="AM292" s="14"/>
      <c r="AN292" s="15" t="str">
        <f>IF(Q292="Structural",_xlfn.CONCAT("    ","structuralUpgradeType = ",IF(P292&lt;3,"0_2",IF(P292&lt;5,"3_4",IF(P292&lt;7,"5_6",IF(P292&lt;9,"7_8","9Plus"))))),IF(Q292="Command Module",_xlfn.CONCAT("    commandUpgradeType = standard",CHAR(10),"    commandUpgradeName = ",V292),IF(Q292="Engine",_xlfn.CONCAT("    engineUpgradeType = ",W292,CHAR(10),Parts!AQ292,CHAR(10),"    enginePartUpgradeName = ",X292),IF(Q292="Parachute","    parachuteUpgradeType = standard",IF(Q292="Solar",_xlfn.CONCAT("    solarPanelUpgradeTier = ",P292),IF(OR(Q292="System",Q292="System and Space Capability")=TRUE,_xlfn.CONCAT("    spacePlaneSystemUpgradeType = ",X292,IF(Q292="System and Space Capability",_xlfn.CONCAT(CHAR(10),"    spaceplaneUpgradeType = spaceCapable",CHAR(10),"    baseSkinTemp = ",CHAR(10),"    upgradeSkinTemp = "),"")),IF(Q292="Fuel Tank",IF(Y292="NA/Balloon","    KiwiFuelSwitchIgnore = true",IF(Y292="standardLiquidFuel",_xlfn.CONCAT("    fuelTankUpgradeType = ",Y292,CHAR(10),"    fuelTankSizeUpgrade = ",Z292),_xlfn.CONCAT("    fuelTankUpgradeType = ",Y292))),IF(Q292="RCS","    rcsUpgradeType = coldGas",""))))))))</f>
        <v xml:space="preserve">    engineUpgradeType = standardCH4
    engineNumber = 
    engineNumberUpgrade = 
    engineName = 
    engineNameUpgrade = 
    enginePartUpgradeName = </v>
      </c>
      <c r="AO292" s="16" t="str">
        <f>IF(Q292="Engine",VLOOKUP(W292,EngineUpgrades!$A$2:$C$17,2,FALSE),"")</f>
        <v>singleFuel</v>
      </c>
      <c r="AP292" s="16" t="str">
        <f>IF(Q292="Engine",VLOOKUP(W292,EngineUpgrades!$A$2:$C$17,3,FALSE),"")</f>
        <v>METHALOX</v>
      </c>
      <c r="AQ292" s="15" t="str">
        <f>IF(AO292=EngineUpgrades!$D$1,EngineUpgrades!$D$17,IF(AO292=EngineUpgrades!$E$1,EngineUpgrades!$E$17,IF(AO292=EngineUpgrades!$F$1,EngineUpgrades!$F$17,IF(AO292=EngineUpgrades!$G$1,EngineUpgrades!$G$17,IF(AO292=EngineUpgrades!$H$1,EngineUpgrades!$H$17,"")))))</f>
        <v xml:space="preserve">    engineNumber = 
    engineNumberUpgrade = 
    engineName = 
    engineNameUpgrade = 
</v>
      </c>
      <c r="AR292" s="17">
        <v>2</v>
      </c>
      <c r="AS292" s="16" t="str">
        <f>IF(Q292="Engine",_xlfn.XLOOKUP(_xlfn.CONCAT(O292,P292+AR292),TechTree!$C$2:$C$500,TechTree!$D$2:$D$500,"Not Valid Combination",0,1),"")</f>
        <v>advancedCryoRocketry</v>
      </c>
    </row>
    <row r="293" spans="1:45" ht="252.5" hidden="1" x14ac:dyDescent="0.35">
      <c r="A293" t="s">
        <v>2328</v>
      </c>
      <c r="B293" t="s">
        <v>2359</v>
      </c>
      <c r="C293" t="s">
        <v>2360</v>
      </c>
      <c r="D293" t="s">
        <v>2361</v>
      </c>
      <c r="E293" t="s">
        <v>2332</v>
      </c>
      <c r="F293" t="s">
        <v>19</v>
      </c>
      <c r="G293" t="s">
        <v>2362</v>
      </c>
      <c r="H293" t="s">
        <v>2363</v>
      </c>
      <c r="I293" t="s">
        <v>2364</v>
      </c>
      <c r="J293" t="s">
        <v>1761</v>
      </c>
      <c r="K293" t="s">
        <v>65</v>
      </c>
      <c r="M293" s="12" t="str">
        <f t="shared" si="18"/>
        <v>@PART[fft-nswr-1]:AFTER[FarFutureTechnologies] // X-2 'Heinlein' Nuclear Salt Water Rocket Engine
{
    @TechRequired = basicCryoRocketry
    engineUpgradeType = standardCH4
    engineNumber = 
    engineNumberUpgrade = 
    engineName = 
    engineNameUpgrade = 
    enginePartUpgradeName = 
}</v>
      </c>
      <c r="N293" s="9" t="str">
        <f>_xlfn.XLOOKUP(_xlfn.CONCAT(O293,P293),TechTree!$C$2:$C$500,TechTree!$D$2:$D$500,"Not Valid Combination",0,1)</f>
        <v>basicCryoRocketry</v>
      </c>
      <c r="O293" s="8" t="s">
        <v>226</v>
      </c>
      <c r="P293" s="8">
        <v>1</v>
      </c>
      <c r="Q293" s="8" t="s">
        <v>19</v>
      </c>
      <c r="V293" s="10" t="s">
        <v>255</v>
      </c>
      <c r="W293" s="10" t="s">
        <v>9288</v>
      </c>
      <c r="Y293" s="10" t="s">
        <v>306</v>
      </c>
      <c r="Z293" s="10" t="s">
        <v>313</v>
      </c>
      <c r="AA293" s="10" t="s">
        <v>344</v>
      </c>
      <c r="AC293" s="12" t="str">
        <f t="shared" si="19"/>
        <v>PARTUPGRADE:NEEDS[FarFutureTechnologies]
{
    name = 
    partIcon = fft-nswr-1
    techRequired = advancedCryoRocketry
    title = 
    basicInfo = Increased Thrust, Increased Specific Impulse
    manufacturer = Kiwi Imagineers
    description = 
}
@PARTUPGRADE[]:NEEDS[FarFutureTechnologies]:FOR[zKiwiTechTree]
{
    @entryCost = #$@PART[fft-nswr-1]/entryCost$
    @entryCost *= #$@KIWI_ENGINE_MULTIPLIERS/METHALOX/UPGRADE_ENTRYCOST_MULTIPLIER$
    @title = #$@PART[fft-nswr-1]/title$ Upgrade
    @description = #Our imagineers dreamt about making the $@PART[fft-nswr-1]/engineName$ thrustier and efficientier and have 'made it so'.
}
@PART[fft-nswr-1]:NEEDS[FarFutureTechnologies]:AFTER[zzKiwiTechTree]
{
    @description = #$description$ \n\n&lt;color=#ff0000&gt;This engine has an upgrade in $@PARTUPGRADE[]/techRequired$!&lt;/color&gt; 
}</v>
      </c>
      <c r="AD293" s="14"/>
      <c r="AE293" s="18" t="s">
        <v>344</v>
      </c>
      <c r="AF293" s="18"/>
      <c r="AG293" s="18"/>
      <c r="AH293" s="18"/>
      <c r="AI293" s="18"/>
      <c r="AJ293" s="18"/>
      <c r="AK293" s="18"/>
      <c r="AL293" s="19" t="str">
        <f t="shared" si="20"/>
        <v/>
      </c>
      <c r="AM293" s="14"/>
      <c r="AN293" s="15" t="str">
        <f>IF(Q293="Structural",_xlfn.CONCAT("    ","structuralUpgradeType = ",IF(P293&lt;3,"0_2",IF(P293&lt;5,"3_4",IF(P293&lt;7,"5_6",IF(P293&lt;9,"7_8","9Plus"))))),IF(Q293="Command Module",_xlfn.CONCAT("    commandUpgradeType = standard",CHAR(10),"    commandUpgradeName = ",V293),IF(Q293="Engine",_xlfn.CONCAT("    engineUpgradeType = ",W293,CHAR(10),Parts!AQ293,CHAR(10),"    enginePartUpgradeName = ",X293),IF(Q293="Parachute","    parachuteUpgradeType = standard",IF(Q293="Solar",_xlfn.CONCAT("    solarPanelUpgradeTier = ",P293),IF(OR(Q293="System",Q293="System and Space Capability")=TRUE,_xlfn.CONCAT("    spacePlaneSystemUpgradeType = ",X293,IF(Q293="System and Space Capability",_xlfn.CONCAT(CHAR(10),"    spaceplaneUpgradeType = spaceCapable",CHAR(10),"    baseSkinTemp = ",CHAR(10),"    upgradeSkinTemp = "),"")),IF(Q293="Fuel Tank",IF(Y293="NA/Balloon","    KiwiFuelSwitchIgnore = true",IF(Y293="standardLiquidFuel",_xlfn.CONCAT("    fuelTankUpgradeType = ",Y293,CHAR(10),"    fuelTankSizeUpgrade = ",Z293),_xlfn.CONCAT("    fuelTankUpgradeType = ",Y293))),IF(Q293="RCS","    rcsUpgradeType = coldGas",""))))))))</f>
        <v xml:space="preserve">    engineUpgradeType = standardCH4
    engineNumber = 
    engineNumberUpgrade = 
    engineName = 
    engineNameUpgrade = 
    enginePartUpgradeName = </v>
      </c>
      <c r="AO293" s="16" t="str">
        <f>IF(Q293="Engine",VLOOKUP(W293,EngineUpgrades!$A$2:$C$17,2,FALSE),"")</f>
        <v>singleFuel</v>
      </c>
      <c r="AP293" s="16" t="str">
        <f>IF(Q293="Engine",VLOOKUP(W293,EngineUpgrades!$A$2:$C$17,3,FALSE),"")</f>
        <v>METHALOX</v>
      </c>
      <c r="AQ293" s="15" t="str">
        <f>IF(AO293=EngineUpgrades!$D$1,EngineUpgrades!$D$17,IF(AO293=EngineUpgrades!$E$1,EngineUpgrades!$E$17,IF(AO293=EngineUpgrades!$F$1,EngineUpgrades!$F$17,IF(AO293=EngineUpgrades!$G$1,EngineUpgrades!$G$17,IF(AO293=EngineUpgrades!$H$1,EngineUpgrades!$H$17,"")))))</f>
        <v xml:space="preserve">    engineNumber = 
    engineNumberUpgrade = 
    engineName = 
    engineNameUpgrade = 
</v>
      </c>
      <c r="AR293" s="17">
        <v>2</v>
      </c>
      <c r="AS293" s="16" t="str">
        <f>IF(Q293="Engine",_xlfn.XLOOKUP(_xlfn.CONCAT(O293,P293+AR293),TechTree!$C$2:$C$500,TechTree!$D$2:$D$500,"Not Valid Combination",0,1),"")</f>
        <v>advancedCryoRocketry</v>
      </c>
    </row>
    <row r="294" spans="1:45" ht="252.5" hidden="1" x14ac:dyDescent="0.35">
      <c r="A294" t="s">
        <v>2328</v>
      </c>
      <c r="B294" t="s">
        <v>2365</v>
      </c>
      <c r="C294" t="s">
        <v>2366</v>
      </c>
      <c r="D294" t="s">
        <v>2367</v>
      </c>
      <c r="E294" t="s">
        <v>2332</v>
      </c>
      <c r="F294" t="s">
        <v>19</v>
      </c>
      <c r="G294" t="s">
        <v>2368</v>
      </c>
      <c r="H294" t="s">
        <v>2369</v>
      </c>
      <c r="I294" t="s">
        <v>2335</v>
      </c>
      <c r="J294" t="s">
        <v>316</v>
      </c>
      <c r="K294" t="s">
        <v>2336</v>
      </c>
      <c r="M294" s="12" t="str">
        <f t="shared" si="18"/>
        <v>@PART[fft-fusion-axial-zpinch-1]:AFTER[FarFutureTechnologies] // JX-200 'Cascade' Axial Flow Z-Pinch Fusion Engine
{
    @TechRequired = basicCryoRocketry
    engineUpgradeType = standardCH4
    engineNumber = 
    engineNumberUpgrade = 
    engineName = 
    engineNameUpgrade = 
    enginePartUpgradeName = 
}</v>
      </c>
      <c r="N294" s="9" t="str">
        <f>_xlfn.XLOOKUP(_xlfn.CONCAT(O294,P294),TechTree!$C$2:$C$500,TechTree!$D$2:$D$500,"Not Valid Combination",0,1)</f>
        <v>basicCryoRocketry</v>
      </c>
      <c r="O294" s="8" t="s">
        <v>226</v>
      </c>
      <c r="P294" s="8">
        <v>1</v>
      </c>
      <c r="Q294" s="8" t="s">
        <v>19</v>
      </c>
      <c r="V294" s="10" t="s">
        <v>255</v>
      </c>
      <c r="W294" s="10" t="s">
        <v>9288</v>
      </c>
      <c r="Y294" s="10" t="s">
        <v>306</v>
      </c>
      <c r="Z294" s="10" t="s">
        <v>313</v>
      </c>
      <c r="AA294" s="10" t="s">
        <v>344</v>
      </c>
      <c r="AC294" s="12" t="str">
        <f t="shared" si="19"/>
        <v>PARTUPGRADE:NEEDS[FarFutureTechnologies]
{
    name = 
    partIcon = fft-fusion-axial-zpinch-1
    techRequired = advancedCryoRocketry
    title = 
    basicInfo = Increased Thrust, Increased Specific Impulse
    manufacturer = Kiwi Imagineers
    description = 
}
@PARTUPGRADE[]:NEEDS[FarFutureTechnologies]:FOR[zKiwiTechTree]
{
    @entryCost = #$@PART[fft-fusion-axial-zpinch-1]/entryCost$
    @entryCost *= #$@KIWI_ENGINE_MULTIPLIERS/METHALOX/UPGRADE_ENTRYCOST_MULTIPLIER$
    @title = #$@PART[fft-fusion-axial-zpinch-1]/title$ Upgrade
    @description = #Our imagineers dreamt about making the $@PART[fft-fusion-axial-zpinch-1]/engineName$ thrustier and efficientier and have 'made it so'.
}
@PART[fft-fusion-axial-zpinch-1]:NEEDS[FarFutureTechnologies]:AFTER[zzKiwiTechTree]
{
    @description = #$description$ \n\n&lt;color=#ff0000&gt;This engine has an upgrade in $@PARTUPGRADE[]/techRequired$!&lt;/color&gt; 
}</v>
      </c>
      <c r="AD294" s="14"/>
      <c r="AE294" s="18" t="s">
        <v>344</v>
      </c>
      <c r="AF294" s="18"/>
      <c r="AG294" s="18"/>
      <c r="AH294" s="18"/>
      <c r="AI294" s="18"/>
      <c r="AJ294" s="18"/>
      <c r="AK294" s="18"/>
      <c r="AL294" s="19" t="str">
        <f t="shared" si="20"/>
        <v/>
      </c>
      <c r="AM294" s="14"/>
      <c r="AN294" s="15" t="str">
        <f>IF(Q294="Structural",_xlfn.CONCAT("    ","structuralUpgradeType = ",IF(P294&lt;3,"0_2",IF(P294&lt;5,"3_4",IF(P294&lt;7,"5_6",IF(P294&lt;9,"7_8","9Plus"))))),IF(Q294="Command Module",_xlfn.CONCAT("    commandUpgradeType = standard",CHAR(10),"    commandUpgradeName = ",V294),IF(Q294="Engine",_xlfn.CONCAT("    engineUpgradeType = ",W294,CHAR(10),Parts!AQ294,CHAR(10),"    enginePartUpgradeName = ",X294),IF(Q294="Parachute","    parachuteUpgradeType = standard",IF(Q294="Solar",_xlfn.CONCAT("    solarPanelUpgradeTier = ",P294),IF(OR(Q294="System",Q294="System and Space Capability")=TRUE,_xlfn.CONCAT("    spacePlaneSystemUpgradeType = ",X294,IF(Q294="System and Space Capability",_xlfn.CONCAT(CHAR(10),"    spaceplaneUpgradeType = spaceCapable",CHAR(10),"    baseSkinTemp = ",CHAR(10),"    upgradeSkinTemp = "),"")),IF(Q294="Fuel Tank",IF(Y294="NA/Balloon","    KiwiFuelSwitchIgnore = true",IF(Y294="standardLiquidFuel",_xlfn.CONCAT("    fuelTankUpgradeType = ",Y294,CHAR(10),"    fuelTankSizeUpgrade = ",Z294),_xlfn.CONCAT("    fuelTankUpgradeType = ",Y294))),IF(Q294="RCS","    rcsUpgradeType = coldGas",""))))))))</f>
        <v xml:space="preserve">    engineUpgradeType = standardCH4
    engineNumber = 
    engineNumberUpgrade = 
    engineName = 
    engineNameUpgrade = 
    enginePartUpgradeName = </v>
      </c>
      <c r="AO294" s="16" t="str">
        <f>IF(Q294="Engine",VLOOKUP(W294,EngineUpgrades!$A$2:$C$17,2,FALSE),"")</f>
        <v>singleFuel</v>
      </c>
      <c r="AP294" s="16" t="str">
        <f>IF(Q294="Engine",VLOOKUP(W294,EngineUpgrades!$A$2:$C$17,3,FALSE),"")</f>
        <v>METHALOX</v>
      </c>
      <c r="AQ294" s="15" t="str">
        <f>IF(AO294=EngineUpgrades!$D$1,EngineUpgrades!$D$17,IF(AO294=EngineUpgrades!$E$1,EngineUpgrades!$E$17,IF(AO294=EngineUpgrades!$F$1,EngineUpgrades!$F$17,IF(AO294=EngineUpgrades!$G$1,EngineUpgrades!$G$17,IF(AO294=EngineUpgrades!$H$1,EngineUpgrades!$H$17,"")))))</f>
        <v xml:space="preserve">    engineNumber = 
    engineNumberUpgrade = 
    engineName = 
    engineNameUpgrade = 
</v>
      </c>
      <c r="AR294" s="17">
        <v>2</v>
      </c>
      <c r="AS294" s="16" t="str">
        <f>IF(Q294="Engine",_xlfn.XLOOKUP(_xlfn.CONCAT(O294,P294+AR294),TechTree!$C$2:$C$500,TechTree!$D$2:$D$500,"Not Valid Combination",0,1),"")</f>
        <v>advancedCryoRocketry</v>
      </c>
    </row>
    <row r="295" spans="1:45" ht="252.5" hidden="1" x14ac:dyDescent="0.35">
      <c r="A295" t="s">
        <v>2328</v>
      </c>
      <c r="B295" t="s">
        <v>2370</v>
      </c>
      <c r="C295" t="s">
        <v>2371</v>
      </c>
      <c r="D295" t="s">
        <v>2372</v>
      </c>
      <c r="E295" t="s">
        <v>2332</v>
      </c>
      <c r="F295" t="s">
        <v>19</v>
      </c>
      <c r="G295" t="s">
        <v>2333</v>
      </c>
      <c r="H295" t="s">
        <v>2373</v>
      </c>
      <c r="I295" t="s">
        <v>1902</v>
      </c>
      <c r="J295" t="s">
        <v>317</v>
      </c>
      <c r="K295" t="s">
        <v>2374</v>
      </c>
      <c r="M295" s="12" t="str">
        <f t="shared" si="18"/>
        <v>@PART[fft-fusion-inertial-laser-1]:AFTER[FarFutureTechnologies] // K-80 'Hammertong' Inertial Confinement Fusion Engine
{
    @TechRequired = basicCryoRocketry
    engineUpgradeType = standardCH4
    engineNumber = 
    engineNumberUpgrade = 
    engineName = 
    engineNameUpgrade = 
    enginePartUpgradeName = 
}</v>
      </c>
      <c r="N295" s="9" t="str">
        <f>_xlfn.XLOOKUP(_xlfn.CONCAT(O295,P295),TechTree!$C$2:$C$500,TechTree!$D$2:$D$500,"Not Valid Combination",0,1)</f>
        <v>basicCryoRocketry</v>
      </c>
      <c r="O295" s="8" t="s">
        <v>226</v>
      </c>
      <c r="P295" s="8">
        <v>1</v>
      </c>
      <c r="Q295" s="8" t="s">
        <v>19</v>
      </c>
      <c r="V295" s="10" t="s">
        <v>255</v>
      </c>
      <c r="W295" s="10" t="s">
        <v>9288</v>
      </c>
      <c r="Y295" s="10" t="s">
        <v>306</v>
      </c>
      <c r="Z295" s="10" t="s">
        <v>313</v>
      </c>
      <c r="AA295" s="10" t="s">
        <v>344</v>
      </c>
      <c r="AC295" s="12" t="str">
        <f t="shared" si="19"/>
        <v>PARTUPGRADE:NEEDS[FarFutureTechnologies]
{
    name = 
    partIcon = fft-fusion-inertial-laser-1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#$@PART[fft-fusion-inertial-laser-1]/entryCost$
    @entryCost *= #$@KIWI_ENGINE_MULTIPLIERS/METHALOX/UPGRADE_ENTRYCOST_MULTIPLIER$
    @title = #$@PART[fft-fusion-inertial-laser-1]/title$ Upgrade
    @description = #Our imagineers dreamt about making the $@PART[fft-fusion-inertial-laser-1]/engineName$ thrustier and efficientier and have 'made it so'.
}
@PART[fft-fusion-inertial-laser-1]:NEEDS[FarFutureTechnologies]:AFTER[zzKiwiTechTree]
{
    @description = #$description$ \n\n&lt;color=#ff0000&gt;This engine has an upgrade in $@PARTUPGRADE[]/techRequired$!&lt;/color&gt; 
}</v>
      </c>
      <c r="AD295" s="14"/>
      <c r="AE295" s="18" t="s">
        <v>344</v>
      </c>
      <c r="AF295" s="18"/>
      <c r="AG295" s="18"/>
      <c r="AH295" s="18"/>
      <c r="AI295" s="18"/>
      <c r="AJ295" s="18"/>
      <c r="AK295" s="18"/>
      <c r="AL295" s="19" t="str">
        <f t="shared" si="20"/>
        <v/>
      </c>
      <c r="AM295" s="14"/>
      <c r="AN295" s="15" t="str">
        <f>IF(Q295="Structural",_xlfn.CONCAT("    ","structuralUpgradeType = ",IF(P295&lt;3,"0_2",IF(P295&lt;5,"3_4",IF(P295&lt;7,"5_6",IF(P295&lt;9,"7_8","9Plus"))))),IF(Q295="Command Module",_xlfn.CONCAT("    commandUpgradeType = standard",CHAR(10),"    commandUpgradeName = ",V295),IF(Q295="Engine",_xlfn.CONCAT("    engineUpgradeType = ",W295,CHAR(10),Parts!AQ295,CHAR(10),"    enginePartUpgradeName = ",X295),IF(Q295="Parachute","    parachuteUpgradeType = standard",IF(Q295="Solar",_xlfn.CONCAT("    solarPanelUpgradeTier = ",P295),IF(OR(Q295="System",Q295="System and Space Capability")=TRUE,_xlfn.CONCAT("    spacePlaneSystemUpgradeType = ",X295,IF(Q295="System and Space Capability",_xlfn.CONCAT(CHAR(10),"    spaceplaneUpgradeType = spaceCapable",CHAR(10),"    baseSkinTemp = ",CHAR(10),"    upgradeSkinTemp = "),"")),IF(Q295="Fuel Tank",IF(Y295="NA/Balloon","    KiwiFuelSwitchIgnore = true",IF(Y295="standardLiquidFuel",_xlfn.CONCAT("    fuelTankUpgradeType = ",Y295,CHAR(10),"    fuelTankSizeUpgrade = ",Z295),_xlfn.CONCAT("    fuelTankUpgradeType = ",Y295))),IF(Q295="RCS","    rcsUpgradeType = coldGas",""))))))))</f>
        <v xml:space="preserve">    engineUpgradeType = standardCH4
    engineNumber = 
    engineNumberUpgrade = 
    engineName = 
    engineNameUpgrade = 
    enginePartUpgradeName = </v>
      </c>
      <c r="AO295" s="16" t="str">
        <f>IF(Q295="Engine",VLOOKUP(W295,EngineUpgrades!$A$2:$C$17,2,FALSE),"")</f>
        <v>singleFuel</v>
      </c>
      <c r="AP295" s="16" t="str">
        <f>IF(Q295="Engine",VLOOKUP(W295,EngineUpgrades!$A$2:$C$17,3,FALSE),"")</f>
        <v>METHALOX</v>
      </c>
      <c r="AQ295" s="15" t="str">
        <f>IF(AO295=EngineUpgrades!$D$1,EngineUpgrades!$D$17,IF(AO295=EngineUpgrades!$E$1,EngineUpgrades!$E$17,IF(AO295=EngineUpgrades!$F$1,EngineUpgrades!$F$17,IF(AO295=EngineUpgrades!$G$1,EngineUpgrades!$G$17,IF(AO295=EngineUpgrades!$H$1,EngineUpgrades!$H$17,"")))))</f>
        <v xml:space="preserve">    engineNumber = 
    engineNumberUpgrade = 
    engineName = 
    engineNameUpgrade = 
</v>
      </c>
      <c r="AR295" s="17">
        <v>2</v>
      </c>
      <c r="AS295" s="16" t="str">
        <f>IF(Q295="Engine",_xlfn.XLOOKUP(_xlfn.CONCAT(O295,P295+AR295),TechTree!$C$2:$C$500,TechTree!$D$2:$D$500,"Not Valid Combination",0,1),"")</f>
        <v>advancedCryoRocketry</v>
      </c>
    </row>
    <row r="296" spans="1:45" ht="252.5" hidden="1" x14ac:dyDescent="0.35">
      <c r="A296" t="s">
        <v>2328</v>
      </c>
      <c r="B296" t="s">
        <v>2375</v>
      </c>
      <c r="C296" t="s">
        <v>2376</v>
      </c>
      <c r="D296" t="s">
        <v>2377</v>
      </c>
      <c r="E296" t="s">
        <v>2332</v>
      </c>
      <c r="F296" t="s">
        <v>19</v>
      </c>
      <c r="G296" t="s">
        <v>2333</v>
      </c>
      <c r="H296" t="s">
        <v>2378</v>
      </c>
      <c r="I296" t="s">
        <v>2379</v>
      </c>
      <c r="J296" t="s">
        <v>315</v>
      </c>
      <c r="K296" t="s">
        <v>2380</v>
      </c>
      <c r="M296" s="12" t="str">
        <f t="shared" si="18"/>
        <v>@PART[fft-fusion-inertial-magnetic-1]:AFTER[FarFutureTechnologies] // JP-10 'Impulse' Magneto-Inertial Fusion Engine
{
    @TechRequired = basicCryoRocketry
    engineUpgradeType = standardCH4
    engineNumber = 
    engineNumberUpgrade = 
    engineName = 
    engineNameUpgrade = 
    enginePartUpgradeName = 
}</v>
      </c>
      <c r="N296" s="9" t="str">
        <f>_xlfn.XLOOKUP(_xlfn.CONCAT(O296,P296),TechTree!$C$2:$C$500,TechTree!$D$2:$D$500,"Not Valid Combination",0,1)</f>
        <v>basicCryoRocketry</v>
      </c>
      <c r="O296" s="8" t="s">
        <v>226</v>
      </c>
      <c r="P296" s="8">
        <v>1</v>
      </c>
      <c r="Q296" s="8" t="s">
        <v>19</v>
      </c>
      <c r="V296" s="10" t="s">
        <v>255</v>
      </c>
      <c r="W296" s="10" t="s">
        <v>9288</v>
      </c>
      <c r="Y296" s="10" t="s">
        <v>306</v>
      </c>
      <c r="Z296" s="10" t="s">
        <v>313</v>
      </c>
      <c r="AA296" s="10" t="s">
        <v>344</v>
      </c>
      <c r="AC296" s="12" t="str">
        <f t="shared" si="19"/>
        <v>PARTUPGRADE:NEEDS[FarFutureTechnologies]
{
    name = 
    partIcon = fft-fusion-inertial-magnetic-1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#$@PART[fft-fusion-inertial-magnetic-1]/entryCost$
    @entryCost *= #$@KIWI_ENGINE_MULTIPLIERS/METHALOX/UPGRADE_ENTRYCOST_MULTIPLIER$
    @title = #$@PART[fft-fusion-inertial-magnetic-1]/title$ Upgrade
    @description = #Our imagineers dreamt about making the $@PART[fft-fusion-inertial-magnetic-1]/engineName$ thrustier and efficientier and have 'made it so'.
}
@PART[fft-fusion-inertial-magnetic-1]:NEEDS[FarFutureTechnologies]:AFTER[zzKiwiTechTree]
{
    @description = #$description$ \n\n&lt;color=#ff0000&gt;This engine has an upgrade in $@PARTUPGRADE[]/techRequired$!&lt;/color&gt; 
}</v>
      </c>
      <c r="AD296" s="14"/>
      <c r="AE296" s="18" t="s">
        <v>344</v>
      </c>
      <c r="AF296" s="18"/>
      <c r="AG296" s="18"/>
      <c r="AH296" s="18"/>
      <c r="AI296" s="18"/>
      <c r="AJ296" s="18"/>
      <c r="AK296" s="18"/>
      <c r="AL296" s="19" t="str">
        <f t="shared" si="20"/>
        <v/>
      </c>
      <c r="AM296" s="14"/>
      <c r="AN296" s="15" t="str">
        <f>IF(Q296="Structural",_xlfn.CONCAT("    ","structuralUpgradeType = ",IF(P296&lt;3,"0_2",IF(P296&lt;5,"3_4",IF(P296&lt;7,"5_6",IF(P296&lt;9,"7_8","9Plus"))))),IF(Q296="Command Module",_xlfn.CONCAT("    commandUpgradeType = standard",CHAR(10),"    commandUpgradeName = ",V296),IF(Q296="Engine",_xlfn.CONCAT("    engineUpgradeType = ",W296,CHAR(10),Parts!AQ296,CHAR(10),"    enginePartUpgradeName = ",X296),IF(Q296="Parachute","    parachuteUpgradeType = standard",IF(Q296="Solar",_xlfn.CONCAT("    solarPanelUpgradeTier = ",P296),IF(OR(Q296="System",Q296="System and Space Capability")=TRUE,_xlfn.CONCAT("    spacePlaneSystemUpgradeType = ",X296,IF(Q296="System and Space Capability",_xlfn.CONCAT(CHAR(10),"    spaceplaneUpgradeType = spaceCapable",CHAR(10),"    baseSkinTemp = ",CHAR(10),"    upgradeSkinTemp = "),"")),IF(Q296="Fuel Tank",IF(Y296="NA/Balloon","    KiwiFuelSwitchIgnore = true",IF(Y296="standardLiquidFuel",_xlfn.CONCAT("    fuelTankUpgradeType = ",Y296,CHAR(10),"    fuelTankSizeUpgrade = ",Z296),_xlfn.CONCAT("    fuelTankUpgradeType = ",Y296))),IF(Q296="RCS","    rcsUpgradeType = coldGas",""))))))))</f>
        <v xml:space="preserve">    engineUpgradeType = standardCH4
    engineNumber = 
    engineNumberUpgrade = 
    engineName = 
    engineNameUpgrade = 
    enginePartUpgradeName = </v>
      </c>
      <c r="AO296" s="16" t="str">
        <f>IF(Q296="Engine",VLOOKUP(W296,EngineUpgrades!$A$2:$C$17,2,FALSE),"")</f>
        <v>singleFuel</v>
      </c>
      <c r="AP296" s="16" t="str">
        <f>IF(Q296="Engine",VLOOKUP(W296,EngineUpgrades!$A$2:$C$17,3,FALSE),"")</f>
        <v>METHALOX</v>
      </c>
      <c r="AQ296" s="15" t="str">
        <f>IF(AO296=EngineUpgrades!$D$1,EngineUpgrades!$D$17,IF(AO296=EngineUpgrades!$E$1,EngineUpgrades!$E$17,IF(AO296=EngineUpgrades!$F$1,EngineUpgrades!$F$17,IF(AO296=EngineUpgrades!$G$1,EngineUpgrades!$G$17,IF(AO296=EngineUpgrades!$H$1,EngineUpgrades!$H$17,"")))))</f>
        <v xml:space="preserve">    engineNumber = 
    engineNumberUpgrade = 
    engineName = 
    engineNameUpgrade = 
</v>
      </c>
      <c r="AR296" s="17">
        <v>2</v>
      </c>
      <c r="AS296" s="16" t="str">
        <f>IF(Q296="Engine",_xlfn.XLOOKUP(_xlfn.CONCAT(O296,P296+AR296),TechTree!$C$2:$C$500,TechTree!$D$2:$D$500,"Not Valid Combination",0,1),"")</f>
        <v>advancedCryoRocketry</v>
      </c>
    </row>
    <row r="297" spans="1:45" ht="252.5" hidden="1" x14ac:dyDescent="0.35">
      <c r="A297" t="s">
        <v>2328</v>
      </c>
      <c r="B297" t="s">
        <v>2381</v>
      </c>
      <c r="C297" t="s">
        <v>2382</v>
      </c>
      <c r="D297" t="s">
        <v>2383</v>
      </c>
      <c r="E297" t="s">
        <v>2332</v>
      </c>
      <c r="F297" t="s">
        <v>19</v>
      </c>
      <c r="G297" t="s">
        <v>2384</v>
      </c>
      <c r="H297" t="s">
        <v>2385</v>
      </c>
      <c r="I297" t="s">
        <v>2386</v>
      </c>
      <c r="J297" t="s">
        <v>316</v>
      </c>
      <c r="K297" t="s">
        <v>2387</v>
      </c>
      <c r="M297" s="12" t="str">
        <f t="shared" si="18"/>
        <v>@PART[fft-fusion-magnetic-mirror-1]:AFTER[FarFutureTechnologies] // JR-45 'Fresnel' Mirror Cell Fusion Engine
{
    @TechRequired = basicCryoRocketry
    engineUpgradeType = standardCH4
    engineNumber = 
    engineNumberUpgrade = 
    engineName = 
    engineNameUpgrade = 
    enginePartUpgradeName = 
}</v>
      </c>
      <c r="N297" s="9" t="str">
        <f>_xlfn.XLOOKUP(_xlfn.CONCAT(O297,P297),TechTree!$C$2:$C$500,TechTree!$D$2:$D$500,"Not Valid Combination",0,1)</f>
        <v>basicCryoRocketry</v>
      </c>
      <c r="O297" s="8" t="s">
        <v>226</v>
      </c>
      <c r="P297" s="8">
        <v>1</v>
      </c>
      <c r="Q297" s="8" t="s">
        <v>19</v>
      </c>
      <c r="V297" s="10" t="s">
        <v>255</v>
      </c>
      <c r="W297" s="10" t="s">
        <v>9288</v>
      </c>
      <c r="Y297" s="10" t="s">
        <v>306</v>
      </c>
      <c r="Z297" s="10" t="s">
        <v>313</v>
      </c>
      <c r="AA297" s="10" t="s">
        <v>344</v>
      </c>
      <c r="AC297" s="12" t="str">
        <f t="shared" si="19"/>
        <v>PARTUPGRADE:NEEDS[FarFutureTechnologies]
{
    name = 
    partIcon = fft-fusion-magnetic-mirror-1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#$@PART[fft-fusion-magnetic-mirror-1]/entryCost$
    @entryCost *= #$@KIWI_ENGINE_MULTIPLIERS/METHALOX/UPGRADE_ENTRYCOST_MULTIPLIER$
    @title = #$@PART[fft-fusion-magnetic-mirror-1]/title$ Upgrade
    @description = #Our imagineers dreamt about making the $@PART[fft-fusion-magnetic-mirror-1]/engineName$ thrustier and efficientier and have 'made it so'.
}
@PART[fft-fusion-magnetic-mirror-1]:NEEDS[FarFutureTechnologies]:AFTER[zzKiwiTechTree]
{
    @description = #$description$ \n\n&lt;color=#ff0000&gt;This engine has an upgrade in $@PARTUPGRADE[]/techRequired$!&lt;/color&gt; 
}</v>
      </c>
      <c r="AD297" s="14"/>
      <c r="AE297" s="18" t="s">
        <v>344</v>
      </c>
      <c r="AF297" s="18"/>
      <c r="AG297" s="18"/>
      <c r="AH297" s="18"/>
      <c r="AI297" s="18"/>
      <c r="AJ297" s="18"/>
      <c r="AK297" s="18"/>
      <c r="AL297" s="19" t="str">
        <f t="shared" si="20"/>
        <v/>
      </c>
      <c r="AM297" s="14"/>
      <c r="AN297" s="15" t="str">
        <f>IF(Q297="Structural",_xlfn.CONCAT("    ","structuralUpgradeType = ",IF(P297&lt;3,"0_2",IF(P297&lt;5,"3_4",IF(P297&lt;7,"5_6",IF(P297&lt;9,"7_8","9Plus"))))),IF(Q297="Command Module",_xlfn.CONCAT("    commandUpgradeType = standard",CHAR(10),"    commandUpgradeName = ",V297),IF(Q297="Engine",_xlfn.CONCAT("    engineUpgradeType = ",W297,CHAR(10),Parts!AQ297,CHAR(10),"    enginePartUpgradeName = ",X297),IF(Q297="Parachute","    parachuteUpgradeType = standard",IF(Q297="Solar",_xlfn.CONCAT("    solarPanelUpgradeTier = ",P297),IF(OR(Q297="System",Q297="System and Space Capability")=TRUE,_xlfn.CONCAT("    spacePlaneSystemUpgradeType = ",X297,IF(Q297="System and Space Capability",_xlfn.CONCAT(CHAR(10),"    spaceplaneUpgradeType = spaceCapable",CHAR(10),"    baseSkinTemp = ",CHAR(10),"    upgradeSkinTemp = "),"")),IF(Q297="Fuel Tank",IF(Y297="NA/Balloon","    KiwiFuelSwitchIgnore = true",IF(Y297="standardLiquidFuel",_xlfn.CONCAT("    fuelTankUpgradeType = ",Y297,CHAR(10),"    fuelTankSizeUpgrade = ",Z297),_xlfn.CONCAT("    fuelTankUpgradeType = ",Y297))),IF(Q297="RCS","    rcsUpgradeType = coldGas",""))))))))</f>
        <v xml:space="preserve">    engineUpgradeType = standardCH4
    engineNumber = 
    engineNumberUpgrade = 
    engineName = 
    engineNameUpgrade = 
    enginePartUpgradeName = </v>
      </c>
      <c r="AO297" s="16" t="str">
        <f>IF(Q297="Engine",VLOOKUP(W297,EngineUpgrades!$A$2:$C$17,2,FALSE),"")</f>
        <v>singleFuel</v>
      </c>
      <c r="AP297" s="16" t="str">
        <f>IF(Q297="Engine",VLOOKUP(W297,EngineUpgrades!$A$2:$C$17,3,FALSE),"")</f>
        <v>METHALOX</v>
      </c>
      <c r="AQ297" s="15" t="str">
        <f>IF(AO297=EngineUpgrades!$D$1,EngineUpgrades!$D$17,IF(AO297=EngineUpgrades!$E$1,EngineUpgrades!$E$17,IF(AO297=EngineUpgrades!$F$1,EngineUpgrades!$F$17,IF(AO297=EngineUpgrades!$G$1,EngineUpgrades!$G$17,IF(AO297=EngineUpgrades!$H$1,EngineUpgrades!$H$17,"")))))</f>
        <v xml:space="preserve">    engineNumber = 
    engineNumberUpgrade = 
    engineName = 
    engineNameUpgrade = 
</v>
      </c>
      <c r="AR297" s="17">
        <v>2</v>
      </c>
      <c r="AS297" s="16" t="str">
        <f>IF(Q297="Engine",_xlfn.XLOOKUP(_xlfn.CONCAT(O297,P297+AR297),TechTree!$C$2:$C$500,TechTree!$D$2:$D$500,"Not Valid Combination",0,1),"")</f>
        <v>advancedCryoRocketry</v>
      </c>
    </row>
    <row r="298" spans="1:45" ht="252.5" hidden="1" x14ac:dyDescent="0.35">
      <c r="A298" t="s">
        <v>2328</v>
      </c>
      <c r="B298" t="s">
        <v>2388</v>
      </c>
      <c r="C298" t="s">
        <v>2389</v>
      </c>
      <c r="D298" t="s">
        <v>2390</v>
      </c>
      <c r="E298" t="s">
        <v>2332</v>
      </c>
      <c r="F298" t="s">
        <v>19</v>
      </c>
      <c r="G298" t="s">
        <v>2368</v>
      </c>
      <c r="H298" t="s">
        <v>2369</v>
      </c>
      <c r="I298" t="s">
        <v>2391</v>
      </c>
      <c r="J298" t="s">
        <v>316</v>
      </c>
      <c r="K298" t="s">
        <v>2392</v>
      </c>
      <c r="M298" s="12" t="str">
        <f t="shared" si="18"/>
        <v>@PART[fft-fusion-magnetic-tokamak-1]:AFTER[FarFutureTechnologies] // JR-15 'Discovery' Spherical Tokamak Fusion Engine
{
    @TechRequired = basicCryoRocketry
    engineUpgradeType = standardCH4
    engineNumber = 
    engineNumberUpgrade = 
    engineName = 
    engineNameUpgrade = 
    enginePartUpgradeName = 
}</v>
      </c>
      <c r="N298" s="9" t="str">
        <f>_xlfn.XLOOKUP(_xlfn.CONCAT(O298,P298),TechTree!$C$2:$C$500,TechTree!$D$2:$D$500,"Not Valid Combination",0,1)</f>
        <v>basicCryoRocketry</v>
      </c>
      <c r="O298" s="8" t="s">
        <v>226</v>
      </c>
      <c r="P298" s="8">
        <v>1</v>
      </c>
      <c r="Q298" s="8" t="s">
        <v>19</v>
      </c>
      <c r="V298" s="10" t="s">
        <v>255</v>
      </c>
      <c r="W298" s="10" t="s">
        <v>9288</v>
      </c>
      <c r="Y298" s="10" t="s">
        <v>306</v>
      </c>
      <c r="Z298" s="10" t="s">
        <v>313</v>
      </c>
      <c r="AA298" s="10" t="s">
        <v>344</v>
      </c>
      <c r="AC298" s="12" t="str">
        <f t="shared" si="19"/>
        <v>PARTUPGRADE:NEEDS[FarFutureTechnologies]
{
    name = 
    partIcon = fft-fusion-magnetic-tokamak-1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#$@PART[fft-fusion-magnetic-tokamak-1]/entryCost$
    @entryCost *= #$@KIWI_ENGINE_MULTIPLIERS/METHALOX/UPGRADE_ENTRYCOST_MULTIPLIER$
    @title = #$@PART[fft-fusion-magnetic-tokamak-1]/title$ Upgrade
    @description = #Our imagineers dreamt about making the $@PART[fft-fusion-magnetic-tokamak-1]/engineName$ thrustier and efficientier and have 'made it so'.
}
@PART[fft-fusion-magnetic-tokamak-1]:NEEDS[FarFutureTechnologies]:AFTER[zzKiwiTechTree]
{
    @description = #$description$ \n\n&lt;color=#ff0000&gt;This engine has an upgrade in $@PARTUPGRADE[]/techRequired$!&lt;/color&gt; 
}</v>
      </c>
      <c r="AD298" s="14"/>
      <c r="AE298" s="18" t="s">
        <v>344</v>
      </c>
      <c r="AF298" s="18"/>
      <c r="AG298" s="18"/>
      <c r="AH298" s="18"/>
      <c r="AI298" s="18"/>
      <c r="AJ298" s="18"/>
      <c r="AK298" s="18"/>
      <c r="AL298" s="19" t="str">
        <f t="shared" si="20"/>
        <v/>
      </c>
      <c r="AM298" s="14"/>
      <c r="AN298" s="15" t="str">
        <f>IF(Q298="Structural",_xlfn.CONCAT("    ","structuralUpgradeType = ",IF(P298&lt;3,"0_2",IF(P298&lt;5,"3_4",IF(P298&lt;7,"5_6",IF(P298&lt;9,"7_8","9Plus"))))),IF(Q298="Command Module",_xlfn.CONCAT("    commandUpgradeType = standard",CHAR(10),"    commandUpgradeName = ",V298),IF(Q298="Engine",_xlfn.CONCAT("    engineUpgradeType = ",W298,CHAR(10),Parts!AQ298,CHAR(10),"    enginePartUpgradeName = ",X298),IF(Q298="Parachute","    parachuteUpgradeType = standard",IF(Q298="Solar",_xlfn.CONCAT("    solarPanelUpgradeTier = ",P298),IF(OR(Q298="System",Q298="System and Space Capability")=TRUE,_xlfn.CONCAT("    spacePlaneSystemUpgradeType = ",X298,IF(Q298="System and Space Capability",_xlfn.CONCAT(CHAR(10),"    spaceplaneUpgradeType = spaceCapable",CHAR(10),"    baseSkinTemp = ",CHAR(10),"    upgradeSkinTemp = "),"")),IF(Q298="Fuel Tank",IF(Y298="NA/Balloon","    KiwiFuelSwitchIgnore = true",IF(Y298="standardLiquidFuel",_xlfn.CONCAT("    fuelTankUpgradeType = ",Y298,CHAR(10),"    fuelTankSizeUpgrade = ",Z298),_xlfn.CONCAT("    fuelTankUpgradeType = ",Y298))),IF(Q298="RCS","    rcsUpgradeType = coldGas",""))))))))</f>
        <v xml:space="preserve">    engineUpgradeType = standardCH4
    engineNumber = 
    engineNumberUpgrade = 
    engineName = 
    engineNameUpgrade = 
    enginePartUpgradeName = </v>
      </c>
      <c r="AO298" s="16" t="str">
        <f>IF(Q298="Engine",VLOOKUP(W298,EngineUpgrades!$A$2:$C$17,2,FALSE),"")</f>
        <v>singleFuel</v>
      </c>
      <c r="AP298" s="16" t="str">
        <f>IF(Q298="Engine",VLOOKUP(W298,EngineUpgrades!$A$2:$C$17,3,FALSE),"")</f>
        <v>METHALOX</v>
      </c>
      <c r="AQ298" s="15" t="str">
        <f>IF(AO298=EngineUpgrades!$D$1,EngineUpgrades!$D$17,IF(AO298=EngineUpgrades!$E$1,EngineUpgrades!$E$17,IF(AO298=EngineUpgrades!$F$1,EngineUpgrades!$F$17,IF(AO298=EngineUpgrades!$G$1,EngineUpgrades!$G$17,IF(AO298=EngineUpgrades!$H$1,EngineUpgrades!$H$17,"")))))</f>
        <v xml:space="preserve">    engineNumber = 
    engineNumberUpgrade = 
    engineName = 
    engineNameUpgrade = 
</v>
      </c>
      <c r="AR298" s="17">
        <v>2</v>
      </c>
      <c r="AS298" s="16" t="str">
        <f>IF(Q298="Engine",_xlfn.XLOOKUP(_xlfn.CONCAT(O298,P298+AR298),TechTree!$C$2:$C$500,TechTree!$D$2:$D$500,"Not Valid Combination",0,1),"")</f>
        <v>advancedCryoRocketry</v>
      </c>
    </row>
    <row r="299" spans="1:45" ht="252.5" hidden="1" x14ac:dyDescent="0.35">
      <c r="A299" t="s">
        <v>2328</v>
      </c>
      <c r="B299" t="s">
        <v>2393</v>
      </c>
      <c r="C299" t="s">
        <v>2394</v>
      </c>
      <c r="D299" t="s">
        <v>2395</v>
      </c>
      <c r="E299" t="s">
        <v>2332</v>
      </c>
      <c r="F299" t="s">
        <v>19</v>
      </c>
      <c r="G299" t="s">
        <v>2333</v>
      </c>
      <c r="H299" t="s">
        <v>2345</v>
      </c>
      <c r="I299" t="s">
        <v>2379</v>
      </c>
      <c r="J299" t="s">
        <v>1761</v>
      </c>
      <c r="K299" t="s">
        <v>2374</v>
      </c>
      <c r="M299" s="12" t="str">
        <f t="shared" si="18"/>
        <v>@PART[fft-fusion-magnetic-tokamak-aerospike-1]:AFTER[FarFutureTechnologies] // JR-20A 'Ouroboros' Toroidal Tokamak Fusion Engine
{
    @TechRequired = basicCryoRocketry
    engineUpgradeType = standardCH4
    engineNumber = 
    engineNumberUpgrade = 
    engineName = 
    engineNameUpgrade = 
    enginePartUpgradeName = 
}</v>
      </c>
      <c r="N299" s="9" t="str">
        <f>_xlfn.XLOOKUP(_xlfn.CONCAT(O299,P299),TechTree!$C$2:$C$500,TechTree!$D$2:$D$500,"Not Valid Combination",0,1)</f>
        <v>basicCryoRocketry</v>
      </c>
      <c r="O299" s="8" t="s">
        <v>226</v>
      </c>
      <c r="P299" s="8">
        <v>1</v>
      </c>
      <c r="Q299" s="8" t="s">
        <v>19</v>
      </c>
      <c r="V299" s="10" t="s">
        <v>255</v>
      </c>
      <c r="W299" s="10" t="s">
        <v>9288</v>
      </c>
      <c r="Y299" s="10" t="s">
        <v>306</v>
      </c>
      <c r="Z299" s="10" t="s">
        <v>313</v>
      </c>
      <c r="AA299" s="10" t="s">
        <v>344</v>
      </c>
      <c r="AC299" s="12" t="str">
        <f t="shared" si="19"/>
        <v>PARTUPGRADE:NEEDS[FarFutureTechnologies]
{
    name = 
    partIcon = fft-fusion-magnetic-tokamak-aerospike-1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#$@PART[fft-fusion-magnetic-tokamak-aerospike-1]/entryCost$
    @entryCost *= #$@KIWI_ENGINE_MULTIPLIERS/METHALOX/UPGRADE_ENTRYCOST_MULTIPLIER$
    @title = #$@PART[fft-fusion-magnetic-tokamak-aerospike-1]/title$ Upgrade
    @description = #Our imagineers dreamt about making the $@PART[fft-fusion-magnetic-tokamak-aerospike-1]/engineName$ thrustier and efficientier and have 'made it so'.
}
@PART[fft-fusion-magnetic-tokamak-aerospike-1]:NEEDS[FarFutureTechnologies]:AFTER[zzKiwiTechTree]
{
    @description = #$description$ \n\n&lt;color=#ff0000&gt;This engine has an upgrade in $@PARTUPGRADE[]/techRequired$!&lt;/color&gt; 
}</v>
      </c>
      <c r="AD299" s="14"/>
      <c r="AE299" s="18" t="s">
        <v>344</v>
      </c>
      <c r="AF299" s="18"/>
      <c r="AG299" s="18"/>
      <c r="AH299" s="18"/>
      <c r="AI299" s="18"/>
      <c r="AJ299" s="18"/>
      <c r="AK299" s="18"/>
      <c r="AL299" s="19" t="str">
        <f t="shared" si="20"/>
        <v/>
      </c>
      <c r="AM299" s="14"/>
      <c r="AN299" s="15" t="str">
        <f>IF(Q299="Structural",_xlfn.CONCAT("    ","structuralUpgradeType = ",IF(P299&lt;3,"0_2",IF(P299&lt;5,"3_4",IF(P299&lt;7,"5_6",IF(P299&lt;9,"7_8","9Plus"))))),IF(Q299="Command Module",_xlfn.CONCAT("    commandUpgradeType = standard",CHAR(10),"    commandUpgradeName = ",V299),IF(Q299="Engine",_xlfn.CONCAT("    engineUpgradeType = ",W299,CHAR(10),Parts!AQ299,CHAR(10),"    enginePartUpgradeName = ",X299),IF(Q299="Parachute","    parachuteUpgradeType = standard",IF(Q299="Solar",_xlfn.CONCAT("    solarPanelUpgradeTier = ",P299),IF(OR(Q299="System",Q299="System and Space Capability")=TRUE,_xlfn.CONCAT("    spacePlaneSystemUpgradeType = ",X299,IF(Q299="System and Space Capability",_xlfn.CONCAT(CHAR(10),"    spaceplaneUpgradeType = spaceCapable",CHAR(10),"    baseSkinTemp = ",CHAR(10),"    upgradeSkinTemp = "),"")),IF(Q299="Fuel Tank",IF(Y299="NA/Balloon","    KiwiFuelSwitchIgnore = true",IF(Y299="standardLiquidFuel",_xlfn.CONCAT("    fuelTankUpgradeType = ",Y299,CHAR(10),"    fuelTankSizeUpgrade = ",Z299),_xlfn.CONCAT("    fuelTankUpgradeType = ",Y299))),IF(Q299="RCS","    rcsUpgradeType = coldGas",""))))))))</f>
        <v xml:space="preserve">    engineUpgradeType = standardCH4
    engineNumber = 
    engineNumberUpgrade = 
    engineName = 
    engineNameUpgrade = 
    enginePartUpgradeName = </v>
      </c>
      <c r="AO299" s="16" t="str">
        <f>IF(Q299="Engine",VLOOKUP(W299,EngineUpgrades!$A$2:$C$17,2,FALSE),"")</f>
        <v>singleFuel</v>
      </c>
      <c r="AP299" s="16" t="str">
        <f>IF(Q299="Engine",VLOOKUP(W299,EngineUpgrades!$A$2:$C$17,3,FALSE),"")</f>
        <v>METHALOX</v>
      </c>
      <c r="AQ299" s="15" t="str">
        <f>IF(AO299=EngineUpgrades!$D$1,EngineUpgrades!$D$17,IF(AO299=EngineUpgrades!$E$1,EngineUpgrades!$E$17,IF(AO299=EngineUpgrades!$F$1,EngineUpgrades!$F$17,IF(AO299=EngineUpgrades!$G$1,EngineUpgrades!$G$17,IF(AO299=EngineUpgrades!$H$1,EngineUpgrades!$H$17,"")))))</f>
        <v xml:space="preserve">    engineNumber = 
    engineNumberUpgrade = 
    engineName = 
    engineNameUpgrade = 
</v>
      </c>
      <c r="AR299" s="17">
        <v>2</v>
      </c>
      <c r="AS299" s="16" t="str">
        <f>IF(Q299="Engine",_xlfn.XLOOKUP(_xlfn.CONCAT(O299,P299+AR299),TechTree!$C$2:$C$500,TechTree!$D$2:$D$500,"Not Valid Combination",0,1),"")</f>
        <v>advancedCryoRocketry</v>
      </c>
    </row>
    <row r="300" spans="1:45" ht="252.5" hidden="1" x14ac:dyDescent="0.35">
      <c r="A300" t="s">
        <v>2328</v>
      </c>
      <c r="B300" t="s">
        <v>2396</v>
      </c>
      <c r="C300" t="s">
        <v>2397</v>
      </c>
      <c r="D300" t="s">
        <v>2398</v>
      </c>
      <c r="E300" t="s">
        <v>2332</v>
      </c>
      <c r="F300" t="s">
        <v>18</v>
      </c>
      <c r="G300" t="s">
        <v>2399</v>
      </c>
      <c r="H300" t="s">
        <v>2400</v>
      </c>
      <c r="I300" t="s">
        <v>2401</v>
      </c>
      <c r="J300" t="s">
        <v>315</v>
      </c>
      <c r="K300" t="s">
        <v>2402</v>
      </c>
      <c r="M300" s="12" t="str">
        <f t="shared" si="18"/>
        <v>@PART[fft-fusion-reactor-25-1]:AFTER[FarFutureTechnologies] // FX-2 Fusion Reactor
{
    @TechRequired = basicCryoRocketry
    engineUpgradeType = standardCH4
    engineNumber = 
    engineNumberUpgrade = 
    engineName = 
    engineNameUpgrade = 
    enginePartUpgradeName = 
}</v>
      </c>
      <c r="N300" s="9" t="str">
        <f>_xlfn.XLOOKUP(_xlfn.CONCAT(O300,P300),TechTree!$C$2:$C$500,TechTree!$D$2:$D$500,"Not Valid Combination",0,1)</f>
        <v>basicCryoRocketry</v>
      </c>
      <c r="O300" s="8" t="s">
        <v>226</v>
      </c>
      <c r="P300" s="8">
        <v>1</v>
      </c>
      <c r="Q300" s="8" t="s">
        <v>19</v>
      </c>
      <c r="V300" s="10" t="s">
        <v>255</v>
      </c>
      <c r="W300" s="10" t="s">
        <v>9288</v>
      </c>
      <c r="Y300" s="10" t="s">
        <v>306</v>
      </c>
      <c r="Z300" s="10" t="s">
        <v>313</v>
      </c>
      <c r="AA300" s="10" t="s">
        <v>344</v>
      </c>
      <c r="AC300" s="12" t="str">
        <f t="shared" si="19"/>
        <v>PARTUPGRADE:NEEDS[FarFutureTechnologies]
{
    name = 
    partIcon = fft-fusion-reactor-25-1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#$@PART[fft-fusion-reactor-25-1]/entryCost$
    @entryCost *= #$@KIWI_ENGINE_MULTIPLIERS/METHALOX/UPGRADE_ENTRYCOST_MULTIPLIER$
    @title = #$@PART[fft-fusion-reactor-25-1]/title$ Upgrade
    @description = #Our imagineers dreamt about making the $@PART[fft-fusion-reactor-25-1]/engineName$ thrustier and efficientier and have 'made it so'.
}
@PART[fft-fusion-reactor-25-1]:NEEDS[FarFutureTechnologies]:AFTER[zzKiwiTechTree]
{
    @description = #$description$ \n\n&lt;color=#ff0000&gt;This engine has an upgrade in $@PARTUPGRADE[]/techRequired$!&lt;/color&gt; 
}</v>
      </c>
      <c r="AD300" s="14"/>
      <c r="AE300" s="18" t="s">
        <v>344</v>
      </c>
      <c r="AF300" s="18"/>
      <c r="AG300" s="18"/>
      <c r="AH300" s="18"/>
      <c r="AI300" s="18"/>
      <c r="AJ300" s="18"/>
      <c r="AK300" s="18"/>
      <c r="AL300" s="19" t="str">
        <f t="shared" si="20"/>
        <v/>
      </c>
      <c r="AM300" s="14"/>
      <c r="AN300" s="15" t="str">
        <f>IF(Q300="Structural",_xlfn.CONCAT("    ","structuralUpgradeType = ",IF(P300&lt;3,"0_2",IF(P300&lt;5,"3_4",IF(P300&lt;7,"5_6",IF(P300&lt;9,"7_8","9Plus"))))),IF(Q300="Command Module",_xlfn.CONCAT("    commandUpgradeType = standard",CHAR(10),"    commandUpgradeName = ",V300),IF(Q300="Engine",_xlfn.CONCAT("    engineUpgradeType = ",W300,CHAR(10),Parts!AQ300,CHAR(10),"    enginePartUpgradeName = ",X300),IF(Q300="Parachute","    parachuteUpgradeType = standard",IF(Q300="Solar",_xlfn.CONCAT("    solarPanelUpgradeTier = ",P300),IF(OR(Q300="System",Q300="System and Space Capability")=TRUE,_xlfn.CONCAT("    spacePlaneSystemUpgradeType = ",X300,IF(Q300="System and Space Capability",_xlfn.CONCAT(CHAR(10),"    spaceplaneUpgradeType = spaceCapable",CHAR(10),"    baseSkinTemp = ",CHAR(10),"    upgradeSkinTemp = "),"")),IF(Q300="Fuel Tank",IF(Y300="NA/Balloon","    KiwiFuelSwitchIgnore = true",IF(Y300="standardLiquidFuel",_xlfn.CONCAT("    fuelTankUpgradeType = ",Y300,CHAR(10),"    fuelTankSizeUpgrade = ",Z300),_xlfn.CONCAT("    fuelTankUpgradeType = ",Y300))),IF(Q300="RCS","    rcsUpgradeType = coldGas",""))))))))</f>
        <v xml:space="preserve">    engineUpgradeType = standardCH4
    engineNumber = 
    engineNumberUpgrade = 
    engineName = 
    engineNameUpgrade = 
    enginePartUpgradeName = </v>
      </c>
      <c r="AO300" s="16" t="str">
        <f>IF(Q300="Engine",VLOOKUP(W300,EngineUpgrades!$A$2:$C$17,2,FALSE),"")</f>
        <v>singleFuel</v>
      </c>
      <c r="AP300" s="16" t="str">
        <f>IF(Q300="Engine",VLOOKUP(W300,EngineUpgrades!$A$2:$C$17,3,FALSE),"")</f>
        <v>METHALOX</v>
      </c>
      <c r="AQ300" s="15" t="str">
        <f>IF(AO300=EngineUpgrades!$D$1,EngineUpgrades!$D$17,IF(AO300=EngineUpgrades!$E$1,EngineUpgrades!$E$17,IF(AO300=EngineUpgrades!$F$1,EngineUpgrades!$F$17,IF(AO300=EngineUpgrades!$G$1,EngineUpgrades!$G$17,IF(AO300=EngineUpgrades!$H$1,EngineUpgrades!$H$17,"")))))</f>
        <v xml:space="preserve">    engineNumber = 
    engineNumberUpgrade = 
    engineName = 
    engineNameUpgrade = 
</v>
      </c>
      <c r="AR300" s="17">
        <v>2</v>
      </c>
      <c r="AS300" s="16" t="str">
        <f>IF(Q300="Engine",_xlfn.XLOOKUP(_xlfn.CONCAT(O300,P300+AR300),TechTree!$C$2:$C$500,TechTree!$D$2:$D$500,"Not Valid Combination",0,1),"")</f>
        <v>advancedCryoRocketry</v>
      </c>
    </row>
    <row r="301" spans="1:45" ht="252.5" hidden="1" x14ac:dyDescent="0.35">
      <c r="A301" t="s">
        <v>2328</v>
      </c>
      <c r="B301" t="s">
        <v>2403</v>
      </c>
      <c r="C301" t="s">
        <v>2404</v>
      </c>
      <c r="D301" t="s">
        <v>2405</v>
      </c>
      <c r="E301" t="s">
        <v>2332</v>
      </c>
      <c r="F301" t="s">
        <v>18</v>
      </c>
      <c r="G301" t="s">
        <v>2406</v>
      </c>
      <c r="H301" t="s">
        <v>2407</v>
      </c>
      <c r="I301" t="s">
        <v>2408</v>
      </c>
      <c r="J301" t="s">
        <v>316</v>
      </c>
      <c r="K301" t="s">
        <v>2392</v>
      </c>
      <c r="M301" s="12" t="str">
        <f t="shared" si="18"/>
        <v>@PART[fft-fusion-reactor-375-1]:AFTER[FarFutureTechnologies] // FX-3 Fusion Reactor
{
    @TechRequired = basicCryoRocketry
    engineUpgradeType = standardCH4
    engineNumber = 
    engineNumberUpgrade = 
    engineName = 
    engineNameUpgrade = 
    enginePartUpgradeName = 
}</v>
      </c>
      <c r="N301" s="9" t="str">
        <f>_xlfn.XLOOKUP(_xlfn.CONCAT(O301,P301),TechTree!$C$2:$C$500,TechTree!$D$2:$D$500,"Not Valid Combination",0,1)</f>
        <v>basicCryoRocketry</v>
      </c>
      <c r="O301" s="8" t="s">
        <v>226</v>
      </c>
      <c r="P301" s="8">
        <v>1</v>
      </c>
      <c r="Q301" s="8" t="s">
        <v>19</v>
      </c>
      <c r="V301" s="10" t="s">
        <v>255</v>
      </c>
      <c r="W301" s="10" t="s">
        <v>9288</v>
      </c>
      <c r="Y301" s="10" t="s">
        <v>306</v>
      </c>
      <c r="Z301" s="10" t="s">
        <v>313</v>
      </c>
      <c r="AA301" s="10" t="s">
        <v>344</v>
      </c>
      <c r="AC301" s="12" t="str">
        <f t="shared" si="19"/>
        <v>PARTUPGRADE:NEEDS[FarFutureTechnologies]
{
    name = 
    partIcon = fft-fusion-reactor-375-1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#$@PART[fft-fusion-reactor-375-1]/entryCost$
    @entryCost *= #$@KIWI_ENGINE_MULTIPLIERS/METHALOX/UPGRADE_ENTRYCOST_MULTIPLIER$
    @title = #$@PART[fft-fusion-reactor-375-1]/title$ Upgrade
    @description = #Our imagineers dreamt about making the $@PART[fft-fusion-reactor-375-1]/engineName$ thrustier and efficientier and have 'made it so'.
}
@PART[fft-fusion-reactor-375-1]:NEEDS[FarFutureTechnologies]:AFTER[zzKiwiTechTree]
{
    @description = #$description$ \n\n&lt;color=#ff0000&gt;This engine has an upgrade in $@PARTUPGRADE[]/techRequired$!&lt;/color&gt; 
}</v>
      </c>
      <c r="AD301" s="14"/>
      <c r="AE301" s="18" t="s">
        <v>344</v>
      </c>
      <c r="AF301" s="18"/>
      <c r="AG301" s="18"/>
      <c r="AH301" s="18"/>
      <c r="AI301" s="18"/>
      <c r="AJ301" s="18"/>
      <c r="AK301" s="18"/>
      <c r="AL301" s="19" t="str">
        <f t="shared" si="20"/>
        <v/>
      </c>
      <c r="AM301" s="14"/>
      <c r="AN301" s="15" t="str">
        <f>IF(Q301="Structural",_xlfn.CONCAT("    ","structuralUpgradeType = ",IF(P301&lt;3,"0_2",IF(P301&lt;5,"3_4",IF(P301&lt;7,"5_6",IF(P301&lt;9,"7_8","9Plus"))))),IF(Q301="Command Module",_xlfn.CONCAT("    commandUpgradeType = standard",CHAR(10),"    commandUpgradeName = ",V301),IF(Q301="Engine",_xlfn.CONCAT("    engineUpgradeType = ",W301,CHAR(10),Parts!AQ301,CHAR(10),"    enginePartUpgradeName = ",X301),IF(Q301="Parachute","    parachuteUpgradeType = standard",IF(Q301="Solar",_xlfn.CONCAT("    solarPanelUpgradeTier = ",P301),IF(OR(Q301="System",Q301="System and Space Capability")=TRUE,_xlfn.CONCAT("    spacePlaneSystemUpgradeType = ",X301,IF(Q301="System and Space Capability",_xlfn.CONCAT(CHAR(10),"    spaceplaneUpgradeType = spaceCapable",CHAR(10),"    baseSkinTemp = ",CHAR(10),"    upgradeSkinTemp = "),"")),IF(Q301="Fuel Tank",IF(Y301="NA/Balloon","    KiwiFuelSwitchIgnore = true",IF(Y301="standardLiquidFuel",_xlfn.CONCAT("    fuelTankUpgradeType = ",Y301,CHAR(10),"    fuelTankSizeUpgrade = ",Z301),_xlfn.CONCAT("    fuelTankUpgradeType = ",Y301))),IF(Q301="RCS","    rcsUpgradeType = coldGas",""))))))))</f>
        <v xml:space="preserve">    engineUpgradeType = standardCH4
    engineNumber = 
    engineNumberUpgrade = 
    engineName = 
    engineNameUpgrade = 
    enginePartUpgradeName = </v>
      </c>
      <c r="AO301" s="16" t="str">
        <f>IF(Q301="Engine",VLOOKUP(W301,EngineUpgrades!$A$2:$C$17,2,FALSE),"")</f>
        <v>singleFuel</v>
      </c>
      <c r="AP301" s="16" t="str">
        <f>IF(Q301="Engine",VLOOKUP(W301,EngineUpgrades!$A$2:$C$17,3,FALSE),"")</f>
        <v>METHALOX</v>
      </c>
      <c r="AQ301" s="15" t="str">
        <f>IF(AO301=EngineUpgrades!$D$1,EngineUpgrades!$D$17,IF(AO301=EngineUpgrades!$E$1,EngineUpgrades!$E$17,IF(AO301=EngineUpgrades!$F$1,EngineUpgrades!$F$17,IF(AO301=EngineUpgrades!$G$1,EngineUpgrades!$G$17,IF(AO301=EngineUpgrades!$H$1,EngineUpgrades!$H$17,"")))))</f>
        <v xml:space="preserve">    engineNumber = 
    engineNumberUpgrade = 
    engineName = 
    engineNameUpgrade = 
</v>
      </c>
      <c r="AR301" s="17">
        <v>2</v>
      </c>
      <c r="AS301" s="16" t="str">
        <f>IF(Q301="Engine",_xlfn.XLOOKUP(_xlfn.CONCAT(O301,P301+AR301),TechTree!$C$2:$C$500,TechTree!$D$2:$D$500,"Not Valid Combination",0,1),"")</f>
        <v>advancedCryoRocketry</v>
      </c>
    </row>
    <row r="302" spans="1:45" ht="252.5" hidden="1" x14ac:dyDescent="0.35">
      <c r="A302" t="s">
        <v>2328</v>
      </c>
      <c r="B302" t="s">
        <v>2409</v>
      </c>
      <c r="C302" t="s">
        <v>2410</v>
      </c>
      <c r="D302" t="s">
        <v>2411</v>
      </c>
      <c r="E302" t="s">
        <v>2332</v>
      </c>
      <c r="F302" t="s">
        <v>9</v>
      </c>
      <c r="G302" t="s">
        <v>2412</v>
      </c>
      <c r="H302" t="s">
        <v>2413</v>
      </c>
      <c r="I302" t="s">
        <v>2414</v>
      </c>
      <c r="J302" t="s">
        <v>316</v>
      </c>
      <c r="K302" t="s">
        <v>2336</v>
      </c>
      <c r="M302" s="12" t="str">
        <f t="shared" si="18"/>
        <v>@PART[fft-antimatter-factory-1]:AFTER[FarFutureTechnologies] // PK-50 'Nova' Antimatter Facility
{
    @TechRequired = basicCryoRocketry
    engineUpgradeType = standardCH4
    engineNumber = 
    engineNumberUpgrade = 
    engineName = 
    engineNameUpgrade = 
    enginePartUpgradeName = 
}</v>
      </c>
      <c r="N302" s="9" t="str">
        <f>_xlfn.XLOOKUP(_xlfn.CONCAT(O302,P302),TechTree!$C$2:$C$500,TechTree!$D$2:$D$500,"Not Valid Combination",0,1)</f>
        <v>basicCryoRocketry</v>
      </c>
      <c r="O302" s="8" t="s">
        <v>226</v>
      </c>
      <c r="P302" s="8">
        <v>1</v>
      </c>
      <c r="Q302" s="8" t="s">
        <v>19</v>
      </c>
      <c r="V302" s="10" t="s">
        <v>255</v>
      </c>
      <c r="W302" s="10" t="s">
        <v>9288</v>
      </c>
      <c r="Y302" s="10" t="s">
        <v>306</v>
      </c>
      <c r="Z302" s="10" t="s">
        <v>313</v>
      </c>
      <c r="AA302" s="10" t="s">
        <v>344</v>
      </c>
      <c r="AC302" s="12" t="str">
        <f t="shared" si="19"/>
        <v>PARTUPGRADE:NEEDS[FarFutureTechnologies]
{
    name = 
    partIcon = fft-antimatter-factory-1
    techRequired = advancedCryoRocketry
    title = 
    basicInfo = Increased Thrust, Increased Specific Impulse
    manufacturer = Kiwi Imagineers
    description = 
}
@PARTUPGRADE[]:NEEDS[FarFutureTechnologies]:FOR[zKiwiTechTree]
{
    @entryCost = #$@PART[fft-antimatter-factory-1]/entryCost$
    @entryCost *= #$@KIWI_ENGINE_MULTIPLIERS/METHALOX/UPGRADE_ENTRYCOST_MULTIPLIER$
    @title = #$@PART[fft-antimatter-factory-1]/title$ Upgrade
    @description = #Our imagineers dreamt about making the $@PART[fft-antimatter-factory-1]/engineName$ thrustier and efficientier and have 'made it so'.
}
@PART[fft-antimatter-factory-1]:NEEDS[FarFutureTechnologies]:AFTER[zzKiwiTechTree]
{
    @description = #$description$ \n\n&lt;color=#ff0000&gt;This engine has an upgrade in $@PARTUPGRADE[]/techRequired$!&lt;/color&gt; 
}</v>
      </c>
      <c r="AD302" s="14"/>
      <c r="AE302" s="18" t="s">
        <v>344</v>
      </c>
      <c r="AF302" s="18"/>
      <c r="AG302" s="18"/>
      <c r="AH302" s="18"/>
      <c r="AI302" s="18"/>
      <c r="AJ302" s="18"/>
      <c r="AK302" s="18"/>
      <c r="AL302" s="19" t="str">
        <f t="shared" si="20"/>
        <v/>
      </c>
      <c r="AM302" s="14"/>
      <c r="AN302" s="15" t="str">
        <f>IF(Q302="Structural",_xlfn.CONCAT("    ","structuralUpgradeType = ",IF(P302&lt;3,"0_2",IF(P302&lt;5,"3_4",IF(P302&lt;7,"5_6",IF(P302&lt;9,"7_8","9Plus"))))),IF(Q302="Command Module",_xlfn.CONCAT("    commandUpgradeType = standard",CHAR(10),"    commandUpgradeName = ",V302),IF(Q302="Engine",_xlfn.CONCAT("    engineUpgradeType = ",W302,CHAR(10),Parts!AQ302,CHAR(10),"    enginePartUpgradeName = ",X302),IF(Q302="Parachute","    parachuteUpgradeType = standard",IF(Q302="Solar",_xlfn.CONCAT("    solarPanelUpgradeTier = ",P302),IF(OR(Q302="System",Q302="System and Space Capability")=TRUE,_xlfn.CONCAT("    spacePlaneSystemUpgradeType = ",X302,IF(Q302="System and Space Capability",_xlfn.CONCAT(CHAR(10),"    spaceplaneUpgradeType = spaceCapable",CHAR(10),"    baseSkinTemp = ",CHAR(10),"    upgradeSkinTemp = "),"")),IF(Q302="Fuel Tank",IF(Y302="NA/Balloon","    KiwiFuelSwitchIgnore = true",IF(Y302="standardLiquidFuel",_xlfn.CONCAT("    fuelTankUpgradeType = ",Y302,CHAR(10),"    fuelTankSizeUpgrade = ",Z302),_xlfn.CONCAT("    fuelTankUpgradeType = ",Y302))),IF(Q302="RCS","    rcsUpgradeType = coldGas",""))))))))</f>
        <v xml:space="preserve">    engineUpgradeType = standardCH4
    engineNumber = 
    engineNumberUpgrade = 
    engineName = 
    engineNameUpgrade = 
    enginePartUpgradeName = </v>
      </c>
      <c r="AO302" s="16" t="str">
        <f>IF(Q302="Engine",VLOOKUP(W302,EngineUpgrades!$A$2:$C$17,2,FALSE),"")</f>
        <v>singleFuel</v>
      </c>
      <c r="AP302" s="16" t="str">
        <f>IF(Q302="Engine",VLOOKUP(W302,EngineUpgrades!$A$2:$C$17,3,FALSE),"")</f>
        <v>METHALOX</v>
      </c>
      <c r="AQ302" s="15" t="str">
        <f>IF(AO302=EngineUpgrades!$D$1,EngineUpgrades!$D$17,IF(AO302=EngineUpgrades!$E$1,EngineUpgrades!$E$17,IF(AO302=EngineUpgrades!$F$1,EngineUpgrades!$F$17,IF(AO302=EngineUpgrades!$G$1,EngineUpgrades!$G$17,IF(AO302=EngineUpgrades!$H$1,EngineUpgrades!$H$17,"")))))</f>
        <v xml:space="preserve">    engineNumber = 
    engineNumberUpgrade = 
    engineName = 
    engineNameUpgrade = 
</v>
      </c>
      <c r="AR302" s="17">
        <v>2</v>
      </c>
      <c r="AS302" s="16" t="str">
        <f>IF(Q302="Engine",_xlfn.XLOOKUP(_xlfn.CONCAT(O302,P302+AR302),TechTree!$C$2:$C$500,TechTree!$D$2:$D$500,"Not Valid Combination",0,1),"")</f>
        <v>advancedCryoRocketry</v>
      </c>
    </row>
    <row r="303" spans="1:45" ht="252.5" hidden="1" x14ac:dyDescent="0.35">
      <c r="A303" t="s">
        <v>2328</v>
      </c>
      <c r="B303" t="s">
        <v>2415</v>
      </c>
      <c r="C303" t="s">
        <v>2416</v>
      </c>
      <c r="D303" t="s">
        <v>2417</v>
      </c>
      <c r="E303" t="s">
        <v>2332</v>
      </c>
      <c r="F303" t="s">
        <v>9</v>
      </c>
      <c r="G303" t="s">
        <v>2418</v>
      </c>
      <c r="H303" t="s">
        <v>2419</v>
      </c>
      <c r="I303" t="s">
        <v>2201</v>
      </c>
      <c r="J303" t="s">
        <v>315</v>
      </c>
      <c r="K303" t="s">
        <v>132</v>
      </c>
      <c r="M303" s="12" t="str">
        <f t="shared" si="18"/>
        <v>@PART[fft-atmosphere-scoop-1]:AFTER[FarFutureTechnologies] // PK-ATMO 'Hoover' Atmospheric Ramscoop
{
    @TechRequired = advOffworldMining
    structuralUpgradeType = 9Plus
}</v>
      </c>
      <c r="N303" s="9" t="str">
        <f>_xlfn.XLOOKUP(_xlfn.CONCAT(O303,P303),TechTree!$C$2:$C$500,TechTree!$D$2:$D$500,"Not Valid Combination",0,1)</f>
        <v>advOffworldMining</v>
      </c>
      <c r="O303" s="8" t="s">
        <v>236</v>
      </c>
      <c r="P303" s="8">
        <v>9</v>
      </c>
      <c r="Q303" s="8" t="s">
        <v>12</v>
      </c>
      <c r="V303" s="10" t="s">
        <v>255</v>
      </c>
      <c r="W303" s="10" t="s">
        <v>9288</v>
      </c>
      <c r="Y303" s="10" t="s">
        <v>306</v>
      </c>
      <c r="Z303" s="10" t="s">
        <v>313</v>
      </c>
      <c r="AA303" s="10" t="s">
        <v>344</v>
      </c>
      <c r="AC303" s="12" t="str">
        <f t="shared" si="19"/>
        <v/>
      </c>
      <c r="AD303" s="14"/>
      <c r="AE303" s="18" t="s">
        <v>344</v>
      </c>
      <c r="AF303" s="18"/>
      <c r="AG303" s="18"/>
      <c r="AH303" s="18"/>
      <c r="AI303" s="18"/>
      <c r="AJ303" s="18"/>
      <c r="AK303" s="18"/>
      <c r="AL303" s="19" t="str">
        <f t="shared" si="20"/>
        <v/>
      </c>
      <c r="AM303" s="14"/>
      <c r="AN303" s="15" t="str">
        <f>IF(Q303="Structural",_xlfn.CONCAT("    ","structuralUpgradeType = ",IF(P303&lt;3,"0_2",IF(P303&lt;5,"3_4",IF(P303&lt;7,"5_6",IF(P303&lt;9,"7_8","9Plus"))))),IF(Q303="Command Module",_xlfn.CONCAT("    commandUpgradeType = standard",CHAR(10),"    commandUpgradeName = ",V303),IF(Q303="Engine",_xlfn.CONCAT("    engineUpgradeType = ",W303,CHAR(10),Parts!AQ303,CHAR(10),"    enginePartUpgradeName = ",X303),IF(Q303="Parachute","    parachuteUpgradeType = standard",IF(Q303="Solar",_xlfn.CONCAT("    solarPanelUpgradeTier = ",P303),IF(OR(Q303="System",Q303="System and Space Capability")=TRUE,_xlfn.CONCAT("    spacePlaneSystemUpgradeType = ",X303,IF(Q303="System and Space Capability",_xlfn.CONCAT(CHAR(10),"    spaceplaneUpgradeType = spaceCapable",CHAR(10),"    baseSkinTemp = ",CHAR(10),"    upgradeSkinTemp = "),"")),IF(Q303="Fuel Tank",IF(Y303="NA/Balloon","    KiwiFuelSwitchIgnore = true",IF(Y303="standardLiquidFuel",_xlfn.CONCAT("    fuelTankUpgradeType = ",Y303,CHAR(10),"    fuelTankSizeUpgrade = ",Z303),_xlfn.CONCAT("    fuelTankUpgradeType = ",Y303))),IF(Q303="RCS","    rcsUpgradeType = coldGas",""))))))))</f>
        <v xml:space="preserve">    structuralUpgradeType = 9Plus</v>
      </c>
      <c r="AO303" s="16" t="str">
        <f>IF(Q303="Engine",VLOOKUP(W303,EngineUpgrades!$A$2:$C$17,2,FALSE),"")</f>
        <v/>
      </c>
      <c r="AP303" s="16" t="str">
        <f>IF(Q303="Engine",VLOOKUP(W303,EngineUpgrades!$A$2:$C$17,3,FALSE),"")</f>
        <v/>
      </c>
      <c r="AQ303" s="15" t="str">
        <f>IF(AO303=EngineUpgrades!$D$1,EngineUpgrades!$D$17,IF(AO303=EngineUpgrades!$E$1,EngineUpgrades!$E$17,IF(AO303=EngineUpgrades!$F$1,EngineUpgrades!$F$17,IF(AO303=EngineUpgrades!$G$1,EngineUpgrades!$G$17,IF(AO303=EngineUpgrades!$H$1,EngineUpgrades!$H$17,"")))))</f>
        <v/>
      </c>
      <c r="AR303" s="17">
        <v>2</v>
      </c>
      <c r="AS303" s="16" t="str">
        <f>IF(Q303="Engine",_xlfn.XLOOKUP(_xlfn.CONCAT(O303,P303+AR303),TechTree!$C$2:$C$500,TechTree!$D$2:$D$500,"Not Valid Combination",0,1),"")</f>
        <v/>
      </c>
    </row>
    <row r="304" spans="1:45" ht="252.5" hidden="1" x14ac:dyDescent="0.35">
      <c r="A304" t="s">
        <v>2328</v>
      </c>
      <c r="B304" t="s">
        <v>2420</v>
      </c>
      <c r="C304" t="s">
        <v>2421</v>
      </c>
      <c r="D304" t="s">
        <v>2422</v>
      </c>
      <c r="E304" t="s">
        <v>2332</v>
      </c>
      <c r="F304" t="s">
        <v>9</v>
      </c>
      <c r="G304" t="s">
        <v>2418</v>
      </c>
      <c r="H304" t="s">
        <v>2423</v>
      </c>
      <c r="I304" t="s">
        <v>2424</v>
      </c>
      <c r="J304" t="s">
        <v>316</v>
      </c>
      <c r="K304" t="s">
        <v>132</v>
      </c>
      <c r="M304" s="12" t="str">
        <f t="shared" si="18"/>
        <v>@PART[fft-exosphere-scoop-1]:AFTER[FarFutureTechnologies] // PK-EXO 'Bussard' Particle Scoop
{
    @TechRequired = advOffworldMining
    structuralUpgradeType = 9Plus
}</v>
      </c>
      <c r="N304" s="9" t="str">
        <f>_xlfn.XLOOKUP(_xlfn.CONCAT(O304,P304),TechTree!$C$2:$C$500,TechTree!$D$2:$D$500,"Not Valid Combination",0,1)</f>
        <v>advOffworldMining</v>
      </c>
      <c r="O304" s="8" t="s">
        <v>236</v>
      </c>
      <c r="P304" s="8">
        <v>9</v>
      </c>
      <c r="Q304" s="8" t="s">
        <v>12</v>
      </c>
      <c r="V304" s="10" t="s">
        <v>255</v>
      </c>
      <c r="W304" s="10" t="s">
        <v>9288</v>
      </c>
      <c r="Y304" s="10" t="s">
        <v>306</v>
      </c>
      <c r="Z304" s="10" t="s">
        <v>313</v>
      </c>
      <c r="AA304" s="10" t="s">
        <v>344</v>
      </c>
      <c r="AC304" s="12" t="str">
        <f t="shared" si="19"/>
        <v/>
      </c>
      <c r="AD304" s="14"/>
      <c r="AE304" s="18" t="s">
        <v>344</v>
      </c>
      <c r="AF304" s="18"/>
      <c r="AG304" s="18"/>
      <c r="AH304" s="18"/>
      <c r="AI304" s="18"/>
      <c r="AJ304" s="18"/>
      <c r="AK304" s="18"/>
      <c r="AL304" s="19" t="str">
        <f t="shared" si="20"/>
        <v/>
      </c>
      <c r="AM304" s="14"/>
      <c r="AN304" s="15" t="str">
        <f>IF(Q304="Structural",_xlfn.CONCAT("    ","structuralUpgradeType = ",IF(P304&lt;3,"0_2",IF(P304&lt;5,"3_4",IF(P304&lt;7,"5_6",IF(P304&lt;9,"7_8","9Plus"))))),IF(Q304="Command Module",_xlfn.CONCAT("    commandUpgradeType = standard",CHAR(10),"    commandUpgradeName = ",V304),IF(Q304="Engine",_xlfn.CONCAT("    engineUpgradeType = ",W304,CHAR(10),Parts!AQ304,CHAR(10),"    enginePartUpgradeName = ",X304),IF(Q304="Parachute","    parachuteUpgradeType = standard",IF(Q304="Solar",_xlfn.CONCAT("    solarPanelUpgradeTier = ",P304),IF(OR(Q304="System",Q304="System and Space Capability")=TRUE,_xlfn.CONCAT("    spacePlaneSystemUpgradeType = ",X304,IF(Q304="System and Space Capability",_xlfn.CONCAT(CHAR(10),"    spaceplaneUpgradeType = spaceCapable",CHAR(10),"    baseSkinTemp = ",CHAR(10),"    upgradeSkinTemp = "),"")),IF(Q304="Fuel Tank",IF(Y304="NA/Balloon","    KiwiFuelSwitchIgnore = true",IF(Y304="standardLiquidFuel",_xlfn.CONCAT("    fuelTankUpgradeType = ",Y304,CHAR(10),"    fuelTankSizeUpgrade = ",Z304),_xlfn.CONCAT("    fuelTankUpgradeType = ",Y304))),IF(Q304="RCS","    rcsUpgradeType = coldGas",""))))))))</f>
        <v xml:space="preserve">    structuralUpgradeType = 9Plus</v>
      </c>
      <c r="AO304" s="16" t="str">
        <f>IF(Q304="Engine",VLOOKUP(W304,EngineUpgrades!$A$2:$C$17,2,FALSE),"")</f>
        <v/>
      </c>
      <c r="AP304" s="16" t="str">
        <f>IF(Q304="Engine",VLOOKUP(W304,EngineUpgrades!$A$2:$C$17,3,FALSE),"")</f>
        <v/>
      </c>
      <c r="AQ304" s="15" t="str">
        <f>IF(AO304=EngineUpgrades!$D$1,EngineUpgrades!$D$17,IF(AO304=EngineUpgrades!$E$1,EngineUpgrades!$E$17,IF(AO304=EngineUpgrades!$F$1,EngineUpgrades!$F$17,IF(AO304=EngineUpgrades!$G$1,EngineUpgrades!$G$17,IF(AO304=EngineUpgrades!$H$1,EngineUpgrades!$H$17,"")))))</f>
        <v/>
      </c>
      <c r="AR304" s="17">
        <v>2</v>
      </c>
      <c r="AS304" s="16" t="str">
        <f>IF(Q304="Engine",_xlfn.XLOOKUP(_xlfn.CONCAT(O304,P304+AR304),TechTree!$C$2:$C$500,TechTree!$D$2:$D$500,"Not Valid Combination",0,1),"")</f>
        <v/>
      </c>
    </row>
    <row r="305" spans="1:45" ht="252.5" hidden="1" x14ac:dyDescent="0.35">
      <c r="A305" t="s">
        <v>2328</v>
      </c>
      <c r="B305" t="s">
        <v>2425</v>
      </c>
      <c r="C305" t="s">
        <v>2426</v>
      </c>
      <c r="D305" t="s">
        <v>2427</v>
      </c>
      <c r="E305" t="s">
        <v>2332</v>
      </c>
      <c r="F305" t="s">
        <v>9</v>
      </c>
      <c r="G305" t="s">
        <v>2412</v>
      </c>
      <c r="H305" t="s">
        <v>2413</v>
      </c>
      <c r="I305" t="s">
        <v>2428</v>
      </c>
      <c r="J305" t="s">
        <v>316</v>
      </c>
      <c r="K305" t="s">
        <v>2429</v>
      </c>
      <c r="M305" s="12" t="str">
        <f t="shared" si="18"/>
        <v>@PART[fft-nuclear-smelter-375-1]:AFTER[FarFutureTechnologies] // PK-1 'Vulcan' Nuclear Smelter
{
    @TechRequired = nuclearFuelSystems
    structuralUpgradeType = 7_8
}</v>
      </c>
      <c r="N305" s="9" t="str">
        <f>_xlfn.XLOOKUP(_xlfn.CONCAT(O305,P305),TechTree!$C$2:$C$500,TechTree!$D$2:$D$500,"Not Valid Combination",0,1)</f>
        <v>nuclearFuelSystems</v>
      </c>
      <c r="O305" s="8" t="s">
        <v>350</v>
      </c>
      <c r="P305" s="8">
        <v>7</v>
      </c>
      <c r="Q305" s="8" t="s">
        <v>12</v>
      </c>
      <c r="V305" s="10" t="s">
        <v>255</v>
      </c>
      <c r="W305" s="10" t="s">
        <v>9288</v>
      </c>
      <c r="Y305" s="10" t="s">
        <v>306</v>
      </c>
      <c r="Z305" s="10" t="s">
        <v>313</v>
      </c>
      <c r="AA305" s="10" t="s">
        <v>344</v>
      </c>
      <c r="AC305" s="12" t="str">
        <f t="shared" si="19"/>
        <v/>
      </c>
      <c r="AD305" s="14"/>
      <c r="AE305" s="18" t="s">
        <v>344</v>
      </c>
      <c r="AF305" s="18"/>
      <c r="AG305" s="18"/>
      <c r="AH305" s="18"/>
      <c r="AI305" s="18"/>
      <c r="AJ305" s="18"/>
      <c r="AK305" s="18"/>
      <c r="AL305" s="19" t="str">
        <f t="shared" si="20"/>
        <v/>
      </c>
      <c r="AM305" s="14"/>
      <c r="AN305" s="15" t="str">
        <f>IF(Q305="Structural",_xlfn.CONCAT("    ","structuralUpgradeType = ",IF(P305&lt;3,"0_2",IF(P305&lt;5,"3_4",IF(P305&lt;7,"5_6",IF(P305&lt;9,"7_8","9Plus"))))),IF(Q305="Command Module",_xlfn.CONCAT("    commandUpgradeType = standard",CHAR(10),"    commandUpgradeName = ",V305),IF(Q305="Engine",_xlfn.CONCAT("    engineUpgradeType = ",W305,CHAR(10),Parts!AQ305,CHAR(10),"    enginePartUpgradeName = ",X305),IF(Q305="Parachute","    parachuteUpgradeType = standard",IF(Q305="Solar",_xlfn.CONCAT("    solarPanelUpgradeTier = ",P305),IF(OR(Q305="System",Q305="System and Space Capability")=TRUE,_xlfn.CONCAT("    spacePlaneSystemUpgradeType = ",X305,IF(Q305="System and Space Capability",_xlfn.CONCAT(CHAR(10),"    spaceplaneUpgradeType = spaceCapable",CHAR(10),"    baseSkinTemp = ",CHAR(10),"    upgradeSkinTemp = "),"")),IF(Q305="Fuel Tank",IF(Y305="NA/Balloon","    KiwiFuelSwitchIgnore = true",IF(Y305="standardLiquidFuel",_xlfn.CONCAT("    fuelTankUpgradeType = ",Y305,CHAR(10),"    fuelTankSizeUpgrade = ",Z305),_xlfn.CONCAT("    fuelTankUpgradeType = ",Y305))),IF(Q305="RCS","    rcsUpgradeType = coldGas",""))))))))</f>
        <v xml:space="preserve">    structuralUpgradeType = 7_8</v>
      </c>
      <c r="AO305" s="16" t="str">
        <f>IF(Q305="Engine",VLOOKUP(W305,EngineUpgrades!$A$2:$C$17,2,FALSE),"")</f>
        <v/>
      </c>
      <c r="AP305" s="16" t="str">
        <f>IF(Q305="Engine",VLOOKUP(W305,EngineUpgrades!$A$2:$C$17,3,FALSE),"")</f>
        <v/>
      </c>
      <c r="AQ305" s="15" t="str">
        <f>IF(AO305=EngineUpgrades!$D$1,EngineUpgrades!$D$17,IF(AO305=EngineUpgrades!$E$1,EngineUpgrades!$E$17,IF(AO305=EngineUpgrades!$F$1,EngineUpgrades!$F$17,IF(AO305=EngineUpgrades!$G$1,EngineUpgrades!$G$17,IF(AO305=EngineUpgrades!$H$1,EngineUpgrades!$H$17,"")))))</f>
        <v/>
      </c>
      <c r="AR305" s="17">
        <v>2</v>
      </c>
      <c r="AS305" s="16" t="str">
        <f>IF(Q305="Engine",_xlfn.XLOOKUP(_xlfn.CONCAT(O305,P305+AR305),TechTree!$C$2:$C$500,TechTree!$D$2:$D$500,"Not Valid Combination",0,1),"")</f>
        <v/>
      </c>
    </row>
    <row r="306" spans="1:45" ht="252.5" hidden="1" x14ac:dyDescent="0.35">
      <c r="A306" t="s">
        <v>2328</v>
      </c>
      <c r="B306" t="s">
        <v>2430</v>
      </c>
      <c r="C306" t="s">
        <v>2431</v>
      </c>
      <c r="D306" t="s">
        <v>2432</v>
      </c>
      <c r="E306" t="s">
        <v>2332</v>
      </c>
      <c r="F306" t="s">
        <v>9</v>
      </c>
      <c r="G306" t="s">
        <v>2433</v>
      </c>
      <c r="H306" t="s">
        <v>2434</v>
      </c>
      <c r="I306" t="s">
        <v>2391</v>
      </c>
      <c r="J306" t="s">
        <v>1176</v>
      </c>
      <c r="K306" t="s">
        <v>132</v>
      </c>
      <c r="M306" s="12" t="str">
        <f t="shared" si="18"/>
        <v>@PART[fft-regolith-scoop-1]:AFTER[FarFutureTechnologies] // PK-DUST Regolith Processing System
{
    @TechRequired = advOffworldMining
    structuralUpgradeType = 9Plus
}</v>
      </c>
      <c r="N306" s="9" t="str">
        <f>_xlfn.XLOOKUP(_xlfn.CONCAT(O306,P306),TechTree!$C$2:$C$500,TechTree!$D$2:$D$500,"Not Valid Combination",0,1)</f>
        <v>advOffworldMining</v>
      </c>
      <c r="O306" s="8" t="s">
        <v>236</v>
      </c>
      <c r="P306" s="8">
        <v>9</v>
      </c>
      <c r="Q306" s="8" t="s">
        <v>12</v>
      </c>
      <c r="V306" s="10" t="s">
        <v>255</v>
      </c>
      <c r="W306" s="10" t="s">
        <v>9288</v>
      </c>
      <c r="Y306" s="10" t="s">
        <v>306</v>
      </c>
      <c r="Z306" s="10" t="s">
        <v>313</v>
      </c>
      <c r="AA306" s="10" t="s">
        <v>344</v>
      </c>
      <c r="AC306" s="12" t="str">
        <f t="shared" si="19"/>
        <v/>
      </c>
      <c r="AD306" s="14"/>
      <c r="AE306" s="18" t="s">
        <v>344</v>
      </c>
      <c r="AF306" s="18"/>
      <c r="AG306" s="18"/>
      <c r="AH306" s="18"/>
      <c r="AI306" s="18"/>
      <c r="AJ306" s="18"/>
      <c r="AK306" s="18"/>
      <c r="AL306" s="19" t="str">
        <f t="shared" si="20"/>
        <v/>
      </c>
      <c r="AM306" s="14"/>
      <c r="AN306" s="15" t="str">
        <f>IF(Q306="Structural",_xlfn.CONCAT("    ","structuralUpgradeType = ",IF(P306&lt;3,"0_2",IF(P306&lt;5,"3_4",IF(P306&lt;7,"5_6",IF(P306&lt;9,"7_8","9Plus"))))),IF(Q306="Command Module",_xlfn.CONCAT("    commandUpgradeType = standard",CHAR(10),"    commandUpgradeName = ",V306),IF(Q306="Engine",_xlfn.CONCAT("    engineUpgradeType = ",W306,CHAR(10),Parts!AQ306,CHAR(10),"    enginePartUpgradeName = ",X306),IF(Q306="Parachute","    parachuteUpgradeType = standard",IF(Q306="Solar",_xlfn.CONCAT("    solarPanelUpgradeTier = ",P306),IF(OR(Q306="System",Q306="System and Space Capability")=TRUE,_xlfn.CONCAT("    spacePlaneSystemUpgradeType = ",X306,IF(Q306="System and Space Capability",_xlfn.CONCAT(CHAR(10),"    spaceplaneUpgradeType = spaceCapable",CHAR(10),"    baseSkinTemp = ",CHAR(10),"    upgradeSkinTemp = "),"")),IF(Q306="Fuel Tank",IF(Y306="NA/Balloon","    KiwiFuelSwitchIgnore = true",IF(Y306="standardLiquidFuel",_xlfn.CONCAT("    fuelTankUpgradeType = ",Y306,CHAR(10),"    fuelTankSizeUpgrade = ",Z306),_xlfn.CONCAT("    fuelTankUpgradeType = ",Y306))),IF(Q306="RCS","    rcsUpgradeType = coldGas",""))))))))</f>
        <v xml:space="preserve">    structuralUpgradeType = 9Plus</v>
      </c>
      <c r="AO306" s="16" t="str">
        <f>IF(Q306="Engine",VLOOKUP(W306,EngineUpgrades!$A$2:$C$17,2,FALSE),"")</f>
        <v/>
      </c>
      <c r="AP306" s="16" t="str">
        <f>IF(Q306="Engine",VLOOKUP(W306,EngineUpgrades!$A$2:$C$17,3,FALSE),"")</f>
        <v/>
      </c>
      <c r="AQ306" s="15" t="str">
        <f>IF(AO306=EngineUpgrades!$D$1,EngineUpgrades!$D$17,IF(AO306=EngineUpgrades!$E$1,EngineUpgrades!$E$17,IF(AO306=EngineUpgrades!$F$1,EngineUpgrades!$F$17,IF(AO306=EngineUpgrades!$G$1,EngineUpgrades!$G$17,IF(AO306=EngineUpgrades!$H$1,EngineUpgrades!$H$17,"")))))</f>
        <v/>
      </c>
      <c r="AR306" s="17">
        <v>2</v>
      </c>
      <c r="AS306" s="16" t="str">
        <f>IF(Q306="Engine",_xlfn.XLOOKUP(_xlfn.CONCAT(O306,P306+AR306),TechTree!$C$2:$C$500,TechTree!$D$2:$D$500,"Not Valid Combination",0,1),"")</f>
        <v/>
      </c>
    </row>
    <row r="307" spans="1:45" ht="252.5" hidden="1" x14ac:dyDescent="0.35">
      <c r="A307" t="s">
        <v>2328</v>
      </c>
      <c r="B307" t="s">
        <v>2435</v>
      </c>
      <c r="C307" t="s">
        <v>2436</v>
      </c>
      <c r="D307" t="s">
        <v>2437</v>
      </c>
      <c r="E307" t="s">
        <v>2332</v>
      </c>
      <c r="F307" t="s">
        <v>9</v>
      </c>
      <c r="G307" t="s">
        <v>2438</v>
      </c>
      <c r="H307" t="s">
        <v>2439</v>
      </c>
      <c r="I307" t="s">
        <v>2440</v>
      </c>
      <c r="J307" t="s">
        <v>1176</v>
      </c>
      <c r="K307" t="s">
        <v>129</v>
      </c>
      <c r="M307" s="12" t="str">
        <f t="shared" si="18"/>
        <v>@PART[fft-regolith-scoop-2]:AFTER[FarFutureTechnologies] // PK-DUST-S Regolith Processing System
{
    @TechRequired = advScienceTech
}</v>
      </c>
      <c r="N307" s="9" t="str">
        <f>_xlfn.XLOOKUP(_xlfn.CONCAT(O307,P307),TechTree!$C$2:$C$500,TechTree!$D$2:$D$500,"Not Valid Combination",0,1)</f>
        <v>advScienceTech</v>
      </c>
      <c r="O307" s="8" t="s">
        <v>244</v>
      </c>
      <c r="P307" s="8">
        <v>7</v>
      </c>
      <c r="Q307" s="8" t="s">
        <v>254</v>
      </c>
      <c r="V307" s="10" t="s">
        <v>255</v>
      </c>
      <c r="W307" s="10" t="s">
        <v>9288</v>
      </c>
      <c r="Y307" s="10" t="s">
        <v>306</v>
      </c>
      <c r="Z307" s="10" t="s">
        <v>313</v>
      </c>
      <c r="AA307" s="10" t="s">
        <v>344</v>
      </c>
      <c r="AC307" s="12" t="str">
        <f t="shared" si="19"/>
        <v/>
      </c>
      <c r="AD307" s="14"/>
      <c r="AE307" s="18" t="s">
        <v>344</v>
      </c>
      <c r="AF307" s="18"/>
      <c r="AG307" s="18"/>
      <c r="AH307" s="18"/>
      <c r="AI307" s="18"/>
      <c r="AJ307" s="18"/>
      <c r="AK307" s="18"/>
      <c r="AL307" s="19" t="str">
        <f t="shared" si="20"/>
        <v/>
      </c>
      <c r="AM307" s="14"/>
      <c r="AN307" s="15" t="str">
        <f>IF(Q307="Structural",_xlfn.CONCAT("    ","structuralUpgradeType = ",IF(P307&lt;3,"0_2",IF(P307&lt;5,"3_4",IF(P307&lt;7,"5_6",IF(P307&lt;9,"7_8","9Plus"))))),IF(Q307="Command Module",_xlfn.CONCAT("    commandUpgradeType = standard",CHAR(10),"    commandUpgradeName = ",V307),IF(Q307="Engine",_xlfn.CONCAT("    engineUpgradeType = ",W307,CHAR(10),Parts!AQ307,CHAR(10),"    enginePartUpgradeName = ",X307),IF(Q307="Parachute","    parachuteUpgradeType = standard",IF(Q307="Solar",_xlfn.CONCAT("    solarPanelUpgradeTier = ",P307),IF(OR(Q307="System",Q307="System and Space Capability")=TRUE,_xlfn.CONCAT("    spacePlaneSystemUpgradeType = ",X307,IF(Q307="System and Space Capability",_xlfn.CONCAT(CHAR(10),"    spaceplaneUpgradeType = spaceCapable",CHAR(10),"    baseSkinTemp = ",CHAR(10),"    upgradeSkinTemp = "),"")),IF(Q307="Fuel Tank",IF(Y307="NA/Balloon","    KiwiFuelSwitchIgnore = true",IF(Y307="standardLiquidFuel",_xlfn.CONCAT("    fuelTankUpgradeType = ",Y307,CHAR(10),"    fuelTankSizeUpgrade = ",Z307),_xlfn.CONCAT("    fuelTankUpgradeType = ",Y307))),IF(Q307="RCS","    rcsUpgradeType = coldGas",""))))))))</f>
        <v/>
      </c>
      <c r="AO307" s="16" t="str">
        <f>IF(Q307="Engine",VLOOKUP(W307,EngineUpgrades!$A$2:$C$17,2,FALSE),"")</f>
        <v/>
      </c>
      <c r="AP307" s="16" t="str">
        <f>IF(Q307="Engine",VLOOKUP(W307,EngineUpgrades!$A$2:$C$17,3,FALSE),"")</f>
        <v/>
      </c>
      <c r="AQ307" s="15" t="str">
        <f>IF(AO307=EngineUpgrades!$D$1,EngineUpgrades!$D$17,IF(AO307=EngineUpgrades!$E$1,EngineUpgrades!$E$17,IF(AO307=EngineUpgrades!$F$1,EngineUpgrades!$F$17,IF(AO307=EngineUpgrades!$G$1,EngineUpgrades!$G$17,IF(AO307=EngineUpgrades!$H$1,EngineUpgrades!$H$17,"")))))</f>
        <v/>
      </c>
      <c r="AR307" s="17">
        <v>2</v>
      </c>
      <c r="AS307" s="16" t="str">
        <f>IF(Q307="Engine",_xlfn.XLOOKUP(_xlfn.CONCAT(O307,P307+AR307),TechTree!$C$2:$C$500,TechTree!$D$2:$D$500,"Not Valid Combination",0,1),"")</f>
        <v/>
      </c>
    </row>
    <row r="308" spans="1:45" ht="60.5" hidden="1" x14ac:dyDescent="0.35">
      <c r="A308" t="s">
        <v>2328</v>
      </c>
      <c r="B308" s="21" t="s">
        <v>2441</v>
      </c>
      <c r="C308" t="s">
        <v>2442</v>
      </c>
      <c r="D308" t="s">
        <v>2443</v>
      </c>
      <c r="E308" t="s">
        <v>2332</v>
      </c>
      <c r="F308" t="s">
        <v>17</v>
      </c>
      <c r="G308" t="s">
        <v>2444</v>
      </c>
      <c r="H308" t="s">
        <v>2445</v>
      </c>
      <c r="I308" t="s">
        <v>1519</v>
      </c>
      <c r="J308" t="s">
        <v>1176</v>
      </c>
      <c r="K308" t="s">
        <v>81</v>
      </c>
      <c r="M308" s="12" t="str">
        <f t="shared" si="18"/>
        <v>@PART[fft-scanner-antimatter-1]:AFTER[FarFutureTechnologies] // CRANE Gamma Ray Spectrometer
{
    @TechRequired = longTermScienceTech
}</v>
      </c>
      <c r="N308" s="9" t="str">
        <f>_xlfn.XLOOKUP(_xlfn.CONCAT(O308,P308),TechTree!$C$2:$C$500,TechTree!$D$2:$D$500,"Not Valid Combination",0,1)</f>
        <v>longTermScienceTech</v>
      </c>
      <c r="O308" s="8" t="s">
        <v>17</v>
      </c>
      <c r="P308" s="8">
        <v>8</v>
      </c>
      <c r="Q308" s="8" t="s">
        <v>254</v>
      </c>
      <c r="V308" s="10" t="s">
        <v>255</v>
      </c>
      <c r="W308" s="10" t="s">
        <v>9288</v>
      </c>
      <c r="Y308" s="10" t="s">
        <v>306</v>
      </c>
      <c r="Z308" s="10" t="s">
        <v>313</v>
      </c>
      <c r="AA308" s="10" t="s">
        <v>344</v>
      </c>
      <c r="AC308" s="12" t="str">
        <f t="shared" si="19"/>
        <v/>
      </c>
      <c r="AD308" s="14"/>
      <c r="AE308" s="18" t="s">
        <v>344</v>
      </c>
      <c r="AF308" s="18"/>
      <c r="AG308" s="18"/>
      <c r="AH308" s="18"/>
      <c r="AI308" s="18"/>
      <c r="AJ308" s="18"/>
      <c r="AK308" s="18"/>
      <c r="AL308" s="19" t="str">
        <f t="shared" si="20"/>
        <v/>
      </c>
      <c r="AM308" s="14"/>
      <c r="AN308" s="15" t="str">
        <f>IF(Q308="Structural",_xlfn.CONCAT("    ","structuralUpgradeType = ",IF(P308&lt;3,"0_2",IF(P308&lt;5,"3_4",IF(P308&lt;7,"5_6",IF(P308&lt;9,"7_8","9Plus"))))),IF(Q308="Command Module",_xlfn.CONCAT("    commandUpgradeType = standard",CHAR(10),"    commandUpgradeName = ",V308),IF(Q308="Engine",_xlfn.CONCAT("    engineUpgradeType = ",W308,CHAR(10),Parts!AQ308,CHAR(10),"    enginePartUpgradeName = ",X308),IF(Q308="Parachute","    parachuteUpgradeType = standard",IF(Q308="Solar",_xlfn.CONCAT("    solarPanelUpgradeTier = ",P308),IF(OR(Q308="System",Q308="System and Space Capability")=TRUE,_xlfn.CONCAT("    spacePlaneSystemUpgradeType = ",X308,IF(Q308="System and Space Capability",_xlfn.CONCAT(CHAR(10),"    spaceplaneUpgradeType = spaceCapable",CHAR(10),"    baseSkinTemp = ",CHAR(10),"    upgradeSkinTemp = "),"")),IF(Q308="Fuel Tank",IF(Y308="NA/Balloon","    KiwiFuelSwitchIgnore = true",IF(Y308="standardLiquidFuel",_xlfn.CONCAT("    fuelTankUpgradeType = ",Y308,CHAR(10),"    fuelTankSizeUpgrade = ",Z308),_xlfn.CONCAT("    fuelTankUpgradeType = ",Y308))),IF(Q308="RCS","    rcsUpgradeType = coldGas",""))))))))</f>
        <v/>
      </c>
      <c r="AO308" s="16" t="str">
        <f>IF(Q308="Engine",VLOOKUP(W308,EngineUpgrades!$A$2:$C$17,2,FALSE),"")</f>
        <v/>
      </c>
      <c r="AP308" s="16" t="str">
        <f>IF(Q308="Engine",VLOOKUP(W308,EngineUpgrades!$A$2:$C$17,3,FALSE),"")</f>
        <v/>
      </c>
      <c r="AQ308" s="15" t="str">
        <f>IF(AO308=EngineUpgrades!$D$1,EngineUpgrades!$D$17,IF(AO308=EngineUpgrades!$E$1,EngineUpgrades!$E$17,IF(AO308=EngineUpgrades!$F$1,EngineUpgrades!$F$17,IF(AO308=EngineUpgrades!$G$1,EngineUpgrades!$G$17,IF(AO308=EngineUpgrades!$H$1,EngineUpgrades!$H$17,"")))))</f>
        <v/>
      </c>
      <c r="AR308" s="17">
        <v>2</v>
      </c>
      <c r="AS308" s="16" t="str">
        <f>IF(Q308="Engine",_xlfn.XLOOKUP(_xlfn.CONCAT(O308,P308+AR308),TechTree!$C$2:$C$500,TechTree!$D$2:$D$500,"Not Valid Combination",0,1),"")</f>
        <v/>
      </c>
    </row>
    <row r="309" spans="1:45" ht="252.5" hidden="1" x14ac:dyDescent="0.35">
      <c r="A309" t="s">
        <v>2328</v>
      </c>
      <c r="B309" s="21" t="s">
        <v>2446</v>
      </c>
      <c r="C309" t="s">
        <v>2447</v>
      </c>
      <c r="D309" t="s">
        <v>2448</v>
      </c>
      <c r="E309" t="s">
        <v>2332</v>
      </c>
      <c r="F309" t="s">
        <v>17</v>
      </c>
      <c r="G309" t="s">
        <v>2444</v>
      </c>
      <c r="H309" t="s">
        <v>2449</v>
      </c>
      <c r="I309" t="s">
        <v>1203</v>
      </c>
      <c r="J309" t="s">
        <v>1176</v>
      </c>
      <c r="K309" t="s">
        <v>129</v>
      </c>
      <c r="M309" s="12" t="str">
        <f t="shared" si="18"/>
        <v>@PART[fft-scanner-gas-1]:AFTER[FarFutureTechnologies] // CHROMA Imaging Spectrometer
{
    @TechRequired = basicCryoRocketry
    engineUpgradeType = standardCH4
    engineNumber = 
    engineNumberUpgrade = 
    engineName = 
    engineNameUpgrade = 
    enginePartUpgradeName = 
}</v>
      </c>
      <c r="N309" s="9" t="str">
        <f>_xlfn.XLOOKUP(_xlfn.CONCAT(O309,P309),TechTree!$C$2:$C$500,TechTree!$D$2:$D$500,"Not Valid Combination",0,1)</f>
        <v>basicCryoRocketry</v>
      </c>
      <c r="O309" s="8" t="s">
        <v>226</v>
      </c>
      <c r="P309" s="8">
        <v>1</v>
      </c>
      <c r="Q309" s="8" t="s">
        <v>19</v>
      </c>
      <c r="V309" s="10" t="s">
        <v>255</v>
      </c>
      <c r="W309" s="10" t="s">
        <v>9288</v>
      </c>
      <c r="Y309" s="10" t="s">
        <v>306</v>
      </c>
      <c r="Z309" s="10" t="s">
        <v>313</v>
      </c>
      <c r="AA309" s="10" t="s">
        <v>344</v>
      </c>
      <c r="AC309" s="12" t="str">
        <f t="shared" si="19"/>
        <v>PARTUPGRADE:NEEDS[FarFutureTechnologies]
{
    name = 
    partIcon = fft-scanner-gas-1
    techRequired = advancedCryoRocketry
    title = 
    basicInfo = Increased Thrust, Increased Specific Impulse
    manufacturer = Kiwi Imagineers
    description = 
}
@PARTUPGRADE[]:NEEDS[FarFutureTechnologies]:FOR[zKiwiTechTree]
{
    @entryCost = #$@PART[fft-scanner-gas-1]/entryCost$
    @entryCost *= #$@KIWI_ENGINE_MULTIPLIERS/METHALOX/UPGRADE_ENTRYCOST_MULTIPLIER$
    @title = #$@PART[fft-scanner-gas-1]/title$ Upgrade
    @description = #Our imagineers dreamt about making the $@PART[fft-scanner-gas-1]/engineName$ thrustier and efficientier and have 'made it so'.
}
@PART[fft-scanner-gas-1]:NEEDS[FarFutureTechnologies]:AFTER[zzKiwiTechTree]
{
    @description = #$description$ \n\n&lt;color=#ff0000&gt;This engine has an upgrade in $@PARTUPGRADE[]/techRequired$!&lt;/color&gt; 
}</v>
      </c>
      <c r="AD309" s="14"/>
      <c r="AE309" s="18" t="s">
        <v>344</v>
      </c>
      <c r="AF309" s="18"/>
      <c r="AG309" s="18"/>
      <c r="AH309" s="18"/>
      <c r="AI309" s="18"/>
      <c r="AJ309" s="18"/>
      <c r="AK309" s="18"/>
      <c r="AL309" s="19" t="str">
        <f t="shared" si="20"/>
        <v/>
      </c>
      <c r="AM309" s="14"/>
      <c r="AN309" s="15" t="str">
        <f>IF(Q309="Structural",_xlfn.CONCAT("    ","structuralUpgradeType = ",IF(P309&lt;3,"0_2",IF(P309&lt;5,"3_4",IF(P309&lt;7,"5_6",IF(P309&lt;9,"7_8","9Plus"))))),IF(Q309="Command Module",_xlfn.CONCAT("    commandUpgradeType = standard",CHAR(10),"    commandUpgradeName = ",V309),IF(Q309="Engine",_xlfn.CONCAT("    engineUpgradeType = ",W309,CHAR(10),Parts!AQ309,CHAR(10),"    enginePartUpgradeName = ",X309),IF(Q309="Parachute","    parachuteUpgradeType = standard",IF(Q309="Solar",_xlfn.CONCAT("    solarPanelUpgradeTier = ",P309),IF(OR(Q309="System",Q309="System and Space Capability")=TRUE,_xlfn.CONCAT("    spacePlaneSystemUpgradeType = ",X309,IF(Q309="System and Space Capability",_xlfn.CONCAT(CHAR(10),"    spaceplaneUpgradeType = spaceCapable",CHAR(10),"    baseSkinTemp = ",CHAR(10),"    upgradeSkinTemp = "),"")),IF(Q309="Fuel Tank",IF(Y309="NA/Balloon","    KiwiFuelSwitchIgnore = true",IF(Y309="standardLiquidFuel",_xlfn.CONCAT("    fuelTankUpgradeType = ",Y309,CHAR(10),"    fuelTankSizeUpgrade = ",Z309),_xlfn.CONCAT("    fuelTankUpgradeType = ",Y309))),IF(Q309="RCS","    rcsUpgradeType = coldGas",""))))))))</f>
        <v xml:space="preserve">    engineUpgradeType = standardCH4
    engineNumber = 
    engineNumberUpgrade = 
    engineName = 
    engineNameUpgrade = 
    enginePartUpgradeName = </v>
      </c>
      <c r="AO309" s="16" t="str">
        <f>IF(Q309="Engine",VLOOKUP(W309,EngineUpgrades!$A$2:$C$17,2,FALSE),"")</f>
        <v>singleFuel</v>
      </c>
      <c r="AP309" s="16" t="str">
        <f>IF(Q309="Engine",VLOOKUP(W309,EngineUpgrades!$A$2:$C$17,3,FALSE),"")</f>
        <v>METHALOX</v>
      </c>
      <c r="AQ309" s="15" t="str">
        <f>IF(AO309=EngineUpgrades!$D$1,EngineUpgrades!$D$17,IF(AO309=EngineUpgrades!$E$1,EngineUpgrades!$E$17,IF(AO309=EngineUpgrades!$F$1,EngineUpgrades!$F$17,IF(AO309=EngineUpgrades!$G$1,EngineUpgrades!$G$17,IF(AO309=EngineUpgrades!$H$1,EngineUpgrades!$H$17,"")))))</f>
        <v xml:space="preserve">    engineNumber = 
    engineNumberUpgrade = 
    engineName = 
    engineNameUpgrade = 
</v>
      </c>
      <c r="AR309" s="17">
        <v>2</v>
      </c>
      <c r="AS309" s="16" t="str">
        <f>IF(Q309="Engine",_xlfn.XLOOKUP(_xlfn.CONCAT(O309,P309+AR309),TechTree!$C$2:$C$500,TechTree!$D$2:$D$500,"Not Valid Combination",0,1),"")</f>
        <v>advancedCryoRocketry</v>
      </c>
    </row>
    <row r="310" spans="1:45" ht="252.5" hidden="1" x14ac:dyDescent="0.35">
      <c r="A310" t="s">
        <v>2328</v>
      </c>
      <c r="B310" t="s">
        <v>2450</v>
      </c>
      <c r="C310" t="s">
        <v>2451</v>
      </c>
      <c r="D310" t="s">
        <v>2452</v>
      </c>
      <c r="E310" t="s">
        <v>2332</v>
      </c>
      <c r="F310" t="s">
        <v>15</v>
      </c>
      <c r="G310" t="s">
        <v>2453</v>
      </c>
      <c r="H310" t="s">
        <v>2454</v>
      </c>
      <c r="I310" t="s">
        <v>2455</v>
      </c>
      <c r="J310" t="s">
        <v>2456</v>
      </c>
      <c r="K310" t="s">
        <v>103</v>
      </c>
      <c r="M310" s="12" t="str">
        <f t="shared" si="18"/>
        <v>@PART[fft-fueltank-antimatter-ring-75-1]:AFTER[FarFutureTechnologies] // A-R7NG Antiproton Storage Ring
{
    @TechRequired = exoticFuelStorage
    fuelTankUpgradeType = standardAntimatter
}</v>
      </c>
      <c r="N310" s="9" t="str">
        <f>_xlfn.XLOOKUP(_xlfn.CONCAT(O310,P310),TechTree!$C$2:$C$500,TechTree!$D$2:$D$500,"Not Valid Combination",0,1)</f>
        <v>exoticFuelStorage</v>
      </c>
      <c r="O310" s="8" t="s">
        <v>351</v>
      </c>
      <c r="P310" s="8">
        <v>9</v>
      </c>
      <c r="Q310" s="8" t="s">
        <v>253</v>
      </c>
      <c r="V310" s="10" t="s">
        <v>255</v>
      </c>
      <c r="W310" s="10" t="s">
        <v>9288</v>
      </c>
      <c r="Y310" s="10" t="s">
        <v>9320</v>
      </c>
      <c r="Z310" s="10" t="s">
        <v>313</v>
      </c>
      <c r="AA310" s="10" t="s">
        <v>344</v>
      </c>
      <c r="AC310" s="12" t="str">
        <f t="shared" si="19"/>
        <v/>
      </c>
      <c r="AD310" s="14"/>
      <c r="AE310" s="18" t="s">
        <v>344</v>
      </c>
      <c r="AF310" s="18"/>
      <c r="AG310" s="18"/>
      <c r="AH310" s="18"/>
      <c r="AI310" s="18"/>
      <c r="AJ310" s="18"/>
      <c r="AK310" s="18"/>
      <c r="AL310" s="19" t="str">
        <f t="shared" si="20"/>
        <v/>
      </c>
      <c r="AM310" s="14"/>
      <c r="AN310" s="15" t="str">
        <f>IF(Q310="Structural",_xlfn.CONCAT("    ","structuralUpgradeType = ",IF(P310&lt;3,"0_2",IF(P310&lt;5,"3_4",IF(P310&lt;7,"5_6",IF(P310&lt;9,"7_8","9Plus"))))),IF(Q310="Command Module",_xlfn.CONCAT("    commandUpgradeType = standard",CHAR(10),"    commandUpgradeName = ",V310),IF(Q310="Engine",_xlfn.CONCAT("    engineUpgradeType = ",W310,CHAR(10),Parts!AQ310,CHAR(10),"    enginePartUpgradeName = ",X310),IF(Q310="Parachute","    parachuteUpgradeType = standard",IF(Q310="Solar",_xlfn.CONCAT("    solarPanelUpgradeTier = ",P310),IF(OR(Q310="System",Q310="System and Space Capability")=TRUE,_xlfn.CONCAT("    spacePlaneSystemUpgradeType = ",X310,IF(Q310="System and Space Capability",_xlfn.CONCAT(CHAR(10),"    spaceplaneUpgradeType = spaceCapable",CHAR(10),"    baseSkinTemp = ",CHAR(10),"    upgradeSkinTemp = "),"")),IF(Q310="Fuel Tank",IF(Y310="NA/Balloon","    KiwiFuelSwitchIgnore = true",IF(Y310="standardLiquidFuel",_xlfn.CONCAT("    fuelTankUpgradeType = ",Y310,CHAR(10),"    fuelTankSizeUpgrade = ",Z310),_xlfn.CONCAT("    fuelTankUpgradeType = ",Y310))),IF(Q310="RCS","    rcsUpgradeType = coldGas",""))))))))</f>
        <v xml:space="preserve">    fuelTankUpgradeType = standardAntimatter</v>
      </c>
      <c r="AO310" s="16" t="str">
        <f>IF(Q310="Engine",VLOOKUP(W310,EngineUpgrades!$A$2:$C$17,2,FALSE),"")</f>
        <v/>
      </c>
      <c r="AP310" s="16" t="str">
        <f>IF(Q310="Engine",VLOOKUP(W310,EngineUpgrades!$A$2:$C$17,3,FALSE),"")</f>
        <v/>
      </c>
      <c r="AQ310" s="15" t="str">
        <f>IF(AO310=EngineUpgrades!$D$1,EngineUpgrades!$D$17,IF(AO310=EngineUpgrades!$E$1,EngineUpgrades!$E$17,IF(AO310=EngineUpgrades!$F$1,EngineUpgrades!$F$17,IF(AO310=EngineUpgrades!$G$1,EngineUpgrades!$G$17,IF(AO310=EngineUpgrades!$H$1,EngineUpgrades!$H$17,"")))))</f>
        <v/>
      </c>
      <c r="AR310" s="17">
        <v>2</v>
      </c>
      <c r="AS310" s="16" t="str">
        <f>IF(Q310="Engine",_xlfn.XLOOKUP(_xlfn.CONCAT(O310,P310+AR310),TechTree!$C$2:$C$500,TechTree!$D$2:$D$500,"Not Valid Combination",0,1),"")</f>
        <v/>
      </c>
    </row>
    <row r="311" spans="1:45" ht="252.5" hidden="1" x14ac:dyDescent="0.35">
      <c r="A311" t="s">
        <v>2328</v>
      </c>
      <c r="B311" t="s">
        <v>2457</v>
      </c>
      <c r="C311" t="s">
        <v>2458</v>
      </c>
      <c r="D311" t="s">
        <v>2459</v>
      </c>
      <c r="E311" t="s">
        <v>2332</v>
      </c>
      <c r="F311" t="s">
        <v>15</v>
      </c>
      <c r="G311" t="s">
        <v>2460</v>
      </c>
      <c r="H311" t="s">
        <v>2461</v>
      </c>
      <c r="I311" t="s">
        <v>2253</v>
      </c>
      <c r="J311" t="s">
        <v>1761</v>
      </c>
      <c r="K311" t="s">
        <v>168</v>
      </c>
      <c r="M311" s="12" t="str">
        <f t="shared" si="18"/>
        <v>@PART[fft-fueltank-antimatter-tank-25-1]:AFTER[FarFutureTechnologies] // A-CY1-25XL Antimatter Storage Container
{
    @TechRequired = extremeFuelStorage
    fuelTankUpgradeType = standardAntimatter
}</v>
      </c>
      <c r="N311" s="9" t="str">
        <f>_xlfn.XLOOKUP(_xlfn.CONCAT(O311,P311),TechTree!$C$2:$C$500,TechTree!$D$2:$D$500,"Not Valid Combination",0,1)</f>
        <v>extremeFuelStorage</v>
      </c>
      <c r="O311" s="8" t="s">
        <v>351</v>
      </c>
      <c r="P311" s="8">
        <v>10</v>
      </c>
      <c r="Q311" s="8" t="s">
        <v>253</v>
      </c>
      <c r="V311" s="10" t="s">
        <v>255</v>
      </c>
      <c r="W311" s="10" t="s">
        <v>9288</v>
      </c>
      <c r="Y311" s="10" t="s">
        <v>9320</v>
      </c>
      <c r="Z311" s="10" t="s">
        <v>313</v>
      </c>
      <c r="AA311" s="10" t="s">
        <v>344</v>
      </c>
      <c r="AC311" s="12" t="str">
        <f t="shared" si="19"/>
        <v/>
      </c>
      <c r="AD311" s="14"/>
      <c r="AE311" s="18" t="s">
        <v>344</v>
      </c>
      <c r="AF311" s="18"/>
      <c r="AG311" s="18"/>
      <c r="AH311" s="18"/>
      <c r="AI311" s="18"/>
      <c r="AJ311" s="18"/>
      <c r="AK311" s="18"/>
      <c r="AL311" s="19" t="str">
        <f t="shared" si="20"/>
        <v/>
      </c>
      <c r="AM311" s="14"/>
      <c r="AN311" s="15" t="str">
        <f>IF(Q311="Structural",_xlfn.CONCAT("    ","structuralUpgradeType = ",IF(P311&lt;3,"0_2",IF(P311&lt;5,"3_4",IF(P311&lt;7,"5_6",IF(P311&lt;9,"7_8","9Plus"))))),IF(Q311="Command Module",_xlfn.CONCAT("    commandUpgradeType = standard",CHAR(10),"    commandUpgradeName = ",V311),IF(Q311="Engine",_xlfn.CONCAT("    engineUpgradeType = ",W311,CHAR(10),Parts!AQ311,CHAR(10),"    enginePartUpgradeName = ",X311),IF(Q311="Parachute","    parachuteUpgradeType = standard",IF(Q311="Solar",_xlfn.CONCAT("    solarPanelUpgradeTier = ",P311),IF(OR(Q311="System",Q311="System and Space Capability")=TRUE,_xlfn.CONCAT("    spacePlaneSystemUpgradeType = ",X311,IF(Q311="System and Space Capability",_xlfn.CONCAT(CHAR(10),"    spaceplaneUpgradeType = spaceCapable",CHAR(10),"    baseSkinTemp = ",CHAR(10),"    upgradeSkinTemp = "),"")),IF(Q311="Fuel Tank",IF(Y311="NA/Balloon","    KiwiFuelSwitchIgnore = true",IF(Y311="standardLiquidFuel",_xlfn.CONCAT("    fuelTankUpgradeType = ",Y311,CHAR(10),"    fuelTankSizeUpgrade = ",Z311),_xlfn.CONCAT("    fuelTankUpgradeType = ",Y311))),IF(Q311="RCS","    rcsUpgradeType = coldGas",""))))))))</f>
        <v xml:space="preserve">    fuelTankUpgradeType = standardAntimatter</v>
      </c>
      <c r="AO311" s="16" t="str">
        <f>IF(Q311="Engine",VLOOKUP(W311,EngineUpgrades!$A$2:$C$17,2,FALSE),"")</f>
        <v/>
      </c>
      <c r="AP311" s="16" t="str">
        <f>IF(Q311="Engine",VLOOKUP(W311,EngineUpgrades!$A$2:$C$17,3,FALSE),"")</f>
        <v/>
      </c>
      <c r="AQ311" s="15" t="str">
        <f>IF(AO311=EngineUpgrades!$D$1,EngineUpgrades!$D$17,IF(AO311=EngineUpgrades!$E$1,EngineUpgrades!$E$17,IF(AO311=EngineUpgrades!$F$1,EngineUpgrades!$F$17,IF(AO311=EngineUpgrades!$G$1,EngineUpgrades!$G$17,IF(AO311=EngineUpgrades!$H$1,EngineUpgrades!$H$17,"")))))</f>
        <v/>
      </c>
      <c r="AR311" s="17">
        <v>2</v>
      </c>
      <c r="AS311" s="16" t="str">
        <f>IF(Q311="Engine",_xlfn.XLOOKUP(_xlfn.CONCAT(O311,P311+AR311),TechTree!$C$2:$C$500,TechTree!$D$2:$D$500,"Not Valid Combination",0,1),"")</f>
        <v/>
      </c>
    </row>
    <row r="312" spans="1:45" ht="252.5" hidden="1" x14ac:dyDescent="0.35">
      <c r="A312" t="s">
        <v>2328</v>
      </c>
      <c r="B312" t="s">
        <v>2462</v>
      </c>
      <c r="C312" t="s">
        <v>2463</v>
      </c>
      <c r="D312" t="s">
        <v>2464</v>
      </c>
      <c r="E312" t="s">
        <v>2332</v>
      </c>
      <c r="F312" t="s">
        <v>15</v>
      </c>
      <c r="G312" t="s">
        <v>2232</v>
      </c>
      <c r="H312" t="s">
        <v>2465</v>
      </c>
      <c r="I312" t="s">
        <v>2263</v>
      </c>
      <c r="J312" t="s">
        <v>1761</v>
      </c>
      <c r="K312" t="s">
        <v>168</v>
      </c>
      <c r="M312" s="12" t="str">
        <f t="shared" si="18"/>
        <v>@PART[fft-fueltank-antimatter-tank-25-2]:AFTER[FarFutureTechnologies] // A-CY1-25 Antimatter Storage Container
{
    @TechRequired = extremeFuelStorage
    fuelTankUpgradeType = standardAntimatter
}</v>
      </c>
      <c r="N312" s="9" t="str">
        <f>_xlfn.XLOOKUP(_xlfn.CONCAT(O312,P312),TechTree!$C$2:$C$500,TechTree!$D$2:$D$500,"Not Valid Combination",0,1)</f>
        <v>extremeFuelStorage</v>
      </c>
      <c r="O312" s="8" t="s">
        <v>351</v>
      </c>
      <c r="P312" s="8">
        <v>10</v>
      </c>
      <c r="Q312" s="8" t="s">
        <v>253</v>
      </c>
      <c r="V312" s="10" t="s">
        <v>255</v>
      </c>
      <c r="W312" s="10" t="s">
        <v>9288</v>
      </c>
      <c r="Y312" s="10" t="s">
        <v>9320</v>
      </c>
      <c r="Z312" s="10" t="s">
        <v>313</v>
      </c>
      <c r="AA312" s="10" t="s">
        <v>344</v>
      </c>
      <c r="AC312" s="12" t="str">
        <f t="shared" si="19"/>
        <v/>
      </c>
      <c r="AD312" s="14"/>
      <c r="AE312" s="18" t="s">
        <v>344</v>
      </c>
      <c r="AF312" s="18"/>
      <c r="AG312" s="18"/>
      <c r="AH312" s="18"/>
      <c r="AI312" s="18"/>
      <c r="AJ312" s="18"/>
      <c r="AK312" s="18"/>
      <c r="AL312" s="19" t="str">
        <f t="shared" si="20"/>
        <v/>
      </c>
      <c r="AM312" s="14"/>
      <c r="AN312" s="15" t="str">
        <f>IF(Q312="Structural",_xlfn.CONCAT("    ","structuralUpgradeType = ",IF(P312&lt;3,"0_2",IF(P312&lt;5,"3_4",IF(P312&lt;7,"5_6",IF(P312&lt;9,"7_8","9Plus"))))),IF(Q312="Command Module",_xlfn.CONCAT("    commandUpgradeType = standard",CHAR(10),"    commandUpgradeName = ",V312),IF(Q312="Engine",_xlfn.CONCAT("    engineUpgradeType = ",W312,CHAR(10),Parts!AQ312,CHAR(10),"    enginePartUpgradeName = ",X312),IF(Q312="Parachute","    parachuteUpgradeType = standard",IF(Q312="Solar",_xlfn.CONCAT("    solarPanelUpgradeTier = ",P312),IF(OR(Q312="System",Q312="System and Space Capability")=TRUE,_xlfn.CONCAT("    spacePlaneSystemUpgradeType = ",X312,IF(Q312="System and Space Capability",_xlfn.CONCAT(CHAR(10),"    spaceplaneUpgradeType = spaceCapable",CHAR(10),"    baseSkinTemp = ",CHAR(10),"    upgradeSkinTemp = "),"")),IF(Q312="Fuel Tank",IF(Y312="NA/Balloon","    KiwiFuelSwitchIgnore = true",IF(Y312="standardLiquidFuel",_xlfn.CONCAT("    fuelTankUpgradeType = ",Y312,CHAR(10),"    fuelTankSizeUpgrade = ",Z312),_xlfn.CONCAT("    fuelTankUpgradeType = ",Y312))),IF(Q312="RCS","    rcsUpgradeType = coldGas",""))))))))</f>
        <v xml:space="preserve">    fuelTankUpgradeType = standardAntimatter</v>
      </c>
      <c r="AO312" s="16" t="str">
        <f>IF(Q312="Engine",VLOOKUP(W312,EngineUpgrades!$A$2:$C$17,2,FALSE),"")</f>
        <v/>
      </c>
      <c r="AP312" s="16" t="str">
        <f>IF(Q312="Engine",VLOOKUP(W312,EngineUpgrades!$A$2:$C$17,3,FALSE),"")</f>
        <v/>
      </c>
      <c r="AQ312" s="15" t="str">
        <f>IF(AO312=EngineUpgrades!$D$1,EngineUpgrades!$D$17,IF(AO312=EngineUpgrades!$E$1,EngineUpgrades!$E$17,IF(AO312=EngineUpgrades!$F$1,EngineUpgrades!$F$17,IF(AO312=EngineUpgrades!$G$1,EngineUpgrades!$G$17,IF(AO312=EngineUpgrades!$H$1,EngineUpgrades!$H$17,"")))))</f>
        <v/>
      </c>
      <c r="AR312" s="17">
        <v>2</v>
      </c>
      <c r="AS312" s="16" t="str">
        <f>IF(Q312="Engine",_xlfn.XLOOKUP(_xlfn.CONCAT(O312,P312+AR312),TechTree!$C$2:$C$500,TechTree!$D$2:$D$500,"Not Valid Combination",0,1),"")</f>
        <v/>
      </c>
    </row>
    <row r="313" spans="1:45" ht="252.5" hidden="1" x14ac:dyDescent="0.35">
      <c r="A313" t="s">
        <v>2328</v>
      </c>
      <c r="B313" s="21" t="s">
        <v>2466</v>
      </c>
      <c r="C313" t="s">
        <v>2467</v>
      </c>
      <c r="D313" t="s">
        <v>2468</v>
      </c>
      <c r="E313" t="s">
        <v>2332</v>
      </c>
      <c r="F313" t="s">
        <v>15</v>
      </c>
      <c r="G313" t="s">
        <v>2469</v>
      </c>
      <c r="H313" t="s">
        <v>2461</v>
      </c>
      <c r="I313" t="s">
        <v>2253</v>
      </c>
      <c r="J313" t="s">
        <v>2301</v>
      </c>
      <c r="K313" t="s">
        <v>168</v>
      </c>
      <c r="M313" s="12" t="str">
        <f t="shared" si="18"/>
        <v>@PART[fft-fueltank-antimatter-tank-5-1]:AFTER[FarFutureTechnologies] // A-CY1-5 Antimatter Storage Container
{
    @TechRequired = extremeFuelStorage
    fuelTankUpgradeType = standardAntimatter
}</v>
      </c>
      <c r="N313" s="9" t="str">
        <f>_xlfn.XLOOKUP(_xlfn.CONCAT(O313,P313),TechTree!$C$2:$C$500,TechTree!$D$2:$D$500,"Not Valid Combination",0,1)</f>
        <v>extremeFuelStorage</v>
      </c>
      <c r="O313" s="8" t="s">
        <v>351</v>
      </c>
      <c r="P313" s="8">
        <v>10</v>
      </c>
      <c r="Q313" s="8" t="s">
        <v>253</v>
      </c>
      <c r="V313" s="10" t="s">
        <v>255</v>
      </c>
      <c r="W313" s="10" t="s">
        <v>9288</v>
      </c>
      <c r="Y313" s="10" t="s">
        <v>9320</v>
      </c>
      <c r="Z313" s="10" t="s">
        <v>313</v>
      </c>
      <c r="AA313" s="10" t="s">
        <v>344</v>
      </c>
      <c r="AC313" s="12" t="str">
        <f t="shared" si="19"/>
        <v/>
      </c>
      <c r="AD313" s="14"/>
      <c r="AE313" s="18" t="s">
        <v>344</v>
      </c>
      <c r="AF313" s="18"/>
      <c r="AG313" s="18"/>
      <c r="AH313" s="18"/>
      <c r="AI313" s="18"/>
      <c r="AJ313" s="18"/>
      <c r="AK313" s="18"/>
      <c r="AL313" s="19" t="str">
        <f t="shared" si="20"/>
        <v/>
      </c>
      <c r="AM313" s="14"/>
      <c r="AN313" s="15" t="str">
        <f>IF(Q313="Structural",_xlfn.CONCAT("    ","structuralUpgradeType = ",IF(P313&lt;3,"0_2",IF(P313&lt;5,"3_4",IF(P313&lt;7,"5_6",IF(P313&lt;9,"7_8","9Plus"))))),IF(Q313="Command Module",_xlfn.CONCAT("    commandUpgradeType = standard",CHAR(10),"    commandUpgradeName = ",V313),IF(Q313="Engine",_xlfn.CONCAT("    engineUpgradeType = ",W313,CHAR(10),Parts!AQ313,CHAR(10),"    enginePartUpgradeName = ",X313),IF(Q313="Parachute","    parachuteUpgradeType = standard",IF(Q313="Solar",_xlfn.CONCAT("    solarPanelUpgradeTier = ",P313),IF(OR(Q313="System",Q313="System and Space Capability")=TRUE,_xlfn.CONCAT("    spacePlaneSystemUpgradeType = ",X313,IF(Q313="System and Space Capability",_xlfn.CONCAT(CHAR(10),"    spaceplaneUpgradeType = spaceCapable",CHAR(10),"    baseSkinTemp = ",CHAR(10),"    upgradeSkinTemp = "),"")),IF(Q313="Fuel Tank",IF(Y313="NA/Balloon","    KiwiFuelSwitchIgnore = true",IF(Y313="standardLiquidFuel",_xlfn.CONCAT("    fuelTankUpgradeType = ",Y313,CHAR(10),"    fuelTankSizeUpgrade = ",Z313),_xlfn.CONCAT("    fuelTankUpgradeType = ",Y313))),IF(Q313="RCS","    rcsUpgradeType = coldGas",""))))))))</f>
        <v xml:space="preserve">    fuelTankUpgradeType = standardAntimatter</v>
      </c>
      <c r="AO313" s="16" t="str">
        <f>IF(Q313="Engine",VLOOKUP(W313,EngineUpgrades!$A$2:$C$17,2,FALSE),"")</f>
        <v/>
      </c>
      <c r="AP313" s="16" t="str">
        <f>IF(Q313="Engine",VLOOKUP(W313,EngineUpgrades!$A$2:$C$17,3,FALSE),"")</f>
        <v/>
      </c>
      <c r="AQ313" s="15" t="str">
        <f>IF(AO313=EngineUpgrades!$D$1,EngineUpgrades!$D$17,IF(AO313=EngineUpgrades!$E$1,EngineUpgrades!$E$17,IF(AO313=EngineUpgrades!$F$1,EngineUpgrades!$F$17,IF(AO313=EngineUpgrades!$G$1,EngineUpgrades!$G$17,IF(AO313=EngineUpgrades!$H$1,EngineUpgrades!$H$17,"")))))</f>
        <v/>
      </c>
      <c r="AR313" s="17">
        <v>2</v>
      </c>
      <c r="AS313" s="16" t="str">
        <f>IF(Q313="Engine",_xlfn.XLOOKUP(_xlfn.CONCAT(O313,P313+AR313),TechTree!$C$2:$C$500,TechTree!$D$2:$D$500,"Not Valid Combination",0,1),"")</f>
        <v/>
      </c>
    </row>
    <row r="314" spans="1:45" ht="252.5" hidden="1" x14ac:dyDescent="0.35">
      <c r="A314" t="s">
        <v>2328</v>
      </c>
      <c r="B314" t="s">
        <v>2470</v>
      </c>
      <c r="C314" t="s">
        <v>2471</v>
      </c>
      <c r="D314" t="s">
        <v>2472</v>
      </c>
      <c r="E314" t="s">
        <v>2332</v>
      </c>
      <c r="F314" t="s">
        <v>15</v>
      </c>
      <c r="G314" t="s">
        <v>2473</v>
      </c>
      <c r="H314" t="s">
        <v>2474</v>
      </c>
      <c r="I314" t="s">
        <v>2474</v>
      </c>
      <c r="J314" t="s">
        <v>1761</v>
      </c>
      <c r="K314" t="s">
        <v>65</v>
      </c>
      <c r="M314" s="12" t="str">
        <f t="shared" si="18"/>
        <v>@PART[fft-fueltank-fission-25-1]:AFTER[FarFutureTechnologies] // NTS-001 Fissonables Tank
{
    @TechRequired = exoticNuclearPropulsion
    fuelTankUpgradeType = standardFusion
}</v>
      </c>
      <c r="N314" s="9" t="str">
        <f>_xlfn.XLOOKUP(_xlfn.CONCAT(O314,P314),TechTree!$C$2:$C$500,TechTree!$D$2:$D$500,"Not Valid Combination",0,1)</f>
        <v>exoticNuclearPropulsion</v>
      </c>
      <c r="O314" s="8" t="s">
        <v>231</v>
      </c>
      <c r="P314" s="8">
        <v>10</v>
      </c>
      <c r="Q314" s="8" t="s">
        <v>253</v>
      </c>
      <c r="V314" s="10" t="s">
        <v>255</v>
      </c>
      <c r="W314" s="10" t="s">
        <v>9288</v>
      </c>
      <c r="Y314" s="10" t="s">
        <v>9319</v>
      </c>
      <c r="Z314" s="10" t="s">
        <v>313</v>
      </c>
      <c r="AA314" s="10" t="s">
        <v>344</v>
      </c>
      <c r="AC314" s="12" t="str">
        <f t="shared" si="19"/>
        <v/>
      </c>
      <c r="AD314" s="14"/>
      <c r="AE314" s="18" t="s">
        <v>344</v>
      </c>
      <c r="AF314" s="18"/>
      <c r="AG314" s="18"/>
      <c r="AH314" s="18"/>
      <c r="AI314" s="18"/>
      <c r="AJ314" s="18"/>
      <c r="AK314" s="18"/>
      <c r="AL314" s="19" t="str">
        <f t="shared" si="20"/>
        <v/>
      </c>
      <c r="AM314" s="14"/>
      <c r="AN314" s="15" t="str">
        <f>IF(Q314="Structural",_xlfn.CONCAT("    ","structuralUpgradeType = ",IF(P314&lt;3,"0_2",IF(P314&lt;5,"3_4",IF(P314&lt;7,"5_6",IF(P314&lt;9,"7_8","9Plus"))))),IF(Q314="Command Module",_xlfn.CONCAT("    commandUpgradeType = standard",CHAR(10),"    commandUpgradeName = ",V314),IF(Q314="Engine",_xlfn.CONCAT("    engineUpgradeType = ",W314,CHAR(10),Parts!AQ314,CHAR(10),"    enginePartUpgradeName = ",X314),IF(Q314="Parachute","    parachuteUpgradeType = standard",IF(Q314="Solar",_xlfn.CONCAT("    solarPanelUpgradeTier = ",P314),IF(OR(Q314="System",Q314="System and Space Capability")=TRUE,_xlfn.CONCAT("    spacePlaneSystemUpgradeType = ",X314,IF(Q314="System and Space Capability",_xlfn.CONCAT(CHAR(10),"    spaceplaneUpgradeType = spaceCapable",CHAR(10),"    baseSkinTemp = ",CHAR(10),"    upgradeSkinTemp = "),"")),IF(Q314="Fuel Tank",IF(Y314="NA/Balloon","    KiwiFuelSwitchIgnore = true",IF(Y314="standardLiquidFuel",_xlfn.CONCAT("    fuelTankUpgradeType = ",Y314,CHAR(10),"    fuelTankSizeUpgrade = ",Z314),_xlfn.CONCAT("    fuelTankUpgradeType = ",Y314))),IF(Q314="RCS","    rcsUpgradeType = coldGas",""))))))))</f>
        <v xml:space="preserve">    fuelTankUpgradeType = standardFusion</v>
      </c>
      <c r="AO314" s="16" t="str">
        <f>IF(Q314="Engine",VLOOKUP(W314,EngineUpgrades!$A$2:$C$17,2,FALSE),"")</f>
        <v/>
      </c>
      <c r="AP314" s="16" t="str">
        <f>IF(Q314="Engine",VLOOKUP(W314,EngineUpgrades!$A$2:$C$17,3,FALSE),"")</f>
        <v/>
      </c>
      <c r="AQ314" s="15" t="str">
        <f>IF(AO314=EngineUpgrades!$D$1,EngineUpgrades!$D$17,IF(AO314=EngineUpgrades!$E$1,EngineUpgrades!$E$17,IF(AO314=EngineUpgrades!$F$1,EngineUpgrades!$F$17,IF(AO314=EngineUpgrades!$G$1,EngineUpgrades!$G$17,IF(AO314=EngineUpgrades!$H$1,EngineUpgrades!$H$17,"")))))</f>
        <v/>
      </c>
      <c r="AR314" s="17">
        <v>2</v>
      </c>
      <c r="AS314" s="16" t="str">
        <f>IF(Q314="Engine",_xlfn.XLOOKUP(_xlfn.CONCAT(O314,P314+AR314),TechTree!$C$2:$C$500,TechTree!$D$2:$D$500,"Not Valid Combination",0,1),"")</f>
        <v/>
      </c>
    </row>
    <row r="315" spans="1:45" ht="72.5" hidden="1" x14ac:dyDescent="0.35">
      <c r="A315" t="s">
        <v>2328</v>
      </c>
      <c r="B315" s="21" t="s">
        <v>2475</v>
      </c>
      <c r="C315" t="s">
        <v>2476</v>
      </c>
      <c r="D315" t="s">
        <v>2477</v>
      </c>
      <c r="E315" t="s">
        <v>2332</v>
      </c>
      <c r="F315" t="s">
        <v>15</v>
      </c>
      <c r="G315" t="s">
        <v>2478</v>
      </c>
      <c r="H315" t="s">
        <v>2474</v>
      </c>
      <c r="I315" t="s">
        <v>2474</v>
      </c>
      <c r="J315" t="s">
        <v>1761</v>
      </c>
      <c r="K315" t="s">
        <v>65</v>
      </c>
      <c r="M315" s="12" t="str">
        <f t="shared" si="18"/>
        <v>@PART[fft-fueltank-fission-25-2]:AFTER[FarFutureTechnologies] // NTS-002 Fissonables Tank
{
    @TechRequired = exoticNuclearPropulsion
    fuelTankUpgradeType = standardFusion
}</v>
      </c>
      <c r="N315" s="9" t="str">
        <f>_xlfn.XLOOKUP(_xlfn.CONCAT(O315,P315),TechTree!$C$2:$C$500,TechTree!$D$2:$D$500,"Not Valid Combination",0,1)</f>
        <v>exoticNuclearPropulsion</v>
      </c>
      <c r="O315" s="8" t="s">
        <v>231</v>
      </c>
      <c r="P315" s="8">
        <v>10</v>
      </c>
      <c r="Q315" s="8" t="s">
        <v>253</v>
      </c>
      <c r="V315" s="10" t="s">
        <v>255</v>
      </c>
      <c r="W315" s="10" t="s">
        <v>9288</v>
      </c>
      <c r="Y315" s="10" t="s">
        <v>9319</v>
      </c>
      <c r="Z315" s="10" t="s">
        <v>313</v>
      </c>
      <c r="AA315" s="10" t="s">
        <v>344</v>
      </c>
      <c r="AC315" s="12" t="str">
        <f t="shared" si="19"/>
        <v/>
      </c>
      <c r="AD315" s="14"/>
      <c r="AE315" s="18" t="s">
        <v>344</v>
      </c>
      <c r="AF315" s="18"/>
      <c r="AG315" s="18"/>
      <c r="AH315" s="18"/>
      <c r="AI315" s="18"/>
      <c r="AJ315" s="18"/>
      <c r="AK315" s="18"/>
      <c r="AL315" s="19" t="str">
        <f t="shared" si="20"/>
        <v/>
      </c>
      <c r="AM315" s="14"/>
      <c r="AN315" s="15" t="str">
        <f>IF(Q315="Structural",_xlfn.CONCAT("    ","structuralUpgradeType = ",IF(P315&lt;3,"0_2",IF(P315&lt;5,"3_4",IF(P315&lt;7,"5_6",IF(P315&lt;9,"7_8","9Plus"))))),IF(Q315="Command Module",_xlfn.CONCAT("    commandUpgradeType = standard",CHAR(10),"    commandUpgradeName = ",V315),IF(Q315="Engine",_xlfn.CONCAT("    engineUpgradeType = ",W315,CHAR(10),Parts!AQ315,CHAR(10),"    enginePartUpgradeName = ",X315),IF(Q315="Parachute","    parachuteUpgradeType = standard",IF(Q315="Solar",_xlfn.CONCAT("    solarPanelUpgradeTier = ",P315),IF(OR(Q315="System",Q315="System and Space Capability")=TRUE,_xlfn.CONCAT("    spacePlaneSystemUpgradeType = ",X315,IF(Q315="System and Space Capability",_xlfn.CONCAT(CHAR(10),"    spaceplaneUpgradeType = spaceCapable",CHAR(10),"    baseSkinTemp = ",CHAR(10),"    upgradeSkinTemp = "),"")),IF(Q315="Fuel Tank",IF(Y315="NA/Balloon","    KiwiFuelSwitchIgnore = true",IF(Y315="standardLiquidFuel",_xlfn.CONCAT("    fuelTankUpgradeType = ",Y315,CHAR(10),"    fuelTankSizeUpgrade = ",Z315),_xlfn.CONCAT("    fuelTankUpgradeType = ",Y315))),IF(Q315="RCS","    rcsUpgradeType = coldGas",""))))))))</f>
        <v xml:space="preserve">    fuelTankUpgradeType = standardFusion</v>
      </c>
      <c r="AO315" s="16" t="str">
        <f>IF(Q315="Engine",VLOOKUP(W315,EngineUpgrades!$A$2:$C$17,2,FALSE),"")</f>
        <v/>
      </c>
      <c r="AP315" s="16" t="str">
        <f>IF(Q315="Engine",VLOOKUP(W315,EngineUpgrades!$A$2:$C$17,3,FALSE),"")</f>
        <v/>
      </c>
      <c r="AQ315" s="15" t="str">
        <f>IF(AO315=EngineUpgrades!$D$1,EngineUpgrades!$D$17,IF(AO315=EngineUpgrades!$E$1,EngineUpgrades!$E$17,IF(AO315=EngineUpgrades!$F$1,EngineUpgrades!$F$17,IF(AO315=EngineUpgrades!$G$1,EngineUpgrades!$G$17,IF(AO315=EngineUpgrades!$H$1,EngineUpgrades!$H$17,"")))))</f>
        <v/>
      </c>
      <c r="AR315" s="17">
        <v>2</v>
      </c>
      <c r="AS315" s="16" t="str">
        <f>IF(Q315="Engine",_xlfn.XLOOKUP(_xlfn.CONCAT(O315,P315+AR315),TechTree!$C$2:$C$500,TechTree!$D$2:$D$500,"Not Valid Combination",0,1),"")</f>
        <v/>
      </c>
    </row>
    <row r="316" spans="1:45" ht="72.5" hidden="1" x14ac:dyDescent="0.35">
      <c r="A316" t="s">
        <v>2328</v>
      </c>
      <c r="B316" s="21" t="s">
        <v>2479</v>
      </c>
      <c r="C316" t="s">
        <v>2480</v>
      </c>
      <c r="D316" t="s">
        <v>2481</v>
      </c>
      <c r="E316" t="s">
        <v>2332</v>
      </c>
      <c r="F316" t="s">
        <v>15</v>
      </c>
      <c r="G316" t="s">
        <v>2474</v>
      </c>
      <c r="H316" t="s">
        <v>2474</v>
      </c>
      <c r="I316" t="s">
        <v>2474</v>
      </c>
      <c r="J316" t="s">
        <v>1761</v>
      </c>
      <c r="K316" t="s">
        <v>65</v>
      </c>
      <c r="M316" s="12" t="str">
        <f t="shared" si="18"/>
        <v>@PART[fft-fueltank-fission-25-3]:AFTER[FarFutureTechnologies] // NTS-003 Fissonables Tank
{
    @TechRequired = exoticNuclearPropulsion
    @entryCost = 120000
    fuelTankUpgradeType = standardFusion
}</v>
      </c>
      <c r="N316" s="9" t="str">
        <f>_xlfn.XLOOKUP(_xlfn.CONCAT(O316,P316),TechTree!$C$2:$C$500,TechTree!$D$2:$D$500,"Not Valid Combination",0,1)</f>
        <v>exoticNuclearPropulsion</v>
      </c>
      <c r="O316" s="8" t="s">
        <v>231</v>
      </c>
      <c r="P316" s="8">
        <v>10</v>
      </c>
      <c r="Q316" s="8" t="s">
        <v>253</v>
      </c>
      <c r="S316" s="10">
        <v>120000</v>
      </c>
      <c r="V316" s="10" t="s">
        <v>255</v>
      </c>
      <c r="W316" s="10" t="s">
        <v>9288</v>
      </c>
      <c r="Y316" s="10" t="s">
        <v>9319</v>
      </c>
      <c r="Z316" s="10" t="s">
        <v>313</v>
      </c>
      <c r="AA316" s="10" t="s">
        <v>344</v>
      </c>
      <c r="AC316" s="12" t="str">
        <f t="shared" si="19"/>
        <v/>
      </c>
      <c r="AD316" s="14"/>
      <c r="AE316" s="18" t="s">
        <v>344</v>
      </c>
      <c r="AF316" s="18"/>
      <c r="AG316" s="18"/>
      <c r="AH316" s="18"/>
      <c r="AI316" s="18"/>
      <c r="AJ316" s="18"/>
      <c r="AK316" s="18"/>
      <c r="AL316" s="19" t="str">
        <f t="shared" si="20"/>
        <v/>
      </c>
      <c r="AM316" s="14"/>
      <c r="AN316" s="15" t="str">
        <f>IF(Q316="Structural",_xlfn.CONCAT("    ","structuralUpgradeType = ",IF(P316&lt;3,"0_2",IF(P316&lt;5,"3_4",IF(P316&lt;7,"5_6",IF(P316&lt;9,"7_8","9Plus"))))),IF(Q316="Command Module",_xlfn.CONCAT("    commandUpgradeType = standard",CHAR(10),"    commandUpgradeName = ",V316),IF(Q316="Engine",_xlfn.CONCAT("    engineUpgradeType = ",W316,CHAR(10),Parts!AQ316,CHAR(10),"    enginePartUpgradeName = ",X316),IF(Q316="Parachute","    parachuteUpgradeType = standard",IF(Q316="Solar",_xlfn.CONCAT("    solarPanelUpgradeTier = ",P316),IF(OR(Q316="System",Q316="System and Space Capability")=TRUE,_xlfn.CONCAT("    spacePlaneSystemUpgradeType = ",X316,IF(Q316="System and Space Capability",_xlfn.CONCAT(CHAR(10),"    spaceplaneUpgradeType = spaceCapable",CHAR(10),"    baseSkinTemp = ",CHAR(10),"    upgradeSkinTemp = "),"")),IF(Q316="Fuel Tank",IF(Y316="NA/Balloon","    KiwiFuelSwitchIgnore = true",IF(Y316="standardLiquidFuel",_xlfn.CONCAT("    fuelTankUpgradeType = ",Y316,CHAR(10),"    fuelTankSizeUpgrade = ",Z316),_xlfn.CONCAT("    fuelTankUpgradeType = ",Y316))),IF(Q316="RCS","    rcsUpgradeType = coldGas",""))))))))</f>
        <v xml:space="preserve">    fuelTankUpgradeType = standardFusion</v>
      </c>
      <c r="AO316" s="16" t="str">
        <f>IF(Q316="Engine",VLOOKUP(W316,EngineUpgrades!$A$2:$C$17,2,FALSE),"")</f>
        <v/>
      </c>
      <c r="AP316" s="16" t="str">
        <f>IF(Q316="Engine",VLOOKUP(W316,EngineUpgrades!$A$2:$C$17,3,FALSE),"")</f>
        <v/>
      </c>
      <c r="AQ316" s="15" t="str">
        <f>IF(AO316=EngineUpgrades!$D$1,EngineUpgrades!$D$17,IF(AO316=EngineUpgrades!$E$1,EngineUpgrades!$E$17,IF(AO316=EngineUpgrades!$F$1,EngineUpgrades!$F$17,IF(AO316=EngineUpgrades!$G$1,EngineUpgrades!$G$17,IF(AO316=EngineUpgrades!$H$1,EngineUpgrades!$H$17,"")))))</f>
        <v/>
      </c>
      <c r="AR316" s="17">
        <v>2</v>
      </c>
      <c r="AS316" s="16" t="str">
        <f>IF(Q316="Engine",_xlfn.XLOOKUP(_xlfn.CONCAT(O316,P316+AR316),TechTree!$C$2:$C$500,TechTree!$D$2:$D$500,"Not Valid Combination",0,1),"")</f>
        <v/>
      </c>
    </row>
    <row r="317" spans="1:45" ht="252.5" hidden="1" x14ac:dyDescent="0.35">
      <c r="A317" t="s">
        <v>2328</v>
      </c>
      <c r="B317" t="s">
        <v>2482</v>
      </c>
      <c r="C317" t="s">
        <v>2483</v>
      </c>
      <c r="D317" t="s">
        <v>2484</v>
      </c>
      <c r="E317" t="s">
        <v>2332</v>
      </c>
      <c r="F317" t="s">
        <v>15</v>
      </c>
      <c r="G317" t="s">
        <v>2485</v>
      </c>
      <c r="H317" t="s">
        <v>2474</v>
      </c>
      <c r="I317" t="s">
        <v>2474</v>
      </c>
      <c r="J317" t="s">
        <v>1176</v>
      </c>
      <c r="K317" t="s">
        <v>65</v>
      </c>
      <c r="M317" s="12" t="str">
        <f t="shared" si="18"/>
        <v>@PART[fft-fueltank-fission-radial-1]:AFTER[FarFutureTechnologies] // NTR-001 Radial Fissonables Tank
{
    @TechRequired = exoticNuclearPropulsion
    fuelTankUpgradeType = standardFusion
}</v>
      </c>
      <c r="N317" s="9" t="str">
        <f>_xlfn.XLOOKUP(_xlfn.CONCAT(O317,P317),TechTree!$C$2:$C$500,TechTree!$D$2:$D$500,"Not Valid Combination",0,1)</f>
        <v>exoticNuclearPropulsion</v>
      </c>
      <c r="O317" s="8" t="s">
        <v>231</v>
      </c>
      <c r="P317" s="8">
        <v>10</v>
      </c>
      <c r="Q317" s="8" t="s">
        <v>253</v>
      </c>
      <c r="V317" s="10" t="s">
        <v>255</v>
      </c>
      <c r="W317" s="10" t="s">
        <v>9288</v>
      </c>
      <c r="Y317" s="10" t="s">
        <v>9319</v>
      </c>
      <c r="Z317" s="10" t="s">
        <v>313</v>
      </c>
      <c r="AA317" s="10" t="s">
        <v>344</v>
      </c>
      <c r="AC317" s="12" t="str">
        <f t="shared" si="19"/>
        <v/>
      </c>
      <c r="AD317" s="14"/>
      <c r="AE317" s="18" t="s">
        <v>344</v>
      </c>
      <c r="AF317" s="18"/>
      <c r="AG317" s="18"/>
      <c r="AH317" s="18"/>
      <c r="AI317" s="18"/>
      <c r="AJ317" s="18"/>
      <c r="AK317" s="18"/>
      <c r="AL317" s="19" t="str">
        <f t="shared" si="20"/>
        <v/>
      </c>
      <c r="AM317" s="14"/>
      <c r="AN317" s="15" t="str">
        <f>IF(Q317="Structural",_xlfn.CONCAT("    ","structuralUpgradeType = ",IF(P317&lt;3,"0_2",IF(P317&lt;5,"3_4",IF(P317&lt;7,"5_6",IF(P317&lt;9,"7_8","9Plus"))))),IF(Q317="Command Module",_xlfn.CONCAT("    commandUpgradeType = standard",CHAR(10),"    commandUpgradeName = ",V317),IF(Q317="Engine",_xlfn.CONCAT("    engineUpgradeType = ",W317,CHAR(10),Parts!AQ317,CHAR(10),"    enginePartUpgradeName = ",X317),IF(Q317="Parachute","    parachuteUpgradeType = standard",IF(Q317="Solar",_xlfn.CONCAT("    solarPanelUpgradeTier = ",P317),IF(OR(Q317="System",Q317="System and Space Capability")=TRUE,_xlfn.CONCAT("    spacePlaneSystemUpgradeType = ",X317,IF(Q317="System and Space Capability",_xlfn.CONCAT(CHAR(10),"    spaceplaneUpgradeType = spaceCapable",CHAR(10),"    baseSkinTemp = ",CHAR(10),"    upgradeSkinTemp = "),"")),IF(Q317="Fuel Tank",IF(Y317="NA/Balloon","    KiwiFuelSwitchIgnore = true",IF(Y317="standardLiquidFuel",_xlfn.CONCAT("    fuelTankUpgradeType = ",Y317,CHAR(10),"    fuelTankSizeUpgrade = ",Z317),_xlfn.CONCAT("    fuelTankUpgradeType = ",Y317))),IF(Q317="RCS","    rcsUpgradeType = coldGas",""))))))))</f>
        <v xml:space="preserve">    fuelTankUpgradeType = standardFusion</v>
      </c>
      <c r="AO317" s="16" t="str">
        <f>IF(Q317="Engine",VLOOKUP(W317,EngineUpgrades!$A$2:$C$17,2,FALSE),"")</f>
        <v/>
      </c>
      <c r="AP317" s="16" t="str">
        <f>IF(Q317="Engine",VLOOKUP(W317,EngineUpgrades!$A$2:$C$17,3,FALSE),"")</f>
        <v/>
      </c>
      <c r="AQ317" s="15" t="str">
        <f>IF(AO317=EngineUpgrades!$D$1,EngineUpgrades!$D$17,IF(AO317=EngineUpgrades!$E$1,EngineUpgrades!$E$17,IF(AO317=EngineUpgrades!$F$1,EngineUpgrades!$F$17,IF(AO317=EngineUpgrades!$G$1,EngineUpgrades!$G$17,IF(AO317=EngineUpgrades!$H$1,EngineUpgrades!$H$17,"")))))</f>
        <v/>
      </c>
      <c r="AR317" s="17">
        <v>2</v>
      </c>
      <c r="AS317" s="16" t="str">
        <f>IF(Q317="Engine",_xlfn.XLOOKUP(_xlfn.CONCAT(O317,P317+AR317),TechTree!$C$2:$C$500,TechTree!$D$2:$D$500,"Not Valid Combination",0,1),"")</f>
        <v/>
      </c>
    </row>
    <row r="318" spans="1:45" ht="252.5" hidden="1" x14ac:dyDescent="0.35">
      <c r="A318" t="s">
        <v>2328</v>
      </c>
      <c r="B318" s="21" t="s">
        <v>2486</v>
      </c>
      <c r="C318" t="s">
        <v>2487</v>
      </c>
      <c r="D318" t="s">
        <v>2488</v>
      </c>
      <c r="E318" t="s">
        <v>2332</v>
      </c>
      <c r="F318" t="s">
        <v>15</v>
      </c>
      <c r="G318" t="s">
        <v>1371</v>
      </c>
      <c r="H318" t="s">
        <v>2474</v>
      </c>
      <c r="I318" t="s">
        <v>2474</v>
      </c>
      <c r="J318" t="s">
        <v>1176</v>
      </c>
      <c r="K318" t="s">
        <v>65</v>
      </c>
      <c r="M318" s="12" t="str">
        <f t="shared" si="18"/>
        <v>@PART[fft-fueltank-fission-radial-2]:AFTER[FarFutureTechnologies] // NTR-002 Radial Fissonables Tank
{
    @TechRequired = exoticNuclearPropulsion
    fuelTankUpgradeType = standardFusion
}</v>
      </c>
      <c r="N318" s="9" t="str">
        <f>_xlfn.XLOOKUP(_xlfn.CONCAT(O318,P318),TechTree!$C$2:$C$500,TechTree!$D$2:$D$500,"Not Valid Combination",0,1)</f>
        <v>exoticNuclearPropulsion</v>
      </c>
      <c r="O318" s="8" t="s">
        <v>231</v>
      </c>
      <c r="P318" s="8">
        <v>10</v>
      </c>
      <c r="Q318" s="8" t="s">
        <v>253</v>
      </c>
      <c r="V318" s="10" t="s">
        <v>255</v>
      </c>
      <c r="W318" s="10" t="s">
        <v>9288</v>
      </c>
      <c r="Y318" s="10" t="s">
        <v>9319</v>
      </c>
      <c r="Z318" s="10" t="s">
        <v>313</v>
      </c>
      <c r="AA318" s="10" t="s">
        <v>344</v>
      </c>
      <c r="AC318" s="12" t="str">
        <f t="shared" si="19"/>
        <v/>
      </c>
      <c r="AD318" s="14"/>
      <c r="AE318" s="18" t="s">
        <v>344</v>
      </c>
      <c r="AF318" s="18"/>
      <c r="AG318" s="18"/>
      <c r="AH318" s="18"/>
      <c r="AI318" s="18"/>
      <c r="AJ318" s="18"/>
      <c r="AK318" s="18"/>
      <c r="AL318" s="19" t="str">
        <f t="shared" si="20"/>
        <v/>
      </c>
      <c r="AM318" s="14"/>
      <c r="AN318" s="15" t="str">
        <f>IF(Q318="Structural",_xlfn.CONCAT("    ","structuralUpgradeType = ",IF(P318&lt;3,"0_2",IF(P318&lt;5,"3_4",IF(P318&lt;7,"5_6",IF(P318&lt;9,"7_8","9Plus"))))),IF(Q318="Command Module",_xlfn.CONCAT("    commandUpgradeType = standard",CHAR(10),"    commandUpgradeName = ",V318),IF(Q318="Engine",_xlfn.CONCAT("    engineUpgradeType = ",W318,CHAR(10),Parts!AQ318,CHAR(10),"    enginePartUpgradeName = ",X318),IF(Q318="Parachute","    parachuteUpgradeType = standard",IF(Q318="Solar",_xlfn.CONCAT("    solarPanelUpgradeTier = ",P318),IF(OR(Q318="System",Q318="System and Space Capability")=TRUE,_xlfn.CONCAT("    spacePlaneSystemUpgradeType = ",X318,IF(Q318="System and Space Capability",_xlfn.CONCAT(CHAR(10),"    spaceplaneUpgradeType = spaceCapable",CHAR(10),"    baseSkinTemp = ",CHAR(10),"    upgradeSkinTemp = "),"")),IF(Q318="Fuel Tank",IF(Y318="NA/Balloon","    KiwiFuelSwitchIgnore = true",IF(Y318="standardLiquidFuel",_xlfn.CONCAT("    fuelTankUpgradeType = ",Y318,CHAR(10),"    fuelTankSizeUpgrade = ",Z318),_xlfn.CONCAT("    fuelTankUpgradeType = ",Y318))),IF(Q318="RCS","    rcsUpgradeType = coldGas",""))))))))</f>
        <v xml:space="preserve">    fuelTankUpgradeType = standardFusion</v>
      </c>
      <c r="AO318" s="16" t="str">
        <f>IF(Q318="Engine",VLOOKUP(W318,EngineUpgrades!$A$2:$C$17,2,FALSE),"")</f>
        <v/>
      </c>
      <c r="AP318" s="16" t="str">
        <f>IF(Q318="Engine",VLOOKUP(W318,EngineUpgrades!$A$2:$C$17,3,FALSE),"")</f>
        <v/>
      </c>
      <c r="AQ318" s="15" t="str">
        <f>IF(AO318=EngineUpgrades!$D$1,EngineUpgrades!$D$17,IF(AO318=EngineUpgrades!$E$1,EngineUpgrades!$E$17,IF(AO318=EngineUpgrades!$F$1,EngineUpgrades!$F$17,IF(AO318=EngineUpgrades!$G$1,EngineUpgrades!$G$17,IF(AO318=EngineUpgrades!$H$1,EngineUpgrades!$H$17,"")))))</f>
        <v/>
      </c>
      <c r="AR318" s="17">
        <v>2</v>
      </c>
      <c r="AS318" s="16" t="str">
        <f>IF(Q318="Engine",_xlfn.XLOOKUP(_xlfn.CONCAT(O318,P318+AR318),TechTree!$C$2:$C$500,TechTree!$D$2:$D$500,"Not Valid Combination",0,1),"")</f>
        <v/>
      </c>
    </row>
    <row r="319" spans="1:45" ht="252.5" hidden="1" x14ac:dyDescent="0.35">
      <c r="A319" t="s">
        <v>2328</v>
      </c>
      <c r="B319" t="s">
        <v>2489</v>
      </c>
      <c r="C319" t="s">
        <v>2490</v>
      </c>
      <c r="D319" t="s">
        <v>2491</v>
      </c>
      <c r="E319" t="s">
        <v>2332</v>
      </c>
      <c r="F319" t="s">
        <v>15</v>
      </c>
      <c r="G319" t="s">
        <v>2492</v>
      </c>
      <c r="H319" t="s">
        <v>2474</v>
      </c>
      <c r="I319" t="s">
        <v>2474</v>
      </c>
      <c r="J319" t="s">
        <v>1176</v>
      </c>
      <c r="K319" t="s">
        <v>65</v>
      </c>
      <c r="M319" s="12" t="str">
        <f t="shared" si="18"/>
        <v>@PART[fft-fueltank-fission-radial-3]:AFTER[FarFutureTechnologies] // NTR-003 Radial Fissonables Tank
{
    @TechRequired = exoticNuclearPropulsion
    fuelTankUpgradeType = standardFusion
}</v>
      </c>
      <c r="N319" s="9" t="str">
        <f>_xlfn.XLOOKUP(_xlfn.CONCAT(O319,P319),TechTree!$C$2:$C$500,TechTree!$D$2:$D$500,"Not Valid Combination",0,1)</f>
        <v>exoticNuclearPropulsion</v>
      </c>
      <c r="O319" s="8" t="s">
        <v>231</v>
      </c>
      <c r="P319" s="8">
        <v>10</v>
      </c>
      <c r="Q319" s="8" t="s">
        <v>253</v>
      </c>
      <c r="V319" s="10" t="s">
        <v>255</v>
      </c>
      <c r="W319" s="10" t="s">
        <v>9288</v>
      </c>
      <c r="Y319" s="10" t="s">
        <v>9319</v>
      </c>
      <c r="Z319" s="10" t="s">
        <v>313</v>
      </c>
      <c r="AA319" s="10" t="s">
        <v>344</v>
      </c>
      <c r="AC319" s="12" t="str">
        <f t="shared" si="19"/>
        <v/>
      </c>
      <c r="AD319" s="14"/>
      <c r="AE319" s="18" t="s">
        <v>344</v>
      </c>
      <c r="AF319" s="18"/>
      <c r="AG319" s="18"/>
      <c r="AH319" s="18"/>
      <c r="AI319" s="18"/>
      <c r="AJ319" s="18"/>
      <c r="AK319" s="18"/>
      <c r="AL319" s="19" t="str">
        <f t="shared" si="20"/>
        <v/>
      </c>
      <c r="AM319" s="14"/>
      <c r="AN319" s="15" t="str">
        <f>IF(Q319="Structural",_xlfn.CONCAT("    ","structuralUpgradeType = ",IF(P319&lt;3,"0_2",IF(P319&lt;5,"3_4",IF(P319&lt;7,"5_6",IF(P319&lt;9,"7_8","9Plus"))))),IF(Q319="Command Module",_xlfn.CONCAT("    commandUpgradeType = standard",CHAR(10),"    commandUpgradeName = ",V319),IF(Q319="Engine",_xlfn.CONCAT("    engineUpgradeType = ",W319,CHAR(10),Parts!AQ319,CHAR(10),"    enginePartUpgradeName = ",X319),IF(Q319="Parachute","    parachuteUpgradeType = standard",IF(Q319="Solar",_xlfn.CONCAT("    solarPanelUpgradeTier = ",P319),IF(OR(Q319="System",Q319="System and Space Capability")=TRUE,_xlfn.CONCAT("    spacePlaneSystemUpgradeType = ",X319,IF(Q319="System and Space Capability",_xlfn.CONCAT(CHAR(10),"    spaceplaneUpgradeType = spaceCapable",CHAR(10),"    baseSkinTemp = ",CHAR(10),"    upgradeSkinTemp = "),"")),IF(Q319="Fuel Tank",IF(Y319="NA/Balloon","    KiwiFuelSwitchIgnore = true",IF(Y319="standardLiquidFuel",_xlfn.CONCAT("    fuelTankUpgradeType = ",Y319,CHAR(10),"    fuelTankSizeUpgrade = ",Z319),_xlfn.CONCAT("    fuelTankUpgradeType = ",Y319))),IF(Q319="RCS","    rcsUpgradeType = coldGas",""))))))))</f>
        <v xml:space="preserve">    fuelTankUpgradeType = standardFusion</v>
      </c>
      <c r="AO319" s="16" t="str">
        <f>IF(Q319="Engine",VLOOKUP(W319,EngineUpgrades!$A$2:$C$17,2,FALSE),"")</f>
        <v/>
      </c>
      <c r="AP319" s="16" t="str">
        <f>IF(Q319="Engine",VLOOKUP(W319,EngineUpgrades!$A$2:$C$17,3,FALSE),"")</f>
        <v/>
      </c>
      <c r="AQ319" s="15" t="str">
        <f>IF(AO319=EngineUpgrades!$D$1,EngineUpgrades!$D$17,IF(AO319=EngineUpgrades!$E$1,EngineUpgrades!$E$17,IF(AO319=EngineUpgrades!$F$1,EngineUpgrades!$F$17,IF(AO319=EngineUpgrades!$G$1,EngineUpgrades!$G$17,IF(AO319=EngineUpgrades!$H$1,EngineUpgrades!$H$17,"")))))</f>
        <v/>
      </c>
      <c r="AR319" s="17">
        <v>2</v>
      </c>
      <c r="AS319" s="16" t="str">
        <f>IF(Q319="Engine",_xlfn.XLOOKUP(_xlfn.CONCAT(O319,P319+AR319),TechTree!$C$2:$C$500,TechTree!$D$2:$D$500,"Not Valid Combination",0,1),"")</f>
        <v/>
      </c>
    </row>
    <row r="320" spans="1:45" ht="252.5" hidden="1" x14ac:dyDescent="0.35">
      <c r="A320" t="s">
        <v>2328</v>
      </c>
      <c r="B320" t="s">
        <v>2493</v>
      </c>
      <c r="C320" t="s">
        <v>2494</v>
      </c>
      <c r="D320" t="s">
        <v>2495</v>
      </c>
      <c r="E320" t="s">
        <v>2332</v>
      </c>
      <c r="F320" t="s">
        <v>15</v>
      </c>
      <c r="G320" t="s">
        <v>1336</v>
      </c>
      <c r="H320" t="s">
        <v>2474</v>
      </c>
      <c r="I320" t="s">
        <v>2496</v>
      </c>
      <c r="J320" t="s">
        <v>1761</v>
      </c>
      <c r="K320" t="s">
        <v>2380</v>
      </c>
      <c r="M320" s="12" t="str">
        <f t="shared" si="18"/>
        <v>@PART[fft-fueltank-fusion-25-1]:AFTER[FarFutureTechnologies] // ST-412 Fusion Fuel Tank
{
    @TechRequired = exoticNuclearPropulsion
    fuelTankUpgradeType = standardFusion
}</v>
      </c>
      <c r="N320" s="9" t="str">
        <f>_xlfn.XLOOKUP(_xlfn.CONCAT(O320,P320),TechTree!$C$2:$C$500,TechTree!$D$2:$D$500,"Not Valid Combination",0,1)</f>
        <v>exoticNuclearPropulsion</v>
      </c>
      <c r="O320" s="8" t="s">
        <v>231</v>
      </c>
      <c r="P320" s="8">
        <v>10</v>
      </c>
      <c r="Q320" s="8" t="s">
        <v>253</v>
      </c>
      <c r="V320" s="10" t="s">
        <v>255</v>
      </c>
      <c r="W320" s="10" t="s">
        <v>9288</v>
      </c>
      <c r="Y320" s="10" t="s">
        <v>9319</v>
      </c>
      <c r="Z320" s="10" t="s">
        <v>313</v>
      </c>
      <c r="AA320" s="10" t="s">
        <v>344</v>
      </c>
      <c r="AC320" s="12" t="str">
        <f t="shared" si="19"/>
        <v/>
      </c>
      <c r="AD320" s="14"/>
      <c r="AE320" s="18" t="s">
        <v>344</v>
      </c>
      <c r="AF320" s="18"/>
      <c r="AG320" s="18"/>
      <c r="AH320" s="18"/>
      <c r="AI320" s="18"/>
      <c r="AJ320" s="18"/>
      <c r="AK320" s="18"/>
      <c r="AL320" s="19" t="str">
        <f t="shared" si="20"/>
        <v/>
      </c>
      <c r="AM320" s="14"/>
      <c r="AN320" s="15" t="str">
        <f>IF(Q320="Structural",_xlfn.CONCAT("    ","structuralUpgradeType = ",IF(P320&lt;3,"0_2",IF(P320&lt;5,"3_4",IF(P320&lt;7,"5_6",IF(P320&lt;9,"7_8","9Plus"))))),IF(Q320="Command Module",_xlfn.CONCAT("    commandUpgradeType = standard",CHAR(10),"    commandUpgradeName = ",V320),IF(Q320="Engine",_xlfn.CONCAT("    engineUpgradeType = ",W320,CHAR(10),Parts!AQ320,CHAR(10),"    enginePartUpgradeName = ",X320),IF(Q320="Parachute","    parachuteUpgradeType = standard",IF(Q320="Solar",_xlfn.CONCAT("    solarPanelUpgradeTier = ",P320),IF(OR(Q320="System",Q320="System and Space Capability")=TRUE,_xlfn.CONCAT("    spacePlaneSystemUpgradeType = ",X320,IF(Q320="System and Space Capability",_xlfn.CONCAT(CHAR(10),"    spaceplaneUpgradeType = spaceCapable",CHAR(10),"    baseSkinTemp = ",CHAR(10),"    upgradeSkinTemp = "),"")),IF(Q320="Fuel Tank",IF(Y320="NA/Balloon","    KiwiFuelSwitchIgnore = true",IF(Y320="standardLiquidFuel",_xlfn.CONCAT("    fuelTankUpgradeType = ",Y320,CHAR(10),"    fuelTankSizeUpgrade = ",Z320),_xlfn.CONCAT("    fuelTankUpgradeType = ",Y320))),IF(Q320="RCS","    rcsUpgradeType = coldGas",""))))))))</f>
        <v xml:space="preserve">    fuelTankUpgradeType = standardFusion</v>
      </c>
      <c r="AO320" s="16" t="str">
        <f>IF(Q320="Engine",VLOOKUP(W320,EngineUpgrades!$A$2:$C$17,2,FALSE),"")</f>
        <v/>
      </c>
      <c r="AP320" s="16" t="str">
        <f>IF(Q320="Engine",VLOOKUP(W320,EngineUpgrades!$A$2:$C$17,3,FALSE),"")</f>
        <v/>
      </c>
      <c r="AQ320" s="15" t="str">
        <f>IF(AO320=EngineUpgrades!$D$1,EngineUpgrades!$D$17,IF(AO320=EngineUpgrades!$E$1,EngineUpgrades!$E$17,IF(AO320=EngineUpgrades!$F$1,EngineUpgrades!$F$17,IF(AO320=EngineUpgrades!$G$1,EngineUpgrades!$G$17,IF(AO320=EngineUpgrades!$H$1,EngineUpgrades!$H$17,"")))))</f>
        <v/>
      </c>
      <c r="AR320" s="17">
        <v>2</v>
      </c>
      <c r="AS320" s="16" t="str">
        <f>IF(Q320="Engine",_xlfn.XLOOKUP(_xlfn.CONCAT(O320,P320+AR320),TechTree!$C$2:$C$500,TechTree!$D$2:$D$500,"Not Valid Combination",0,1),"")</f>
        <v/>
      </c>
    </row>
    <row r="321" spans="1:45" ht="252.5" hidden="1" x14ac:dyDescent="0.35">
      <c r="A321" t="s">
        <v>2328</v>
      </c>
      <c r="B321" t="s">
        <v>2497</v>
      </c>
      <c r="C321" t="s">
        <v>2498</v>
      </c>
      <c r="D321" t="s">
        <v>2499</v>
      </c>
      <c r="E321" t="s">
        <v>2332</v>
      </c>
      <c r="F321" t="s">
        <v>15</v>
      </c>
      <c r="G321" t="s">
        <v>2500</v>
      </c>
      <c r="H321" t="s">
        <v>2474</v>
      </c>
      <c r="I321" t="s">
        <v>2501</v>
      </c>
      <c r="J321" t="s">
        <v>1761</v>
      </c>
      <c r="K321" t="s">
        <v>2392</v>
      </c>
      <c r="M321" s="12" t="str">
        <f t="shared" si="18"/>
        <v>@PART[fft-fueltank-fusion-25-2]:AFTER[FarFutureTechnologies] // ST-824 Fusion Fuel Tank
{
    @TechRequired = exoticNuclearPropulsion
    fuelTankUpgradeType = standardFusion
}</v>
      </c>
      <c r="N321" s="9" t="str">
        <f>_xlfn.XLOOKUP(_xlfn.CONCAT(O321,P321),TechTree!$C$2:$C$500,TechTree!$D$2:$D$500,"Not Valid Combination",0,1)</f>
        <v>exoticNuclearPropulsion</v>
      </c>
      <c r="O321" s="8" t="s">
        <v>231</v>
      </c>
      <c r="P321" s="8">
        <v>10</v>
      </c>
      <c r="Q321" s="8" t="s">
        <v>253</v>
      </c>
      <c r="V321" s="10" t="s">
        <v>255</v>
      </c>
      <c r="W321" s="10" t="s">
        <v>9288</v>
      </c>
      <c r="Y321" s="10" t="s">
        <v>9319</v>
      </c>
      <c r="Z321" s="10" t="s">
        <v>313</v>
      </c>
      <c r="AA321" s="10" t="s">
        <v>344</v>
      </c>
      <c r="AC321" s="12" t="str">
        <f t="shared" si="19"/>
        <v/>
      </c>
      <c r="AD321" s="14"/>
      <c r="AE321" s="18" t="s">
        <v>344</v>
      </c>
      <c r="AF321" s="18"/>
      <c r="AG321" s="18"/>
      <c r="AH321" s="18"/>
      <c r="AI321" s="18"/>
      <c r="AJ321" s="18"/>
      <c r="AK321" s="18"/>
      <c r="AL321" s="19" t="str">
        <f t="shared" si="20"/>
        <v/>
      </c>
      <c r="AM321" s="14"/>
      <c r="AN321" s="15" t="str">
        <f>IF(Q321="Structural",_xlfn.CONCAT("    ","structuralUpgradeType = ",IF(P321&lt;3,"0_2",IF(P321&lt;5,"3_4",IF(P321&lt;7,"5_6",IF(P321&lt;9,"7_8","9Plus"))))),IF(Q321="Command Module",_xlfn.CONCAT("    commandUpgradeType = standard",CHAR(10),"    commandUpgradeName = ",V321),IF(Q321="Engine",_xlfn.CONCAT("    engineUpgradeType = ",W321,CHAR(10),Parts!AQ321,CHAR(10),"    enginePartUpgradeName = ",X321),IF(Q321="Parachute","    parachuteUpgradeType = standard",IF(Q321="Solar",_xlfn.CONCAT("    solarPanelUpgradeTier = ",P321),IF(OR(Q321="System",Q321="System and Space Capability")=TRUE,_xlfn.CONCAT("    spacePlaneSystemUpgradeType = ",X321,IF(Q321="System and Space Capability",_xlfn.CONCAT(CHAR(10),"    spaceplaneUpgradeType = spaceCapable",CHAR(10),"    baseSkinTemp = ",CHAR(10),"    upgradeSkinTemp = "),"")),IF(Q321="Fuel Tank",IF(Y321="NA/Balloon","    KiwiFuelSwitchIgnore = true",IF(Y321="standardLiquidFuel",_xlfn.CONCAT("    fuelTankUpgradeType = ",Y321,CHAR(10),"    fuelTankSizeUpgrade = ",Z321),_xlfn.CONCAT("    fuelTankUpgradeType = ",Y321))),IF(Q321="RCS","    rcsUpgradeType = coldGas",""))))))))</f>
        <v xml:space="preserve">    fuelTankUpgradeType = standardFusion</v>
      </c>
      <c r="AO321" s="16" t="str">
        <f>IF(Q321="Engine",VLOOKUP(W321,EngineUpgrades!$A$2:$C$17,2,FALSE),"")</f>
        <v/>
      </c>
      <c r="AP321" s="16" t="str">
        <f>IF(Q321="Engine",VLOOKUP(W321,EngineUpgrades!$A$2:$C$17,3,FALSE),"")</f>
        <v/>
      </c>
      <c r="AQ321" s="15" t="str">
        <f>IF(AO321=EngineUpgrades!$D$1,EngineUpgrades!$D$17,IF(AO321=EngineUpgrades!$E$1,EngineUpgrades!$E$17,IF(AO321=EngineUpgrades!$F$1,EngineUpgrades!$F$17,IF(AO321=EngineUpgrades!$G$1,EngineUpgrades!$G$17,IF(AO321=EngineUpgrades!$H$1,EngineUpgrades!$H$17,"")))))</f>
        <v/>
      </c>
      <c r="AR321" s="17">
        <v>2</v>
      </c>
      <c r="AS321" s="16" t="str">
        <f>IF(Q321="Engine",_xlfn.XLOOKUP(_xlfn.CONCAT(O321,P321+AR321),TechTree!$C$2:$C$500,TechTree!$D$2:$D$500,"Not Valid Combination",0,1),"")</f>
        <v/>
      </c>
    </row>
    <row r="322" spans="1:45" ht="252.5" hidden="1" x14ac:dyDescent="0.35">
      <c r="A322" t="s">
        <v>2328</v>
      </c>
      <c r="B322" t="s">
        <v>2502</v>
      </c>
      <c r="C322" t="s">
        <v>2503</v>
      </c>
      <c r="D322" t="s">
        <v>2504</v>
      </c>
      <c r="E322" t="s">
        <v>2332</v>
      </c>
      <c r="F322" t="s">
        <v>15</v>
      </c>
      <c r="G322" t="s">
        <v>2505</v>
      </c>
      <c r="H322" t="s">
        <v>2474</v>
      </c>
      <c r="I322" t="s">
        <v>2506</v>
      </c>
      <c r="J322" t="s">
        <v>2171</v>
      </c>
      <c r="K322" t="s">
        <v>2392</v>
      </c>
      <c r="M322" s="12" t="str">
        <f t="shared" si="18"/>
        <v>@PART[fft-fueltank-fusion-375-1]:AFTER[FarFutureTechnologies] // ST-4L3 Fusion Fuel Tank
{
    @TechRequired = exoticNuclearPropulsion
    fuelTankUpgradeType = standardFusion
}</v>
      </c>
      <c r="N322" s="9" t="str">
        <f>_xlfn.XLOOKUP(_xlfn.CONCAT(O322,P322),TechTree!$C$2:$C$500,TechTree!$D$2:$D$500,"Not Valid Combination",0,1)</f>
        <v>exoticNuclearPropulsion</v>
      </c>
      <c r="O322" s="8" t="s">
        <v>231</v>
      </c>
      <c r="P322" s="8">
        <v>10</v>
      </c>
      <c r="Q322" s="8" t="s">
        <v>253</v>
      </c>
      <c r="V322" s="10" t="s">
        <v>255</v>
      </c>
      <c r="W322" s="10" t="s">
        <v>9288</v>
      </c>
      <c r="Y322" s="10" t="s">
        <v>9319</v>
      </c>
      <c r="Z322" s="10" t="s">
        <v>313</v>
      </c>
      <c r="AA322" s="10" t="s">
        <v>344</v>
      </c>
      <c r="AC322" s="12" t="str">
        <f t="shared" si="19"/>
        <v/>
      </c>
      <c r="AD322" s="14"/>
      <c r="AE322" s="18" t="s">
        <v>344</v>
      </c>
      <c r="AF322" s="18"/>
      <c r="AG322" s="18"/>
      <c r="AH322" s="18"/>
      <c r="AI322" s="18"/>
      <c r="AJ322" s="18"/>
      <c r="AK322" s="18"/>
      <c r="AL322" s="19" t="str">
        <f t="shared" si="20"/>
        <v/>
      </c>
      <c r="AM322" s="14"/>
      <c r="AN322" s="15" t="str">
        <f>IF(Q322="Structural",_xlfn.CONCAT("    ","structuralUpgradeType = ",IF(P322&lt;3,"0_2",IF(P322&lt;5,"3_4",IF(P322&lt;7,"5_6",IF(P322&lt;9,"7_8","9Plus"))))),IF(Q322="Command Module",_xlfn.CONCAT("    commandUpgradeType = standard",CHAR(10),"    commandUpgradeName = ",V322),IF(Q322="Engine",_xlfn.CONCAT("    engineUpgradeType = ",W322,CHAR(10),Parts!AQ322,CHAR(10),"    enginePartUpgradeName = ",X322),IF(Q322="Parachute","    parachuteUpgradeType = standard",IF(Q322="Solar",_xlfn.CONCAT("    solarPanelUpgradeTier = ",P322),IF(OR(Q322="System",Q322="System and Space Capability")=TRUE,_xlfn.CONCAT("    spacePlaneSystemUpgradeType = ",X322,IF(Q322="System and Space Capability",_xlfn.CONCAT(CHAR(10),"    spaceplaneUpgradeType = spaceCapable",CHAR(10),"    baseSkinTemp = ",CHAR(10),"    upgradeSkinTemp = "),"")),IF(Q322="Fuel Tank",IF(Y322="NA/Balloon","    KiwiFuelSwitchIgnore = true",IF(Y322="standardLiquidFuel",_xlfn.CONCAT("    fuelTankUpgradeType = ",Y322,CHAR(10),"    fuelTankSizeUpgrade = ",Z322),_xlfn.CONCAT("    fuelTankUpgradeType = ",Y322))),IF(Q322="RCS","    rcsUpgradeType = coldGas",""))))))))</f>
        <v xml:space="preserve">    fuelTankUpgradeType = standardFusion</v>
      </c>
      <c r="AO322" s="16" t="str">
        <f>IF(Q322="Engine",VLOOKUP(W322,EngineUpgrades!$A$2:$C$17,2,FALSE),"")</f>
        <v/>
      </c>
      <c r="AP322" s="16" t="str">
        <f>IF(Q322="Engine",VLOOKUP(W322,EngineUpgrades!$A$2:$C$17,3,FALSE),"")</f>
        <v/>
      </c>
      <c r="AQ322" s="15" t="str">
        <f>IF(AO322=EngineUpgrades!$D$1,EngineUpgrades!$D$17,IF(AO322=EngineUpgrades!$E$1,EngineUpgrades!$E$17,IF(AO322=EngineUpgrades!$F$1,EngineUpgrades!$F$17,IF(AO322=EngineUpgrades!$G$1,EngineUpgrades!$G$17,IF(AO322=EngineUpgrades!$H$1,EngineUpgrades!$H$17,"")))))</f>
        <v/>
      </c>
      <c r="AR322" s="17">
        <v>2</v>
      </c>
      <c r="AS322" s="16" t="str">
        <f>IF(Q322="Engine",_xlfn.XLOOKUP(_xlfn.CONCAT(O322,P322+AR322),TechTree!$C$2:$C$500,TechTree!$D$2:$D$500,"Not Valid Combination",0,1),"")</f>
        <v/>
      </c>
    </row>
    <row r="323" spans="1:45" ht="252.5" hidden="1" x14ac:dyDescent="0.35">
      <c r="A323" t="s">
        <v>2328</v>
      </c>
      <c r="B323" s="21" t="s">
        <v>2507</v>
      </c>
      <c r="C323" t="s">
        <v>2508</v>
      </c>
      <c r="D323" t="s">
        <v>2509</v>
      </c>
      <c r="E323" t="s">
        <v>2332</v>
      </c>
      <c r="F323" t="s">
        <v>15</v>
      </c>
      <c r="G323" t="s">
        <v>2510</v>
      </c>
      <c r="H323" t="s">
        <v>2474</v>
      </c>
      <c r="I323" t="s">
        <v>2511</v>
      </c>
      <c r="J323" t="s">
        <v>2171</v>
      </c>
      <c r="K323" t="s">
        <v>2392</v>
      </c>
      <c r="M323" s="12" t="str">
        <f t="shared" si="18"/>
        <v>@PART[fft-fueltank-fusion-375-2]:AFTER[FarFutureTechnologies] // ST-4L3R Fusion Fuel Tank
{
    @TechRequired = exoticNuclearPropulsion
    fuelTankUpgradeType = standardFusion
}</v>
      </c>
      <c r="N323" s="9" t="str">
        <f>_xlfn.XLOOKUP(_xlfn.CONCAT(O323,P323),TechTree!$C$2:$C$500,TechTree!$D$2:$D$500,"Not Valid Combination",0,1)</f>
        <v>exoticNuclearPropulsion</v>
      </c>
      <c r="O323" s="8" t="s">
        <v>231</v>
      </c>
      <c r="P323" s="8">
        <v>10</v>
      </c>
      <c r="Q323" s="8" t="s">
        <v>253</v>
      </c>
      <c r="V323" s="10" t="s">
        <v>255</v>
      </c>
      <c r="W323" s="10" t="s">
        <v>9288</v>
      </c>
      <c r="Y323" s="10" t="s">
        <v>9319</v>
      </c>
      <c r="Z323" s="10" t="s">
        <v>313</v>
      </c>
      <c r="AA323" s="10" t="s">
        <v>344</v>
      </c>
      <c r="AC323" s="12" t="str">
        <f t="shared" si="19"/>
        <v/>
      </c>
      <c r="AD323" s="14"/>
      <c r="AE323" s="18" t="s">
        <v>344</v>
      </c>
      <c r="AF323" s="18"/>
      <c r="AG323" s="18"/>
      <c r="AH323" s="18"/>
      <c r="AI323" s="18"/>
      <c r="AJ323" s="18"/>
      <c r="AK323" s="18"/>
      <c r="AL323" s="19" t="str">
        <f t="shared" si="20"/>
        <v/>
      </c>
      <c r="AM323" s="14"/>
      <c r="AN323" s="15" t="str">
        <f>IF(Q323="Structural",_xlfn.CONCAT("    ","structuralUpgradeType = ",IF(P323&lt;3,"0_2",IF(P323&lt;5,"3_4",IF(P323&lt;7,"5_6",IF(P323&lt;9,"7_8","9Plus"))))),IF(Q323="Command Module",_xlfn.CONCAT("    commandUpgradeType = standard",CHAR(10),"    commandUpgradeName = ",V323),IF(Q323="Engine",_xlfn.CONCAT("    engineUpgradeType = ",W323,CHAR(10),Parts!AQ323,CHAR(10),"    enginePartUpgradeName = ",X323),IF(Q323="Parachute","    parachuteUpgradeType = standard",IF(Q323="Solar",_xlfn.CONCAT("    solarPanelUpgradeTier = ",P323),IF(OR(Q323="System",Q323="System and Space Capability")=TRUE,_xlfn.CONCAT("    spacePlaneSystemUpgradeType = ",X323,IF(Q323="System and Space Capability",_xlfn.CONCAT(CHAR(10),"    spaceplaneUpgradeType = spaceCapable",CHAR(10),"    baseSkinTemp = ",CHAR(10),"    upgradeSkinTemp = "),"")),IF(Q323="Fuel Tank",IF(Y323="NA/Balloon","    KiwiFuelSwitchIgnore = true",IF(Y323="standardLiquidFuel",_xlfn.CONCAT("    fuelTankUpgradeType = ",Y323,CHAR(10),"    fuelTankSizeUpgrade = ",Z323),_xlfn.CONCAT("    fuelTankUpgradeType = ",Y323))),IF(Q323="RCS","    rcsUpgradeType = coldGas",""))))))))</f>
        <v xml:space="preserve">    fuelTankUpgradeType = standardFusion</v>
      </c>
      <c r="AO323" s="16" t="str">
        <f>IF(Q323="Engine",VLOOKUP(W323,EngineUpgrades!$A$2:$C$17,2,FALSE),"")</f>
        <v/>
      </c>
      <c r="AP323" s="16" t="str">
        <f>IF(Q323="Engine",VLOOKUP(W323,EngineUpgrades!$A$2:$C$17,3,FALSE),"")</f>
        <v/>
      </c>
      <c r="AQ323" s="15" t="str">
        <f>IF(AO323=EngineUpgrades!$D$1,EngineUpgrades!$D$17,IF(AO323=EngineUpgrades!$E$1,EngineUpgrades!$E$17,IF(AO323=EngineUpgrades!$F$1,EngineUpgrades!$F$17,IF(AO323=EngineUpgrades!$G$1,EngineUpgrades!$G$17,IF(AO323=EngineUpgrades!$H$1,EngineUpgrades!$H$17,"")))))</f>
        <v/>
      </c>
      <c r="AR323" s="17">
        <v>2</v>
      </c>
      <c r="AS323" s="16" t="str">
        <f>IF(Q323="Engine",_xlfn.XLOOKUP(_xlfn.CONCAT(O323,P323+AR323),TechTree!$C$2:$C$500,TechTree!$D$2:$D$500,"Not Valid Combination",0,1),"")</f>
        <v/>
      </c>
    </row>
    <row r="324" spans="1:45" ht="252.5" x14ac:dyDescent="0.35">
      <c r="A324" t="s">
        <v>2328</v>
      </c>
      <c r="B324" s="21" t="s">
        <v>2512</v>
      </c>
      <c r="C324" t="s">
        <v>2513</v>
      </c>
      <c r="D324" t="s">
        <v>2514</v>
      </c>
      <c r="E324" t="s">
        <v>2332</v>
      </c>
      <c r="F324" t="s">
        <v>20</v>
      </c>
      <c r="G324" t="s">
        <v>2515</v>
      </c>
      <c r="H324" t="s">
        <v>2516</v>
      </c>
      <c r="I324" t="s">
        <v>2517</v>
      </c>
      <c r="J324" t="s">
        <v>2254</v>
      </c>
      <c r="K324" t="s">
        <v>140</v>
      </c>
      <c r="M324" s="12" t="str">
        <f t="shared" si="18"/>
        <v>@PART[fft-fueltank-lithium-25-1]:AFTER[FarFutureTechnologies] // LFT-A40 Lithium Tank
{
    @TechRequired = lithiumFuelSystems
}</v>
      </c>
      <c r="N324" s="9" t="str">
        <f>_xlfn.XLOOKUP(_xlfn.CONCAT(O324,P324),TechTree!$C$2:$C$500,TechTree!$D$2:$D$500,"Not Valid Combination",0,1)</f>
        <v>lithiumFuelSystems</v>
      </c>
      <c r="O324" s="8" t="s">
        <v>352</v>
      </c>
      <c r="P324" s="8">
        <v>9</v>
      </c>
      <c r="Q324" s="8" t="s">
        <v>254</v>
      </c>
      <c r="V324" s="10" t="s">
        <v>255</v>
      </c>
      <c r="W324" s="10" t="s">
        <v>9288</v>
      </c>
      <c r="Y324" s="10" t="s">
        <v>307</v>
      </c>
      <c r="Z324" s="10" t="s">
        <v>313</v>
      </c>
      <c r="AA324" s="10" t="s">
        <v>344</v>
      </c>
      <c r="AC324" s="12" t="str">
        <f t="shared" si="19"/>
        <v/>
      </c>
      <c r="AD324" s="14"/>
      <c r="AE324" s="18" t="s">
        <v>344</v>
      </c>
      <c r="AF324" s="18"/>
      <c r="AG324" s="18"/>
      <c r="AH324" s="18"/>
      <c r="AI324" s="18"/>
      <c r="AJ324" s="18"/>
      <c r="AK324" s="18"/>
      <c r="AL324" s="19" t="str">
        <f t="shared" si="20"/>
        <v/>
      </c>
      <c r="AM324" s="14"/>
      <c r="AN324" s="15" t="str">
        <f>IF(Q324="Structural",_xlfn.CONCAT("    ","structuralUpgradeType = ",IF(P324&lt;3,"0_2",IF(P324&lt;5,"3_4",IF(P324&lt;7,"5_6",IF(P324&lt;9,"7_8","9Plus"))))),IF(Q324="Command Module",_xlfn.CONCAT("    commandUpgradeType = standard",CHAR(10),"    commandUpgradeName = ",V324),IF(Q324="Engine",_xlfn.CONCAT("    engineUpgradeType = ",W324,CHAR(10),Parts!AQ324,CHAR(10),"    enginePartUpgradeName = ",X324),IF(Q324="Parachute","    parachuteUpgradeType = standard",IF(Q324="Solar",_xlfn.CONCAT("    solarPanelUpgradeTier = ",P324),IF(OR(Q324="System",Q324="System and Space Capability")=TRUE,_xlfn.CONCAT("    spacePlaneSystemUpgradeType = ",X324,IF(Q324="System and Space Capability",_xlfn.CONCAT(CHAR(10),"    spaceplaneUpgradeType = spaceCapable",CHAR(10),"    baseSkinTemp = ",CHAR(10),"    upgradeSkinTemp = "),"")),IF(Q324="Fuel Tank",IF(Y324="NA/Balloon","    KiwiFuelSwitchIgnore = true",IF(Y324="standardLiquidFuel",_xlfn.CONCAT("    fuelTankUpgradeType = ",Y324,CHAR(10),"    fuelTankSizeUpgrade = ",Z324),_xlfn.CONCAT("    fuelTankUpgradeType = ",Y324))),IF(Q324="RCS","    rcsUpgradeType = coldGas",""))))))))</f>
        <v/>
      </c>
      <c r="AO324" s="16" t="str">
        <f>IF(Q324="Engine",VLOOKUP(W324,EngineUpgrades!$A$2:$C$17,2,FALSE),"")</f>
        <v/>
      </c>
      <c r="AP324" s="16" t="str">
        <f>IF(Q324="Engine",VLOOKUP(W324,EngineUpgrades!$A$2:$C$17,3,FALSE),"")</f>
        <v/>
      </c>
      <c r="AQ324" s="15" t="str">
        <f>IF(AO324=EngineUpgrades!$D$1,EngineUpgrades!$D$17,IF(AO324=EngineUpgrades!$E$1,EngineUpgrades!$E$17,IF(AO324=EngineUpgrades!$F$1,EngineUpgrades!$F$17,IF(AO324=EngineUpgrades!$G$1,EngineUpgrades!$G$17,IF(AO324=EngineUpgrades!$H$1,EngineUpgrades!$H$17,"")))))</f>
        <v/>
      </c>
      <c r="AR324" s="17">
        <v>2</v>
      </c>
      <c r="AS324" s="16" t="str">
        <f>IF(Q324="Engine",_xlfn.XLOOKUP(_xlfn.CONCAT(O324,P324+AR324),TechTree!$C$2:$C$500,TechTree!$D$2:$D$500,"Not Valid Combination",0,1),"")</f>
        <v/>
      </c>
    </row>
    <row r="325" spans="1:45" ht="252.5" x14ac:dyDescent="0.35">
      <c r="A325" t="s">
        <v>2328</v>
      </c>
      <c r="B325" t="s">
        <v>2518</v>
      </c>
      <c r="C325" t="s">
        <v>2519</v>
      </c>
      <c r="D325" t="s">
        <v>2520</v>
      </c>
      <c r="E325" t="s">
        <v>2332</v>
      </c>
      <c r="F325" t="s">
        <v>20</v>
      </c>
      <c r="G325" t="s">
        <v>2521</v>
      </c>
      <c r="H325" t="s">
        <v>2522</v>
      </c>
      <c r="I325" t="s">
        <v>2523</v>
      </c>
      <c r="J325" t="s">
        <v>2254</v>
      </c>
      <c r="K325" t="s">
        <v>116</v>
      </c>
      <c r="M325" s="12" t="str">
        <f t="shared" si="18"/>
        <v>@PART[fft-fueltank-lithium-25-2]:AFTER[FarFutureTechnologies] // LFT-A20 Lithium Tank
{
    @TechRequired = lithiumFuelSystems
}</v>
      </c>
      <c r="N325" s="9" t="str">
        <f>_xlfn.XLOOKUP(_xlfn.CONCAT(O325,P325),TechTree!$C$2:$C$500,TechTree!$D$2:$D$500,"Not Valid Combination",0,1)</f>
        <v>lithiumFuelSystems</v>
      </c>
      <c r="O325" s="8" t="s">
        <v>352</v>
      </c>
      <c r="P325" s="8">
        <v>9</v>
      </c>
      <c r="Q325" s="8" t="s">
        <v>254</v>
      </c>
      <c r="V325" s="10" t="s">
        <v>255</v>
      </c>
      <c r="W325" s="10" t="s">
        <v>9288</v>
      </c>
      <c r="Y325" s="10" t="s">
        <v>307</v>
      </c>
      <c r="Z325" s="10" t="s">
        <v>313</v>
      </c>
      <c r="AA325" s="10" t="s">
        <v>344</v>
      </c>
      <c r="AC325" s="12" t="str">
        <f t="shared" si="19"/>
        <v/>
      </c>
      <c r="AD325" s="14"/>
      <c r="AE325" s="18" t="s">
        <v>344</v>
      </c>
      <c r="AF325" s="18"/>
      <c r="AG325" s="18"/>
      <c r="AH325" s="18"/>
      <c r="AI325" s="18"/>
      <c r="AJ325" s="18"/>
      <c r="AK325" s="18"/>
      <c r="AL325" s="19" t="str">
        <f t="shared" si="20"/>
        <v/>
      </c>
      <c r="AM325" s="14"/>
      <c r="AN325" s="15" t="str">
        <f>IF(Q325="Structural",_xlfn.CONCAT("    ","structuralUpgradeType = ",IF(P325&lt;3,"0_2",IF(P325&lt;5,"3_4",IF(P325&lt;7,"5_6",IF(P325&lt;9,"7_8","9Plus"))))),IF(Q325="Command Module",_xlfn.CONCAT("    commandUpgradeType = standard",CHAR(10),"    commandUpgradeName = ",V325),IF(Q325="Engine",_xlfn.CONCAT("    engineUpgradeType = ",W325,CHAR(10),Parts!AQ325,CHAR(10),"    enginePartUpgradeName = ",X325),IF(Q325="Parachute","    parachuteUpgradeType = standard",IF(Q325="Solar",_xlfn.CONCAT("    solarPanelUpgradeTier = ",P325),IF(OR(Q325="System",Q325="System and Space Capability")=TRUE,_xlfn.CONCAT("    spacePlaneSystemUpgradeType = ",X325,IF(Q325="System and Space Capability",_xlfn.CONCAT(CHAR(10),"    spaceplaneUpgradeType = spaceCapable",CHAR(10),"    baseSkinTemp = ",CHAR(10),"    upgradeSkinTemp = "),"")),IF(Q325="Fuel Tank",IF(Y325="NA/Balloon","    KiwiFuelSwitchIgnore = true",IF(Y325="standardLiquidFuel",_xlfn.CONCAT("    fuelTankUpgradeType = ",Y325,CHAR(10),"    fuelTankSizeUpgrade = ",Z325),_xlfn.CONCAT("    fuelTankUpgradeType = ",Y325))),IF(Q325="RCS","    rcsUpgradeType = coldGas",""))))))))</f>
        <v/>
      </c>
      <c r="AO325" s="16" t="str">
        <f>IF(Q325="Engine",VLOOKUP(W325,EngineUpgrades!$A$2:$C$17,2,FALSE),"")</f>
        <v/>
      </c>
      <c r="AP325" s="16" t="str">
        <f>IF(Q325="Engine",VLOOKUP(W325,EngineUpgrades!$A$2:$C$17,3,FALSE),"")</f>
        <v/>
      </c>
      <c r="AQ325" s="15" t="str">
        <f>IF(AO325=EngineUpgrades!$D$1,EngineUpgrades!$D$17,IF(AO325=EngineUpgrades!$E$1,EngineUpgrades!$E$17,IF(AO325=EngineUpgrades!$F$1,EngineUpgrades!$F$17,IF(AO325=EngineUpgrades!$G$1,EngineUpgrades!$G$17,IF(AO325=EngineUpgrades!$H$1,EngineUpgrades!$H$17,"")))))</f>
        <v/>
      </c>
      <c r="AR325" s="17">
        <v>2</v>
      </c>
      <c r="AS325" s="16" t="str">
        <f>IF(Q325="Engine",_xlfn.XLOOKUP(_xlfn.CONCAT(O325,P325+AR325),TechTree!$C$2:$C$500,TechTree!$D$2:$D$500,"Not Valid Combination",0,1),"")</f>
        <v/>
      </c>
    </row>
    <row r="326" spans="1:45" ht="252.5" x14ac:dyDescent="0.35">
      <c r="A326" t="s">
        <v>2328</v>
      </c>
      <c r="B326" t="s">
        <v>2524</v>
      </c>
      <c r="C326" t="s">
        <v>2525</v>
      </c>
      <c r="D326" t="s">
        <v>2526</v>
      </c>
      <c r="E326" t="s">
        <v>2332</v>
      </c>
      <c r="F326" t="s">
        <v>20</v>
      </c>
      <c r="G326" t="s">
        <v>2527</v>
      </c>
      <c r="H326" t="s">
        <v>2528</v>
      </c>
      <c r="I326" t="s">
        <v>2529</v>
      </c>
      <c r="J326" t="s">
        <v>2254</v>
      </c>
      <c r="K326" t="s">
        <v>116</v>
      </c>
      <c r="M326" s="12" t="str">
        <f t="shared" si="18"/>
        <v>@PART[fft-fueltank-lithium-25-3]:AFTER[FarFutureTechnologies] // LFT-A10 Lithium Tank
{
    @TechRequired = lithiumFuelSystems
}</v>
      </c>
      <c r="N326" s="9" t="str">
        <f>_xlfn.XLOOKUP(_xlfn.CONCAT(O326,P326),TechTree!$C$2:$C$500,TechTree!$D$2:$D$500,"Not Valid Combination",0,1)</f>
        <v>lithiumFuelSystems</v>
      </c>
      <c r="O326" s="8" t="s">
        <v>352</v>
      </c>
      <c r="P326" s="8">
        <v>9</v>
      </c>
      <c r="Q326" s="8" t="s">
        <v>254</v>
      </c>
      <c r="V326" s="10" t="s">
        <v>255</v>
      </c>
      <c r="W326" s="10" t="s">
        <v>9288</v>
      </c>
      <c r="Y326" s="10" t="s">
        <v>307</v>
      </c>
      <c r="Z326" s="10" t="s">
        <v>313</v>
      </c>
      <c r="AA326" s="10" t="s">
        <v>344</v>
      </c>
      <c r="AC326" s="12" t="str">
        <f t="shared" si="19"/>
        <v/>
      </c>
      <c r="AD326" s="14"/>
      <c r="AE326" s="18" t="s">
        <v>344</v>
      </c>
      <c r="AF326" s="18"/>
      <c r="AG326" s="18"/>
      <c r="AH326" s="18"/>
      <c r="AI326" s="18"/>
      <c r="AJ326" s="18"/>
      <c r="AK326" s="18"/>
      <c r="AL326" s="19" t="str">
        <f t="shared" si="20"/>
        <v/>
      </c>
      <c r="AM326" s="14"/>
      <c r="AN326" s="15" t="str">
        <f>IF(Q326="Structural",_xlfn.CONCAT("    ","structuralUpgradeType = ",IF(P326&lt;3,"0_2",IF(P326&lt;5,"3_4",IF(P326&lt;7,"5_6",IF(P326&lt;9,"7_8","9Plus"))))),IF(Q326="Command Module",_xlfn.CONCAT("    commandUpgradeType = standard",CHAR(10),"    commandUpgradeName = ",V326),IF(Q326="Engine",_xlfn.CONCAT("    engineUpgradeType = ",W326,CHAR(10),Parts!AQ326,CHAR(10),"    enginePartUpgradeName = ",X326),IF(Q326="Parachute","    parachuteUpgradeType = standard",IF(Q326="Solar",_xlfn.CONCAT("    solarPanelUpgradeTier = ",P326),IF(OR(Q326="System",Q326="System and Space Capability")=TRUE,_xlfn.CONCAT("    spacePlaneSystemUpgradeType = ",X326,IF(Q326="System and Space Capability",_xlfn.CONCAT(CHAR(10),"    spaceplaneUpgradeType = spaceCapable",CHAR(10),"    baseSkinTemp = ",CHAR(10),"    upgradeSkinTemp = "),"")),IF(Q326="Fuel Tank",IF(Y326="NA/Balloon","    KiwiFuelSwitchIgnore = true",IF(Y326="standardLiquidFuel",_xlfn.CONCAT("    fuelTankUpgradeType = ",Y326,CHAR(10),"    fuelTankSizeUpgrade = ",Z326),_xlfn.CONCAT("    fuelTankUpgradeType = ",Y326))),IF(Q326="RCS","    rcsUpgradeType = coldGas",""))))))))</f>
        <v/>
      </c>
      <c r="AO326" s="16" t="str">
        <f>IF(Q326="Engine",VLOOKUP(W326,EngineUpgrades!$A$2:$C$17,2,FALSE),"")</f>
        <v/>
      </c>
      <c r="AP326" s="16" t="str">
        <f>IF(Q326="Engine",VLOOKUP(W326,EngineUpgrades!$A$2:$C$17,3,FALSE),"")</f>
        <v/>
      </c>
      <c r="AQ326" s="15" t="str">
        <f>IF(AO326=EngineUpgrades!$D$1,EngineUpgrades!$D$17,IF(AO326=EngineUpgrades!$E$1,EngineUpgrades!$E$17,IF(AO326=EngineUpgrades!$F$1,EngineUpgrades!$F$17,IF(AO326=EngineUpgrades!$G$1,EngineUpgrades!$G$17,IF(AO326=EngineUpgrades!$H$1,EngineUpgrades!$H$17,"")))))</f>
        <v/>
      </c>
      <c r="AR326" s="17">
        <v>2</v>
      </c>
      <c r="AS326" s="16" t="str">
        <f>IF(Q326="Engine",_xlfn.XLOOKUP(_xlfn.CONCAT(O326,P326+AR326),TechTree!$C$2:$C$500,TechTree!$D$2:$D$500,"Not Valid Combination",0,1),"")</f>
        <v/>
      </c>
    </row>
    <row r="327" spans="1:45" ht="252.5" x14ac:dyDescent="0.35">
      <c r="A327" t="s">
        <v>2328</v>
      </c>
      <c r="B327" t="s">
        <v>2530</v>
      </c>
      <c r="C327" t="s">
        <v>2531</v>
      </c>
      <c r="D327" t="s">
        <v>2532</v>
      </c>
      <c r="E327" t="s">
        <v>2332</v>
      </c>
      <c r="F327" t="s">
        <v>20</v>
      </c>
      <c r="G327" t="s">
        <v>1240</v>
      </c>
      <c r="H327" t="s">
        <v>2533</v>
      </c>
      <c r="I327" t="s">
        <v>2534</v>
      </c>
      <c r="J327" t="s">
        <v>1176</v>
      </c>
      <c r="K327" t="s">
        <v>140</v>
      </c>
      <c r="M327" s="12" t="str">
        <f t="shared" si="18"/>
        <v>@PART[fft-fueltank-lithium-radial-0625-1]:AFTER[FarFutureTechnologies] // LFR-01 Lithium Tank
{
    @TechRequired = lithiumFuelSystems
}</v>
      </c>
      <c r="N327" s="9" t="str">
        <f>_xlfn.XLOOKUP(_xlfn.CONCAT(O327,P327),TechTree!$C$2:$C$500,TechTree!$D$2:$D$500,"Not Valid Combination",0,1)</f>
        <v>lithiumFuelSystems</v>
      </c>
      <c r="O327" s="8" t="s">
        <v>352</v>
      </c>
      <c r="P327" s="8">
        <v>9</v>
      </c>
      <c r="Q327" s="8" t="s">
        <v>254</v>
      </c>
      <c r="V327" s="10" t="s">
        <v>255</v>
      </c>
      <c r="W327" s="10" t="s">
        <v>9288</v>
      </c>
      <c r="Y327" s="10" t="s">
        <v>307</v>
      </c>
      <c r="Z327" s="10" t="s">
        <v>313</v>
      </c>
      <c r="AA327" s="10" t="s">
        <v>344</v>
      </c>
      <c r="AC327" s="12" t="str">
        <f t="shared" si="19"/>
        <v/>
      </c>
      <c r="AD327" s="14"/>
      <c r="AE327" s="18" t="s">
        <v>344</v>
      </c>
      <c r="AF327" s="18"/>
      <c r="AG327" s="18"/>
      <c r="AH327" s="18"/>
      <c r="AI327" s="18"/>
      <c r="AJ327" s="18"/>
      <c r="AK327" s="18"/>
      <c r="AL327" s="19" t="str">
        <f t="shared" si="20"/>
        <v/>
      </c>
      <c r="AM327" s="14"/>
      <c r="AN327" s="15" t="str">
        <f>IF(Q327="Structural",_xlfn.CONCAT("    ","structuralUpgradeType = ",IF(P327&lt;3,"0_2",IF(P327&lt;5,"3_4",IF(P327&lt;7,"5_6",IF(P327&lt;9,"7_8","9Plus"))))),IF(Q327="Command Module",_xlfn.CONCAT("    commandUpgradeType = standard",CHAR(10),"    commandUpgradeName = ",V327),IF(Q327="Engine",_xlfn.CONCAT("    engineUpgradeType = ",W327,CHAR(10),Parts!AQ327,CHAR(10),"    enginePartUpgradeName = ",X327),IF(Q327="Parachute","    parachuteUpgradeType = standard",IF(Q327="Solar",_xlfn.CONCAT("    solarPanelUpgradeTier = ",P327),IF(OR(Q327="System",Q327="System and Space Capability")=TRUE,_xlfn.CONCAT("    spacePlaneSystemUpgradeType = ",X327,IF(Q327="System and Space Capability",_xlfn.CONCAT(CHAR(10),"    spaceplaneUpgradeType = spaceCapable",CHAR(10),"    baseSkinTemp = ",CHAR(10),"    upgradeSkinTemp = "),"")),IF(Q327="Fuel Tank",IF(Y327="NA/Balloon","    KiwiFuelSwitchIgnore = true",IF(Y327="standardLiquidFuel",_xlfn.CONCAT("    fuelTankUpgradeType = ",Y327,CHAR(10),"    fuelTankSizeUpgrade = ",Z327),_xlfn.CONCAT("    fuelTankUpgradeType = ",Y327))),IF(Q327="RCS","    rcsUpgradeType = coldGas",""))))))))</f>
        <v/>
      </c>
      <c r="AO327" s="16" t="str">
        <f>IF(Q327="Engine",VLOOKUP(W327,EngineUpgrades!$A$2:$C$17,2,FALSE),"")</f>
        <v/>
      </c>
      <c r="AP327" s="16" t="str">
        <f>IF(Q327="Engine",VLOOKUP(W327,EngineUpgrades!$A$2:$C$17,3,FALSE),"")</f>
        <v/>
      </c>
      <c r="AQ327" s="15" t="str">
        <f>IF(AO327=EngineUpgrades!$D$1,EngineUpgrades!$D$17,IF(AO327=EngineUpgrades!$E$1,EngineUpgrades!$E$17,IF(AO327=EngineUpgrades!$F$1,EngineUpgrades!$F$17,IF(AO327=EngineUpgrades!$G$1,EngineUpgrades!$G$17,IF(AO327=EngineUpgrades!$H$1,EngineUpgrades!$H$17,"")))))</f>
        <v/>
      </c>
      <c r="AR327" s="17">
        <v>2</v>
      </c>
      <c r="AS327" s="16" t="str">
        <f>IF(Q327="Engine",_xlfn.XLOOKUP(_xlfn.CONCAT(O327,P327+AR327),TechTree!$C$2:$C$500,TechTree!$D$2:$D$500,"Not Valid Combination",0,1),"")</f>
        <v/>
      </c>
    </row>
    <row r="328" spans="1:45" ht="252.5" x14ac:dyDescent="0.35">
      <c r="A328" t="s">
        <v>2328</v>
      </c>
      <c r="B328" t="s">
        <v>2535</v>
      </c>
      <c r="C328" t="s">
        <v>2536</v>
      </c>
      <c r="D328" t="s">
        <v>2537</v>
      </c>
      <c r="E328" t="s">
        <v>2332</v>
      </c>
      <c r="F328" t="s">
        <v>20</v>
      </c>
      <c r="G328" t="s">
        <v>2239</v>
      </c>
      <c r="H328" t="s">
        <v>2538</v>
      </c>
      <c r="I328" t="s">
        <v>2539</v>
      </c>
      <c r="J328" t="s">
        <v>1176</v>
      </c>
      <c r="K328" t="s">
        <v>140</v>
      </c>
      <c r="M328" s="12" t="str">
        <f t="shared" si="18"/>
        <v>@PART[fft-fueltank-lithium-radial-125-1]:AFTER[FarFutureTechnologies] // LFR-08 Lithium Tank
{
    @TechRequired = lithiumFuelSystems
}</v>
      </c>
      <c r="N328" s="9" t="str">
        <f>_xlfn.XLOOKUP(_xlfn.CONCAT(O328,P328),TechTree!$C$2:$C$500,TechTree!$D$2:$D$500,"Not Valid Combination",0,1)</f>
        <v>lithiumFuelSystems</v>
      </c>
      <c r="O328" s="8" t="s">
        <v>352</v>
      </c>
      <c r="P328" s="8">
        <v>9</v>
      </c>
      <c r="Q328" s="8" t="s">
        <v>254</v>
      </c>
      <c r="V328" s="10" t="s">
        <v>255</v>
      </c>
      <c r="W328" s="10" t="s">
        <v>9288</v>
      </c>
      <c r="Y328" s="10" t="s">
        <v>307</v>
      </c>
      <c r="Z328" s="10" t="s">
        <v>313</v>
      </c>
      <c r="AA328" s="10" t="s">
        <v>344</v>
      </c>
      <c r="AC328" s="12" t="str">
        <f t="shared" si="19"/>
        <v/>
      </c>
      <c r="AD328" s="14"/>
      <c r="AE328" s="18" t="s">
        <v>344</v>
      </c>
      <c r="AF328" s="18"/>
      <c r="AG328" s="18"/>
      <c r="AH328" s="18"/>
      <c r="AI328" s="18"/>
      <c r="AJ328" s="18"/>
      <c r="AK328" s="18"/>
      <c r="AL328" s="19" t="str">
        <f t="shared" si="20"/>
        <v/>
      </c>
      <c r="AM328" s="14"/>
      <c r="AN328" s="15" t="str">
        <f>IF(Q328="Structural",_xlfn.CONCAT("    ","structuralUpgradeType = ",IF(P328&lt;3,"0_2",IF(P328&lt;5,"3_4",IF(P328&lt;7,"5_6",IF(P328&lt;9,"7_8","9Plus"))))),IF(Q328="Command Module",_xlfn.CONCAT("    commandUpgradeType = standard",CHAR(10),"    commandUpgradeName = ",V328),IF(Q328="Engine",_xlfn.CONCAT("    engineUpgradeType = ",W328,CHAR(10),Parts!AQ328,CHAR(10),"    enginePartUpgradeName = ",X328),IF(Q328="Parachute","    parachuteUpgradeType = standard",IF(Q328="Solar",_xlfn.CONCAT("    solarPanelUpgradeTier = ",P328),IF(OR(Q328="System",Q328="System and Space Capability")=TRUE,_xlfn.CONCAT("    spacePlaneSystemUpgradeType = ",X328,IF(Q328="System and Space Capability",_xlfn.CONCAT(CHAR(10),"    spaceplaneUpgradeType = spaceCapable",CHAR(10),"    baseSkinTemp = ",CHAR(10),"    upgradeSkinTemp = "),"")),IF(Q328="Fuel Tank",IF(Y328="NA/Balloon","    KiwiFuelSwitchIgnore = true",IF(Y328="standardLiquidFuel",_xlfn.CONCAT("    fuelTankUpgradeType = ",Y328,CHAR(10),"    fuelTankSizeUpgrade = ",Z328),_xlfn.CONCAT("    fuelTankUpgradeType = ",Y328))),IF(Q328="RCS","    rcsUpgradeType = coldGas",""))))))))</f>
        <v/>
      </c>
      <c r="AO328" s="16" t="str">
        <f>IF(Q328="Engine",VLOOKUP(W328,EngineUpgrades!$A$2:$C$17,2,FALSE),"")</f>
        <v/>
      </c>
      <c r="AP328" s="16" t="str">
        <f>IF(Q328="Engine",VLOOKUP(W328,EngineUpgrades!$A$2:$C$17,3,FALSE),"")</f>
        <v/>
      </c>
      <c r="AQ328" s="15" t="str">
        <f>IF(AO328=EngineUpgrades!$D$1,EngineUpgrades!$D$17,IF(AO328=EngineUpgrades!$E$1,EngineUpgrades!$E$17,IF(AO328=EngineUpgrades!$F$1,EngineUpgrades!$F$17,IF(AO328=EngineUpgrades!$G$1,EngineUpgrades!$G$17,IF(AO328=EngineUpgrades!$H$1,EngineUpgrades!$H$17,"")))))</f>
        <v/>
      </c>
      <c r="AR328" s="17">
        <v>2</v>
      </c>
      <c r="AS328" s="16" t="str">
        <f>IF(Q328="Engine",_xlfn.XLOOKUP(_xlfn.CONCAT(O328,P328+AR328),TechTree!$C$2:$C$500,TechTree!$D$2:$D$500,"Not Valid Combination",0,1),"")</f>
        <v/>
      </c>
    </row>
    <row r="329" spans="1:45" ht="252.5" hidden="1" x14ac:dyDescent="0.35">
      <c r="A329" t="s">
        <v>2328</v>
      </c>
      <c r="B329" t="s">
        <v>2540</v>
      </c>
      <c r="C329" t="s">
        <v>2541</v>
      </c>
      <c r="D329" t="s">
        <v>2542</v>
      </c>
      <c r="E329" t="s">
        <v>2332</v>
      </c>
      <c r="F329" t="s">
        <v>15</v>
      </c>
      <c r="G329" t="s">
        <v>2473</v>
      </c>
      <c r="H329" t="s">
        <v>2543</v>
      </c>
      <c r="I329" t="s">
        <v>2544</v>
      </c>
      <c r="J329" t="s">
        <v>2301</v>
      </c>
      <c r="K329" t="s">
        <v>143</v>
      </c>
      <c r="M329" s="12" t="str">
        <f t="shared" si="18"/>
        <v>@PART[fft-fueltank-targets-5-1]:AFTER[FarFutureTechnologies] // PW x4 Nuclear Pellet Storage Container
{
    @TechRequired = expNuclearPropulsion
}</v>
      </c>
      <c r="N329" s="9" t="str">
        <f>_xlfn.XLOOKUP(_xlfn.CONCAT(O329,P329),TechTree!$C$2:$C$500,TechTree!$D$2:$D$500,"Not Valid Combination",0,1)</f>
        <v>expNuclearPropulsion</v>
      </c>
      <c r="O329" s="8" t="s">
        <v>231</v>
      </c>
      <c r="P329" s="8">
        <v>9</v>
      </c>
      <c r="Q329" s="8" t="s">
        <v>254</v>
      </c>
      <c r="V329" s="10" t="s">
        <v>255</v>
      </c>
      <c r="W329" s="10" t="s">
        <v>9288</v>
      </c>
      <c r="Y329" s="10" t="s">
        <v>9319</v>
      </c>
      <c r="Z329" s="10" t="s">
        <v>313</v>
      </c>
      <c r="AA329" s="10" t="s">
        <v>344</v>
      </c>
      <c r="AC329" s="12" t="str">
        <f t="shared" si="19"/>
        <v/>
      </c>
      <c r="AD329" s="14"/>
      <c r="AE329" s="18" t="s">
        <v>344</v>
      </c>
      <c r="AF329" s="18"/>
      <c r="AG329" s="18"/>
      <c r="AH329" s="18"/>
      <c r="AI329" s="18"/>
      <c r="AJ329" s="18"/>
      <c r="AK329" s="18"/>
      <c r="AL329" s="19" t="str">
        <f t="shared" si="20"/>
        <v/>
      </c>
      <c r="AM329" s="14"/>
      <c r="AN329" s="15" t="str">
        <f>IF(Q329="Structural",_xlfn.CONCAT("    ","structuralUpgradeType = ",IF(P329&lt;3,"0_2",IF(P329&lt;5,"3_4",IF(P329&lt;7,"5_6",IF(P329&lt;9,"7_8","9Plus"))))),IF(Q329="Command Module",_xlfn.CONCAT("    commandUpgradeType = standard",CHAR(10),"    commandUpgradeName = ",V329),IF(Q329="Engine",_xlfn.CONCAT("    engineUpgradeType = ",W329,CHAR(10),Parts!AQ329,CHAR(10),"    enginePartUpgradeName = ",X329),IF(Q329="Parachute","    parachuteUpgradeType = standard",IF(Q329="Solar",_xlfn.CONCAT("    solarPanelUpgradeTier = ",P329),IF(OR(Q329="System",Q329="System and Space Capability")=TRUE,_xlfn.CONCAT("    spacePlaneSystemUpgradeType = ",X329,IF(Q329="System and Space Capability",_xlfn.CONCAT(CHAR(10),"    spaceplaneUpgradeType = spaceCapable",CHAR(10),"    baseSkinTemp = ",CHAR(10),"    upgradeSkinTemp = "),"")),IF(Q329="Fuel Tank",IF(Y329="NA/Balloon","    KiwiFuelSwitchIgnore = true",IF(Y329="standardLiquidFuel",_xlfn.CONCAT("    fuelTankUpgradeType = ",Y329,CHAR(10),"    fuelTankSizeUpgrade = ",Z329),_xlfn.CONCAT("    fuelTankUpgradeType = ",Y329))),IF(Q329="RCS","    rcsUpgradeType = coldGas",""))))))))</f>
        <v/>
      </c>
      <c r="AO329" s="16" t="str">
        <f>IF(Q329="Engine",VLOOKUP(W329,EngineUpgrades!$A$2:$C$17,2,FALSE),"")</f>
        <v/>
      </c>
      <c r="AP329" s="16" t="str">
        <f>IF(Q329="Engine",VLOOKUP(W329,EngineUpgrades!$A$2:$C$17,3,FALSE),"")</f>
        <v/>
      </c>
      <c r="AQ329" s="15" t="str">
        <f>IF(AO329=EngineUpgrades!$D$1,EngineUpgrades!$D$17,IF(AO329=EngineUpgrades!$E$1,EngineUpgrades!$E$17,IF(AO329=EngineUpgrades!$F$1,EngineUpgrades!$F$17,IF(AO329=EngineUpgrades!$G$1,EngineUpgrades!$G$17,IF(AO329=EngineUpgrades!$H$1,EngineUpgrades!$H$17,"")))))</f>
        <v/>
      </c>
      <c r="AR329" s="17">
        <v>2</v>
      </c>
      <c r="AS329" s="16" t="str">
        <f>IF(Q329="Engine",_xlfn.XLOOKUP(_xlfn.CONCAT(O329,P329+AR329),TechTree!$C$2:$C$500,TechTree!$D$2:$D$500,"Not Valid Combination",0,1),"")</f>
        <v/>
      </c>
    </row>
    <row r="330" spans="1:45" hidden="1" x14ac:dyDescent="0.35">
      <c r="A330" t="s">
        <v>2545</v>
      </c>
      <c r="B330" t="s">
        <v>2546</v>
      </c>
      <c r="C330" t="s">
        <v>2547</v>
      </c>
      <c r="D330" t="s">
        <v>2548</v>
      </c>
      <c r="E330" t="s">
        <v>2549</v>
      </c>
      <c r="F330" t="s">
        <v>10</v>
      </c>
      <c r="G330" t="s">
        <v>2550</v>
      </c>
      <c r="H330" t="s">
        <v>2551</v>
      </c>
      <c r="I330" t="s">
        <v>1427</v>
      </c>
      <c r="J330" t="s">
        <v>2552</v>
      </c>
      <c r="K330" t="s">
        <v>157</v>
      </c>
    </row>
    <row r="331" spans="1:45" hidden="1" x14ac:dyDescent="0.35">
      <c r="A331" t="s">
        <v>2545</v>
      </c>
      <c r="B331" t="s">
        <v>2553</v>
      </c>
      <c r="C331" t="s">
        <v>2554</v>
      </c>
      <c r="D331" t="s">
        <v>2555</v>
      </c>
      <c r="E331" t="s">
        <v>2549</v>
      </c>
      <c r="F331" t="s">
        <v>10</v>
      </c>
      <c r="G331" t="s">
        <v>2556</v>
      </c>
      <c r="H331" t="s">
        <v>2557</v>
      </c>
      <c r="I331" t="s">
        <v>1457</v>
      </c>
      <c r="J331" t="s">
        <v>2552</v>
      </c>
      <c r="K331" t="s">
        <v>29</v>
      </c>
    </row>
    <row r="332" spans="1:45" hidden="1" x14ac:dyDescent="0.35">
      <c r="A332" t="s">
        <v>2545</v>
      </c>
      <c r="B332" t="s">
        <v>2558</v>
      </c>
      <c r="C332" t="s">
        <v>2559</v>
      </c>
      <c r="D332" t="s">
        <v>2560</v>
      </c>
      <c r="E332" t="s">
        <v>2549</v>
      </c>
      <c r="F332" t="s">
        <v>16</v>
      </c>
      <c r="G332" t="s">
        <v>1445</v>
      </c>
      <c r="H332" t="s">
        <v>1566</v>
      </c>
      <c r="I332" t="s">
        <v>1447</v>
      </c>
      <c r="J332" t="s">
        <v>313</v>
      </c>
      <c r="K332" t="s">
        <v>161</v>
      </c>
    </row>
    <row r="333" spans="1:45" hidden="1" x14ac:dyDescent="0.35">
      <c r="A333" t="s">
        <v>2545</v>
      </c>
      <c r="B333" t="s">
        <v>2561</v>
      </c>
      <c r="C333" t="s">
        <v>2562</v>
      </c>
      <c r="D333" t="s">
        <v>2563</v>
      </c>
      <c r="E333" t="s">
        <v>2549</v>
      </c>
      <c r="F333" t="s">
        <v>8</v>
      </c>
      <c r="G333" t="s">
        <v>1270</v>
      </c>
      <c r="H333" t="s">
        <v>1255</v>
      </c>
      <c r="I333" t="s">
        <v>1544</v>
      </c>
      <c r="J333" t="s">
        <v>315</v>
      </c>
      <c r="K333" t="s">
        <v>27</v>
      </c>
    </row>
    <row r="334" spans="1:45" hidden="1" x14ac:dyDescent="0.35">
      <c r="A334" t="s">
        <v>2545</v>
      </c>
      <c r="B334" t="s">
        <v>2564</v>
      </c>
      <c r="C334" t="s">
        <v>2565</v>
      </c>
      <c r="D334" t="s">
        <v>2566</v>
      </c>
      <c r="E334" t="s">
        <v>2549</v>
      </c>
      <c r="F334" t="s">
        <v>14</v>
      </c>
      <c r="G334" t="s">
        <v>1270</v>
      </c>
      <c r="H334" t="s">
        <v>1255</v>
      </c>
      <c r="I334" t="s">
        <v>1544</v>
      </c>
      <c r="J334" t="s">
        <v>315</v>
      </c>
      <c r="K334" t="s">
        <v>27</v>
      </c>
    </row>
    <row r="335" spans="1:45" hidden="1" x14ac:dyDescent="0.35">
      <c r="A335" t="s">
        <v>2545</v>
      </c>
      <c r="B335" t="s">
        <v>2567</v>
      </c>
      <c r="C335" t="s">
        <v>2568</v>
      </c>
      <c r="D335" t="s">
        <v>2569</v>
      </c>
      <c r="E335" t="s">
        <v>2549</v>
      </c>
      <c r="F335" t="s">
        <v>9</v>
      </c>
      <c r="G335" t="s">
        <v>1346</v>
      </c>
      <c r="H335" t="s">
        <v>1735</v>
      </c>
      <c r="I335" t="s">
        <v>1256</v>
      </c>
      <c r="J335" t="s">
        <v>314</v>
      </c>
      <c r="K335" t="s">
        <v>55</v>
      </c>
    </row>
    <row r="336" spans="1:45" hidden="1" x14ac:dyDescent="0.35">
      <c r="A336" t="s">
        <v>2545</v>
      </c>
      <c r="B336" t="s">
        <v>2570</v>
      </c>
      <c r="C336" t="s">
        <v>2571</v>
      </c>
      <c r="D336" t="s">
        <v>2572</v>
      </c>
      <c r="E336" t="s">
        <v>2549</v>
      </c>
      <c r="F336" t="s">
        <v>16</v>
      </c>
      <c r="G336" t="s">
        <v>1451</v>
      </c>
      <c r="H336" t="s">
        <v>1487</v>
      </c>
      <c r="I336" t="s">
        <v>1203</v>
      </c>
      <c r="J336" t="s">
        <v>314</v>
      </c>
      <c r="K336" t="s">
        <v>162</v>
      </c>
    </row>
    <row r="337" spans="1:11" hidden="1" x14ac:dyDescent="0.35">
      <c r="A337" t="s">
        <v>2545</v>
      </c>
      <c r="B337" t="s">
        <v>2573</v>
      </c>
      <c r="C337" t="s">
        <v>2574</v>
      </c>
      <c r="D337" t="s">
        <v>2575</v>
      </c>
      <c r="E337" t="s">
        <v>2549</v>
      </c>
      <c r="F337" t="s">
        <v>9</v>
      </c>
      <c r="G337" t="s">
        <v>2576</v>
      </c>
      <c r="H337" t="s">
        <v>1350</v>
      </c>
      <c r="I337" t="s">
        <v>1497</v>
      </c>
      <c r="J337" t="s">
        <v>313</v>
      </c>
      <c r="K337" t="s">
        <v>79</v>
      </c>
    </row>
    <row r="338" spans="1:11" hidden="1" x14ac:dyDescent="0.35">
      <c r="A338" t="s">
        <v>2545</v>
      </c>
      <c r="B338" t="s">
        <v>2577</v>
      </c>
      <c r="C338" t="s">
        <v>2578</v>
      </c>
      <c r="D338" t="s">
        <v>2579</v>
      </c>
      <c r="E338" t="s">
        <v>2549</v>
      </c>
      <c r="F338" t="s">
        <v>9</v>
      </c>
      <c r="G338" t="s">
        <v>1538</v>
      </c>
      <c r="H338" t="s">
        <v>1245</v>
      </c>
      <c r="I338" t="s">
        <v>1250</v>
      </c>
      <c r="J338" t="s">
        <v>313</v>
      </c>
      <c r="K338" t="s">
        <v>46</v>
      </c>
    </row>
    <row r="339" spans="1:11" hidden="1" x14ac:dyDescent="0.35">
      <c r="A339" t="s">
        <v>2545</v>
      </c>
      <c r="B339" t="s">
        <v>2580</v>
      </c>
      <c r="C339" t="s">
        <v>2581</v>
      </c>
      <c r="D339" t="s">
        <v>2582</v>
      </c>
      <c r="E339" t="s">
        <v>2549</v>
      </c>
      <c r="F339" t="s">
        <v>9</v>
      </c>
      <c r="G339" t="s">
        <v>1538</v>
      </c>
      <c r="H339" t="s">
        <v>1245</v>
      </c>
      <c r="I339" t="s">
        <v>1250</v>
      </c>
      <c r="J339" t="s">
        <v>313</v>
      </c>
      <c r="K339" t="s">
        <v>46</v>
      </c>
    </row>
    <row r="340" spans="1:11" hidden="1" x14ac:dyDescent="0.35">
      <c r="A340" t="s">
        <v>2545</v>
      </c>
      <c r="B340" t="s">
        <v>2583</v>
      </c>
      <c r="C340" t="s">
        <v>2584</v>
      </c>
      <c r="D340" t="s">
        <v>2585</v>
      </c>
      <c r="E340" t="s">
        <v>2549</v>
      </c>
      <c r="F340" t="s">
        <v>14</v>
      </c>
      <c r="G340" t="s">
        <v>1538</v>
      </c>
      <c r="H340" t="s">
        <v>1735</v>
      </c>
      <c r="I340" t="s">
        <v>1250</v>
      </c>
      <c r="J340" t="s">
        <v>313</v>
      </c>
      <c r="K340" t="s">
        <v>60</v>
      </c>
    </row>
    <row r="341" spans="1:11" hidden="1" x14ac:dyDescent="0.35">
      <c r="A341" t="s">
        <v>2545</v>
      </c>
      <c r="B341" t="s">
        <v>2586</v>
      </c>
      <c r="C341" t="s">
        <v>2587</v>
      </c>
      <c r="D341" t="s">
        <v>2588</v>
      </c>
      <c r="E341" t="s">
        <v>2549</v>
      </c>
      <c r="F341" t="s">
        <v>13</v>
      </c>
      <c r="G341" t="s">
        <v>1487</v>
      </c>
      <c r="H341" t="s">
        <v>1902</v>
      </c>
      <c r="I341" t="s">
        <v>2589</v>
      </c>
      <c r="J341" t="s">
        <v>1176</v>
      </c>
      <c r="K341" t="s">
        <v>33</v>
      </c>
    </row>
    <row r="342" spans="1:11" hidden="1" x14ac:dyDescent="0.35">
      <c r="A342" t="s">
        <v>2545</v>
      </c>
      <c r="B342" t="s">
        <v>2590</v>
      </c>
      <c r="C342" t="s">
        <v>2591</v>
      </c>
      <c r="D342" t="s">
        <v>2592</v>
      </c>
      <c r="E342" t="s">
        <v>2549</v>
      </c>
      <c r="F342" t="s">
        <v>18</v>
      </c>
      <c r="G342" t="s">
        <v>1355</v>
      </c>
      <c r="H342" t="s">
        <v>1566</v>
      </c>
      <c r="I342" t="s">
        <v>1619</v>
      </c>
      <c r="J342" t="s">
        <v>1176</v>
      </c>
      <c r="K342" t="s">
        <v>58</v>
      </c>
    </row>
    <row r="343" spans="1:11" hidden="1" x14ac:dyDescent="0.35">
      <c r="A343" t="s">
        <v>2545</v>
      </c>
      <c r="B343" t="s">
        <v>2593</v>
      </c>
      <c r="C343" t="s">
        <v>2594</v>
      </c>
      <c r="D343" t="s">
        <v>2595</v>
      </c>
      <c r="E343" t="s">
        <v>2549</v>
      </c>
      <c r="F343" t="s">
        <v>12</v>
      </c>
      <c r="G343" t="s">
        <v>1346</v>
      </c>
      <c r="H343" t="s">
        <v>1198</v>
      </c>
      <c r="I343" t="s">
        <v>1912</v>
      </c>
      <c r="J343" t="s">
        <v>2596</v>
      </c>
      <c r="K343" t="s">
        <v>90</v>
      </c>
    </row>
    <row r="344" spans="1:11" hidden="1" x14ac:dyDescent="0.35">
      <c r="A344" t="s">
        <v>2597</v>
      </c>
      <c r="B344" t="s">
        <v>2598</v>
      </c>
      <c r="C344" t="s">
        <v>2599</v>
      </c>
      <c r="D344" t="s">
        <v>2600</v>
      </c>
      <c r="E344" t="s">
        <v>2601</v>
      </c>
      <c r="F344" t="s">
        <v>8</v>
      </c>
      <c r="G344" t="s">
        <v>1397</v>
      </c>
      <c r="H344" t="s">
        <v>1245</v>
      </c>
      <c r="I344" t="s">
        <v>2602</v>
      </c>
      <c r="J344" t="s">
        <v>1176</v>
      </c>
      <c r="K344" t="s">
        <v>58</v>
      </c>
    </row>
    <row r="345" spans="1:11" hidden="1" x14ac:dyDescent="0.35">
      <c r="A345" t="s">
        <v>2597</v>
      </c>
      <c r="B345" t="s">
        <v>2603</v>
      </c>
      <c r="C345" t="s">
        <v>2604</v>
      </c>
      <c r="D345" t="s">
        <v>2605</v>
      </c>
      <c r="E345" t="s">
        <v>2601</v>
      </c>
      <c r="F345" t="s">
        <v>8</v>
      </c>
      <c r="G345" t="s">
        <v>2557</v>
      </c>
      <c r="H345" t="s">
        <v>1487</v>
      </c>
      <c r="I345" t="s">
        <v>2606</v>
      </c>
      <c r="J345" t="s">
        <v>1176</v>
      </c>
      <c r="K345" t="s">
        <v>159</v>
      </c>
    </row>
    <row r="346" spans="1:11" hidden="1" x14ac:dyDescent="0.35">
      <c r="A346" t="s">
        <v>2597</v>
      </c>
      <c r="B346" t="s">
        <v>2607</v>
      </c>
      <c r="C346" t="s">
        <v>2608</v>
      </c>
      <c r="D346" t="s">
        <v>2609</v>
      </c>
      <c r="E346" t="s">
        <v>2601</v>
      </c>
      <c r="F346" t="s">
        <v>8</v>
      </c>
      <c r="G346" t="s">
        <v>2610</v>
      </c>
      <c r="H346" t="s">
        <v>2611</v>
      </c>
      <c r="I346" t="s">
        <v>2612</v>
      </c>
      <c r="J346" t="s">
        <v>1176</v>
      </c>
      <c r="K346" t="s">
        <v>159</v>
      </c>
    </row>
    <row r="347" spans="1:11" hidden="1" x14ac:dyDescent="0.35">
      <c r="A347" t="s">
        <v>2597</v>
      </c>
      <c r="B347" t="s">
        <v>2613</v>
      </c>
      <c r="C347" t="s">
        <v>2614</v>
      </c>
      <c r="D347" t="s">
        <v>2615</v>
      </c>
      <c r="E347" t="s">
        <v>2601</v>
      </c>
      <c r="F347" t="s">
        <v>8</v>
      </c>
      <c r="G347" t="s">
        <v>2616</v>
      </c>
      <c r="H347" t="s">
        <v>2083</v>
      </c>
      <c r="I347" t="s">
        <v>1219</v>
      </c>
      <c r="J347" t="s">
        <v>1176</v>
      </c>
      <c r="K347" t="s">
        <v>27</v>
      </c>
    </row>
    <row r="348" spans="1:11" hidden="1" x14ac:dyDescent="0.35">
      <c r="A348" t="s">
        <v>2597</v>
      </c>
      <c r="B348" t="s">
        <v>2617</v>
      </c>
      <c r="C348" t="s">
        <v>2618</v>
      </c>
      <c r="D348" t="s">
        <v>2619</v>
      </c>
      <c r="E348" t="s">
        <v>2601</v>
      </c>
      <c r="F348" t="s">
        <v>8</v>
      </c>
      <c r="G348" t="s">
        <v>2620</v>
      </c>
      <c r="H348" t="s">
        <v>2078</v>
      </c>
      <c r="I348" t="s">
        <v>2621</v>
      </c>
      <c r="J348" t="s">
        <v>1176</v>
      </c>
      <c r="K348" t="s">
        <v>159</v>
      </c>
    </row>
    <row r="349" spans="1:11" hidden="1" x14ac:dyDescent="0.35">
      <c r="A349" t="s">
        <v>2597</v>
      </c>
      <c r="B349" t="s">
        <v>2622</v>
      </c>
      <c r="C349" t="s">
        <v>2623</v>
      </c>
      <c r="D349" t="s">
        <v>2624</v>
      </c>
      <c r="E349" t="s">
        <v>2601</v>
      </c>
      <c r="F349" t="s">
        <v>8</v>
      </c>
      <c r="G349" t="s">
        <v>2625</v>
      </c>
      <c r="H349" t="s">
        <v>2626</v>
      </c>
      <c r="I349" t="s">
        <v>2627</v>
      </c>
      <c r="J349" t="s">
        <v>1176</v>
      </c>
      <c r="K349" t="s">
        <v>159</v>
      </c>
    </row>
    <row r="350" spans="1:11" hidden="1" x14ac:dyDescent="0.35">
      <c r="A350" t="s">
        <v>2597</v>
      </c>
      <c r="B350" t="s">
        <v>2628</v>
      </c>
      <c r="C350" t="s">
        <v>2629</v>
      </c>
      <c r="D350" t="s">
        <v>2630</v>
      </c>
      <c r="E350" t="s">
        <v>2601</v>
      </c>
      <c r="F350" t="s">
        <v>8</v>
      </c>
      <c r="G350" t="s">
        <v>1173</v>
      </c>
      <c r="H350" t="s">
        <v>1688</v>
      </c>
      <c r="I350" t="s">
        <v>2631</v>
      </c>
      <c r="J350" t="s">
        <v>1176</v>
      </c>
      <c r="K350" t="s">
        <v>27</v>
      </c>
    </row>
    <row r="351" spans="1:11" hidden="1" x14ac:dyDescent="0.35">
      <c r="A351" t="s">
        <v>2597</v>
      </c>
      <c r="B351" t="s">
        <v>2632</v>
      </c>
      <c r="C351" t="s">
        <v>2633</v>
      </c>
      <c r="D351" t="s">
        <v>2634</v>
      </c>
      <c r="E351" t="s">
        <v>2601</v>
      </c>
      <c r="F351" t="s">
        <v>8</v>
      </c>
      <c r="G351" t="s">
        <v>1173</v>
      </c>
      <c r="H351" t="s">
        <v>1297</v>
      </c>
      <c r="I351" t="s">
        <v>2635</v>
      </c>
      <c r="J351" t="s">
        <v>1176</v>
      </c>
      <c r="K351" t="s">
        <v>58</v>
      </c>
    </row>
    <row r="352" spans="1:11" hidden="1" x14ac:dyDescent="0.35">
      <c r="A352" t="s">
        <v>2597</v>
      </c>
      <c r="B352" t="s">
        <v>2636</v>
      </c>
      <c r="C352" t="s">
        <v>2637</v>
      </c>
      <c r="D352" t="s">
        <v>2638</v>
      </c>
      <c r="E352" t="s">
        <v>2601</v>
      </c>
      <c r="F352" t="s">
        <v>8</v>
      </c>
      <c r="G352" t="s">
        <v>2639</v>
      </c>
      <c r="H352" t="s">
        <v>2640</v>
      </c>
      <c r="I352" t="s">
        <v>2641</v>
      </c>
      <c r="J352" t="s">
        <v>1176</v>
      </c>
      <c r="K352" t="s">
        <v>159</v>
      </c>
    </row>
    <row r="353" spans="1:11" hidden="1" x14ac:dyDescent="0.35">
      <c r="A353" t="s">
        <v>2597</v>
      </c>
      <c r="B353" t="s">
        <v>2642</v>
      </c>
      <c r="C353" t="s">
        <v>2643</v>
      </c>
      <c r="D353" t="s">
        <v>2644</v>
      </c>
      <c r="E353" t="s">
        <v>2601</v>
      </c>
      <c r="F353" t="s">
        <v>8</v>
      </c>
      <c r="G353" t="s">
        <v>1562</v>
      </c>
      <c r="H353" t="s">
        <v>2645</v>
      </c>
      <c r="I353" t="s">
        <v>2646</v>
      </c>
      <c r="J353" t="s">
        <v>1615</v>
      </c>
      <c r="K353" t="s">
        <v>126</v>
      </c>
    </row>
    <row r="354" spans="1:11" hidden="1" x14ac:dyDescent="0.35">
      <c r="A354" t="s">
        <v>2597</v>
      </c>
      <c r="B354" t="s">
        <v>2647</v>
      </c>
      <c r="C354" t="s">
        <v>2648</v>
      </c>
      <c r="D354" t="s">
        <v>2649</v>
      </c>
      <c r="E354" t="s">
        <v>2650</v>
      </c>
      <c r="F354" t="s">
        <v>8</v>
      </c>
      <c r="G354" t="s">
        <v>2625</v>
      </c>
      <c r="H354" t="s">
        <v>2651</v>
      </c>
      <c r="I354" t="s">
        <v>2652</v>
      </c>
      <c r="J354" t="s">
        <v>1176</v>
      </c>
      <c r="K354" t="s">
        <v>66</v>
      </c>
    </row>
    <row r="355" spans="1:11" hidden="1" x14ac:dyDescent="0.35">
      <c r="A355" t="s">
        <v>2597</v>
      </c>
      <c r="B355" t="s">
        <v>2653</v>
      </c>
      <c r="C355" t="s">
        <v>2654</v>
      </c>
      <c r="D355" t="s">
        <v>2655</v>
      </c>
      <c r="E355" t="s">
        <v>2650</v>
      </c>
      <c r="F355" t="s">
        <v>8</v>
      </c>
      <c r="G355" t="s">
        <v>2625</v>
      </c>
      <c r="H355" t="s">
        <v>2656</v>
      </c>
      <c r="I355" t="s">
        <v>2657</v>
      </c>
      <c r="J355" t="s">
        <v>1176</v>
      </c>
      <c r="K355" t="s">
        <v>66</v>
      </c>
    </row>
    <row r="356" spans="1:11" hidden="1" x14ac:dyDescent="0.35">
      <c r="A356" t="s">
        <v>2597</v>
      </c>
      <c r="B356" t="s">
        <v>2658</v>
      </c>
      <c r="C356" t="s">
        <v>2659</v>
      </c>
      <c r="D356" t="s">
        <v>2660</v>
      </c>
      <c r="E356" t="s">
        <v>2650</v>
      </c>
      <c r="F356" t="s">
        <v>8</v>
      </c>
      <c r="G356" t="s">
        <v>2625</v>
      </c>
      <c r="H356" t="s">
        <v>2661</v>
      </c>
      <c r="I356" t="s">
        <v>2662</v>
      </c>
      <c r="J356" t="s">
        <v>1176</v>
      </c>
      <c r="K356" t="s">
        <v>66</v>
      </c>
    </row>
    <row r="357" spans="1:11" hidden="1" x14ac:dyDescent="0.35">
      <c r="A357" t="s">
        <v>2597</v>
      </c>
      <c r="B357" t="s">
        <v>2663</v>
      </c>
      <c r="C357" t="s">
        <v>2664</v>
      </c>
      <c r="D357" t="s">
        <v>2665</v>
      </c>
      <c r="E357" t="s">
        <v>2650</v>
      </c>
      <c r="F357" t="s">
        <v>8</v>
      </c>
      <c r="G357" t="s">
        <v>2625</v>
      </c>
      <c r="H357" t="s">
        <v>2454</v>
      </c>
      <c r="I357" t="s">
        <v>2666</v>
      </c>
      <c r="J357" t="s">
        <v>1176</v>
      </c>
      <c r="K357" t="s">
        <v>66</v>
      </c>
    </row>
    <row r="358" spans="1:11" hidden="1" x14ac:dyDescent="0.35">
      <c r="A358" t="s">
        <v>2597</v>
      </c>
      <c r="B358" t="s">
        <v>2667</v>
      </c>
      <c r="C358" t="s">
        <v>2668</v>
      </c>
      <c r="D358" t="s">
        <v>2669</v>
      </c>
      <c r="E358" t="s">
        <v>2601</v>
      </c>
      <c r="F358" t="s">
        <v>8</v>
      </c>
      <c r="G358" t="s">
        <v>1487</v>
      </c>
      <c r="H358" t="s">
        <v>1670</v>
      </c>
      <c r="I358" t="s">
        <v>2635</v>
      </c>
      <c r="J358" t="s">
        <v>1176</v>
      </c>
      <c r="K358" t="s">
        <v>27</v>
      </c>
    </row>
    <row r="359" spans="1:11" hidden="1" x14ac:dyDescent="0.35">
      <c r="A359" t="s">
        <v>2597</v>
      </c>
      <c r="B359" t="s">
        <v>2670</v>
      </c>
      <c r="C359" t="s">
        <v>2671</v>
      </c>
      <c r="D359" t="s">
        <v>2672</v>
      </c>
      <c r="E359" t="s">
        <v>2601</v>
      </c>
      <c r="F359" t="s">
        <v>8</v>
      </c>
      <c r="G359" t="s">
        <v>1173</v>
      </c>
      <c r="H359" t="s">
        <v>1658</v>
      </c>
      <c r="I359" t="s">
        <v>2673</v>
      </c>
      <c r="J359" t="s">
        <v>1176</v>
      </c>
      <c r="K359" t="s">
        <v>125</v>
      </c>
    </row>
    <row r="360" spans="1:11" hidden="1" x14ac:dyDescent="0.35">
      <c r="A360" t="s">
        <v>2597</v>
      </c>
      <c r="B360" t="s">
        <v>2674</v>
      </c>
      <c r="C360" t="s">
        <v>2675</v>
      </c>
      <c r="D360" t="s">
        <v>2676</v>
      </c>
      <c r="E360" t="s">
        <v>2601</v>
      </c>
      <c r="F360" t="s">
        <v>8</v>
      </c>
      <c r="G360" t="s">
        <v>1508</v>
      </c>
      <c r="H360" t="s">
        <v>2677</v>
      </c>
      <c r="I360" t="s">
        <v>2678</v>
      </c>
      <c r="J360" t="s">
        <v>1176</v>
      </c>
      <c r="K360" t="s">
        <v>125</v>
      </c>
    </row>
    <row r="361" spans="1:11" hidden="1" x14ac:dyDescent="0.35">
      <c r="A361" t="s">
        <v>2597</v>
      </c>
      <c r="B361" t="s">
        <v>2674</v>
      </c>
      <c r="C361" t="s">
        <v>2679</v>
      </c>
      <c r="D361" t="s">
        <v>2680</v>
      </c>
      <c r="E361" t="s">
        <v>2601</v>
      </c>
      <c r="F361" t="s">
        <v>8</v>
      </c>
      <c r="G361" t="s">
        <v>1270</v>
      </c>
      <c r="H361" t="s">
        <v>1640</v>
      </c>
      <c r="I361" t="s">
        <v>1246</v>
      </c>
      <c r="J361" t="s">
        <v>1176</v>
      </c>
      <c r="K361" t="s">
        <v>27</v>
      </c>
    </row>
    <row r="362" spans="1:11" hidden="1" x14ac:dyDescent="0.35">
      <c r="A362" t="s">
        <v>2597</v>
      </c>
      <c r="B362" t="s">
        <v>2681</v>
      </c>
      <c r="C362" t="s">
        <v>2682</v>
      </c>
      <c r="D362" t="s">
        <v>2683</v>
      </c>
      <c r="E362" t="s">
        <v>2601</v>
      </c>
      <c r="F362" t="s">
        <v>8</v>
      </c>
      <c r="G362" t="s">
        <v>2684</v>
      </c>
      <c r="H362" t="s">
        <v>2685</v>
      </c>
      <c r="I362" t="s">
        <v>1447</v>
      </c>
      <c r="J362" t="s">
        <v>314</v>
      </c>
      <c r="K362" t="s">
        <v>159</v>
      </c>
    </row>
    <row r="363" spans="1:11" hidden="1" x14ac:dyDescent="0.35">
      <c r="A363" t="s">
        <v>2597</v>
      </c>
      <c r="B363" t="s">
        <v>2686</v>
      </c>
      <c r="C363" t="s">
        <v>2687</v>
      </c>
      <c r="D363" t="s">
        <v>2688</v>
      </c>
      <c r="E363" t="s">
        <v>2601</v>
      </c>
      <c r="F363" t="s">
        <v>8</v>
      </c>
      <c r="G363" t="s">
        <v>2689</v>
      </c>
      <c r="H363" t="s">
        <v>1236</v>
      </c>
      <c r="I363" t="s">
        <v>2690</v>
      </c>
      <c r="J363" t="s">
        <v>315</v>
      </c>
      <c r="K363" t="s">
        <v>126</v>
      </c>
    </row>
    <row r="364" spans="1:11" hidden="1" x14ac:dyDescent="0.35">
      <c r="A364" t="s">
        <v>2691</v>
      </c>
      <c r="B364" t="s">
        <v>2692</v>
      </c>
      <c r="C364" t="s">
        <v>2693</v>
      </c>
      <c r="D364" t="s">
        <v>2694</v>
      </c>
      <c r="E364" t="s">
        <v>2650</v>
      </c>
      <c r="F364" t="s">
        <v>19</v>
      </c>
      <c r="G364" t="s">
        <v>2695</v>
      </c>
      <c r="H364" t="s">
        <v>2078</v>
      </c>
      <c r="I364" t="s">
        <v>1784</v>
      </c>
      <c r="J364" t="s">
        <v>313</v>
      </c>
      <c r="K364" t="s">
        <v>167</v>
      </c>
    </row>
    <row r="365" spans="1:11" hidden="1" x14ac:dyDescent="0.35">
      <c r="A365" t="s">
        <v>2691</v>
      </c>
      <c r="B365" t="s">
        <v>2696</v>
      </c>
      <c r="C365" t="s">
        <v>2697</v>
      </c>
      <c r="D365" t="s">
        <v>2698</v>
      </c>
      <c r="E365" t="s">
        <v>2650</v>
      </c>
      <c r="F365" t="s">
        <v>19</v>
      </c>
      <c r="G365" t="s">
        <v>2699</v>
      </c>
      <c r="H365" t="s">
        <v>2639</v>
      </c>
      <c r="I365" t="s">
        <v>2700</v>
      </c>
      <c r="J365" t="s">
        <v>314</v>
      </c>
      <c r="K365" t="s">
        <v>167</v>
      </c>
    </row>
    <row r="366" spans="1:11" hidden="1" x14ac:dyDescent="0.35">
      <c r="A366" t="s">
        <v>2691</v>
      </c>
      <c r="B366" t="s">
        <v>2701</v>
      </c>
      <c r="C366" t="s">
        <v>2702</v>
      </c>
      <c r="D366" t="s">
        <v>2703</v>
      </c>
      <c r="E366" t="s">
        <v>2650</v>
      </c>
      <c r="F366" t="s">
        <v>19</v>
      </c>
      <c r="G366" t="s">
        <v>2704</v>
      </c>
      <c r="H366" t="s">
        <v>2705</v>
      </c>
      <c r="I366" t="s">
        <v>2706</v>
      </c>
      <c r="J366" t="s">
        <v>314</v>
      </c>
      <c r="K366" t="s">
        <v>167</v>
      </c>
    </row>
    <row r="367" spans="1:11" hidden="1" x14ac:dyDescent="0.35">
      <c r="A367" t="s">
        <v>2691</v>
      </c>
      <c r="B367" t="s">
        <v>2707</v>
      </c>
      <c r="C367" t="s">
        <v>2708</v>
      </c>
      <c r="D367" t="s">
        <v>2709</v>
      </c>
      <c r="E367" t="s">
        <v>2650</v>
      </c>
      <c r="F367" t="s">
        <v>19</v>
      </c>
      <c r="G367" t="s">
        <v>2710</v>
      </c>
      <c r="H367" t="s">
        <v>2363</v>
      </c>
      <c r="I367" t="s">
        <v>2379</v>
      </c>
      <c r="J367" t="s">
        <v>315</v>
      </c>
      <c r="K367" t="s">
        <v>143</v>
      </c>
    </row>
    <row r="368" spans="1:11" hidden="1" x14ac:dyDescent="0.35">
      <c r="A368" t="s">
        <v>2691</v>
      </c>
      <c r="B368" t="s">
        <v>2711</v>
      </c>
      <c r="C368" t="s">
        <v>2712</v>
      </c>
      <c r="D368" t="s">
        <v>2713</v>
      </c>
      <c r="E368" t="s">
        <v>2650</v>
      </c>
      <c r="F368" t="s">
        <v>19</v>
      </c>
      <c r="G368" t="s">
        <v>2714</v>
      </c>
      <c r="H368" t="s">
        <v>2715</v>
      </c>
      <c r="I368" t="s">
        <v>2716</v>
      </c>
      <c r="J368" t="s">
        <v>315</v>
      </c>
      <c r="K368" t="s">
        <v>143</v>
      </c>
    </row>
    <row r="369" spans="1:11" hidden="1" x14ac:dyDescent="0.35">
      <c r="A369" t="s">
        <v>2691</v>
      </c>
      <c r="B369" t="s">
        <v>2717</v>
      </c>
      <c r="C369" t="s">
        <v>2718</v>
      </c>
      <c r="D369" t="s">
        <v>2719</v>
      </c>
      <c r="E369" t="s">
        <v>2650</v>
      </c>
      <c r="F369" t="s">
        <v>19</v>
      </c>
      <c r="G369" t="s">
        <v>2720</v>
      </c>
      <c r="H369" t="s">
        <v>2721</v>
      </c>
      <c r="I369" t="s">
        <v>2364</v>
      </c>
      <c r="J369" t="s">
        <v>315</v>
      </c>
      <c r="K369" t="s">
        <v>65</v>
      </c>
    </row>
    <row r="370" spans="1:11" hidden="1" x14ac:dyDescent="0.35">
      <c r="A370" t="s">
        <v>2691</v>
      </c>
      <c r="B370" t="s">
        <v>2722</v>
      </c>
      <c r="C370" t="s">
        <v>2723</v>
      </c>
      <c r="D370" t="s">
        <v>2724</v>
      </c>
      <c r="E370" t="s">
        <v>2650</v>
      </c>
      <c r="F370" t="s">
        <v>19</v>
      </c>
      <c r="G370" t="s">
        <v>2168</v>
      </c>
      <c r="H370" t="s">
        <v>1371</v>
      </c>
      <c r="I370" t="s">
        <v>2725</v>
      </c>
      <c r="J370" t="s">
        <v>315</v>
      </c>
      <c r="K370" t="s">
        <v>146</v>
      </c>
    </row>
    <row r="371" spans="1:11" hidden="1" x14ac:dyDescent="0.35">
      <c r="A371" t="s">
        <v>2691</v>
      </c>
      <c r="B371" t="s">
        <v>2726</v>
      </c>
      <c r="C371" t="s">
        <v>2727</v>
      </c>
      <c r="D371" t="s">
        <v>2728</v>
      </c>
      <c r="E371" t="s">
        <v>2650</v>
      </c>
      <c r="F371" t="s">
        <v>19</v>
      </c>
      <c r="G371" t="s">
        <v>2433</v>
      </c>
      <c r="H371" t="s">
        <v>2729</v>
      </c>
      <c r="I371" t="s">
        <v>1174</v>
      </c>
      <c r="J371" t="s">
        <v>316</v>
      </c>
      <c r="K371" t="s">
        <v>146</v>
      </c>
    </row>
    <row r="372" spans="1:11" hidden="1" x14ac:dyDescent="0.35">
      <c r="A372" t="s">
        <v>2730</v>
      </c>
      <c r="B372" t="s">
        <v>2731</v>
      </c>
      <c r="C372" t="s">
        <v>2732</v>
      </c>
      <c r="D372" t="s">
        <v>2733</v>
      </c>
      <c r="E372" t="s">
        <v>2734</v>
      </c>
      <c r="F372" t="s">
        <v>21</v>
      </c>
      <c r="G372" t="s">
        <v>1445</v>
      </c>
      <c r="H372" t="s">
        <v>1270</v>
      </c>
      <c r="I372" t="s">
        <v>1649</v>
      </c>
      <c r="J372" t="s">
        <v>313</v>
      </c>
      <c r="K372" t="s">
        <v>49</v>
      </c>
    </row>
    <row r="373" spans="1:11" hidden="1" x14ac:dyDescent="0.35">
      <c r="A373" t="s">
        <v>2735</v>
      </c>
      <c r="B373" t="s">
        <v>2736</v>
      </c>
      <c r="C373" t="s">
        <v>2737</v>
      </c>
      <c r="D373" t="s">
        <v>2738</v>
      </c>
      <c r="E373" t="s">
        <v>9300</v>
      </c>
      <c r="F373" t="s">
        <v>10</v>
      </c>
      <c r="G373" t="s">
        <v>1440</v>
      </c>
      <c r="H373" t="s">
        <v>1412</v>
      </c>
      <c r="I373" t="s">
        <v>1519</v>
      </c>
      <c r="J373" t="s">
        <v>315</v>
      </c>
      <c r="K373" t="s">
        <v>97</v>
      </c>
    </row>
    <row r="374" spans="1:11" hidden="1" x14ac:dyDescent="0.35">
      <c r="A374" t="s">
        <v>2735</v>
      </c>
      <c r="B374" t="s">
        <v>2739</v>
      </c>
      <c r="C374" t="s">
        <v>2740</v>
      </c>
      <c r="D374" t="s">
        <v>2741</v>
      </c>
      <c r="E374" t="s">
        <v>9300</v>
      </c>
      <c r="F374" t="s">
        <v>21</v>
      </c>
      <c r="G374" t="s">
        <v>1487</v>
      </c>
      <c r="H374" t="s">
        <v>1293</v>
      </c>
      <c r="I374" t="s">
        <v>1309</v>
      </c>
      <c r="J374" t="s">
        <v>1176</v>
      </c>
      <c r="K374" t="s">
        <v>128</v>
      </c>
    </row>
    <row r="375" spans="1:11" hidden="1" x14ac:dyDescent="0.35">
      <c r="A375" t="s">
        <v>2735</v>
      </c>
      <c r="B375" t="s">
        <v>2742</v>
      </c>
      <c r="C375" t="s">
        <v>2743</v>
      </c>
      <c r="D375" t="s">
        <v>2744</v>
      </c>
      <c r="E375" t="s">
        <v>9300</v>
      </c>
      <c r="F375" t="s">
        <v>2745</v>
      </c>
      <c r="G375" t="s">
        <v>2096</v>
      </c>
      <c r="H375" t="s">
        <v>2746</v>
      </c>
      <c r="I375" t="s">
        <v>1467</v>
      </c>
      <c r="J375" t="s">
        <v>315</v>
      </c>
      <c r="K375" t="s">
        <v>87</v>
      </c>
    </row>
    <row r="376" spans="1:11" hidden="1" x14ac:dyDescent="0.35">
      <c r="A376" t="s">
        <v>2735</v>
      </c>
      <c r="B376" t="s">
        <v>2747</v>
      </c>
      <c r="C376" t="s">
        <v>2748</v>
      </c>
      <c r="D376" t="s">
        <v>2749</v>
      </c>
      <c r="E376" t="s">
        <v>9300</v>
      </c>
      <c r="F376" t="s">
        <v>12</v>
      </c>
      <c r="G376" t="s">
        <v>1440</v>
      </c>
      <c r="H376" t="s">
        <v>1279</v>
      </c>
      <c r="I376" t="s">
        <v>1519</v>
      </c>
      <c r="J376" t="s">
        <v>315</v>
      </c>
      <c r="K376" t="s">
        <v>99</v>
      </c>
    </row>
    <row r="377" spans="1:11" hidden="1" x14ac:dyDescent="0.35">
      <c r="A377" t="s">
        <v>2735</v>
      </c>
      <c r="B377" t="s">
        <v>2750</v>
      </c>
      <c r="C377" t="s">
        <v>2751</v>
      </c>
      <c r="D377" t="s">
        <v>2752</v>
      </c>
      <c r="E377" t="s">
        <v>344</v>
      </c>
      <c r="F377" t="s">
        <v>13</v>
      </c>
      <c r="G377" t="s">
        <v>1431</v>
      </c>
      <c r="H377" t="s">
        <v>2753</v>
      </c>
      <c r="I377" t="s">
        <v>1619</v>
      </c>
      <c r="J377" t="s">
        <v>1176</v>
      </c>
      <c r="K377" t="s">
        <v>33</v>
      </c>
    </row>
    <row r="378" spans="1:11" hidden="1" x14ac:dyDescent="0.35">
      <c r="A378" t="s">
        <v>2735</v>
      </c>
      <c r="B378" t="s">
        <v>2754</v>
      </c>
      <c r="C378" t="s">
        <v>2755</v>
      </c>
      <c r="D378" t="s">
        <v>2756</v>
      </c>
      <c r="E378" t="s">
        <v>344</v>
      </c>
      <c r="F378" t="s">
        <v>13</v>
      </c>
      <c r="G378" t="s">
        <v>1341</v>
      </c>
      <c r="H378" t="s">
        <v>1283</v>
      </c>
      <c r="I378" t="s">
        <v>1266</v>
      </c>
      <c r="J378" t="s">
        <v>1176</v>
      </c>
      <c r="K378" t="s">
        <v>33</v>
      </c>
    </row>
    <row r="379" spans="1:11" hidden="1" x14ac:dyDescent="0.35">
      <c r="A379" t="s">
        <v>2735</v>
      </c>
      <c r="B379" t="s">
        <v>2757</v>
      </c>
      <c r="C379" t="s">
        <v>2758</v>
      </c>
      <c r="D379" t="s">
        <v>2759</v>
      </c>
      <c r="E379" t="s">
        <v>9300</v>
      </c>
      <c r="F379" t="s">
        <v>9</v>
      </c>
      <c r="G379" t="s">
        <v>2020</v>
      </c>
      <c r="H379" t="s">
        <v>2760</v>
      </c>
      <c r="I379" t="s">
        <v>2177</v>
      </c>
      <c r="J379" t="s">
        <v>315</v>
      </c>
      <c r="K379" t="s">
        <v>48</v>
      </c>
    </row>
    <row r="380" spans="1:11" hidden="1" x14ac:dyDescent="0.35">
      <c r="A380" t="s">
        <v>2735</v>
      </c>
      <c r="B380" t="s">
        <v>2761</v>
      </c>
      <c r="C380" t="s">
        <v>2762</v>
      </c>
      <c r="D380" t="s">
        <v>2763</v>
      </c>
      <c r="E380" t="s">
        <v>9300</v>
      </c>
      <c r="F380" t="s">
        <v>18</v>
      </c>
      <c r="G380" t="s">
        <v>1336</v>
      </c>
      <c r="H380" t="s">
        <v>1210</v>
      </c>
      <c r="I380" t="s">
        <v>1266</v>
      </c>
      <c r="J380" t="s">
        <v>2138</v>
      </c>
      <c r="K380" t="s">
        <v>57</v>
      </c>
    </row>
    <row r="381" spans="1:11" hidden="1" x14ac:dyDescent="0.35">
      <c r="A381" t="s">
        <v>2735</v>
      </c>
      <c r="B381" t="s">
        <v>2764</v>
      </c>
      <c r="C381" t="s">
        <v>2765</v>
      </c>
      <c r="D381" t="s">
        <v>2766</v>
      </c>
      <c r="E381" t="s">
        <v>9300</v>
      </c>
      <c r="F381" t="s">
        <v>2745</v>
      </c>
      <c r="G381" t="s">
        <v>1346</v>
      </c>
      <c r="H381" t="s">
        <v>1210</v>
      </c>
      <c r="I381" t="s">
        <v>1519</v>
      </c>
      <c r="J381" t="s">
        <v>314</v>
      </c>
      <c r="K381" t="s">
        <v>47</v>
      </c>
    </row>
    <row r="382" spans="1:11" hidden="1" x14ac:dyDescent="0.35">
      <c r="A382" t="s">
        <v>2735</v>
      </c>
      <c r="B382" t="s">
        <v>2767</v>
      </c>
      <c r="C382" t="s">
        <v>2768</v>
      </c>
      <c r="D382" t="s">
        <v>2769</v>
      </c>
      <c r="E382" t="s">
        <v>9300</v>
      </c>
      <c r="F382" t="s">
        <v>16</v>
      </c>
      <c r="G382" t="s">
        <v>1346</v>
      </c>
      <c r="H382" t="s">
        <v>1412</v>
      </c>
      <c r="I382" t="s">
        <v>2770</v>
      </c>
      <c r="J382" t="s">
        <v>315</v>
      </c>
      <c r="K382" t="s">
        <v>47</v>
      </c>
    </row>
    <row r="383" spans="1:11" hidden="1" x14ac:dyDescent="0.35">
      <c r="A383" t="s">
        <v>2735</v>
      </c>
      <c r="B383" s="21" t="s">
        <v>2771</v>
      </c>
      <c r="C383" t="s">
        <v>2772</v>
      </c>
      <c r="D383" t="s">
        <v>2773</v>
      </c>
      <c r="E383" t="s">
        <v>9300</v>
      </c>
      <c r="F383" t="s">
        <v>9</v>
      </c>
      <c r="G383" t="s">
        <v>2774</v>
      </c>
      <c r="H383" t="s">
        <v>1316</v>
      </c>
      <c r="I383" t="s">
        <v>2775</v>
      </c>
      <c r="J383" t="s">
        <v>315</v>
      </c>
      <c r="K383" t="s">
        <v>79</v>
      </c>
    </row>
    <row r="384" spans="1:11" hidden="1" x14ac:dyDescent="0.35">
      <c r="A384" t="s">
        <v>2735</v>
      </c>
      <c r="B384" t="s">
        <v>2776</v>
      </c>
      <c r="C384" t="s">
        <v>2777</v>
      </c>
      <c r="D384" t="s">
        <v>2778</v>
      </c>
      <c r="E384" t="s">
        <v>9300</v>
      </c>
      <c r="F384" t="s">
        <v>9</v>
      </c>
      <c r="G384" t="s">
        <v>1440</v>
      </c>
      <c r="H384" t="s">
        <v>1240</v>
      </c>
      <c r="I384" t="s">
        <v>1436</v>
      </c>
      <c r="J384" t="s">
        <v>314</v>
      </c>
      <c r="K384" t="s">
        <v>83</v>
      </c>
    </row>
    <row r="385" spans="1:11" hidden="1" x14ac:dyDescent="0.35">
      <c r="A385" t="s">
        <v>2735</v>
      </c>
      <c r="B385" t="s">
        <v>2779</v>
      </c>
      <c r="C385" t="s">
        <v>2780</v>
      </c>
      <c r="D385" t="s">
        <v>2781</v>
      </c>
      <c r="E385" t="s">
        <v>9300</v>
      </c>
      <c r="F385" t="s">
        <v>9</v>
      </c>
      <c r="G385" t="s">
        <v>2782</v>
      </c>
      <c r="H385" t="s">
        <v>1350</v>
      </c>
      <c r="I385" t="s">
        <v>1497</v>
      </c>
      <c r="J385" t="s">
        <v>315</v>
      </c>
      <c r="K385" t="s">
        <v>82</v>
      </c>
    </row>
    <row r="386" spans="1:11" hidden="1" x14ac:dyDescent="0.35">
      <c r="A386" t="s">
        <v>2735</v>
      </c>
      <c r="B386" t="s">
        <v>2783</v>
      </c>
      <c r="C386" t="s">
        <v>2784</v>
      </c>
      <c r="D386" t="s">
        <v>2785</v>
      </c>
      <c r="E386" t="s">
        <v>9300</v>
      </c>
      <c r="F386" t="s">
        <v>18</v>
      </c>
      <c r="G386" t="s">
        <v>2786</v>
      </c>
      <c r="H386" t="s">
        <v>1440</v>
      </c>
      <c r="I386" t="s">
        <v>1447</v>
      </c>
      <c r="J386" t="s">
        <v>315</v>
      </c>
      <c r="K386" t="s">
        <v>57</v>
      </c>
    </row>
    <row r="387" spans="1:11" hidden="1" x14ac:dyDescent="0.35">
      <c r="A387" t="s">
        <v>2735</v>
      </c>
      <c r="B387" t="s">
        <v>2787</v>
      </c>
      <c r="C387" t="s">
        <v>2788</v>
      </c>
      <c r="D387" t="s">
        <v>2789</v>
      </c>
      <c r="E387" t="s">
        <v>9300</v>
      </c>
      <c r="F387" t="s">
        <v>17</v>
      </c>
      <c r="G387" t="s">
        <v>2782</v>
      </c>
      <c r="H387" t="s">
        <v>2083</v>
      </c>
      <c r="I387" t="s">
        <v>2775</v>
      </c>
      <c r="J387" t="s">
        <v>315</v>
      </c>
      <c r="K387" t="s">
        <v>87</v>
      </c>
    </row>
    <row r="388" spans="1:11" hidden="1" x14ac:dyDescent="0.35">
      <c r="A388" t="s">
        <v>2735</v>
      </c>
      <c r="B388" t="s">
        <v>2790</v>
      </c>
      <c r="C388" t="s">
        <v>2791</v>
      </c>
      <c r="D388" t="s">
        <v>2792</v>
      </c>
      <c r="E388" t="s">
        <v>9300</v>
      </c>
      <c r="F388" t="s">
        <v>12</v>
      </c>
      <c r="G388" t="s">
        <v>2556</v>
      </c>
      <c r="H388" t="s">
        <v>1341</v>
      </c>
      <c r="I388" t="s">
        <v>1519</v>
      </c>
      <c r="J388" t="s">
        <v>2793</v>
      </c>
      <c r="K388" t="s">
        <v>80</v>
      </c>
    </row>
    <row r="389" spans="1:11" hidden="1" x14ac:dyDescent="0.35">
      <c r="A389" t="s">
        <v>2735</v>
      </c>
      <c r="B389" t="s">
        <v>2794</v>
      </c>
      <c r="C389" t="s">
        <v>2795</v>
      </c>
      <c r="D389" t="s">
        <v>2796</v>
      </c>
      <c r="E389" t="s">
        <v>9300</v>
      </c>
      <c r="F389" t="s">
        <v>12</v>
      </c>
      <c r="G389" t="s">
        <v>2685</v>
      </c>
      <c r="H389" t="s">
        <v>1265</v>
      </c>
      <c r="I389" t="s">
        <v>1751</v>
      </c>
      <c r="J389" t="s">
        <v>318</v>
      </c>
      <c r="K389" t="s">
        <v>99</v>
      </c>
    </row>
    <row r="390" spans="1:11" hidden="1" x14ac:dyDescent="0.35">
      <c r="A390" t="s">
        <v>2735</v>
      </c>
      <c r="B390" t="s">
        <v>2797</v>
      </c>
      <c r="C390" t="s">
        <v>2798</v>
      </c>
      <c r="D390" t="s">
        <v>2799</v>
      </c>
      <c r="E390" t="s">
        <v>9300</v>
      </c>
      <c r="F390" t="s">
        <v>12</v>
      </c>
      <c r="G390" t="s">
        <v>1192</v>
      </c>
      <c r="H390" t="s">
        <v>1218</v>
      </c>
      <c r="I390" t="s">
        <v>1751</v>
      </c>
      <c r="J390" t="s">
        <v>2793</v>
      </c>
      <c r="K390" t="s">
        <v>99</v>
      </c>
    </row>
    <row r="391" spans="1:11" hidden="1" x14ac:dyDescent="0.35">
      <c r="A391" t="s">
        <v>2735</v>
      </c>
      <c r="B391" t="s">
        <v>2800</v>
      </c>
      <c r="C391" t="s">
        <v>2801</v>
      </c>
      <c r="D391" t="s">
        <v>2802</v>
      </c>
      <c r="E391" t="s">
        <v>9300</v>
      </c>
      <c r="F391" t="s">
        <v>12</v>
      </c>
      <c r="G391" t="s">
        <v>1431</v>
      </c>
      <c r="H391" t="s">
        <v>2803</v>
      </c>
      <c r="I391" t="s">
        <v>1250</v>
      </c>
      <c r="J391" t="s">
        <v>313</v>
      </c>
      <c r="K391" t="s">
        <v>32</v>
      </c>
    </row>
    <row r="392" spans="1:11" hidden="1" x14ac:dyDescent="0.35">
      <c r="A392" t="s">
        <v>2735</v>
      </c>
      <c r="B392" t="s">
        <v>2804</v>
      </c>
      <c r="C392" t="s">
        <v>2805</v>
      </c>
      <c r="D392" t="s">
        <v>2806</v>
      </c>
      <c r="E392" t="s">
        <v>9300</v>
      </c>
      <c r="F392" t="s">
        <v>12</v>
      </c>
      <c r="G392" t="s">
        <v>1245</v>
      </c>
      <c r="H392" t="s">
        <v>1297</v>
      </c>
      <c r="I392" t="s">
        <v>1203</v>
      </c>
      <c r="J392" t="s">
        <v>2793</v>
      </c>
      <c r="K392" t="s">
        <v>31</v>
      </c>
    </row>
    <row r="393" spans="1:11" hidden="1" x14ac:dyDescent="0.35">
      <c r="A393" t="s">
        <v>2735</v>
      </c>
      <c r="B393" t="s">
        <v>2807</v>
      </c>
      <c r="C393" t="s">
        <v>2808</v>
      </c>
      <c r="D393" t="s">
        <v>2809</v>
      </c>
      <c r="E393" t="s">
        <v>9300</v>
      </c>
      <c r="F393" t="s">
        <v>9</v>
      </c>
      <c r="G393" t="s">
        <v>1270</v>
      </c>
      <c r="H393" t="s">
        <v>1270</v>
      </c>
      <c r="I393" t="s">
        <v>1527</v>
      </c>
      <c r="J393" t="s">
        <v>2810</v>
      </c>
      <c r="K393" t="s">
        <v>33</v>
      </c>
    </row>
    <row r="394" spans="1:11" hidden="1" x14ac:dyDescent="0.35">
      <c r="A394" t="s">
        <v>2735</v>
      </c>
      <c r="B394" t="s">
        <v>2811</v>
      </c>
      <c r="C394" t="s">
        <v>2812</v>
      </c>
      <c r="D394" t="s">
        <v>2813</v>
      </c>
      <c r="E394" t="s">
        <v>9300</v>
      </c>
      <c r="F394" t="s">
        <v>9</v>
      </c>
      <c r="G394" t="s">
        <v>1270</v>
      </c>
      <c r="H394" t="s">
        <v>1416</v>
      </c>
      <c r="I394" t="s">
        <v>2153</v>
      </c>
      <c r="J394" t="s">
        <v>2814</v>
      </c>
      <c r="K394" t="s">
        <v>55</v>
      </c>
    </row>
    <row r="395" spans="1:11" hidden="1" x14ac:dyDescent="0.35">
      <c r="A395" t="s">
        <v>2735</v>
      </c>
      <c r="B395" t="s">
        <v>2815</v>
      </c>
      <c r="C395" t="s">
        <v>2816</v>
      </c>
      <c r="D395" t="s">
        <v>2817</v>
      </c>
      <c r="E395" t="s">
        <v>9300</v>
      </c>
      <c r="F395" t="s">
        <v>21</v>
      </c>
      <c r="G395" t="s">
        <v>1487</v>
      </c>
      <c r="H395" t="s">
        <v>1293</v>
      </c>
      <c r="I395" t="s">
        <v>2818</v>
      </c>
      <c r="J395" t="s">
        <v>1176</v>
      </c>
      <c r="K395" t="s">
        <v>128</v>
      </c>
    </row>
    <row r="396" spans="1:11" hidden="1" x14ac:dyDescent="0.35">
      <c r="A396" t="s">
        <v>2735</v>
      </c>
      <c r="B396" t="s">
        <v>2819</v>
      </c>
      <c r="C396" t="s">
        <v>2820</v>
      </c>
      <c r="D396" t="s">
        <v>2821</v>
      </c>
      <c r="E396" t="s">
        <v>9300</v>
      </c>
      <c r="F396" t="s">
        <v>14</v>
      </c>
      <c r="G396" t="s">
        <v>2822</v>
      </c>
      <c r="H396" t="s">
        <v>1260</v>
      </c>
      <c r="I396" t="s">
        <v>1309</v>
      </c>
      <c r="J396" t="s">
        <v>313</v>
      </c>
      <c r="K396" t="s">
        <v>31</v>
      </c>
    </row>
    <row r="397" spans="1:11" hidden="1" x14ac:dyDescent="0.35">
      <c r="A397" t="s">
        <v>2735</v>
      </c>
      <c r="B397" t="s">
        <v>2823</v>
      </c>
      <c r="C397" t="s">
        <v>2824</v>
      </c>
      <c r="D397" t="s">
        <v>2825</v>
      </c>
      <c r="E397" t="s">
        <v>9300</v>
      </c>
      <c r="F397" t="s">
        <v>14</v>
      </c>
      <c r="G397" t="s">
        <v>1487</v>
      </c>
      <c r="H397" t="s">
        <v>1431</v>
      </c>
      <c r="I397" t="s">
        <v>2826</v>
      </c>
      <c r="J397" t="s">
        <v>1969</v>
      </c>
      <c r="K397" t="s">
        <v>59</v>
      </c>
    </row>
    <row r="398" spans="1:11" hidden="1" x14ac:dyDescent="0.35">
      <c r="A398" t="s">
        <v>2735</v>
      </c>
      <c r="B398" t="s">
        <v>2827</v>
      </c>
      <c r="C398" t="s">
        <v>2828</v>
      </c>
      <c r="D398" t="s">
        <v>2829</v>
      </c>
      <c r="E398" t="s">
        <v>9300</v>
      </c>
      <c r="F398" t="s">
        <v>14</v>
      </c>
      <c r="G398" t="s">
        <v>1487</v>
      </c>
      <c r="H398" t="s">
        <v>1431</v>
      </c>
      <c r="I398" t="s">
        <v>1175</v>
      </c>
      <c r="J398" t="s">
        <v>314</v>
      </c>
      <c r="K398" t="s">
        <v>59</v>
      </c>
    </row>
    <row r="399" spans="1:11" hidden="1" x14ac:dyDescent="0.35">
      <c r="A399" t="s">
        <v>2735</v>
      </c>
      <c r="B399" t="s">
        <v>2830</v>
      </c>
      <c r="C399" t="s">
        <v>2831</v>
      </c>
      <c r="D399" t="s">
        <v>2832</v>
      </c>
      <c r="E399" t="s">
        <v>9300</v>
      </c>
      <c r="F399" t="s">
        <v>14</v>
      </c>
      <c r="G399" t="s">
        <v>1245</v>
      </c>
      <c r="H399" t="s">
        <v>1245</v>
      </c>
      <c r="I399" t="s">
        <v>2833</v>
      </c>
      <c r="J399" t="s">
        <v>318</v>
      </c>
      <c r="K399" t="s">
        <v>60</v>
      </c>
    </row>
    <row r="400" spans="1:11" hidden="1" x14ac:dyDescent="0.35">
      <c r="A400" t="s">
        <v>2735</v>
      </c>
      <c r="B400" t="s">
        <v>2834</v>
      </c>
      <c r="C400" t="s">
        <v>2835</v>
      </c>
      <c r="D400" t="s">
        <v>2836</v>
      </c>
      <c r="E400" t="s">
        <v>9300</v>
      </c>
      <c r="F400" t="s">
        <v>14</v>
      </c>
      <c r="G400" t="s">
        <v>1279</v>
      </c>
      <c r="H400" t="s">
        <v>1279</v>
      </c>
      <c r="I400" t="s">
        <v>1203</v>
      </c>
      <c r="J400" t="s">
        <v>315</v>
      </c>
      <c r="K400" t="s">
        <v>61</v>
      </c>
    </row>
    <row r="401" spans="1:45" hidden="1" x14ac:dyDescent="0.35">
      <c r="A401" t="s">
        <v>2735</v>
      </c>
      <c r="B401" t="s">
        <v>2837</v>
      </c>
      <c r="C401" t="s">
        <v>2838</v>
      </c>
      <c r="D401" t="s">
        <v>2839</v>
      </c>
      <c r="E401" t="s">
        <v>9300</v>
      </c>
      <c r="F401" t="s">
        <v>14</v>
      </c>
      <c r="G401" t="s">
        <v>2840</v>
      </c>
      <c r="H401" t="s">
        <v>1245</v>
      </c>
      <c r="I401" t="s">
        <v>1747</v>
      </c>
      <c r="J401" t="s">
        <v>316</v>
      </c>
      <c r="K401" t="s">
        <v>62</v>
      </c>
    </row>
    <row r="402" spans="1:45" hidden="1" x14ac:dyDescent="0.35">
      <c r="A402" t="s">
        <v>2735</v>
      </c>
      <c r="B402" t="s">
        <v>2841</v>
      </c>
      <c r="C402" t="s">
        <v>2842</v>
      </c>
      <c r="D402" t="s">
        <v>2843</v>
      </c>
      <c r="E402" t="s">
        <v>9300</v>
      </c>
      <c r="F402" t="s">
        <v>14</v>
      </c>
      <c r="G402" t="s">
        <v>1573</v>
      </c>
      <c r="H402" t="s">
        <v>1573</v>
      </c>
      <c r="I402" t="s">
        <v>1436</v>
      </c>
      <c r="J402" t="s">
        <v>317</v>
      </c>
      <c r="K402" t="s">
        <v>201</v>
      </c>
    </row>
    <row r="403" spans="1:45" hidden="1" x14ac:dyDescent="0.35">
      <c r="A403" t="s">
        <v>2735</v>
      </c>
      <c r="B403" t="s">
        <v>2844</v>
      </c>
      <c r="C403" t="s">
        <v>2845</v>
      </c>
      <c r="D403" t="s">
        <v>2846</v>
      </c>
      <c r="E403" t="s">
        <v>9300</v>
      </c>
      <c r="F403" t="s">
        <v>14</v>
      </c>
      <c r="G403" t="s">
        <v>1336</v>
      </c>
      <c r="H403" t="s">
        <v>1255</v>
      </c>
      <c r="I403" t="s">
        <v>1747</v>
      </c>
      <c r="J403" t="s">
        <v>1176</v>
      </c>
      <c r="K403" t="s">
        <v>61</v>
      </c>
    </row>
    <row r="404" spans="1:45" hidden="1" x14ac:dyDescent="0.35">
      <c r="A404" t="s">
        <v>2735</v>
      </c>
      <c r="B404" t="s">
        <v>2847</v>
      </c>
      <c r="C404" t="s">
        <v>2848</v>
      </c>
      <c r="D404" t="s">
        <v>2849</v>
      </c>
      <c r="E404" t="s">
        <v>9300</v>
      </c>
      <c r="F404" t="s">
        <v>14</v>
      </c>
      <c r="G404" t="s">
        <v>1487</v>
      </c>
      <c r="H404" t="s">
        <v>1198</v>
      </c>
      <c r="I404" t="s">
        <v>1304</v>
      </c>
      <c r="J404" t="s">
        <v>1176</v>
      </c>
      <c r="K404" t="s">
        <v>59</v>
      </c>
    </row>
    <row r="405" spans="1:45" hidden="1" x14ac:dyDescent="0.35">
      <c r="A405" t="s">
        <v>2735</v>
      </c>
      <c r="B405" t="s">
        <v>2850</v>
      </c>
      <c r="C405" t="s">
        <v>2851</v>
      </c>
      <c r="D405" t="s">
        <v>2852</v>
      </c>
      <c r="E405" t="s">
        <v>9300</v>
      </c>
      <c r="F405" t="s">
        <v>11</v>
      </c>
      <c r="G405" t="s">
        <v>1260</v>
      </c>
      <c r="H405" t="s">
        <v>1260</v>
      </c>
      <c r="I405" t="s">
        <v>1696</v>
      </c>
      <c r="J405" t="s">
        <v>1969</v>
      </c>
      <c r="K405" t="s">
        <v>90</v>
      </c>
    </row>
    <row r="406" spans="1:45" hidden="1" x14ac:dyDescent="0.35">
      <c r="A406" t="s">
        <v>2735</v>
      </c>
      <c r="B406" t="s">
        <v>2853</v>
      </c>
      <c r="C406" t="s">
        <v>2854</v>
      </c>
      <c r="D406" t="s">
        <v>2855</v>
      </c>
      <c r="E406" t="s">
        <v>9300</v>
      </c>
      <c r="F406" t="s">
        <v>11</v>
      </c>
      <c r="G406" t="s">
        <v>1440</v>
      </c>
      <c r="H406" t="s">
        <v>1260</v>
      </c>
      <c r="I406" t="s">
        <v>1223</v>
      </c>
      <c r="J406" t="s">
        <v>314</v>
      </c>
      <c r="K406" t="s">
        <v>90</v>
      </c>
    </row>
    <row r="407" spans="1:45" hidden="1" x14ac:dyDescent="0.35">
      <c r="A407" t="s">
        <v>2735</v>
      </c>
      <c r="B407" t="s">
        <v>2856</v>
      </c>
      <c r="C407" t="s">
        <v>2857</v>
      </c>
      <c r="D407" t="s">
        <v>2858</v>
      </c>
      <c r="E407" t="s">
        <v>9300</v>
      </c>
      <c r="F407" t="s">
        <v>11</v>
      </c>
      <c r="G407" t="s">
        <v>1197</v>
      </c>
      <c r="H407" t="s">
        <v>1431</v>
      </c>
      <c r="I407" t="s">
        <v>1232</v>
      </c>
      <c r="J407" t="s">
        <v>318</v>
      </c>
      <c r="K407" t="s">
        <v>99</v>
      </c>
    </row>
    <row r="408" spans="1:45" hidden="1" x14ac:dyDescent="0.35">
      <c r="A408" t="s">
        <v>2735</v>
      </c>
      <c r="B408" t="s">
        <v>2859</v>
      </c>
      <c r="C408" t="s">
        <v>2860</v>
      </c>
      <c r="D408" t="s">
        <v>2861</v>
      </c>
      <c r="E408" t="s">
        <v>9300</v>
      </c>
      <c r="F408" t="s">
        <v>11</v>
      </c>
      <c r="G408" t="s">
        <v>2840</v>
      </c>
      <c r="H408" t="s">
        <v>1245</v>
      </c>
      <c r="I408" t="s">
        <v>1219</v>
      </c>
      <c r="J408" t="s">
        <v>315</v>
      </c>
      <c r="K408" t="s">
        <v>82</v>
      </c>
    </row>
    <row r="409" spans="1:45" hidden="1" x14ac:dyDescent="0.35">
      <c r="A409" t="s">
        <v>2735</v>
      </c>
      <c r="B409" t="s">
        <v>2862</v>
      </c>
      <c r="C409" t="s">
        <v>2863</v>
      </c>
      <c r="D409" t="s">
        <v>2864</v>
      </c>
      <c r="E409" t="s">
        <v>9300</v>
      </c>
      <c r="F409" t="s">
        <v>11</v>
      </c>
      <c r="G409" t="s">
        <v>2865</v>
      </c>
      <c r="H409" t="s">
        <v>1735</v>
      </c>
      <c r="I409" t="s">
        <v>1447</v>
      </c>
      <c r="J409" t="s">
        <v>316</v>
      </c>
      <c r="K409" t="s">
        <v>80</v>
      </c>
    </row>
    <row r="410" spans="1:45" ht="60.5" hidden="1" x14ac:dyDescent="0.35">
      <c r="A410" t="s">
        <v>2735</v>
      </c>
      <c r="B410" t="s">
        <v>2866</v>
      </c>
      <c r="C410" t="s">
        <v>2867</v>
      </c>
      <c r="D410" t="s">
        <v>2868</v>
      </c>
      <c r="E410" t="s">
        <v>344</v>
      </c>
      <c r="F410" t="s">
        <v>9</v>
      </c>
      <c r="G410" t="s">
        <v>1390</v>
      </c>
      <c r="H410" t="s">
        <v>1245</v>
      </c>
      <c r="I410" t="s">
        <v>1250</v>
      </c>
      <c r="J410" t="s">
        <v>1176</v>
      </c>
      <c r="K410" t="s">
        <v>124</v>
      </c>
      <c r="M410" s="12" t="str">
        <f t="shared" ref="M410" si="21">_xlfn.CONCAT("@PART[",C410,"]:AFTER[",A410,"] // ",IF(R410="",D410,R410),CHAR(10),"{",CHAR(10),"    @TechRequired = ",N410,IF($R410&lt;&gt;"",_xlfn.CONCAT(CHAR(10),"    @",$R$1," = ",$R410),""),IF($S410&lt;&gt;"",_xlfn.CONCAT(CHAR(10),"    @",$S$1," = ",$S410),""),IF($T410&lt;&gt;"",_xlfn.CONCAT(CHAR(10),"    @",$T$1," = ",$T410),""),IF($U410&lt;&gt;"",_xlfn.CONCAT(CHAR(10),"    @",$U$1," = ",$U410),""),IF($AN410&lt;&gt;"",_xlfn.CONCAT(CHAR(10),$AN410),""),IF(AL410&lt;&gt;"",_xlfn.CONCAT(CHAR(10),AL410),""),CHAR(10),"}",IF(AA410="Yes",_xlfn.CONCAT(CHAR(10),"@PART[",C410,"]:NEEDS[KiwiDeprecate]:AFTER[",A410,"]",CHAR(10),"{",CHAR(10),"    kiwiDeprecate = true",CHAR(10),"}"),""))</f>
        <v>@PART[Knes_Mainchute_srf]:AFTER[Knes] // MainChute "Vega"
{
    @TechRequired = survivability
    parachuteUpgradeType = standard
}</v>
      </c>
      <c r="N410" s="9" t="str">
        <f>_xlfn.XLOOKUP(_xlfn.CONCAT(O410,P410),TechTree!$C$2:$C$500,TechTree!$D$2:$D$500,"Not Valid Combination",0,1)</f>
        <v>survivability</v>
      </c>
      <c r="O410" s="8" t="s">
        <v>237</v>
      </c>
      <c r="P410" s="8">
        <v>2</v>
      </c>
      <c r="Q410" s="8" t="s">
        <v>302</v>
      </c>
      <c r="V410" s="10" t="s">
        <v>255</v>
      </c>
      <c r="W410" s="10" t="s">
        <v>9288</v>
      </c>
      <c r="Y410" s="10" t="s">
        <v>9319</v>
      </c>
      <c r="Z410" s="10" t="s">
        <v>313</v>
      </c>
      <c r="AA410" s="10" t="s">
        <v>344</v>
      </c>
      <c r="AC410" s="12" t="str">
        <f t="shared" ref="AC410" si="22">IF(Q410="Engine",_xlfn.CONCAT("PARTUPGRADE:NEEDS[",A410,"]",CHAR(10),"{",CHAR(10),"    name = ",X410,CHAR(10),"    partIcon = ",C410,CHAR(10),"    techRequired = ",AS410,CHAR(10),"    title = ",CHAR(10),"    basicInfo = Increased Thrust, Increased Specific Impulse",CHAR(10),"    manufacturer = Kiwi Imagineers",CHAR(10),"    description = ",CHAR(10),"}",CHAR(10),"@PARTUPGRADE[",X410,"]:NEEDS[",A410,"]:FOR[zKiwiTechTree]",CHAR(10),"{",CHAR(10),"    @entryCost = #$@PART[",C410,"]/entryCost$",CHAR(10),"    @entryCost *= #$@KIWI_ENGINE_MULTIPLIERS/",AP410,"/UPGRADE_ENTRYCOST_MULTIPLIER$",CHAR(10),"    @title = #$@PART[",C410,"]/title$ Upgrade",CHAR(10),"    @description = #Our imagineers dreamt about making the $@PART[",C410,"]/engineName$ thrustier and efficientier and have 'made it so'.",CHAR(10),"}",CHAR(10),"@PART[",C410,"]:NEEDS[",A410,"]:AFTER[zzKiwiTechTree]",CHAR(10),"{",CHAR(10),"    @description = #$description$ \n\n&lt;color=#ff0000&gt;This engine has an upgrade in $@PARTUPGRADE[",X410,"]/techRequired$!&lt;/color&gt; ",CHAR(10),"}"),IF(OR(Q410="System",Q410="System and Space Capability")=TRUE,_xlfn.CONCAT("// Choose the one with the part that you want to represent the system",CHAR(10),"PARTUPGRADE:NEEDS[",A410,"]",CHAR(10),"{",CHAR(10),"    name = ",X410,"Upgrade",CHAR(10),"    partIcon = ",C410,CHAR(10),"    techRequired = ",AS410,CHAR(10),"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System",CHAR(10),"}",CHAR(10),"@PART[*]:HAS[#spacePlaneSystemUpgradeType[",X410,"]]:FOR[zzzKiwiTechTree]",CHAR(10),"{",CHAR(10),"    @description = #$description$ \n\n&lt;color=#ff0000&gt;The INSERT HERE System has upgrades in $@PARTUPGRADE[",X410,"Upgrade]/techRequired$!&lt;/color&gt; ",CHAR(10),"}"),""))</f>
        <v/>
      </c>
      <c r="AD410" s="14"/>
      <c r="AE410" s="18" t="s">
        <v>344</v>
      </c>
      <c r="AF410" s="18"/>
      <c r="AG410" s="18"/>
      <c r="AH410" s="18"/>
      <c r="AI410" s="18"/>
      <c r="AJ410" s="18"/>
      <c r="AK410" s="18"/>
      <c r="AL410" s="19" t="str">
        <f t="shared" ref="AL410" si="23">IF(AE410="Yes",_xlfn.CONCAT("    @MODULE[ModuleEngines*]",CHAR(10),"    {",IF(AF410&lt;&gt;"",_xlfn.CONCAT(CHAR(10),"        @maxThrust = ",AF410),""),IF(AG410&lt;&gt;"",_xlfn.CONCAT(CHAR(10),"        !atmosphereCurve {}",CHAR(10),"        atmosphereCurve",CHAR(10),"        {",IF(AG410&lt;&gt;"",_xlfn.CONCAT(CHAR(10),"            key = ",AG410),""),IF(AH410&lt;&gt;"",_xlfn.CONCAT(CHAR(10),"            key = ",AH410),""),IF(AI410&lt;&gt;"",_xlfn.CONCAT(CHAR(10),"            key = ",AI410),""),IF(AJ410&lt;&gt;"",_xlfn.CONCAT(CHAR(10),"            key = ",AJ410),""),IF(AK410&lt;&gt;"",_xlfn.CONCAT(CHAR(10),"            key = ",AK410),""),CHAR(10),"        }"),""),CHAR(10),"    }"),"")</f>
        <v/>
      </c>
      <c r="AM410" s="14"/>
      <c r="AN410" s="15" t="str">
        <f>IF(Q410="Structural",_xlfn.CONCAT("    ","structuralUpgradeType = ",IF(P410&lt;3,"0_2",IF(P410&lt;5,"3_4",IF(P410&lt;7,"5_6",IF(P410&lt;9,"7_8","9Plus"))))),IF(Q410="Command Module",_xlfn.CONCAT("    commandUpgradeType = standard",CHAR(10),"    commandUpgradeName = ",V410),IF(Q410="Engine",_xlfn.CONCAT("    engineUpgradeType = ",W410,CHAR(10),Parts!AQ410,CHAR(10),"    enginePartUpgradeName = ",X410),IF(Q410="Parachute","    parachuteUpgradeType = standard",IF(Q410="Solar",_xlfn.CONCAT("    solarPanelUpgradeTier = ",P410),IF(OR(Q410="System",Q410="System and Space Capability")=TRUE,_xlfn.CONCAT("    spacePlaneSystemUpgradeType = ",X410,IF(Q410="System and Space Capability",_xlfn.CONCAT(CHAR(10),"    spaceplaneUpgradeType = spaceCapable",CHAR(10),"    baseSkinTemp = ",CHAR(10),"    upgradeSkinTemp = "),"")),IF(Q410="Fuel Tank",IF(Y410="NA/Balloon","    KiwiFuelSwitchIgnore = true",IF(Y410="standardLiquidFuel",_xlfn.CONCAT("    fuelTankUpgradeType = ",Y410,CHAR(10),"    fuelTankSizeUpgrade = ",Z410),_xlfn.CONCAT("    fuelTankUpgradeType = ",Y410))),IF(Q410="RCS","    rcsUpgradeType = coldGas",""))))))))</f>
        <v xml:space="preserve">    parachuteUpgradeType = standard</v>
      </c>
      <c r="AO410" s="16" t="str">
        <f>IF(Q410="Engine",VLOOKUP(W410,EngineUpgrades!$A$2:$C$17,2,FALSE),"")</f>
        <v/>
      </c>
      <c r="AP410" s="16" t="str">
        <f>IF(Q410="Engine",VLOOKUP(W410,EngineUpgrades!$A$2:$C$17,3,FALSE),"")</f>
        <v/>
      </c>
      <c r="AQ410" s="15" t="str">
        <f>IF(AO410=EngineUpgrades!$D$1,EngineUpgrades!$D$17,IF(AO410=EngineUpgrades!$E$1,EngineUpgrades!$E$17,IF(AO410=EngineUpgrades!$F$1,EngineUpgrades!$F$17,IF(AO410=EngineUpgrades!$G$1,EngineUpgrades!$G$17,IF(AO410=EngineUpgrades!$H$1,EngineUpgrades!$H$17,"")))))</f>
        <v/>
      </c>
      <c r="AR410" s="17">
        <v>2</v>
      </c>
      <c r="AS410" s="16" t="str">
        <f>IF(Q410="Engine",_xlfn.XLOOKUP(_xlfn.CONCAT(O410,P410+AR410),TechTree!$C$2:$C$500,TechTree!$D$2:$D$500,"Not Valid Combination",0,1),"")</f>
        <v/>
      </c>
    </row>
    <row r="411" spans="1:45" hidden="1" x14ac:dyDescent="0.35">
      <c r="A411" t="s">
        <v>2735</v>
      </c>
      <c r="B411" t="s">
        <v>2869</v>
      </c>
      <c r="C411" t="s">
        <v>2870</v>
      </c>
      <c r="D411" t="s">
        <v>2871</v>
      </c>
      <c r="E411" t="s">
        <v>9300</v>
      </c>
      <c r="F411" t="s">
        <v>9</v>
      </c>
      <c r="G411" t="s">
        <v>1390</v>
      </c>
      <c r="H411" t="s">
        <v>1245</v>
      </c>
      <c r="I411" t="s">
        <v>1912</v>
      </c>
      <c r="J411" t="s">
        <v>1176</v>
      </c>
      <c r="K411" t="s">
        <v>98</v>
      </c>
    </row>
    <row r="412" spans="1:45" hidden="1" x14ac:dyDescent="0.35">
      <c r="A412" t="s">
        <v>2735</v>
      </c>
      <c r="B412" t="s">
        <v>2872</v>
      </c>
      <c r="C412" t="s">
        <v>2873</v>
      </c>
      <c r="D412" t="s">
        <v>2874</v>
      </c>
      <c r="E412" t="s">
        <v>9300</v>
      </c>
      <c r="F412" t="s">
        <v>18</v>
      </c>
      <c r="G412" t="s">
        <v>1573</v>
      </c>
      <c r="H412" t="s">
        <v>1174</v>
      </c>
      <c r="I412" t="s">
        <v>2875</v>
      </c>
      <c r="J412" t="s">
        <v>1176</v>
      </c>
      <c r="K412" t="s">
        <v>133</v>
      </c>
    </row>
    <row r="413" spans="1:45" hidden="1" x14ac:dyDescent="0.35">
      <c r="A413" t="s">
        <v>2735</v>
      </c>
      <c r="B413" t="s">
        <v>2876</v>
      </c>
      <c r="C413" t="s">
        <v>2877</v>
      </c>
      <c r="D413" t="s">
        <v>2878</v>
      </c>
      <c r="E413" t="s">
        <v>9300</v>
      </c>
      <c r="F413" t="s">
        <v>10</v>
      </c>
      <c r="G413" t="s">
        <v>1446</v>
      </c>
      <c r="H413" t="s">
        <v>1245</v>
      </c>
      <c r="I413" t="s">
        <v>2589</v>
      </c>
      <c r="J413" t="s">
        <v>313</v>
      </c>
      <c r="K413" t="s">
        <v>63</v>
      </c>
    </row>
    <row r="414" spans="1:45" hidden="1" x14ac:dyDescent="0.35">
      <c r="A414" t="s">
        <v>2735</v>
      </c>
      <c r="B414" t="s">
        <v>2879</v>
      </c>
      <c r="C414" t="s">
        <v>2880</v>
      </c>
      <c r="D414" t="s">
        <v>2881</v>
      </c>
      <c r="E414" t="s">
        <v>9300</v>
      </c>
      <c r="F414" t="s">
        <v>10</v>
      </c>
      <c r="G414" t="s">
        <v>1336</v>
      </c>
      <c r="H414" t="s">
        <v>1218</v>
      </c>
      <c r="I414" t="s">
        <v>1304</v>
      </c>
      <c r="J414" t="s">
        <v>313</v>
      </c>
      <c r="K414" t="s">
        <v>134</v>
      </c>
    </row>
    <row r="415" spans="1:45" hidden="1" x14ac:dyDescent="0.35">
      <c r="A415" t="s">
        <v>2735</v>
      </c>
      <c r="B415" t="s">
        <v>2882</v>
      </c>
      <c r="C415" t="s">
        <v>2883</v>
      </c>
      <c r="D415" t="s">
        <v>2884</v>
      </c>
      <c r="E415" t="s">
        <v>9300</v>
      </c>
      <c r="F415" t="s">
        <v>10</v>
      </c>
      <c r="G415" t="s">
        <v>1446</v>
      </c>
      <c r="H415" t="s">
        <v>2885</v>
      </c>
      <c r="I415" t="s">
        <v>1852</v>
      </c>
      <c r="J415" t="s">
        <v>313</v>
      </c>
      <c r="K415" t="s">
        <v>63</v>
      </c>
    </row>
    <row r="416" spans="1:45" hidden="1" x14ac:dyDescent="0.35">
      <c r="A416" t="s">
        <v>2735</v>
      </c>
      <c r="B416" t="s">
        <v>2886</v>
      </c>
      <c r="C416" t="s">
        <v>2887</v>
      </c>
      <c r="D416" t="s">
        <v>2888</v>
      </c>
      <c r="E416" t="s">
        <v>9300</v>
      </c>
      <c r="F416" t="s">
        <v>6</v>
      </c>
      <c r="G416" t="s">
        <v>1526</v>
      </c>
      <c r="H416" t="s">
        <v>1922</v>
      </c>
      <c r="I416" t="s">
        <v>1219</v>
      </c>
      <c r="J416" t="s">
        <v>318</v>
      </c>
      <c r="K416" t="s">
        <v>99</v>
      </c>
    </row>
    <row r="417" spans="1:45" hidden="1" x14ac:dyDescent="0.35">
      <c r="A417" t="s">
        <v>2735</v>
      </c>
      <c r="B417" t="s">
        <v>2889</v>
      </c>
      <c r="C417" t="s">
        <v>2890</v>
      </c>
      <c r="D417" t="s">
        <v>2891</v>
      </c>
      <c r="E417" t="s">
        <v>9300</v>
      </c>
      <c r="F417" t="s">
        <v>6</v>
      </c>
      <c r="G417" t="s">
        <v>1526</v>
      </c>
      <c r="H417" t="s">
        <v>1922</v>
      </c>
      <c r="I417" t="s">
        <v>1219</v>
      </c>
      <c r="J417" t="s">
        <v>318</v>
      </c>
      <c r="K417" t="s">
        <v>99</v>
      </c>
    </row>
    <row r="418" spans="1:45" hidden="1" x14ac:dyDescent="0.35">
      <c r="A418" t="s">
        <v>2735</v>
      </c>
      <c r="B418" t="s">
        <v>2892</v>
      </c>
      <c r="C418" t="s">
        <v>2893</v>
      </c>
      <c r="D418" t="s">
        <v>2894</v>
      </c>
      <c r="E418" t="s">
        <v>9300</v>
      </c>
      <c r="F418" t="s">
        <v>19</v>
      </c>
      <c r="G418" t="s">
        <v>1254</v>
      </c>
      <c r="H418" t="s">
        <v>2895</v>
      </c>
      <c r="I418" t="s">
        <v>2896</v>
      </c>
      <c r="J418" t="s">
        <v>318</v>
      </c>
      <c r="K418" t="s">
        <v>114</v>
      </c>
    </row>
    <row r="419" spans="1:45" hidden="1" x14ac:dyDescent="0.35">
      <c r="A419" t="s">
        <v>2735</v>
      </c>
      <c r="B419" t="s">
        <v>2897</v>
      </c>
      <c r="C419" t="s">
        <v>2898</v>
      </c>
      <c r="D419" t="s">
        <v>2899</v>
      </c>
      <c r="E419" t="s">
        <v>9300</v>
      </c>
      <c r="F419" t="s">
        <v>19</v>
      </c>
      <c r="G419" t="s">
        <v>1573</v>
      </c>
      <c r="H419" t="s">
        <v>1431</v>
      </c>
      <c r="I419" t="s">
        <v>1436</v>
      </c>
      <c r="J419" t="s">
        <v>318</v>
      </c>
      <c r="K419" t="s">
        <v>142</v>
      </c>
    </row>
    <row r="420" spans="1:45" hidden="1" x14ac:dyDescent="0.35">
      <c r="A420" t="s">
        <v>2735</v>
      </c>
      <c r="B420" t="s">
        <v>2900</v>
      </c>
      <c r="C420" t="s">
        <v>2901</v>
      </c>
      <c r="D420" t="s">
        <v>2902</v>
      </c>
      <c r="E420" t="s">
        <v>9300</v>
      </c>
      <c r="F420" t="s">
        <v>19</v>
      </c>
      <c r="G420" t="s">
        <v>1446</v>
      </c>
      <c r="H420" t="s">
        <v>2903</v>
      </c>
      <c r="I420" t="s">
        <v>2706</v>
      </c>
      <c r="J420" t="s">
        <v>318</v>
      </c>
      <c r="K420" t="s">
        <v>147</v>
      </c>
    </row>
    <row r="421" spans="1:45" ht="60.5" hidden="1" x14ac:dyDescent="0.35">
      <c r="A421" t="s">
        <v>2735</v>
      </c>
      <c r="B421" t="s">
        <v>2904</v>
      </c>
      <c r="C421" t="s">
        <v>2905</v>
      </c>
      <c r="D421" t="s">
        <v>2906</v>
      </c>
      <c r="E421" t="s">
        <v>344</v>
      </c>
      <c r="F421" t="s">
        <v>19</v>
      </c>
      <c r="G421" t="s">
        <v>1416</v>
      </c>
      <c r="H421" t="s">
        <v>1670</v>
      </c>
      <c r="I421" t="s">
        <v>1619</v>
      </c>
      <c r="J421" t="s">
        <v>1176</v>
      </c>
      <c r="K421" t="s">
        <v>196</v>
      </c>
      <c r="M421" s="12" t="str">
        <f t="shared" ref="M421" si="24">_xlfn.CONCAT("@PART[",C421,"]:AFTER[",A421,"] // ",IF(R421="",D421,R421),CHAR(10),"{",CHAR(10),"    @TechRequired = ",N421,IF($R421&lt;&gt;"",_xlfn.CONCAT(CHAR(10),"    @",$R$1," = ",$R421),""),IF($S421&lt;&gt;"",_xlfn.CONCAT(CHAR(10),"    @",$S$1," = ",$S421),""),IF($T421&lt;&gt;"",_xlfn.CONCAT(CHAR(10),"    @",$T$1," = ",$T421),""),IF($U421&lt;&gt;"",_xlfn.CONCAT(CHAR(10),"    @",$U$1," = ",$U421),""),IF($AN421&lt;&gt;"",_xlfn.CONCAT(CHAR(10),$AN421),""),IF(AL421&lt;&gt;"",_xlfn.CONCAT(CHAR(10),AL421),""),CHAR(10),"}",IF(AA421="Yes",_xlfn.CONCAT(CHAR(10),"@PART[",C421,"]:NEEDS[KiwiDeprecate]:AFTER[",A421,"]",CHAR(10),"{",CHAR(10),"    kiwiDeprecate = true",CHAR(10),"}"),""))</f>
        <v>@PART[Knes_Booster_Pushotron]:AFTER[Knes] // Pushotron
{
    @TechRequired = precisionPropulsion
}</v>
      </c>
      <c r="N421" s="9" t="str">
        <f>_xlfn.XLOOKUP(_xlfn.CONCAT(O421,P421),TechTree!$C$2:$C$500,TechTree!$D$2:$D$500,"Not Valid Combination",0,1)</f>
        <v>precisionPropulsion</v>
      </c>
      <c r="O421" s="8" t="s">
        <v>227</v>
      </c>
      <c r="P421" s="8">
        <v>5</v>
      </c>
      <c r="Q421" s="8" t="s">
        <v>254</v>
      </c>
      <c r="V421" s="10" t="s">
        <v>255</v>
      </c>
      <c r="W421" s="10" t="s">
        <v>9288</v>
      </c>
      <c r="Y421" s="10" t="s">
        <v>9319</v>
      </c>
      <c r="Z421" s="10" t="s">
        <v>313</v>
      </c>
      <c r="AA421" s="10" t="s">
        <v>344</v>
      </c>
      <c r="AC421" s="12" t="str">
        <f t="shared" ref="AC421" si="25">IF(Q421="Engine",_xlfn.CONCAT("PARTUPGRADE:NEEDS[",A421,"]",CHAR(10),"{",CHAR(10),"    name = ",X421,CHAR(10),"    partIcon = ",C421,CHAR(10),"    techRequired = ",AS421,CHAR(10),"    title = ",CHAR(10),"    basicInfo = Increased Thrust, Increased Specific Impulse",CHAR(10),"    manufacturer = Kiwi Imagineers",CHAR(10),"    description = ",CHAR(10),"}",CHAR(10),"@PARTUPGRADE[",X421,"]:NEEDS[",A421,"]:FOR[zKiwiTechTree]",CHAR(10),"{",CHAR(10),"    @entryCost = #$@PART[",C421,"]/entryCost$",CHAR(10),"    @entryCost *= #$@KIWI_ENGINE_MULTIPLIERS/",AP421,"/UPGRADE_ENTRYCOST_MULTIPLIER$",CHAR(10),"    @title = #$@PART[",C421,"]/title$ Upgrade",CHAR(10),"    @description = #Our imagineers dreamt about making the $@PART[",C421,"]/engineName$ thrustier and efficientier and have 'made it so'.",CHAR(10),"}",CHAR(10),"@PART[",C421,"]:NEEDS[",A421,"]:AFTER[zzKiwiTechTree]",CHAR(10),"{",CHAR(10),"    @description = #$description$ \n\n&lt;color=#ff0000&gt;This engine has an upgrade in $@PARTUPGRADE[",X421,"]/techRequired$!&lt;/color&gt; ",CHAR(10),"}"),IF(OR(Q421="System",Q421="System and Space Capability")=TRUE,_xlfn.CONCAT("// Choose the one with the part that you want to represent the system",CHAR(10),"PARTUPGRADE:NEEDS[",A421,"]",CHAR(10),"{",CHAR(10),"    name = ",X421,"Upgrade",CHAR(10),"    partIcon = ",C421,CHAR(10),"    techRequired = ",AS421,CHAR(10),"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System",CHAR(10),"}",CHAR(10),"@PART[*]:HAS[#spacePlaneSystemUpgradeType[",X421,"]]:FOR[zzzKiwiTechTree]",CHAR(10),"{",CHAR(10),"    @description = #$description$ \n\n&lt;color=#ff0000&gt;The INSERT HERE System has upgrades in $@PARTUPGRADE[",X421,"Upgrade]/techRequired$!&lt;/color&gt; ",CHAR(10),"}"),""))</f>
        <v/>
      </c>
      <c r="AD421" s="14"/>
      <c r="AE421" s="18" t="s">
        <v>344</v>
      </c>
      <c r="AF421" s="18"/>
      <c r="AG421" s="18"/>
      <c r="AH421" s="18"/>
      <c r="AI421" s="18"/>
      <c r="AJ421" s="18"/>
      <c r="AK421" s="18"/>
      <c r="AL421" s="19" t="str">
        <f t="shared" ref="AL421" si="26">IF(AE421="Yes",_xlfn.CONCAT("    @MODULE[ModuleEngines*]",CHAR(10),"    {",IF(AF421&lt;&gt;"",_xlfn.CONCAT(CHAR(10),"        @maxThrust = ",AF421),""),IF(AG421&lt;&gt;"",_xlfn.CONCAT(CHAR(10),"        !atmosphereCurve {}",CHAR(10),"        atmosphereCurve",CHAR(10),"        {",IF(AG421&lt;&gt;"",_xlfn.CONCAT(CHAR(10),"            key = ",AG421),""),IF(AH421&lt;&gt;"",_xlfn.CONCAT(CHAR(10),"            key = ",AH421),""),IF(AI421&lt;&gt;"",_xlfn.CONCAT(CHAR(10),"            key = ",AI421),""),IF(AJ421&lt;&gt;"",_xlfn.CONCAT(CHAR(10),"            key = ",AJ421),""),IF(AK421&lt;&gt;"",_xlfn.CONCAT(CHAR(10),"            key = ",AK421),""),CHAR(10),"        }"),""),CHAR(10),"    }"),"")</f>
        <v/>
      </c>
      <c r="AM421" s="14"/>
      <c r="AN421" s="15" t="str">
        <f>IF(Q421="Structural",_xlfn.CONCAT("    ","structuralUpgradeType = ",IF(P421&lt;3,"0_2",IF(P421&lt;5,"3_4",IF(P421&lt;7,"5_6",IF(P421&lt;9,"7_8","9Plus"))))),IF(Q421="Command Module",_xlfn.CONCAT("    commandUpgradeType = standard",CHAR(10),"    commandUpgradeName = ",V421),IF(Q421="Engine",_xlfn.CONCAT("    engineUpgradeType = ",W421,CHAR(10),Parts!AQ421,CHAR(10),"    enginePartUpgradeName = ",X421),IF(Q421="Parachute","    parachuteUpgradeType = standard",IF(Q421="Solar",_xlfn.CONCAT("    solarPanelUpgradeTier = ",P421),IF(OR(Q421="System",Q421="System and Space Capability")=TRUE,_xlfn.CONCAT("    spacePlaneSystemUpgradeType = ",X421,IF(Q421="System and Space Capability",_xlfn.CONCAT(CHAR(10),"    spaceplaneUpgradeType = spaceCapable",CHAR(10),"    baseSkinTemp = ",CHAR(10),"    upgradeSkinTemp = "),"")),IF(Q421="Fuel Tank",IF(Y421="NA/Balloon","    KiwiFuelSwitchIgnore = true",IF(Y421="standardLiquidFuel",_xlfn.CONCAT("    fuelTankUpgradeType = ",Y421,CHAR(10),"    fuelTankSizeUpgrade = ",Z421),_xlfn.CONCAT("    fuelTankUpgradeType = ",Y421))),IF(Q421="RCS","    rcsUpgradeType = coldGas",""))))))))</f>
        <v/>
      </c>
      <c r="AO421" s="16" t="str">
        <f>IF(Q421="Engine",VLOOKUP(W421,EngineUpgrades!$A$2:$C$17,2,FALSE),"")</f>
        <v/>
      </c>
      <c r="AP421" s="16" t="str">
        <f>IF(Q421="Engine",VLOOKUP(W421,EngineUpgrades!$A$2:$C$17,3,FALSE),"")</f>
        <v/>
      </c>
      <c r="AQ421" s="15" t="str">
        <f>IF(AO421=EngineUpgrades!$D$1,EngineUpgrades!$D$17,IF(AO421=EngineUpgrades!$E$1,EngineUpgrades!$E$17,IF(AO421=EngineUpgrades!$F$1,EngineUpgrades!$F$17,IF(AO421=EngineUpgrades!$G$1,EngineUpgrades!$G$17,IF(AO421=EngineUpgrades!$H$1,EngineUpgrades!$H$17,"")))))</f>
        <v/>
      </c>
      <c r="AR421" s="17">
        <v>2</v>
      </c>
      <c r="AS421" s="16" t="str">
        <f>IF(Q421="Engine",_xlfn.XLOOKUP(_xlfn.CONCAT(O421,P421+AR421),TechTree!$C$2:$C$500,TechTree!$D$2:$D$500,"Not Valid Combination",0,1),"")</f>
        <v/>
      </c>
    </row>
    <row r="422" spans="1:45" hidden="1" x14ac:dyDescent="0.35">
      <c r="A422" t="s">
        <v>2735</v>
      </c>
      <c r="B422" t="s">
        <v>2907</v>
      </c>
      <c r="C422" t="s">
        <v>2908</v>
      </c>
      <c r="D422" t="s">
        <v>2909</v>
      </c>
      <c r="E422" t="s">
        <v>9300</v>
      </c>
      <c r="F422" t="s">
        <v>10</v>
      </c>
      <c r="G422" t="s">
        <v>1466</v>
      </c>
      <c r="H422" t="s">
        <v>1336</v>
      </c>
      <c r="I422" t="s">
        <v>2690</v>
      </c>
      <c r="J422" t="s">
        <v>316</v>
      </c>
      <c r="K422" t="s">
        <v>134</v>
      </c>
    </row>
    <row r="423" spans="1:45" hidden="1" x14ac:dyDescent="0.35">
      <c r="A423" t="s">
        <v>2735</v>
      </c>
      <c r="B423" t="s">
        <v>2910</v>
      </c>
      <c r="C423" t="s">
        <v>2911</v>
      </c>
      <c r="D423" t="s">
        <v>2912</v>
      </c>
      <c r="E423" t="s">
        <v>9300</v>
      </c>
      <c r="F423" t="s">
        <v>19</v>
      </c>
      <c r="G423" t="s">
        <v>2913</v>
      </c>
      <c r="H423" t="s">
        <v>2914</v>
      </c>
      <c r="I423" t="s">
        <v>2153</v>
      </c>
      <c r="J423" t="s">
        <v>316</v>
      </c>
      <c r="K423" t="s">
        <v>140</v>
      </c>
    </row>
    <row r="424" spans="1:45" hidden="1" x14ac:dyDescent="0.35">
      <c r="A424" t="s">
        <v>2735</v>
      </c>
      <c r="B424" t="s">
        <v>2915</v>
      </c>
      <c r="C424" t="s">
        <v>2916</v>
      </c>
      <c r="D424" t="s">
        <v>2917</v>
      </c>
      <c r="E424" t="s">
        <v>9300</v>
      </c>
      <c r="F424" t="s">
        <v>19</v>
      </c>
      <c r="G424" t="s">
        <v>2918</v>
      </c>
      <c r="H424" t="s">
        <v>2919</v>
      </c>
      <c r="I424" t="s">
        <v>1497</v>
      </c>
      <c r="J424" t="s">
        <v>316</v>
      </c>
      <c r="K424" t="s">
        <v>140</v>
      </c>
    </row>
    <row r="425" spans="1:45" hidden="1" x14ac:dyDescent="0.35">
      <c r="A425" t="s">
        <v>2735</v>
      </c>
      <c r="B425" t="s">
        <v>2920</v>
      </c>
      <c r="C425" t="s">
        <v>2921</v>
      </c>
      <c r="D425" t="s">
        <v>2922</v>
      </c>
      <c r="E425" t="s">
        <v>9300</v>
      </c>
      <c r="F425" t="s">
        <v>16</v>
      </c>
      <c r="G425" t="s">
        <v>2923</v>
      </c>
      <c r="H425" t="s">
        <v>2924</v>
      </c>
      <c r="I425" t="s">
        <v>2925</v>
      </c>
      <c r="J425" t="s">
        <v>2171</v>
      </c>
      <c r="K425" t="s">
        <v>104</v>
      </c>
    </row>
    <row r="426" spans="1:45" hidden="1" x14ac:dyDescent="0.35">
      <c r="A426" t="s">
        <v>2735</v>
      </c>
      <c r="B426" t="s">
        <v>2926</v>
      </c>
      <c r="C426" t="s">
        <v>2927</v>
      </c>
      <c r="D426" t="s">
        <v>2928</v>
      </c>
      <c r="E426" t="s">
        <v>9300</v>
      </c>
      <c r="F426" t="s">
        <v>16</v>
      </c>
      <c r="G426" t="s">
        <v>2929</v>
      </c>
      <c r="H426" t="s">
        <v>1526</v>
      </c>
      <c r="I426" t="s">
        <v>2930</v>
      </c>
      <c r="J426" t="s">
        <v>2171</v>
      </c>
      <c r="K426" t="s">
        <v>106</v>
      </c>
    </row>
    <row r="427" spans="1:45" hidden="1" x14ac:dyDescent="0.35">
      <c r="A427" t="s">
        <v>2735</v>
      </c>
      <c r="B427" t="s">
        <v>2931</v>
      </c>
      <c r="C427" t="s">
        <v>2932</v>
      </c>
      <c r="D427" t="s">
        <v>2933</v>
      </c>
      <c r="E427" t="s">
        <v>9300</v>
      </c>
      <c r="F427" t="s">
        <v>16</v>
      </c>
      <c r="G427" t="s">
        <v>2934</v>
      </c>
      <c r="H427" t="s">
        <v>1324</v>
      </c>
      <c r="I427" t="s">
        <v>1457</v>
      </c>
      <c r="J427" t="s">
        <v>2171</v>
      </c>
      <c r="K427" t="s">
        <v>107</v>
      </c>
    </row>
    <row r="428" spans="1:45" ht="60.5" hidden="1" x14ac:dyDescent="0.35">
      <c r="A428" t="s">
        <v>2735</v>
      </c>
      <c r="B428" t="s">
        <v>2935</v>
      </c>
      <c r="C428" t="s">
        <v>2936</v>
      </c>
      <c r="D428" t="s">
        <v>2937</v>
      </c>
      <c r="E428" t="s">
        <v>344</v>
      </c>
      <c r="F428" t="s">
        <v>12</v>
      </c>
      <c r="G428" t="s">
        <v>1526</v>
      </c>
      <c r="H428" t="s">
        <v>1218</v>
      </c>
      <c r="I428" t="s">
        <v>1250</v>
      </c>
      <c r="J428" t="s">
        <v>1176</v>
      </c>
      <c r="K428" t="s">
        <v>90</v>
      </c>
      <c r="M428" s="12" t="str">
        <f t="shared" ref="M428" si="27">_xlfn.CONCAT("@PART[",C428,"]:AFTER[",A428,"] // ",IF(R428="",D428,R428),CHAR(10),"{",CHAR(10),"    @TechRequired = ",N428,IF($R428&lt;&gt;"",_xlfn.CONCAT(CHAR(10),"    @",$R$1," = ",$R428),""),IF($S428&lt;&gt;"",_xlfn.CONCAT(CHAR(10),"    @",$S$1," = ",$S428),""),IF($T428&lt;&gt;"",_xlfn.CONCAT(CHAR(10),"    @",$T$1," = ",$T428),""),IF($U428&lt;&gt;"",_xlfn.CONCAT(CHAR(10),"    @",$U$1," = ",$U428),""),IF($AN428&lt;&gt;"",_xlfn.CONCAT(CHAR(10),$AN428),""),IF(AL428&lt;&gt;"",_xlfn.CONCAT(CHAR(10),AL428),""),CHAR(10),"}",IF(AA428="Yes",_xlfn.CONCAT(CHAR(10),"@PART[",C428,"]:NEEDS[KiwiDeprecate]:AFTER[",A428,"]",CHAR(10),"{",CHAR(10),"    kiwiDeprecate = true",CHAR(10),"}"),""))</f>
        <v>@PART[Knes_Structural_Struts]:AFTER[Knes] // Ariane Strut Connector
{
    @TechRequired = generalConstruction
}</v>
      </c>
      <c r="N428" s="9" t="str">
        <f>_xlfn.XLOOKUP(_xlfn.CONCAT(O428,P428),TechTree!$C$2:$C$500,TechTree!$D$2:$D$500,"Not Valid Combination",0,1)</f>
        <v>generalConstruction</v>
      </c>
      <c r="O428" s="8" t="s">
        <v>220</v>
      </c>
      <c r="P428" s="8">
        <v>3</v>
      </c>
      <c r="Q428" s="8" t="s">
        <v>254</v>
      </c>
      <c r="V428" s="10" t="s">
        <v>255</v>
      </c>
      <c r="W428" s="10" t="s">
        <v>9288</v>
      </c>
      <c r="Y428" s="10" t="s">
        <v>9319</v>
      </c>
      <c r="Z428" s="10" t="s">
        <v>313</v>
      </c>
      <c r="AA428" s="10" t="s">
        <v>344</v>
      </c>
      <c r="AC428" s="12" t="str">
        <f t="shared" ref="AC428" si="28">IF(Q428="Engine",_xlfn.CONCAT("PARTUPGRADE:NEEDS[",A428,"]",CHAR(10),"{",CHAR(10),"    name = ",X428,CHAR(10),"    partIcon = ",C428,CHAR(10),"    techRequired = ",AS428,CHAR(10),"    title = ",CHAR(10),"    basicInfo = Increased Thrust, Increased Specific Impulse",CHAR(10),"    manufacturer = Kiwi Imagineers",CHAR(10),"    description = ",CHAR(10),"}",CHAR(10),"@PARTUPGRADE[",X428,"]:NEEDS[",A428,"]:FOR[zKiwiTechTree]",CHAR(10),"{",CHAR(10),"    @entryCost = #$@PART[",C428,"]/entryCost$",CHAR(10),"    @entryCost *= #$@KIWI_ENGINE_MULTIPLIERS/",AP428,"/UPGRADE_ENTRYCOST_MULTIPLIER$",CHAR(10),"    @title = #$@PART[",C428,"]/title$ Upgrade",CHAR(10),"    @description = #Our imagineers dreamt about making the $@PART[",C428,"]/engineName$ thrustier and efficientier and have 'made it so'.",CHAR(10),"}",CHAR(10),"@PART[",C428,"]:NEEDS[",A428,"]:AFTER[zzKiwiTechTree]",CHAR(10),"{",CHAR(10),"    @description = #$description$ \n\n&lt;color=#ff0000&gt;This engine has an upgrade in $@PARTUPGRADE[",X428,"]/techRequired$!&lt;/color&gt; ",CHAR(10),"}"),IF(OR(Q428="System",Q428="System and Space Capability")=TRUE,_xlfn.CONCAT("// Choose the one with the part that you want to represent the system",CHAR(10),"PARTUPGRADE:NEEDS[",A428,"]",CHAR(10),"{",CHAR(10),"    name = ",X428,"Upgrade",CHAR(10),"    partIcon = ",C428,CHAR(10),"    techRequired = ",AS428,CHAR(10),"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System",CHAR(10),"}",CHAR(10),"@PART[*]:HAS[#spacePlaneSystemUpgradeType[",X428,"]]:FOR[zzzKiwiTechTree]",CHAR(10),"{",CHAR(10),"    @description = #$description$ \n\n&lt;color=#ff0000&gt;The INSERT HERE System has upgrades in $@PARTUPGRADE[",X428,"Upgrade]/techRequired$!&lt;/color&gt; ",CHAR(10),"}"),""))</f>
        <v/>
      </c>
      <c r="AD428" s="14"/>
      <c r="AE428" s="18" t="s">
        <v>344</v>
      </c>
      <c r="AF428" s="18"/>
      <c r="AG428" s="18"/>
      <c r="AH428" s="18"/>
      <c r="AI428" s="18"/>
      <c r="AJ428" s="18"/>
      <c r="AK428" s="18"/>
      <c r="AL428" s="19" t="str">
        <f t="shared" ref="AL428" si="29">IF(AE428="Yes",_xlfn.CONCAT("    @MODULE[ModuleEngines*]",CHAR(10),"    {",IF(AF428&lt;&gt;"",_xlfn.CONCAT(CHAR(10),"        @maxThrust = ",AF428),""),IF(AG428&lt;&gt;"",_xlfn.CONCAT(CHAR(10),"        !atmosphereCurve {}",CHAR(10),"        atmosphereCurve",CHAR(10),"        {",IF(AG428&lt;&gt;"",_xlfn.CONCAT(CHAR(10),"            key = ",AG428),""),IF(AH428&lt;&gt;"",_xlfn.CONCAT(CHAR(10),"            key = ",AH428),""),IF(AI428&lt;&gt;"",_xlfn.CONCAT(CHAR(10),"            key = ",AI428),""),IF(AJ428&lt;&gt;"",_xlfn.CONCAT(CHAR(10),"            key = ",AJ428),""),IF(AK428&lt;&gt;"",_xlfn.CONCAT(CHAR(10),"            key = ",AK428),""),CHAR(10),"        }"),""),CHAR(10),"    }"),"")</f>
        <v/>
      </c>
      <c r="AM428" s="14"/>
      <c r="AN428" s="15" t="str">
        <f>IF(Q428="Structural",_xlfn.CONCAT("    ","structuralUpgradeType = ",IF(P428&lt;3,"0_2",IF(P428&lt;5,"3_4",IF(P428&lt;7,"5_6",IF(P428&lt;9,"7_8","9Plus"))))),IF(Q428="Command Module",_xlfn.CONCAT("    commandUpgradeType = standard",CHAR(10),"    commandUpgradeName = ",V428),IF(Q428="Engine",_xlfn.CONCAT("    engineUpgradeType = ",W428,CHAR(10),Parts!AQ428,CHAR(10),"    enginePartUpgradeName = ",X428),IF(Q428="Parachute","    parachuteUpgradeType = standard",IF(Q428="Solar",_xlfn.CONCAT("    solarPanelUpgradeTier = ",P428),IF(OR(Q428="System",Q428="System and Space Capability")=TRUE,_xlfn.CONCAT("    spacePlaneSystemUpgradeType = ",X428,IF(Q428="System and Space Capability",_xlfn.CONCAT(CHAR(10),"    spaceplaneUpgradeType = spaceCapable",CHAR(10),"    baseSkinTemp = ",CHAR(10),"    upgradeSkinTemp = "),"")),IF(Q428="Fuel Tank",IF(Y428="NA/Balloon","    KiwiFuelSwitchIgnore = true",IF(Y428="standardLiquidFuel",_xlfn.CONCAT("    fuelTankUpgradeType = ",Y428,CHAR(10),"    fuelTankSizeUpgrade = ",Z428),_xlfn.CONCAT("    fuelTankUpgradeType = ",Y428))),IF(Q428="RCS","    rcsUpgradeType = coldGas",""))))))))</f>
        <v/>
      </c>
      <c r="AO428" s="16" t="str">
        <f>IF(Q428="Engine",VLOOKUP(W428,EngineUpgrades!$A$2:$C$17,2,FALSE),"")</f>
        <v/>
      </c>
      <c r="AP428" s="16" t="str">
        <f>IF(Q428="Engine",VLOOKUP(W428,EngineUpgrades!$A$2:$C$17,3,FALSE),"")</f>
        <v/>
      </c>
      <c r="AQ428" s="15" t="str">
        <f>IF(AO428=EngineUpgrades!$D$1,EngineUpgrades!$D$17,IF(AO428=EngineUpgrades!$E$1,EngineUpgrades!$E$17,IF(AO428=EngineUpgrades!$F$1,EngineUpgrades!$F$17,IF(AO428=EngineUpgrades!$G$1,EngineUpgrades!$G$17,IF(AO428=EngineUpgrades!$H$1,EngineUpgrades!$H$17,"")))))</f>
        <v/>
      </c>
      <c r="AR428" s="17">
        <v>2</v>
      </c>
      <c r="AS428" s="16" t="str">
        <f>IF(Q428="Engine",_xlfn.XLOOKUP(_xlfn.CONCAT(O428,P428+AR428),TechTree!$C$2:$C$500,TechTree!$D$2:$D$500,"Not Valid Combination",0,1),"")</f>
        <v/>
      </c>
    </row>
    <row r="429" spans="1:45" hidden="1" x14ac:dyDescent="0.35">
      <c r="A429" t="s">
        <v>2735</v>
      </c>
      <c r="B429" t="s">
        <v>2938</v>
      </c>
      <c r="C429" t="s">
        <v>2939</v>
      </c>
      <c r="D429" t="s">
        <v>2940</v>
      </c>
      <c r="E429" t="s">
        <v>9300</v>
      </c>
      <c r="F429" t="s">
        <v>19</v>
      </c>
      <c r="G429" t="s">
        <v>1210</v>
      </c>
      <c r="H429" t="s">
        <v>2009</v>
      </c>
      <c r="I429" t="s">
        <v>1619</v>
      </c>
      <c r="J429" t="s">
        <v>1176</v>
      </c>
      <c r="K429" t="s">
        <v>88</v>
      </c>
    </row>
    <row r="430" spans="1:45" hidden="1" x14ac:dyDescent="0.35">
      <c r="A430" t="s">
        <v>2735</v>
      </c>
      <c r="B430" t="s">
        <v>2941</v>
      </c>
      <c r="C430" t="s">
        <v>2942</v>
      </c>
      <c r="D430" t="s">
        <v>2943</v>
      </c>
      <c r="E430" t="s">
        <v>9300</v>
      </c>
      <c r="F430" t="s">
        <v>16</v>
      </c>
      <c r="G430" t="s">
        <v>2944</v>
      </c>
      <c r="H430" t="s">
        <v>2945</v>
      </c>
      <c r="I430" t="s">
        <v>1488</v>
      </c>
      <c r="J430" t="s">
        <v>1969</v>
      </c>
      <c r="K430" t="s">
        <v>141</v>
      </c>
    </row>
    <row r="431" spans="1:45" hidden="1" x14ac:dyDescent="0.35">
      <c r="A431" t="s">
        <v>2735</v>
      </c>
      <c r="B431" t="s">
        <v>2946</v>
      </c>
      <c r="C431" t="s">
        <v>2947</v>
      </c>
      <c r="D431" t="s">
        <v>2948</v>
      </c>
      <c r="E431" t="s">
        <v>9300</v>
      </c>
      <c r="F431" t="s">
        <v>16</v>
      </c>
      <c r="G431" t="s">
        <v>2088</v>
      </c>
      <c r="H431" t="s">
        <v>1601</v>
      </c>
      <c r="I431" t="s">
        <v>1193</v>
      </c>
      <c r="J431" t="s">
        <v>1969</v>
      </c>
      <c r="K431" t="s">
        <v>142</v>
      </c>
    </row>
    <row r="432" spans="1:45" hidden="1" x14ac:dyDescent="0.35">
      <c r="A432" t="s">
        <v>2735</v>
      </c>
      <c r="B432" t="s">
        <v>2949</v>
      </c>
      <c r="C432" t="s">
        <v>2950</v>
      </c>
      <c r="D432" t="s">
        <v>2951</v>
      </c>
      <c r="E432" t="s">
        <v>9300</v>
      </c>
      <c r="F432" t="s">
        <v>16</v>
      </c>
      <c r="G432" t="s">
        <v>1198</v>
      </c>
      <c r="H432" t="s">
        <v>1601</v>
      </c>
      <c r="I432" t="s">
        <v>1447</v>
      </c>
      <c r="J432" t="s">
        <v>1969</v>
      </c>
      <c r="K432" t="s">
        <v>141</v>
      </c>
    </row>
    <row r="433" spans="1:11" hidden="1" x14ac:dyDescent="0.35">
      <c r="A433" t="s">
        <v>2735</v>
      </c>
      <c r="B433" t="s">
        <v>2952</v>
      </c>
      <c r="C433" t="s">
        <v>2953</v>
      </c>
      <c r="D433" t="s">
        <v>2954</v>
      </c>
      <c r="E433" t="s">
        <v>9300</v>
      </c>
      <c r="F433" t="s">
        <v>15</v>
      </c>
      <c r="G433" t="s">
        <v>1462</v>
      </c>
      <c r="H433" t="s">
        <v>2945</v>
      </c>
      <c r="I433" t="s">
        <v>1942</v>
      </c>
      <c r="J433" t="s">
        <v>2138</v>
      </c>
      <c r="K433" t="s">
        <v>108</v>
      </c>
    </row>
    <row r="434" spans="1:11" hidden="1" x14ac:dyDescent="0.35">
      <c r="A434" t="s">
        <v>2735</v>
      </c>
      <c r="B434" t="s">
        <v>2955</v>
      </c>
      <c r="C434" t="s">
        <v>2956</v>
      </c>
      <c r="D434" t="s">
        <v>2957</v>
      </c>
      <c r="E434" t="s">
        <v>9300</v>
      </c>
      <c r="F434" t="s">
        <v>15</v>
      </c>
      <c r="G434" t="s">
        <v>1260</v>
      </c>
      <c r="H434" t="s">
        <v>1902</v>
      </c>
      <c r="I434" t="s">
        <v>2958</v>
      </c>
      <c r="J434" t="s">
        <v>2138</v>
      </c>
      <c r="K434" t="s">
        <v>137</v>
      </c>
    </row>
    <row r="435" spans="1:11" hidden="1" x14ac:dyDescent="0.35">
      <c r="A435" t="s">
        <v>2735</v>
      </c>
      <c r="B435" t="s">
        <v>2959</v>
      </c>
      <c r="C435" t="s">
        <v>2960</v>
      </c>
      <c r="D435" t="s">
        <v>2961</v>
      </c>
      <c r="E435" t="s">
        <v>9300</v>
      </c>
      <c r="F435" t="s">
        <v>15</v>
      </c>
      <c r="G435" t="s">
        <v>1431</v>
      </c>
      <c r="H435" t="s">
        <v>2962</v>
      </c>
      <c r="I435" t="s">
        <v>1852</v>
      </c>
      <c r="J435" t="s">
        <v>2138</v>
      </c>
      <c r="K435" t="s">
        <v>109</v>
      </c>
    </row>
    <row r="436" spans="1:11" hidden="1" x14ac:dyDescent="0.35">
      <c r="A436" t="s">
        <v>2735</v>
      </c>
      <c r="B436" t="s">
        <v>2963</v>
      </c>
      <c r="C436" t="s">
        <v>2964</v>
      </c>
      <c r="D436" t="s">
        <v>2965</v>
      </c>
      <c r="E436" t="s">
        <v>9300</v>
      </c>
      <c r="F436" t="s">
        <v>15</v>
      </c>
      <c r="G436" t="s">
        <v>1397</v>
      </c>
      <c r="H436" t="s">
        <v>2966</v>
      </c>
      <c r="I436" t="s">
        <v>2101</v>
      </c>
      <c r="J436" t="s">
        <v>1969</v>
      </c>
      <c r="K436" t="s">
        <v>107</v>
      </c>
    </row>
    <row r="437" spans="1:11" hidden="1" x14ac:dyDescent="0.35">
      <c r="A437" t="s">
        <v>2735</v>
      </c>
      <c r="B437" t="s">
        <v>2967</v>
      </c>
      <c r="C437" t="s">
        <v>2968</v>
      </c>
      <c r="D437" t="s">
        <v>2969</v>
      </c>
      <c r="E437" t="s">
        <v>9300</v>
      </c>
      <c r="F437" t="s">
        <v>10</v>
      </c>
      <c r="G437" t="s">
        <v>1735</v>
      </c>
      <c r="H437" t="s">
        <v>1240</v>
      </c>
      <c r="I437" t="s">
        <v>1696</v>
      </c>
      <c r="J437" t="s">
        <v>1969</v>
      </c>
      <c r="K437" t="s">
        <v>63</v>
      </c>
    </row>
    <row r="438" spans="1:11" hidden="1" x14ac:dyDescent="0.35">
      <c r="A438" t="s">
        <v>2735</v>
      </c>
      <c r="B438" t="s">
        <v>2970</v>
      </c>
      <c r="C438" t="s">
        <v>2971</v>
      </c>
      <c r="D438" t="s">
        <v>2972</v>
      </c>
      <c r="E438" t="s">
        <v>9300</v>
      </c>
      <c r="F438" t="s">
        <v>16</v>
      </c>
      <c r="G438" t="s">
        <v>1198</v>
      </c>
      <c r="H438" t="s">
        <v>2945</v>
      </c>
      <c r="I438" t="s">
        <v>1203</v>
      </c>
      <c r="J438" t="s">
        <v>1969</v>
      </c>
      <c r="K438" t="s">
        <v>193</v>
      </c>
    </row>
    <row r="439" spans="1:11" hidden="1" x14ac:dyDescent="0.35">
      <c r="A439" t="s">
        <v>2735</v>
      </c>
      <c r="B439" t="s">
        <v>2973</v>
      </c>
      <c r="C439" t="s">
        <v>2974</v>
      </c>
      <c r="D439" t="s">
        <v>2975</v>
      </c>
      <c r="E439" t="s">
        <v>9300</v>
      </c>
      <c r="F439" t="s">
        <v>10</v>
      </c>
      <c r="G439" t="s">
        <v>1255</v>
      </c>
      <c r="H439" t="s">
        <v>1566</v>
      </c>
      <c r="I439" t="s">
        <v>1835</v>
      </c>
      <c r="J439" t="s">
        <v>313</v>
      </c>
      <c r="K439" t="s">
        <v>97</v>
      </c>
    </row>
    <row r="440" spans="1:11" hidden="1" x14ac:dyDescent="0.35">
      <c r="A440" t="s">
        <v>2735</v>
      </c>
      <c r="B440" t="s">
        <v>2976</v>
      </c>
      <c r="C440" t="s">
        <v>2977</v>
      </c>
      <c r="D440" t="s">
        <v>2978</v>
      </c>
      <c r="E440" t="s">
        <v>9300</v>
      </c>
      <c r="F440" t="s">
        <v>15</v>
      </c>
      <c r="G440" t="s">
        <v>1397</v>
      </c>
      <c r="H440" t="s">
        <v>1255</v>
      </c>
      <c r="I440" t="s">
        <v>2979</v>
      </c>
      <c r="J440" t="s">
        <v>1969</v>
      </c>
      <c r="K440" t="s">
        <v>106</v>
      </c>
    </row>
    <row r="441" spans="1:11" hidden="1" x14ac:dyDescent="0.35">
      <c r="A441" t="s">
        <v>2735</v>
      </c>
      <c r="B441" t="s">
        <v>2980</v>
      </c>
      <c r="C441" t="s">
        <v>2981</v>
      </c>
      <c r="D441" t="s">
        <v>2982</v>
      </c>
      <c r="E441" t="s">
        <v>9300</v>
      </c>
      <c r="F441" t="s">
        <v>6</v>
      </c>
      <c r="G441" t="s">
        <v>2944</v>
      </c>
      <c r="H441" t="s">
        <v>1297</v>
      </c>
      <c r="I441" t="s">
        <v>1619</v>
      </c>
      <c r="J441" t="s">
        <v>1176</v>
      </c>
      <c r="K441" t="s">
        <v>32</v>
      </c>
    </row>
    <row r="442" spans="1:11" hidden="1" x14ac:dyDescent="0.35">
      <c r="A442" t="s">
        <v>2735</v>
      </c>
      <c r="B442" t="s">
        <v>2983</v>
      </c>
      <c r="C442" t="s">
        <v>2984</v>
      </c>
      <c r="D442" t="s">
        <v>2985</v>
      </c>
      <c r="E442" t="s">
        <v>9300</v>
      </c>
      <c r="F442" t="s">
        <v>6</v>
      </c>
      <c r="G442" t="s">
        <v>2885</v>
      </c>
      <c r="H442" t="s">
        <v>1198</v>
      </c>
      <c r="I442" t="s">
        <v>1175</v>
      </c>
      <c r="J442" t="s">
        <v>1176</v>
      </c>
      <c r="K442" t="s">
        <v>198</v>
      </c>
    </row>
    <row r="443" spans="1:11" hidden="1" x14ac:dyDescent="0.35">
      <c r="A443" t="s">
        <v>2735</v>
      </c>
      <c r="B443" t="s">
        <v>2986</v>
      </c>
      <c r="C443" t="s">
        <v>2987</v>
      </c>
      <c r="D443" t="s">
        <v>2988</v>
      </c>
      <c r="E443" t="s">
        <v>9300</v>
      </c>
      <c r="F443" t="s">
        <v>16</v>
      </c>
      <c r="G443" t="s">
        <v>2944</v>
      </c>
      <c r="H443" t="s">
        <v>1670</v>
      </c>
      <c r="I443" t="s">
        <v>1250</v>
      </c>
      <c r="J443" t="s">
        <v>313</v>
      </c>
      <c r="K443" t="s">
        <v>88</v>
      </c>
    </row>
    <row r="444" spans="1:11" hidden="1" x14ac:dyDescent="0.35">
      <c r="A444" t="s">
        <v>2735</v>
      </c>
      <c r="B444" t="s">
        <v>2989</v>
      </c>
      <c r="C444" t="s">
        <v>2990</v>
      </c>
      <c r="D444" t="s">
        <v>2991</v>
      </c>
      <c r="E444" t="s">
        <v>9300</v>
      </c>
      <c r="F444" t="s">
        <v>14</v>
      </c>
      <c r="G444" t="s">
        <v>1198</v>
      </c>
      <c r="H444" t="s">
        <v>1283</v>
      </c>
      <c r="I444" t="s">
        <v>2589</v>
      </c>
      <c r="J444" t="s">
        <v>313</v>
      </c>
      <c r="K444" t="s">
        <v>31</v>
      </c>
    </row>
    <row r="445" spans="1:11" hidden="1" x14ac:dyDescent="0.35">
      <c r="A445" t="s">
        <v>2735</v>
      </c>
      <c r="B445" t="s">
        <v>2992</v>
      </c>
      <c r="C445" t="s">
        <v>2993</v>
      </c>
      <c r="D445" t="s">
        <v>2994</v>
      </c>
      <c r="E445" t="s">
        <v>9300</v>
      </c>
      <c r="F445" t="s">
        <v>14</v>
      </c>
      <c r="G445" t="s">
        <v>1198</v>
      </c>
      <c r="H445" t="s">
        <v>2995</v>
      </c>
      <c r="I445" t="s">
        <v>1250</v>
      </c>
      <c r="J445" t="s">
        <v>1969</v>
      </c>
      <c r="K445" t="s">
        <v>59</v>
      </c>
    </row>
    <row r="446" spans="1:11" hidden="1" x14ac:dyDescent="0.35">
      <c r="A446" t="s">
        <v>2735</v>
      </c>
      <c r="B446" t="s">
        <v>2996</v>
      </c>
      <c r="C446" t="s">
        <v>2997</v>
      </c>
      <c r="D446" t="s">
        <v>2998</v>
      </c>
      <c r="E446" t="s">
        <v>9300</v>
      </c>
      <c r="F446" t="s">
        <v>16</v>
      </c>
      <c r="G446" t="s">
        <v>1445</v>
      </c>
      <c r="H446" t="s">
        <v>1954</v>
      </c>
      <c r="I446" t="s">
        <v>1447</v>
      </c>
      <c r="J446" t="s">
        <v>1969</v>
      </c>
      <c r="K446" t="s">
        <v>161</v>
      </c>
    </row>
    <row r="447" spans="1:11" hidden="1" x14ac:dyDescent="0.35">
      <c r="A447" t="s">
        <v>2735</v>
      </c>
      <c r="B447" t="s">
        <v>2999</v>
      </c>
      <c r="C447" t="s">
        <v>3000</v>
      </c>
      <c r="D447" t="s">
        <v>3001</v>
      </c>
      <c r="E447" t="s">
        <v>9300</v>
      </c>
      <c r="F447" t="s">
        <v>11</v>
      </c>
      <c r="G447" t="s">
        <v>1260</v>
      </c>
      <c r="H447" t="s">
        <v>1271</v>
      </c>
      <c r="I447" t="s">
        <v>1175</v>
      </c>
      <c r="J447" t="s">
        <v>313</v>
      </c>
      <c r="K447" t="s">
        <v>31</v>
      </c>
    </row>
    <row r="448" spans="1:11" hidden="1" x14ac:dyDescent="0.35">
      <c r="A448" t="s">
        <v>2735</v>
      </c>
      <c r="B448" t="s">
        <v>3002</v>
      </c>
      <c r="C448" t="s">
        <v>3003</v>
      </c>
      <c r="D448" t="s">
        <v>3004</v>
      </c>
      <c r="E448" t="s">
        <v>9300</v>
      </c>
      <c r="F448" t="s">
        <v>11</v>
      </c>
      <c r="G448" t="s">
        <v>1198</v>
      </c>
      <c r="H448" t="s">
        <v>2945</v>
      </c>
      <c r="I448" t="s">
        <v>1696</v>
      </c>
      <c r="J448" t="s">
        <v>1969</v>
      </c>
      <c r="K448" t="s">
        <v>90</v>
      </c>
    </row>
    <row r="449" spans="1:11" hidden="1" x14ac:dyDescent="0.35">
      <c r="A449" t="s">
        <v>2735</v>
      </c>
      <c r="B449" t="s">
        <v>3005</v>
      </c>
      <c r="C449" t="s">
        <v>3006</v>
      </c>
      <c r="D449" t="s">
        <v>3007</v>
      </c>
      <c r="E449" t="s">
        <v>9300</v>
      </c>
      <c r="F449" t="s">
        <v>6</v>
      </c>
      <c r="G449" t="s">
        <v>1210</v>
      </c>
      <c r="H449" t="s">
        <v>1658</v>
      </c>
      <c r="I449" t="s">
        <v>1250</v>
      </c>
      <c r="J449" t="s">
        <v>314</v>
      </c>
      <c r="K449" t="s">
        <v>90</v>
      </c>
    </row>
    <row r="450" spans="1:11" hidden="1" x14ac:dyDescent="0.35">
      <c r="A450" t="s">
        <v>2735</v>
      </c>
      <c r="B450" t="s">
        <v>3008</v>
      </c>
      <c r="C450" t="s">
        <v>3009</v>
      </c>
      <c r="D450" t="s">
        <v>3010</v>
      </c>
      <c r="E450" t="s">
        <v>9300</v>
      </c>
      <c r="F450" t="s">
        <v>16</v>
      </c>
      <c r="G450" t="s">
        <v>1350</v>
      </c>
      <c r="H450" t="s">
        <v>1265</v>
      </c>
      <c r="I450" t="s">
        <v>1203</v>
      </c>
      <c r="J450" t="s">
        <v>1969</v>
      </c>
      <c r="K450" t="s">
        <v>178</v>
      </c>
    </row>
    <row r="451" spans="1:11" hidden="1" x14ac:dyDescent="0.35">
      <c r="A451" t="s">
        <v>2735</v>
      </c>
      <c r="B451" t="s">
        <v>3011</v>
      </c>
      <c r="C451" t="s">
        <v>3012</v>
      </c>
      <c r="D451" t="s">
        <v>3013</v>
      </c>
      <c r="E451" t="s">
        <v>9300</v>
      </c>
      <c r="F451" t="s">
        <v>16</v>
      </c>
      <c r="G451" t="s">
        <v>1350</v>
      </c>
      <c r="H451" t="s">
        <v>1279</v>
      </c>
      <c r="I451" t="s">
        <v>1250</v>
      </c>
      <c r="J451" t="s">
        <v>313</v>
      </c>
      <c r="K451" t="s">
        <v>205</v>
      </c>
    </row>
    <row r="452" spans="1:11" hidden="1" x14ac:dyDescent="0.35">
      <c r="A452" t="s">
        <v>2735</v>
      </c>
      <c r="B452" t="s">
        <v>3014</v>
      </c>
      <c r="C452" t="s">
        <v>3015</v>
      </c>
      <c r="D452" t="s">
        <v>3016</v>
      </c>
      <c r="E452" t="s">
        <v>9300</v>
      </c>
      <c r="F452" t="s">
        <v>15</v>
      </c>
      <c r="G452" t="s">
        <v>1270</v>
      </c>
      <c r="H452" t="s">
        <v>2995</v>
      </c>
      <c r="I452" t="s">
        <v>3017</v>
      </c>
      <c r="J452" t="s">
        <v>314</v>
      </c>
      <c r="K452" t="s">
        <v>137</v>
      </c>
    </row>
    <row r="453" spans="1:11" hidden="1" x14ac:dyDescent="0.35">
      <c r="A453" t="s">
        <v>2735</v>
      </c>
      <c r="B453" t="s">
        <v>3018</v>
      </c>
      <c r="C453" t="s">
        <v>3019</v>
      </c>
      <c r="D453" t="s">
        <v>3020</v>
      </c>
      <c r="E453" t="s">
        <v>9300</v>
      </c>
      <c r="F453" t="s">
        <v>13</v>
      </c>
      <c r="G453" t="s">
        <v>1198</v>
      </c>
      <c r="H453" t="s">
        <v>2391</v>
      </c>
      <c r="I453" t="s">
        <v>3021</v>
      </c>
      <c r="J453" t="s">
        <v>1176</v>
      </c>
      <c r="K453" t="s">
        <v>110</v>
      </c>
    </row>
    <row r="454" spans="1:11" hidden="1" x14ac:dyDescent="0.35">
      <c r="A454" t="s">
        <v>2735</v>
      </c>
      <c r="B454" t="s">
        <v>3022</v>
      </c>
      <c r="C454" t="s">
        <v>3023</v>
      </c>
      <c r="D454" t="s">
        <v>3024</v>
      </c>
      <c r="E454" t="s">
        <v>9300</v>
      </c>
      <c r="F454" t="s">
        <v>15</v>
      </c>
      <c r="G454" t="s">
        <v>2945</v>
      </c>
      <c r="H454" t="s">
        <v>1187</v>
      </c>
      <c r="I454" t="s">
        <v>1304</v>
      </c>
      <c r="J454" t="s">
        <v>1176</v>
      </c>
      <c r="K454" t="s">
        <v>158</v>
      </c>
    </row>
    <row r="455" spans="1:11" hidden="1" x14ac:dyDescent="0.35">
      <c r="A455" t="s">
        <v>2735</v>
      </c>
      <c r="B455" t="s">
        <v>3025</v>
      </c>
      <c r="C455" t="s">
        <v>3026</v>
      </c>
      <c r="D455" t="s">
        <v>3027</v>
      </c>
      <c r="E455" t="s">
        <v>9300</v>
      </c>
      <c r="F455" t="s">
        <v>15</v>
      </c>
      <c r="G455" t="s">
        <v>1346</v>
      </c>
      <c r="H455" t="s">
        <v>1198</v>
      </c>
      <c r="I455" t="s">
        <v>3028</v>
      </c>
      <c r="J455" t="s">
        <v>314</v>
      </c>
      <c r="K455" t="s">
        <v>108</v>
      </c>
    </row>
    <row r="456" spans="1:11" hidden="1" x14ac:dyDescent="0.35">
      <c r="A456" t="s">
        <v>2735</v>
      </c>
      <c r="B456" t="s">
        <v>3029</v>
      </c>
      <c r="C456" t="s">
        <v>3030</v>
      </c>
      <c r="D456" t="s">
        <v>3031</v>
      </c>
      <c r="E456" t="s">
        <v>9300</v>
      </c>
      <c r="F456" t="s">
        <v>16</v>
      </c>
      <c r="G456" t="s">
        <v>3032</v>
      </c>
      <c r="H456" t="s">
        <v>3033</v>
      </c>
      <c r="I456" t="s">
        <v>1751</v>
      </c>
      <c r="J456" t="s">
        <v>313</v>
      </c>
      <c r="K456" t="s">
        <v>193</v>
      </c>
    </row>
    <row r="457" spans="1:11" hidden="1" x14ac:dyDescent="0.35">
      <c r="A457" t="s">
        <v>2735</v>
      </c>
      <c r="B457" t="s">
        <v>3034</v>
      </c>
      <c r="C457" t="s">
        <v>3035</v>
      </c>
      <c r="D457" t="s">
        <v>3036</v>
      </c>
      <c r="E457" t="s">
        <v>9300</v>
      </c>
      <c r="F457" t="s">
        <v>10</v>
      </c>
      <c r="G457" t="s">
        <v>1173</v>
      </c>
      <c r="H457" t="s">
        <v>1476</v>
      </c>
      <c r="I457" t="s">
        <v>1246</v>
      </c>
      <c r="J457" t="s">
        <v>314</v>
      </c>
      <c r="K457" t="s">
        <v>63</v>
      </c>
    </row>
    <row r="458" spans="1:11" hidden="1" x14ac:dyDescent="0.35">
      <c r="A458" t="s">
        <v>2735</v>
      </c>
      <c r="B458" t="s">
        <v>3037</v>
      </c>
      <c r="C458" t="s">
        <v>3038</v>
      </c>
      <c r="D458" t="s">
        <v>3039</v>
      </c>
      <c r="E458" t="s">
        <v>9300</v>
      </c>
      <c r="F458" t="s">
        <v>10</v>
      </c>
      <c r="G458" t="s">
        <v>2083</v>
      </c>
      <c r="H458" t="s">
        <v>1548</v>
      </c>
      <c r="I458" t="s">
        <v>1203</v>
      </c>
      <c r="J458" t="s">
        <v>318</v>
      </c>
      <c r="K458" t="s">
        <v>134</v>
      </c>
    </row>
    <row r="459" spans="1:11" hidden="1" x14ac:dyDescent="0.35">
      <c r="A459" t="s">
        <v>2735</v>
      </c>
      <c r="B459" t="s">
        <v>3040</v>
      </c>
      <c r="C459" t="s">
        <v>3041</v>
      </c>
      <c r="D459" t="s">
        <v>3042</v>
      </c>
      <c r="E459" t="s">
        <v>9300</v>
      </c>
      <c r="F459" t="s">
        <v>19</v>
      </c>
      <c r="G459" t="s">
        <v>1445</v>
      </c>
      <c r="H459" t="s">
        <v>3043</v>
      </c>
      <c r="I459" t="s">
        <v>2021</v>
      </c>
      <c r="J459" t="s">
        <v>318</v>
      </c>
      <c r="K459" t="s">
        <v>161</v>
      </c>
    </row>
    <row r="460" spans="1:11" hidden="1" x14ac:dyDescent="0.35">
      <c r="A460" t="s">
        <v>2735</v>
      </c>
      <c r="B460" t="s">
        <v>3044</v>
      </c>
      <c r="C460" t="s">
        <v>3045</v>
      </c>
      <c r="D460" t="s">
        <v>3046</v>
      </c>
      <c r="E460" t="s">
        <v>9300</v>
      </c>
      <c r="F460" t="s">
        <v>16</v>
      </c>
      <c r="G460" t="s">
        <v>3047</v>
      </c>
      <c r="H460" t="s">
        <v>1336</v>
      </c>
      <c r="I460" t="s">
        <v>3048</v>
      </c>
      <c r="J460" t="s">
        <v>318</v>
      </c>
      <c r="K460" t="s">
        <v>106</v>
      </c>
    </row>
    <row r="461" spans="1:11" hidden="1" x14ac:dyDescent="0.35">
      <c r="A461" t="s">
        <v>2735</v>
      </c>
      <c r="B461" t="s">
        <v>3049</v>
      </c>
      <c r="C461" t="s">
        <v>3050</v>
      </c>
      <c r="D461" t="s">
        <v>3051</v>
      </c>
      <c r="E461" t="s">
        <v>9300</v>
      </c>
      <c r="F461" t="s">
        <v>10</v>
      </c>
      <c r="G461" t="s">
        <v>2083</v>
      </c>
      <c r="H461" t="s">
        <v>1548</v>
      </c>
      <c r="I461" t="s">
        <v>1447</v>
      </c>
      <c r="J461" t="s">
        <v>318</v>
      </c>
      <c r="K461" t="s">
        <v>134</v>
      </c>
    </row>
    <row r="462" spans="1:11" hidden="1" x14ac:dyDescent="0.35">
      <c r="A462" t="s">
        <v>2735</v>
      </c>
      <c r="B462" t="s">
        <v>3052</v>
      </c>
      <c r="C462" t="s">
        <v>3053</v>
      </c>
      <c r="D462" t="s">
        <v>3054</v>
      </c>
      <c r="E462" t="s">
        <v>9300</v>
      </c>
      <c r="F462" t="s">
        <v>10</v>
      </c>
      <c r="G462" t="s">
        <v>2083</v>
      </c>
      <c r="H462" t="s">
        <v>1548</v>
      </c>
      <c r="I462" t="s">
        <v>1203</v>
      </c>
      <c r="J462" t="s">
        <v>315</v>
      </c>
      <c r="K462" t="s">
        <v>134</v>
      </c>
    </row>
    <row r="463" spans="1:11" hidden="1" x14ac:dyDescent="0.35">
      <c r="A463" t="s">
        <v>2735</v>
      </c>
      <c r="B463" t="s">
        <v>3055</v>
      </c>
      <c r="C463" t="s">
        <v>3056</v>
      </c>
      <c r="D463" t="s">
        <v>3057</v>
      </c>
      <c r="E463" t="s">
        <v>9300</v>
      </c>
      <c r="F463" t="s">
        <v>15</v>
      </c>
      <c r="G463" t="s">
        <v>3058</v>
      </c>
      <c r="H463" t="s">
        <v>3059</v>
      </c>
      <c r="I463" t="s">
        <v>2101</v>
      </c>
      <c r="J463" t="s">
        <v>314</v>
      </c>
      <c r="K463" t="s">
        <v>108</v>
      </c>
    </row>
    <row r="464" spans="1:11" hidden="1" x14ac:dyDescent="0.35">
      <c r="A464" t="s">
        <v>2735</v>
      </c>
      <c r="B464" t="s">
        <v>3060</v>
      </c>
      <c r="C464" t="s">
        <v>3061</v>
      </c>
      <c r="D464" t="s">
        <v>3062</v>
      </c>
      <c r="E464" t="s">
        <v>9300</v>
      </c>
      <c r="F464" t="s">
        <v>19</v>
      </c>
      <c r="G464" t="s">
        <v>1446</v>
      </c>
      <c r="H464" t="s">
        <v>3063</v>
      </c>
      <c r="I464" t="s">
        <v>1519</v>
      </c>
      <c r="J464" t="s">
        <v>318</v>
      </c>
      <c r="K464" t="s">
        <v>161</v>
      </c>
    </row>
    <row r="465" spans="1:11" hidden="1" x14ac:dyDescent="0.35">
      <c r="A465" t="s">
        <v>2735</v>
      </c>
      <c r="B465" t="s">
        <v>3064</v>
      </c>
      <c r="C465" t="s">
        <v>3065</v>
      </c>
      <c r="D465" t="s">
        <v>3066</v>
      </c>
      <c r="E465" t="s">
        <v>9300</v>
      </c>
      <c r="F465" t="s">
        <v>6</v>
      </c>
      <c r="G465" t="s">
        <v>1573</v>
      </c>
      <c r="H465" t="s">
        <v>1297</v>
      </c>
      <c r="I465" t="s">
        <v>1619</v>
      </c>
      <c r="J465" t="s">
        <v>1176</v>
      </c>
      <c r="K465" t="s">
        <v>91</v>
      </c>
    </row>
    <row r="466" spans="1:11" hidden="1" x14ac:dyDescent="0.35">
      <c r="A466" t="s">
        <v>2735</v>
      </c>
      <c r="B466" t="s">
        <v>3067</v>
      </c>
      <c r="C466" t="s">
        <v>3068</v>
      </c>
      <c r="D466" t="s">
        <v>3069</v>
      </c>
      <c r="E466" t="s">
        <v>9300</v>
      </c>
      <c r="F466" t="s">
        <v>16</v>
      </c>
      <c r="G466" t="s">
        <v>3070</v>
      </c>
      <c r="H466" t="s">
        <v>2083</v>
      </c>
      <c r="I466" t="s">
        <v>3071</v>
      </c>
      <c r="J466" t="s">
        <v>315</v>
      </c>
      <c r="K466" t="s">
        <v>106</v>
      </c>
    </row>
    <row r="467" spans="1:11" hidden="1" x14ac:dyDescent="0.35">
      <c r="A467" t="s">
        <v>2735</v>
      </c>
      <c r="B467" t="s">
        <v>3072</v>
      </c>
      <c r="C467" t="s">
        <v>3073</v>
      </c>
      <c r="D467" t="s">
        <v>3074</v>
      </c>
      <c r="E467" t="s">
        <v>9300</v>
      </c>
      <c r="F467" t="s">
        <v>16</v>
      </c>
      <c r="G467" t="s">
        <v>3075</v>
      </c>
      <c r="H467" t="s">
        <v>1350</v>
      </c>
      <c r="I467" t="s">
        <v>3076</v>
      </c>
      <c r="J467" t="s">
        <v>318</v>
      </c>
      <c r="K467" t="s">
        <v>108</v>
      </c>
    </row>
    <row r="468" spans="1:11" hidden="1" x14ac:dyDescent="0.35">
      <c r="A468" t="s">
        <v>2735</v>
      </c>
      <c r="B468" t="s">
        <v>3077</v>
      </c>
      <c r="C468" t="s">
        <v>3078</v>
      </c>
      <c r="D468" t="s">
        <v>3079</v>
      </c>
      <c r="E468" t="s">
        <v>9300</v>
      </c>
      <c r="F468" t="s">
        <v>16</v>
      </c>
      <c r="G468" t="s">
        <v>3080</v>
      </c>
      <c r="H468" t="s">
        <v>3081</v>
      </c>
      <c r="I468" t="s">
        <v>3082</v>
      </c>
      <c r="J468" t="s">
        <v>315</v>
      </c>
      <c r="K468" t="s">
        <v>106</v>
      </c>
    </row>
    <row r="469" spans="1:11" hidden="1" x14ac:dyDescent="0.35">
      <c r="A469" t="s">
        <v>2735</v>
      </c>
      <c r="B469" t="s">
        <v>3083</v>
      </c>
      <c r="C469" t="s">
        <v>3084</v>
      </c>
      <c r="D469" t="s">
        <v>3085</v>
      </c>
      <c r="E469" t="s">
        <v>9300</v>
      </c>
      <c r="F469" t="s">
        <v>16</v>
      </c>
      <c r="G469" t="s">
        <v>3047</v>
      </c>
      <c r="H469" t="s">
        <v>1350</v>
      </c>
      <c r="I469" t="s">
        <v>3086</v>
      </c>
      <c r="J469" t="s">
        <v>318</v>
      </c>
      <c r="K469" t="s">
        <v>106</v>
      </c>
    </row>
    <row r="470" spans="1:11" hidden="1" x14ac:dyDescent="0.35">
      <c r="A470" t="s">
        <v>2735</v>
      </c>
      <c r="B470" t="s">
        <v>3087</v>
      </c>
      <c r="C470" t="s">
        <v>3088</v>
      </c>
      <c r="D470" t="s">
        <v>3089</v>
      </c>
      <c r="E470" t="s">
        <v>9300</v>
      </c>
      <c r="F470" t="s">
        <v>19</v>
      </c>
      <c r="G470" t="s">
        <v>1332</v>
      </c>
      <c r="H470" t="s">
        <v>2009</v>
      </c>
      <c r="I470" t="s">
        <v>1619</v>
      </c>
      <c r="J470" t="s">
        <v>1176</v>
      </c>
      <c r="K470" t="s">
        <v>198</v>
      </c>
    </row>
    <row r="471" spans="1:11" hidden="1" x14ac:dyDescent="0.35">
      <c r="A471" t="s">
        <v>2735</v>
      </c>
      <c r="B471" t="s">
        <v>3090</v>
      </c>
      <c r="C471" t="s">
        <v>3091</v>
      </c>
      <c r="D471" t="s">
        <v>3092</v>
      </c>
      <c r="E471" t="s">
        <v>9300</v>
      </c>
      <c r="F471" t="s">
        <v>16</v>
      </c>
      <c r="G471" t="s">
        <v>1350</v>
      </c>
      <c r="H471" t="s">
        <v>1841</v>
      </c>
      <c r="I471" t="s">
        <v>1436</v>
      </c>
      <c r="J471" t="s">
        <v>314</v>
      </c>
      <c r="K471" t="s">
        <v>178</v>
      </c>
    </row>
    <row r="472" spans="1:11" hidden="1" x14ac:dyDescent="0.35">
      <c r="A472" t="s">
        <v>2735</v>
      </c>
      <c r="B472" t="s">
        <v>3093</v>
      </c>
      <c r="C472" t="s">
        <v>3094</v>
      </c>
      <c r="D472" t="s">
        <v>3095</v>
      </c>
      <c r="E472" t="s">
        <v>9300</v>
      </c>
      <c r="F472" t="s">
        <v>19</v>
      </c>
      <c r="G472" t="s">
        <v>3096</v>
      </c>
      <c r="H472" t="s">
        <v>1746</v>
      </c>
      <c r="I472" t="s">
        <v>1531</v>
      </c>
      <c r="J472" t="s">
        <v>315</v>
      </c>
      <c r="K472" t="s">
        <v>116</v>
      </c>
    </row>
    <row r="473" spans="1:11" hidden="1" x14ac:dyDescent="0.35">
      <c r="A473" t="s">
        <v>2735</v>
      </c>
      <c r="B473" t="s">
        <v>3097</v>
      </c>
      <c r="C473" t="s">
        <v>3098</v>
      </c>
      <c r="D473" t="s">
        <v>3099</v>
      </c>
      <c r="E473" t="s">
        <v>9300</v>
      </c>
      <c r="F473" t="s">
        <v>16</v>
      </c>
      <c r="G473" t="s">
        <v>2419</v>
      </c>
      <c r="H473" t="s">
        <v>2923</v>
      </c>
      <c r="I473" t="s">
        <v>3100</v>
      </c>
      <c r="J473" t="s">
        <v>315</v>
      </c>
      <c r="K473" t="s">
        <v>145</v>
      </c>
    </row>
    <row r="474" spans="1:11" hidden="1" x14ac:dyDescent="0.35">
      <c r="A474" t="s">
        <v>2735</v>
      </c>
      <c r="B474" t="s">
        <v>3101</v>
      </c>
      <c r="C474" t="s">
        <v>3102</v>
      </c>
      <c r="D474" t="s">
        <v>3103</v>
      </c>
      <c r="E474" t="s">
        <v>9300</v>
      </c>
      <c r="F474" t="s">
        <v>16</v>
      </c>
      <c r="G474" t="s">
        <v>2661</v>
      </c>
      <c r="H474" t="s">
        <v>3104</v>
      </c>
      <c r="I474" t="s">
        <v>3105</v>
      </c>
      <c r="J474" t="s">
        <v>315</v>
      </c>
      <c r="K474" t="s">
        <v>145</v>
      </c>
    </row>
    <row r="475" spans="1:11" hidden="1" x14ac:dyDescent="0.35">
      <c r="A475" t="s">
        <v>2735</v>
      </c>
      <c r="B475" t="s">
        <v>3106</v>
      </c>
      <c r="C475" t="s">
        <v>3107</v>
      </c>
      <c r="D475" t="s">
        <v>3108</v>
      </c>
      <c r="E475" t="s">
        <v>9300</v>
      </c>
      <c r="F475" t="s">
        <v>16</v>
      </c>
      <c r="G475" t="s">
        <v>2661</v>
      </c>
      <c r="H475" t="s">
        <v>2550</v>
      </c>
      <c r="I475" t="s">
        <v>3109</v>
      </c>
      <c r="J475" t="s">
        <v>315</v>
      </c>
      <c r="K475" t="s">
        <v>145</v>
      </c>
    </row>
    <row r="476" spans="1:11" hidden="1" x14ac:dyDescent="0.35">
      <c r="A476" t="s">
        <v>2735</v>
      </c>
      <c r="B476" t="s">
        <v>3110</v>
      </c>
      <c r="C476" t="s">
        <v>3111</v>
      </c>
      <c r="D476" t="s">
        <v>3112</v>
      </c>
      <c r="E476" t="s">
        <v>9300</v>
      </c>
      <c r="F476" t="s">
        <v>16</v>
      </c>
      <c r="G476" t="s">
        <v>3047</v>
      </c>
      <c r="H476" t="s">
        <v>1548</v>
      </c>
      <c r="I476" t="s">
        <v>1555</v>
      </c>
      <c r="J476" t="s">
        <v>318</v>
      </c>
      <c r="K476" t="s">
        <v>106</v>
      </c>
    </row>
    <row r="477" spans="1:11" hidden="1" x14ac:dyDescent="0.35">
      <c r="A477" t="s">
        <v>2735</v>
      </c>
      <c r="B477" t="s">
        <v>3113</v>
      </c>
      <c r="C477" t="s">
        <v>3114</v>
      </c>
      <c r="D477" t="s">
        <v>3115</v>
      </c>
      <c r="E477" t="s">
        <v>9300</v>
      </c>
      <c r="F477" t="s">
        <v>19</v>
      </c>
      <c r="G477" t="s">
        <v>2913</v>
      </c>
      <c r="H477" t="s">
        <v>3116</v>
      </c>
      <c r="I477" t="s">
        <v>2153</v>
      </c>
      <c r="J477" t="s">
        <v>318</v>
      </c>
      <c r="K477" t="s">
        <v>151</v>
      </c>
    </row>
    <row r="478" spans="1:11" hidden="1" x14ac:dyDescent="0.35">
      <c r="A478" t="s">
        <v>2735</v>
      </c>
      <c r="B478" t="s">
        <v>3117</v>
      </c>
      <c r="C478" t="s">
        <v>3118</v>
      </c>
      <c r="D478" t="s">
        <v>3119</v>
      </c>
      <c r="E478" t="s">
        <v>9300</v>
      </c>
      <c r="F478" t="s">
        <v>19</v>
      </c>
      <c r="G478" t="s">
        <v>1332</v>
      </c>
      <c r="H478" t="s">
        <v>2009</v>
      </c>
      <c r="I478" t="s">
        <v>1619</v>
      </c>
      <c r="J478" t="s">
        <v>1176</v>
      </c>
      <c r="K478" t="s">
        <v>196</v>
      </c>
    </row>
    <row r="479" spans="1:11" hidden="1" x14ac:dyDescent="0.35">
      <c r="A479" t="s">
        <v>2735</v>
      </c>
      <c r="B479" t="s">
        <v>3120</v>
      </c>
      <c r="C479" t="s">
        <v>3121</v>
      </c>
      <c r="D479" t="s">
        <v>3122</v>
      </c>
      <c r="E479" t="s">
        <v>9300</v>
      </c>
      <c r="F479" t="s">
        <v>19</v>
      </c>
      <c r="G479" t="s">
        <v>1254</v>
      </c>
      <c r="H479" t="s">
        <v>2048</v>
      </c>
      <c r="I479" t="s">
        <v>1187</v>
      </c>
      <c r="J479" t="s">
        <v>1761</v>
      </c>
      <c r="K479" t="s">
        <v>112</v>
      </c>
    </row>
    <row r="480" spans="1:11" hidden="1" x14ac:dyDescent="0.35">
      <c r="A480" t="s">
        <v>2735</v>
      </c>
      <c r="B480" t="s">
        <v>3123</v>
      </c>
      <c r="C480" t="s">
        <v>3124</v>
      </c>
      <c r="D480" t="s">
        <v>3125</v>
      </c>
      <c r="E480" t="s">
        <v>9300</v>
      </c>
      <c r="F480" t="s">
        <v>19</v>
      </c>
      <c r="G480" t="s">
        <v>1254</v>
      </c>
      <c r="H480" t="s">
        <v>2895</v>
      </c>
      <c r="I480" t="s">
        <v>2424</v>
      </c>
      <c r="J480" t="s">
        <v>1761</v>
      </c>
      <c r="K480" t="s">
        <v>112</v>
      </c>
    </row>
    <row r="481" spans="1:45" hidden="1" x14ac:dyDescent="0.35">
      <c r="A481" t="s">
        <v>2735</v>
      </c>
      <c r="B481" t="s">
        <v>3126</v>
      </c>
      <c r="C481" t="s">
        <v>3127</v>
      </c>
      <c r="D481" t="s">
        <v>3128</v>
      </c>
      <c r="E481" t="s">
        <v>9300</v>
      </c>
      <c r="F481" t="s">
        <v>19</v>
      </c>
      <c r="G481" t="s">
        <v>3129</v>
      </c>
      <c r="H481" t="s">
        <v>1245</v>
      </c>
      <c r="I481" t="s">
        <v>1417</v>
      </c>
      <c r="J481" t="s">
        <v>314</v>
      </c>
      <c r="K481" t="s">
        <v>142</v>
      </c>
    </row>
    <row r="482" spans="1:45" hidden="1" x14ac:dyDescent="0.35">
      <c r="A482" t="s">
        <v>2735</v>
      </c>
      <c r="B482" t="s">
        <v>3130</v>
      </c>
      <c r="C482" t="s">
        <v>3131</v>
      </c>
      <c r="D482" t="s">
        <v>3132</v>
      </c>
      <c r="E482" t="s">
        <v>9300</v>
      </c>
      <c r="F482" t="s">
        <v>16</v>
      </c>
      <c r="G482" t="s">
        <v>1466</v>
      </c>
      <c r="H482" t="s">
        <v>1197</v>
      </c>
      <c r="I482" t="s">
        <v>1555</v>
      </c>
      <c r="J482" t="s">
        <v>315</v>
      </c>
      <c r="K482" t="s">
        <v>116</v>
      </c>
    </row>
    <row r="483" spans="1:45" hidden="1" x14ac:dyDescent="0.35">
      <c r="A483" t="s">
        <v>2735</v>
      </c>
      <c r="B483" t="s">
        <v>3133</v>
      </c>
      <c r="C483" t="s">
        <v>3134</v>
      </c>
      <c r="D483" t="s">
        <v>3135</v>
      </c>
      <c r="E483" t="s">
        <v>9300</v>
      </c>
      <c r="F483" t="s">
        <v>19</v>
      </c>
      <c r="G483" t="s">
        <v>1332</v>
      </c>
      <c r="H483" t="s">
        <v>1293</v>
      </c>
      <c r="I483" t="s">
        <v>1619</v>
      </c>
      <c r="J483" t="s">
        <v>1176</v>
      </c>
      <c r="K483" t="s">
        <v>141</v>
      </c>
    </row>
    <row r="484" spans="1:45" ht="60.5" hidden="1" x14ac:dyDescent="0.35">
      <c r="A484" t="s">
        <v>2735</v>
      </c>
      <c r="B484" t="s">
        <v>3136</v>
      </c>
      <c r="C484" t="s">
        <v>3137</v>
      </c>
      <c r="D484" t="s">
        <v>3138</v>
      </c>
      <c r="E484" t="s">
        <v>344</v>
      </c>
      <c r="F484" t="s">
        <v>19</v>
      </c>
      <c r="G484" t="s">
        <v>1332</v>
      </c>
      <c r="H484" t="s">
        <v>2009</v>
      </c>
      <c r="I484" t="s">
        <v>1619</v>
      </c>
      <c r="J484" t="s">
        <v>1176</v>
      </c>
      <c r="K484" t="s">
        <v>161</v>
      </c>
      <c r="M484" s="12" t="str">
        <f t="shared" ref="M484" si="30">_xlfn.CONCAT("@PART[",C484,"]:AFTER[",A484,"] // ",IF(R484="",D484,R484),CHAR(10),"{",CHAR(10),"    @TechRequired = ",N484,IF($R484&lt;&gt;"",_xlfn.CONCAT(CHAR(10),"    @",$R$1," = ",$R484),""),IF($S484&lt;&gt;"",_xlfn.CONCAT(CHAR(10),"    @",$S$1," = ",$S484),""),IF($T484&lt;&gt;"",_xlfn.CONCAT(CHAR(10),"    @",$T$1," = ",$T484),""),IF($U484&lt;&gt;"",_xlfn.CONCAT(CHAR(10),"    @",$U$1," = ",$U484),""),IF($AN484&lt;&gt;"",_xlfn.CONCAT(CHAR(10),$AN484),""),IF(AL484&lt;&gt;"",_xlfn.CONCAT(CHAR(10),AL484),""),CHAR(10),"}",IF(AA484="Yes",_xlfn.CONCAT(CHAR(10),"@PART[",C484,"]:NEEDS[KiwiDeprecate]:AFTER[",A484,"]",CHAR(10),"{",CHAR(10),"    kiwiDeprecate = true",CHAR(10),"}"),""))</f>
        <v>@PART[_Knes_L3S_Separatron]:AFTER[Knes] // L3S "Goblin" Separatron
{
    @TechRequired = precisionPropulsion
}</v>
      </c>
      <c r="N484" s="9" t="str">
        <f>_xlfn.XLOOKUP(_xlfn.CONCAT(O484,P484),TechTree!$C$2:$C$500,TechTree!$D$2:$D$500,"Not Valid Combination",0,1)</f>
        <v>precisionPropulsion</v>
      </c>
      <c r="O484" s="8" t="s">
        <v>227</v>
      </c>
      <c r="P484" s="8">
        <v>5</v>
      </c>
      <c r="Q484" s="8" t="s">
        <v>254</v>
      </c>
      <c r="V484" s="10" t="s">
        <v>255</v>
      </c>
      <c r="W484" s="10" t="s">
        <v>9288</v>
      </c>
      <c r="Y484" s="10" t="s">
        <v>9319</v>
      </c>
      <c r="Z484" s="10" t="s">
        <v>313</v>
      </c>
      <c r="AA484" s="10" t="s">
        <v>344</v>
      </c>
      <c r="AC484" s="12" t="str">
        <f t="shared" ref="AC484" si="31">IF(Q484="Engine",_xlfn.CONCAT("PARTUPGRADE:NEEDS[",A484,"]",CHAR(10),"{",CHAR(10),"    name = ",X484,CHAR(10),"    partIcon = ",C484,CHAR(10),"    techRequired = ",AS484,CHAR(10),"    title = ",CHAR(10),"    basicInfo = Increased Thrust, Increased Specific Impulse",CHAR(10),"    manufacturer = Kiwi Imagineers",CHAR(10),"    description = ",CHAR(10),"}",CHAR(10),"@PARTUPGRADE[",X484,"]:NEEDS[",A484,"]:FOR[zKiwiTechTree]",CHAR(10),"{",CHAR(10),"    @entryCost = #$@PART[",C484,"]/entryCost$",CHAR(10),"    @entryCost *= #$@KIWI_ENGINE_MULTIPLIERS/",AP484,"/UPGRADE_ENTRYCOST_MULTIPLIER$",CHAR(10),"    @title = #$@PART[",C484,"]/title$ Upgrade",CHAR(10),"    @description = #Our imagineers dreamt about making the $@PART[",C484,"]/engineName$ thrustier and efficientier and have 'made it so'.",CHAR(10),"}",CHAR(10),"@PART[",C484,"]:NEEDS[",A484,"]:AFTER[zzKiwiTechTree]",CHAR(10),"{",CHAR(10),"    @description = #$description$ \n\n&lt;color=#ff0000&gt;This engine has an upgrade in $@PARTUPGRADE[",X484,"]/techRequired$!&lt;/color&gt; ",CHAR(10),"}"),IF(OR(Q484="System",Q484="System and Space Capability")=TRUE,_xlfn.CONCAT("// Choose the one with the part that you want to represent the system",CHAR(10),"PARTUPGRADE:NEEDS[",A484,"]",CHAR(10),"{",CHAR(10),"    name = ",X484,"Upgrade",CHAR(10),"    partIcon = ",C484,CHAR(10),"    techRequired = ",AS484,CHAR(10),"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System",CHAR(10),"}",CHAR(10),"@PART[*]:HAS[#spacePlaneSystemUpgradeType[",X484,"]]:FOR[zzzKiwiTechTree]",CHAR(10),"{",CHAR(10),"    @description = #$description$ \n\n&lt;color=#ff0000&gt;The INSERT HERE System has upgrades in $@PARTUPGRADE[",X484,"Upgrade]/techRequired$!&lt;/color&gt; ",CHAR(10),"}"),""))</f>
        <v/>
      </c>
      <c r="AD484" s="14"/>
      <c r="AE484" s="18" t="s">
        <v>344</v>
      </c>
      <c r="AF484" s="18"/>
      <c r="AG484" s="18"/>
      <c r="AH484" s="18"/>
      <c r="AI484" s="18"/>
      <c r="AJ484" s="18"/>
      <c r="AK484" s="18"/>
      <c r="AL484" s="19" t="str">
        <f t="shared" ref="AL484" si="32">IF(AE484="Yes",_xlfn.CONCAT("    @MODULE[ModuleEngines*]",CHAR(10),"    {",IF(AF484&lt;&gt;"",_xlfn.CONCAT(CHAR(10),"        @maxThrust = ",AF484),""),IF(AG484&lt;&gt;"",_xlfn.CONCAT(CHAR(10),"        !atmosphereCurve {}",CHAR(10),"        atmosphereCurve",CHAR(10),"        {",IF(AG484&lt;&gt;"",_xlfn.CONCAT(CHAR(10),"            key = ",AG484),""),IF(AH484&lt;&gt;"",_xlfn.CONCAT(CHAR(10),"            key = ",AH484),""),IF(AI484&lt;&gt;"",_xlfn.CONCAT(CHAR(10),"            key = ",AI484),""),IF(AJ484&lt;&gt;"",_xlfn.CONCAT(CHAR(10),"            key = ",AJ484),""),IF(AK484&lt;&gt;"",_xlfn.CONCAT(CHAR(10),"            key = ",AK484),""),CHAR(10),"        }"),""),CHAR(10),"    }"),"")</f>
        <v/>
      </c>
      <c r="AM484" s="14"/>
      <c r="AN484" s="15" t="str">
        <f>IF(Q484="Structural",_xlfn.CONCAT("    ","structuralUpgradeType = ",IF(P484&lt;3,"0_2",IF(P484&lt;5,"3_4",IF(P484&lt;7,"5_6",IF(P484&lt;9,"7_8","9Plus"))))),IF(Q484="Command Module",_xlfn.CONCAT("    commandUpgradeType = standard",CHAR(10),"    commandUpgradeName = ",V484),IF(Q484="Engine",_xlfn.CONCAT("    engineUpgradeType = ",W484,CHAR(10),Parts!AQ484,CHAR(10),"    enginePartUpgradeName = ",X484),IF(Q484="Parachute","    parachuteUpgradeType = standard",IF(Q484="Solar",_xlfn.CONCAT("    solarPanelUpgradeTier = ",P484),IF(OR(Q484="System",Q484="System and Space Capability")=TRUE,_xlfn.CONCAT("    spacePlaneSystemUpgradeType = ",X484,IF(Q484="System and Space Capability",_xlfn.CONCAT(CHAR(10),"    spaceplaneUpgradeType = spaceCapable",CHAR(10),"    baseSkinTemp = ",CHAR(10),"    upgradeSkinTemp = "),"")),IF(Q484="Fuel Tank",IF(Y484="NA/Balloon","    KiwiFuelSwitchIgnore = true",IF(Y484="standardLiquidFuel",_xlfn.CONCAT("    fuelTankUpgradeType = ",Y484,CHAR(10),"    fuelTankSizeUpgrade = ",Z484),_xlfn.CONCAT("    fuelTankUpgradeType = ",Y484))),IF(Q484="RCS","    rcsUpgradeType = coldGas",""))))))))</f>
        <v/>
      </c>
      <c r="AO484" s="16" t="str">
        <f>IF(Q484="Engine",VLOOKUP(W484,EngineUpgrades!$A$2:$C$17,2,FALSE),"")</f>
        <v/>
      </c>
      <c r="AP484" s="16" t="str">
        <f>IF(Q484="Engine",VLOOKUP(W484,EngineUpgrades!$A$2:$C$17,3,FALSE),"")</f>
        <v/>
      </c>
      <c r="AQ484" s="15" t="str">
        <f>IF(AO484=EngineUpgrades!$D$1,EngineUpgrades!$D$17,IF(AO484=EngineUpgrades!$E$1,EngineUpgrades!$E$17,IF(AO484=EngineUpgrades!$F$1,EngineUpgrades!$F$17,IF(AO484=EngineUpgrades!$G$1,EngineUpgrades!$G$17,IF(AO484=EngineUpgrades!$H$1,EngineUpgrades!$H$17,"")))))</f>
        <v/>
      </c>
      <c r="AR484" s="17">
        <v>2</v>
      </c>
      <c r="AS484" s="16" t="str">
        <f>IF(Q484="Engine",_xlfn.XLOOKUP(_xlfn.CONCAT(O484,P484+AR484),TechTree!$C$2:$C$500,TechTree!$D$2:$D$500,"Not Valid Combination",0,1),"")</f>
        <v/>
      </c>
    </row>
    <row r="485" spans="1:45" hidden="1" x14ac:dyDescent="0.35">
      <c r="A485" t="s">
        <v>2735</v>
      </c>
      <c r="B485" t="s">
        <v>3139</v>
      </c>
      <c r="C485" t="s">
        <v>3140</v>
      </c>
      <c r="D485" t="s">
        <v>3141</v>
      </c>
      <c r="E485" t="s">
        <v>9300</v>
      </c>
      <c r="F485" t="s">
        <v>19</v>
      </c>
      <c r="G485" t="s">
        <v>1332</v>
      </c>
      <c r="H485" t="s">
        <v>2009</v>
      </c>
      <c r="I485" t="s">
        <v>1619</v>
      </c>
      <c r="J485" t="s">
        <v>1176</v>
      </c>
      <c r="K485" t="s">
        <v>196</v>
      </c>
    </row>
    <row r="486" spans="1:45" hidden="1" x14ac:dyDescent="0.35">
      <c r="A486" t="s">
        <v>2735</v>
      </c>
      <c r="B486" t="s">
        <v>3142</v>
      </c>
      <c r="C486" t="s">
        <v>3143</v>
      </c>
      <c r="D486" t="s">
        <v>3144</v>
      </c>
      <c r="E486" t="s">
        <v>9300</v>
      </c>
      <c r="F486" t="s">
        <v>19</v>
      </c>
      <c r="G486" t="s">
        <v>1332</v>
      </c>
      <c r="H486" t="s">
        <v>2009</v>
      </c>
      <c r="I486" t="s">
        <v>1619</v>
      </c>
      <c r="J486" t="s">
        <v>1176</v>
      </c>
      <c r="K486" t="s">
        <v>196</v>
      </c>
    </row>
    <row r="487" spans="1:45" hidden="1" x14ac:dyDescent="0.35">
      <c r="A487" t="s">
        <v>2735</v>
      </c>
      <c r="B487" t="s">
        <v>3145</v>
      </c>
      <c r="C487" t="s">
        <v>3146</v>
      </c>
      <c r="D487" t="s">
        <v>3147</v>
      </c>
      <c r="E487" t="s">
        <v>9300</v>
      </c>
      <c r="F487" t="s">
        <v>19</v>
      </c>
      <c r="G487" t="s">
        <v>1359</v>
      </c>
      <c r="H487" t="s">
        <v>1341</v>
      </c>
      <c r="I487" t="s">
        <v>1619</v>
      </c>
      <c r="J487" t="s">
        <v>1176</v>
      </c>
      <c r="K487" t="s">
        <v>170</v>
      </c>
    </row>
    <row r="488" spans="1:45" hidden="1" x14ac:dyDescent="0.35">
      <c r="A488" t="s">
        <v>2735</v>
      </c>
      <c r="B488" t="s">
        <v>3148</v>
      </c>
      <c r="C488" t="s">
        <v>3149</v>
      </c>
      <c r="D488" t="s">
        <v>3150</v>
      </c>
      <c r="E488" t="s">
        <v>9300</v>
      </c>
      <c r="F488" t="s">
        <v>13</v>
      </c>
      <c r="G488" t="s">
        <v>1332</v>
      </c>
      <c r="H488" t="s">
        <v>2009</v>
      </c>
      <c r="I488" t="s">
        <v>1619</v>
      </c>
      <c r="J488" t="s">
        <v>1176</v>
      </c>
      <c r="K488" t="s">
        <v>33</v>
      </c>
    </row>
    <row r="489" spans="1:45" hidden="1" x14ac:dyDescent="0.35">
      <c r="A489" t="s">
        <v>2735</v>
      </c>
      <c r="B489" t="s">
        <v>3151</v>
      </c>
      <c r="C489" t="s">
        <v>3152</v>
      </c>
      <c r="D489" t="s">
        <v>3153</v>
      </c>
      <c r="E489" t="s">
        <v>9300</v>
      </c>
      <c r="F489" t="s">
        <v>6</v>
      </c>
      <c r="G489" t="s">
        <v>1573</v>
      </c>
      <c r="H489" t="s">
        <v>2391</v>
      </c>
      <c r="I489" t="s">
        <v>3154</v>
      </c>
      <c r="J489" t="s">
        <v>1176</v>
      </c>
      <c r="K489" t="s">
        <v>89</v>
      </c>
    </row>
    <row r="490" spans="1:45" hidden="1" x14ac:dyDescent="0.35">
      <c r="A490" t="s">
        <v>2735</v>
      </c>
      <c r="B490" t="s">
        <v>3155</v>
      </c>
      <c r="C490" t="s">
        <v>3156</v>
      </c>
      <c r="D490" t="s">
        <v>3157</v>
      </c>
      <c r="E490" t="s">
        <v>9300</v>
      </c>
      <c r="F490" t="s">
        <v>14</v>
      </c>
      <c r="G490" t="s">
        <v>1260</v>
      </c>
      <c r="H490" t="s">
        <v>1283</v>
      </c>
      <c r="I490" t="s">
        <v>3154</v>
      </c>
      <c r="J490" t="s">
        <v>1935</v>
      </c>
      <c r="K490" t="s">
        <v>31</v>
      </c>
    </row>
    <row r="491" spans="1:45" hidden="1" x14ac:dyDescent="0.35">
      <c r="A491" t="s">
        <v>2735</v>
      </c>
      <c r="B491" t="s">
        <v>3158</v>
      </c>
      <c r="C491" t="s">
        <v>3159</v>
      </c>
      <c r="D491" t="s">
        <v>3160</v>
      </c>
      <c r="E491" t="s">
        <v>9300</v>
      </c>
      <c r="F491" t="s">
        <v>16</v>
      </c>
      <c r="G491" t="s">
        <v>1240</v>
      </c>
      <c r="H491" t="s">
        <v>1431</v>
      </c>
      <c r="I491" t="s">
        <v>3161</v>
      </c>
      <c r="J491" t="s">
        <v>1935</v>
      </c>
      <c r="K491" t="s">
        <v>32</v>
      </c>
    </row>
    <row r="492" spans="1:45" hidden="1" x14ac:dyDescent="0.35">
      <c r="A492" t="s">
        <v>2735</v>
      </c>
      <c r="B492" t="s">
        <v>3162</v>
      </c>
      <c r="C492" t="s">
        <v>3163</v>
      </c>
      <c r="D492" t="s">
        <v>3164</v>
      </c>
      <c r="E492" t="s">
        <v>9300</v>
      </c>
      <c r="F492" t="s">
        <v>15</v>
      </c>
      <c r="G492" t="s">
        <v>1566</v>
      </c>
      <c r="H492" t="s">
        <v>3165</v>
      </c>
      <c r="I492" t="s">
        <v>2826</v>
      </c>
      <c r="J492" t="s">
        <v>1935</v>
      </c>
      <c r="K492" t="s">
        <v>137</v>
      </c>
    </row>
    <row r="493" spans="1:45" hidden="1" x14ac:dyDescent="0.35">
      <c r="A493" t="s">
        <v>2735</v>
      </c>
      <c r="B493" t="s">
        <v>3166</v>
      </c>
      <c r="C493" t="s">
        <v>3167</v>
      </c>
      <c r="D493" t="s">
        <v>3168</v>
      </c>
      <c r="E493" t="s">
        <v>9300</v>
      </c>
      <c r="F493" t="s">
        <v>14</v>
      </c>
      <c r="G493" t="s">
        <v>1346</v>
      </c>
      <c r="H493" t="s">
        <v>1260</v>
      </c>
      <c r="I493" t="s">
        <v>1619</v>
      </c>
      <c r="J493" t="s">
        <v>3169</v>
      </c>
      <c r="K493" t="s">
        <v>32</v>
      </c>
    </row>
    <row r="494" spans="1:45" hidden="1" x14ac:dyDescent="0.35">
      <c r="A494" t="s">
        <v>2735</v>
      </c>
      <c r="B494" t="s">
        <v>3170</v>
      </c>
      <c r="C494" t="s">
        <v>3171</v>
      </c>
      <c r="D494" t="s">
        <v>3172</v>
      </c>
      <c r="E494" t="s">
        <v>9300</v>
      </c>
      <c r="F494" t="s">
        <v>6</v>
      </c>
      <c r="G494" t="s">
        <v>2474</v>
      </c>
      <c r="H494" t="s">
        <v>1670</v>
      </c>
      <c r="I494" t="s">
        <v>3154</v>
      </c>
      <c r="J494" t="s">
        <v>1176</v>
      </c>
      <c r="K494" t="s">
        <v>88</v>
      </c>
    </row>
    <row r="495" spans="1:45" hidden="1" x14ac:dyDescent="0.35">
      <c r="A495" t="s">
        <v>2735</v>
      </c>
      <c r="B495" t="s">
        <v>3173</v>
      </c>
      <c r="C495" t="s">
        <v>3174</v>
      </c>
      <c r="D495" t="s">
        <v>3175</v>
      </c>
      <c r="E495" t="s">
        <v>9300</v>
      </c>
      <c r="F495" t="s">
        <v>6</v>
      </c>
      <c r="G495" t="s">
        <v>2474</v>
      </c>
      <c r="H495" t="s">
        <v>2803</v>
      </c>
      <c r="I495" t="s">
        <v>3154</v>
      </c>
      <c r="J495" t="s">
        <v>1176</v>
      </c>
      <c r="K495" t="s">
        <v>122</v>
      </c>
    </row>
    <row r="496" spans="1:45" hidden="1" x14ac:dyDescent="0.35">
      <c r="A496" t="s">
        <v>2735</v>
      </c>
      <c r="B496" t="s">
        <v>3176</v>
      </c>
      <c r="C496" t="s">
        <v>3177</v>
      </c>
      <c r="D496" t="s">
        <v>3178</v>
      </c>
      <c r="E496" t="s">
        <v>9300</v>
      </c>
      <c r="F496" t="s">
        <v>10</v>
      </c>
      <c r="G496" t="s">
        <v>2474</v>
      </c>
      <c r="H496" t="s">
        <v>1341</v>
      </c>
      <c r="I496" t="s">
        <v>1175</v>
      </c>
      <c r="J496" t="s">
        <v>1935</v>
      </c>
      <c r="K496" t="s">
        <v>97</v>
      </c>
    </row>
    <row r="497" spans="1:11" hidden="1" x14ac:dyDescent="0.35">
      <c r="A497" t="s">
        <v>2735</v>
      </c>
      <c r="B497" t="s">
        <v>3179</v>
      </c>
      <c r="C497" t="s">
        <v>3180</v>
      </c>
      <c r="D497" t="s">
        <v>3181</v>
      </c>
      <c r="E497" t="s">
        <v>9300</v>
      </c>
      <c r="F497" t="s">
        <v>17</v>
      </c>
      <c r="G497" t="s">
        <v>2474</v>
      </c>
      <c r="H497" t="s">
        <v>1431</v>
      </c>
      <c r="I497" t="s">
        <v>1175</v>
      </c>
      <c r="J497" t="s">
        <v>1935</v>
      </c>
      <c r="K497" t="s">
        <v>88</v>
      </c>
    </row>
    <row r="498" spans="1:11" hidden="1" x14ac:dyDescent="0.35">
      <c r="A498" t="s">
        <v>2735</v>
      </c>
      <c r="B498" t="s">
        <v>3182</v>
      </c>
      <c r="C498" t="s">
        <v>3183</v>
      </c>
      <c r="D498" t="s">
        <v>3184</v>
      </c>
      <c r="E498" t="s">
        <v>9300</v>
      </c>
      <c r="F498" t="s">
        <v>16</v>
      </c>
      <c r="G498" t="s">
        <v>1350</v>
      </c>
      <c r="H498" t="s">
        <v>1431</v>
      </c>
      <c r="I498" t="s">
        <v>1852</v>
      </c>
      <c r="J498" t="s">
        <v>313</v>
      </c>
      <c r="K498" t="s">
        <v>32</v>
      </c>
    </row>
    <row r="499" spans="1:11" hidden="1" x14ac:dyDescent="0.35">
      <c r="A499" t="s">
        <v>2735</v>
      </c>
      <c r="B499" t="s">
        <v>3185</v>
      </c>
      <c r="C499" t="s">
        <v>3186</v>
      </c>
      <c r="D499" t="s">
        <v>3187</v>
      </c>
      <c r="E499" t="s">
        <v>9300</v>
      </c>
      <c r="F499" t="s">
        <v>15</v>
      </c>
      <c r="G499" t="s">
        <v>2474</v>
      </c>
      <c r="H499" t="s">
        <v>1198</v>
      </c>
      <c r="I499" t="s">
        <v>3188</v>
      </c>
      <c r="J499" t="s">
        <v>1935</v>
      </c>
      <c r="K499" t="s">
        <v>107</v>
      </c>
    </row>
    <row r="500" spans="1:11" hidden="1" x14ac:dyDescent="0.35">
      <c r="A500" t="s">
        <v>2735</v>
      </c>
      <c r="B500" t="s">
        <v>3189</v>
      </c>
      <c r="C500" t="s">
        <v>3190</v>
      </c>
      <c r="D500" t="s">
        <v>3191</v>
      </c>
      <c r="E500" t="s">
        <v>9300</v>
      </c>
      <c r="F500" t="s">
        <v>9</v>
      </c>
      <c r="G500" t="s">
        <v>2474</v>
      </c>
      <c r="H500" t="s">
        <v>1431</v>
      </c>
      <c r="I500" t="s">
        <v>3192</v>
      </c>
      <c r="J500" t="s">
        <v>1935</v>
      </c>
      <c r="K500" t="s">
        <v>88</v>
      </c>
    </row>
    <row r="501" spans="1:11" hidden="1" x14ac:dyDescent="0.35">
      <c r="A501" t="s">
        <v>2735</v>
      </c>
      <c r="B501" t="s">
        <v>3193</v>
      </c>
      <c r="C501" t="s">
        <v>3194</v>
      </c>
      <c r="D501" t="s">
        <v>3195</v>
      </c>
      <c r="E501" t="s">
        <v>9300</v>
      </c>
      <c r="F501" t="s">
        <v>15</v>
      </c>
      <c r="G501" t="s">
        <v>2083</v>
      </c>
      <c r="H501" t="s">
        <v>1346</v>
      </c>
      <c r="I501" t="s">
        <v>3196</v>
      </c>
      <c r="J501" t="s">
        <v>314</v>
      </c>
      <c r="K501" t="s">
        <v>106</v>
      </c>
    </row>
    <row r="502" spans="1:11" hidden="1" x14ac:dyDescent="0.35">
      <c r="A502" t="s">
        <v>2735</v>
      </c>
      <c r="B502" t="s">
        <v>3197</v>
      </c>
      <c r="C502" t="s">
        <v>3198</v>
      </c>
      <c r="D502" t="s">
        <v>3199</v>
      </c>
      <c r="E502" t="s">
        <v>9300</v>
      </c>
      <c r="F502" t="s">
        <v>15</v>
      </c>
      <c r="G502" t="s">
        <v>2083</v>
      </c>
      <c r="H502" t="s">
        <v>1350</v>
      </c>
      <c r="I502" t="s">
        <v>3200</v>
      </c>
      <c r="J502" t="s">
        <v>314</v>
      </c>
      <c r="K502" t="s">
        <v>106</v>
      </c>
    </row>
    <row r="503" spans="1:11" hidden="1" x14ac:dyDescent="0.35">
      <c r="A503" t="s">
        <v>2735</v>
      </c>
      <c r="B503" t="s">
        <v>3201</v>
      </c>
      <c r="C503" t="s">
        <v>3202</v>
      </c>
      <c r="D503" t="s">
        <v>3203</v>
      </c>
      <c r="E503" t="s">
        <v>9300</v>
      </c>
      <c r="F503" t="s">
        <v>12</v>
      </c>
      <c r="G503" t="s">
        <v>2685</v>
      </c>
      <c r="H503" t="s">
        <v>1265</v>
      </c>
      <c r="I503" t="s">
        <v>1784</v>
      </c>
      <c r="J503" t="s">
        <v>318</v>
      </c>
      <c r="K503" t="s">
        <v>90</v>
      </c>
    </row>
    <row r="504" spans="1:11" hidden="1" x14ac:dyDescent="0.35">
      <c r="A504" t="s">
        <v>2735</v>
      </c>
      <c r="B504" t="s">
        <v>3204</v>
      </c>
      <c r="C504" t="s">
        <v>3205</v>
      </c>
      <c r="D504" t="s">
        <v>3206</v>
      </c>
      <c r="E504" t="s">
        <v>9300</v>
      </c>
      <c r="F504" t="s">
        <v>12</v>
      </c>
      <c r="G504" t="s">
        <v>2685</v>
      </c>
      <c r="H504" t="s">
        <v>1265</v>
      </c>
      <c r="I504" t="s">
        <v>1784</v>
      </c>
      <c r="J504" t="s">
        <v>318</v>
      </c>
      <c r="K504" t="s">
        <v>99</v>
      </c>
    </row>
    <row r="505" spans="1:11" hidden="1" x14ac:dyDescent="0.35">
      <c r="A505" t="s">
        <v>2735</v>
      </c>
      <c r="B505" t="s">
        <v>3207</v>
      </c>
      <c r="C505" t="s">
        <v>3208</v>
      </c>
      <c r="D505" t="s">
        <v>3209</v>
      </c>
      <c r="E505" t="s">
        <v>9300</v>
      </c>
      <c r="F505" t="s">
        <v>16</v>
      </c>
      <c r="G505" t="s">
        <v>1466</v>
      </c>
      <c r="H505" t="s">
        <v>1526</v>
      </c>
      <c r="I505" t="s">
        <v>3210</v>
      </c>
      <c r="J505" t="s">
        <v>318</v>
      </c>
      <c r="K505" t="s">
        <v>116</v>
      </c>
    </row>
    <row r="506" spans="1:11" hidden="1" x14ac:dyDescent="0.35">
      <c r="A506" t="s">
        <v>2735</v>
      </c>
      <c r="B506" t="s">
        <v>3211</v>
      </c>
      <c r="C506" t="s">
        <v>3212</v>
      </c>
      <c r="D506" t="s">
        <v>3213</v>
      </c>
      <c r="E506" t="s">
        <v>9300</v>
      </c>
      <c r="F506" t="s">
        <v>15</v>
      </c>
      <c r="G506" t="s">
        <v>3214</v>
      </c>
      <c r="H506" t="s">
        <v>3215</v>
      </c>
      <c r="I506" t="s">
        <v>2101</v>
      </c>
      <c r="J506" t="s">
        <v>314</v>
      </c>
      <c r="K506" t="s">
        <v>108</v>
      </c>
    </row>
    <row r="507" spans="1:11" hidden="1" x14ac:dyDescent="0.35">
      <c r="A507" t="s">
        <v>2735</v>
      </c>
      <c r="B507" t="s">
        <v>3216</v>
      </c>
      <c r="C507" t="s">
        <v>3217</v>
      </c>
      <c r="D507" t="s">
        <v>3218</v>
      </c>
      <c r="E507" t="s">
        <v>9300</v>
      </c>
      <c r="F507" t="s">
        <v>12</v>
      </c>
      <c r="G507" t="s">
        <v>1431</v>
      </c>
      <c r="H507" t="s">
        <v>1218</v>
      </c>
      <c r="I507" t="s">
        <v>1246</v>
      </c>
      <c r="J507" t="s">
        <v>2793</v>
      </c>
      <c r="K507" t="s">
        <v>190</v>
      </c>
    </row>
    <row r="508" spans="1:11" hidden="1" x14ac:dyDescent="0.35">
      <c r="A508" t="s">
        <v>2735</v>
      </c>
      <c r="B508" t="s">
        <v>3219</v>
      </c>
      <c r="C508" t="s">
        <v>3220</v>
      </c>
      <c r="D508" t="s">
        <v>3221</v>
      </c>
      <c r="E508" t="s">
        <v>9300</v>
      </c>
      <c r="F508" t="s">
        <v>12</v>
      </c>
      <c r="G508" t="s">
        <v>1279</v>
      </c>
      <c r="H508" t="s">
        <v>1218</v>
      </c>
      <c r="I508" t="s">
        <v>1751</v>
      </c>
      <c r="J508" t="s">
        <v>2793</v>
      </c>
      <c r="K508" t="s">
        <v>99</v>
      </c>
    </row>
    <row r="509" spans="1:11" hidden="1" x14ac:dyDescent="0.35">
      <c r="A509" t="s">
        <v>2735</v>
      </c>
      <c r="B509" t="s">
        <v>3222</v>
      </c>
      <c r="C509" t="s">
        <v>3223</v>
      </c>
      <c r="D509" t="s">
        <v>3224</v>
      </c>
      <c r="E509" t="s">
        <v>9300</v>
      </c>
      <c r="F509" t="s">
        <v>16</v>
      </c>
      <c r="G509" t="s">
        <v>2083</v>
      </c>
      <c r="H509" t="s">
        <v>1240</v>
      </c>
      <c r="I509" t="s">
        <v>1527</v>
      </c>
      <c r="J509" t="s">
        <v>314</v>
      </c>
      <c r="K509" t="s">
        <v>161</v>
      </c>
    </row>
    <row r="510" spans="1:11" hidden="1" x14ac:dyDescent="0.35">
      <c r="A510" t="s">
        <v>2735</v>
      </c>
      <c r="B510" t="s">
        <v>3225</v>
      </c>
      <c r="C510" t="s">
        <v>3226</v>
      </c>
      <c r="D510" t="s">
        <v>3227</v>
      </c>
      <c r="E510" t="s">
        <v>9300</v>
      </c>
      <c r="F510" t="s">
        <v>16</v>
      </c>
      <c r="G510" t="s">
        <v>2083</v>
      </c>
      <c r="H510" t="s">
        <v>1240</v>
      </c>
      <c r="I510" t="s">
        <v>3228</v>
      </c>
      <c r="J510" t="s">
        <v>314</v>
      </c>
      <c r="K510" t="s">
        <v>161</v>
      </c>
    </row>
    <row r="511" spans="1:11" hidden="1" x14ac:dyDescent="0.35">
      <c r="A511" t="s">
        <v>2735</v>
      </c>
      <c r="B511" t="s">
        <v>3229</v>
      </c>
      <c r="C511" t="s">
        <v>3230</v>
      </c>
      <c r="D511" t="s">
        <v>3231</v>
      </c>
      <c r="E511" t="s">
        <v>9300</v>
      </c>
      <c r="F511" t="s">
        <v>16</v>
      </c>
      <c r="G511" t="s">
        <v>1445</v>
      </c>
      <c r="H511" t="s">
        <v>1346</v>
      </c>
      <c r="I511" t="s">
        <v>1519</v>
      </c>
      <c r="J511" t="s">
        <v>314</v>
      </c>
      <c r="K511" t="s">
        <v>161</v>
      </c>
    </row>
    <row r="512" spans="1:11" hidden="1" x14ac:dyDescent="0.35">
      <c r="A512" t="s">
        <v>2735</v>
      </c>
      <c r="B512" t="s">
        <v>3232</v>
      </c>
      <c r="C512" t="s">
        <v>3233</v>
      </c>
      <c r="D512" t="s">
        <v>3234</v>
      </c>
      <c r="E512" t="s">
        <v>9300</v>
      </c>
      <c r="F512" t="s">
        <v>16</v>
      </c>
      <c r="G512" t="s">
        <v>1359</v>
      </c>
      <c r="H512" t="s">
        <v>1573</v>
      </c>
      <c r="I512" t="s">
        <v>1751</v>
      </c>
      <c r="J512" t="s">
        <v>1969</v>
      </c>
      <c r="K512" t="s">
        <v>190</v>
      </c>
    </row>
    <row r="513" spans="1:45" hidden="1" x14ac:dyDescent="0.35">
      <c r="A513" t="s">
        <v>2735</v>
      </c>
      <c r="B513" t="s">
        <v>3235</v>
      </c>
      <c r="C513" t="s">
        <v>3236</v>
      </c>
      <c r="D513" t="s">
        <v>3237</v>
      </c>
      <c r="E513" t="s">
        <v>9300</v>
      </c>
      <c r="F513" t="s">
        <v>15</v>
      </c>
      <c r="G513" t="s">
        <v>1350</v>
      </c>
      <c r="H513" t="s">
        <v>1260</v>
      </c>
      <c r="I513" t="s">
        <v>3238</v>
      </c>
      <c r="J513" t="s">
        <v>314</v>
      </c>
      <c r="K513" t="s">
        <v>108</v>
      </c>
    </row>
    <row r="514" spans="1:45" hidden="1" x14ac:dyDescent="0.35">
      <c r="A514" t="s">
        <v>2735</v>
      </c>
      <c r="B514" t="s">
        <v>3239</v>
      </c>
      <c r="C514" t="s">
        <v>3240</v>
      </c>
      <c r="D514" t="s">
        <v>3241</v>
      </c>
      <c r="E514" t="s">
        <v>9300</v>
      </c>
      <c r="F514" t="s">
        <v>15</v>
      </c>
      <c r="G514" t="s">
        <v>1240</v>
      </c>
      <c r="H514" t="s">
        <v>1198</v>
      </c>
      <c r="I514" t="s">
        <v>3028</v>
      </c>
      <c r="J514" t="s">
        <v>314</v>
      </c>
      <c r="K514" t="s">
        <v>109</v>
      </c>
    </row>
    <row r="515" spans="1:45" hidden="1" x14ac:dyDescent="0.35">
      <c r="A515" t="s">
        <v>2735</v>
      </c>
      <c r="B515" t="s">
        <v>3242</v>
      </c>
      <c r="C515" t="s">
        <v>3243</v>
      </c>
      <c r="D515" t="s">
        <v>3244</v>
      </c>
      <c r="E515" t="s">
        <v>9300</v>
      </c>
      <c r="F515" t="s">
        <v>15</v>
      </c>
      <c r="G515" t="s">
        <v>1566</v>
      </c>
      <c r="H515" t="s">
        <v>2995</v>
      </c>
      <c r="I515" t="s">
        <v>3017</v>
      </c>
      <c r="J515" t="s">
        <v>314</v>
      </c>
      <c r="K515" t="s">
        <v>137</v>
      </c>
    </row>
    <row r="516" spans="1:45" hidden="1" x14ac:dyDescent="0.35">
      <c r="A516" t="s">
        <v>2735</v>
      </c>
      <c r="B516" t="s">
        <v>3245</v>
      </c>
      <c r="C516" t="s">
        <v>3246</v>
      </c>
      <c r="D516" t="s">
        <v>3247</v>
      </c>
      <c r="E516" t="s">
        <v>9300</v>
      </c>
      <c r="F516" t="s">
        <v>6</v>
      </c>
      <c r="G516" t="s">
        <v>1197</v>
      </c>
      <c r="H516" t="s">
        <v>1297</v>
      </c>
      <c r="I516" t="s">
        <v>1266</v>
      </c>
      <c r="J516" t="s">
        <v>1176</v>
      </c>
      <c r="K516" t="s">
        <v>122</v>
      </c>
    </row>
    <row r="517" spans="1:45" hidden="1" x14ac:dyDescent="0.35">
      <c r="A517" t="s">
        <v>2735</v>
      </c>
      <c r="B517" t="s">
        <v>3248</v>
      </c>
      <c r="C517" t="s">
        <v>3249</v>
      </c>
      <c r="D517" t="s">
        <v>3250</v>
      </c>
      <c r="E517" t="s">
        <v>9300</v>
      </c>
      <c r="F517" t="s">
        <v>10</v>
      </c>
      <c r="G517" t="s">
        <v>2704</v>
      </c>
      <c r="H517" t="s">
        <v>1466</v>
      </c>
      <c r="I517" t="s">
        <v>1318</v>
      </c>
      <c r="J517" t="s">
        <v>314</v>
      </c>
      <c r="K517" t="s">
        <v>155</v>
      </c>
    </row>
    <row r="518" spans="1:45" hidden="1" x14ac:dyDescent="0.35">
      <c r="A518" t="s">
        <v>2735</v>
      </c>
      <c r="B518" t="s">
        <v>3251</v>
      </c>
      <c r="C518" t="s">
        <v>3252</v>
      </c>
      <c r="D518" t="s">
        <v>3253</v>
      </c>
      <c r="E518" t="s">
        <v>9300</v>
      </c>
      <c r="F518" t="s">
        <v>7</v>
      </c>
      <c r="G518" t="s">
        <v>1270</v>
      </c>
      <c r="H518" t="s">
        <v>1231</v>
      </c>
      <c r="I518" t="s">
        <v>1304</v>
      </c>
      <c r="J518" t="s">
        <v>1176</v>
      </c>
      <c r="K518" t="s">
        <v>85</v>
      </c>
    </row>
    <row r="519" spans="1:45" hidden="1" x14ac:dyDescent="0.35">
      <c r="A519" t="s">
        <v>2735</v>
      </c>
      <c r="B519" t="s">
        <v>3254</v>
      </c>
      <c r="C519" t="s">
        <v>3255</v>
      </c>
      <c r="D519" t="s">
        <v>3256</v>
      </c>
      <c r="E519" t="s">
        <v>9300</v>
      </c>
      <c r="F519" t="s">
        <v>10</v>
      </c>
      <c r="G519" t="s">
        <v>3257</v>
      </c>
      <c r="H519" t="s">
        <v>2078</v>
      </c>
      <c r="I519" t="s">
        <v>1318</v>
      </c>
      <c r="J519" t="s">
        <v>314</v>
      </c>
      <c r="K519" t="s">
        <v>42</v>
      </c>
    </row>
    <row r="520" spans="1:45" ht="60.5" hidden="1" x14ac:dyDescent="0.35">
      <c r="A520" t="s">
        <v>2735</v>
      </c>
      <c r="B520" t="s">
        <v>3258</v>
      </c>
      <c r="C520" t="s">
        <v>3259</v>
      </c>
      <c r="D520" t="s">
        <v>3260</v>
      </c>
      <c r="E520" t="s">
        <v>344</v>
      </c>
      <c r="F520" t="s">
        <v>21</v>
      </c>
      <c r="G520" t="s">
        <v>1688</v>
      </c>
      <c r="H520" t="s">
        <v>1210</v>
      </c>
      <c r="I520" t="s">
        <v>2589</v>
      </c>
      <c r="J520" t="s">
        <v>2138</v>
      </c>
      <c r="K520" t="s">
        <v>128</v>
      </c>
      <c r="M520" s="12" t="str">
        <f t="shared" ref="M520:M521" si="33">_xlfn.CONCAT("@PART[",C520,"]:AFTER[",A520,"] // ",IF(R520="",D520,R520),CHAR(10),"{",CHAR(10),"    @TechRequired = ",N520,IF($R520&lt;&gt;"",_xlfn.CONCAT(CHAR(10),"    @",$R$1," = ",$R520),""),IF($S520&lt;&gt;"",_xlfn.CONCAT(CHAR(10),"    @",$S$1," = ",$S520),""),IF($T520&lt;&gt;"",_xlfn.CONCAT(CHAR(10),"    @",$T$1," = ",$T520),""),IF($U520&lt;&gt;"",_xlfn.CONCAT(CHAR(10),"    @",$U$1," = ",$U520),""),IF($AN520&lt;&gt;"",_xlfn.CONCAT(CHAR(10),$AN520),""),IF(AL520&lt;&gt;"",_xlfn.CONCAT(CHAR(10),AL520),""),CHAR(10),"}",IF(AA520="Yes",_xlfn.CONCAT(CHAR(10),"@PART[",C520,"]:NEEDS[KiwiDeprecate]:AFTER[",A520,"]",CHAR(10),"{",CHAR(10),"    kiwiDeprecate = true",CHAR(10),"}"),""))</f>
        <v>@PART[_Knes_Hermes_Antenna]:AFTER[Knes] // MRK-5b Antenna
{
    @TechRequired = communicationSatellites
}</v>
      </c>
      <c r="N520" s="9" t="str">
        <f>_xlfn.XLOOKUP(_xlfn.CONCAT(O520,P520),TechTree!$C$2:$C$500,TechTree!$D$2:$D$500,"Not Valid Combination",0,1)</f>
        <v>communicationSatellites</v>
      </c>
      <c r="O520" s="8" t="s">
        <v>230</v>
      </c>
      <c r="P520" s="8">
        <v>5</v>
      </c>
      <c r="Q520" s="8" t="s">
        <v>254</v>
      </c>
      <c r="V520" s="10" t="s">
        <v>255</v>
      </c>
      <c r="W520" s="10" t="s">
        <v>9288</v>
      </c>
      <c r="Y520" s="10" t="s">
        <v>9319</v>
      </c>
      <c r="Z520" s="10" t="s">
        <v>313</v>
      </c>
      <c r="AA520" s="10" t="s">
        <v>344</v>
      </c>
      <c r="AC520" s="12" t="str">
        <f t="shared" ref="AC520:AC521" si="34">IF(Q520="Engine",_xlfn.CONCAT("PARTUPGRADE:NEEDS[",A520,"]",CHAR(10),"{",CHAR(10),"    name = ",X520,CHAR(10),"    partIcon = ",C520,CHAR(10),"    techRequired = ",AS520,CHAR(10),"    title = ",CHAR(10),"    basicInfo = Increased Thrust, Increased Specific Impulse",CHAR(10),"    manufacturer = Kiwi Imagineers",CHAR(10),"    description = ",CHAR(10),"}",CHAR(10),"@PARTUPGRADE[",X520,"]:NEEDS[",A520,"]:FOR[zKiwiTechTree]",CHAR(10),"{",CHAR(10),"    @entryCost = #$@PART[",C520,"]/entryCost$",CHAR(10),"    @entryCost *= #$@KIWI_ENGINE_MULTIPLIERS/",AP520,"/UPGRADE_ENTRYCOST_MULTIPLIER$",CHAR(10),"    @title = #$@PART[",C520,"]/title$ Upgrade",CHAR(10),"    @description = #Our imagineers dreamt about making the $@PART[",C520,"]/engineName$ thrustier and efficientier and have 'made it so'.",CHAR(10),"}",CHAR(10),"@PART[",C520,"]:NEEDS[",A520,"]:AFTER[zzKiwiTechTree]",CHAR(10),"{",CHAR(10),"    @description = #$description$ \n\n&lt;color=#ff0000&gt;This engine has an upgrade in $@PARTUPGRADE[",X520,"]/techRequired$!&lt;/color&gt; ",CHAR(10),"}"),IF(OR(Q520="System",Q520="System and Space Capability")=TRUE,_xlfn.CONCAT("// Choose the one with the part that you want to represent the system",CHAR(10),"PARTUPGRADE:NEEDS[",A520,"]",CHAR(10),"{",CHAR(10),"    name = ",X520,"Upgrade",CHAR(10),"    partIcon = ",C520,CHAR(10),"    techRequired = ",AS520,CHAR(10),"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System",CHAR(10),"}",CHAR(10),"@PART[*]:HAS[#spacePlaneSystemUpgradeType[",X520,"]]:FOR[zzzKiwiTechTree]",CHAR(10),"{",CHAR(10),"    @description = #$description$ \n\n&lt;color=#ff0000&gt;The INSERT HERE System has upgrades in $@PARTUPGRADE[",X520,"Upgrade]/techRequired$!&lt;/color&gt; ",CHAR(10),"}"),""))</f>
        <v/>
      </c>
      <c r="AD520" s="14"/>
      <c r="AE520" s="18" t="s">
        <v>344</v>
      </c>
      <c r="AF520" s="18"/>
      <c r="AG520" s="18"/>
      <c r="AH520" s="18"/>
      <c r="AI520" s="18"/>
      <c r="AJ520" s="18"/>
      <c r="AK520" s="18"/>
      <c r="AL520" s="19" t="str">
        <f t="shared" ref="AL520:AL521" si="35">IF(AE520="Yes",_xlfn.CONCAT("    @MODULE[ModuleEngines*]",CHAR(10),"    {",IF(AF520&lt;&gt;"",_xlfn.CONCAT(CHAR(10),"        @maxThrust = ",AF520),""),IF(AG520&lt;&gt;"",_xlfn.CONCAT(CHAR(10),"        !atmosphereCurve {}",CHAR(10),"        atmosphereCurve",CHAR(10),"        {",IF(AG520&lt;&gt;"",_xlfn.CONCAT(CHAR(10),"            key = ",AG520),""),IF(AH520&lt;&gt;"",_xlfn.CONCAT(CHAR(10),"            key = ",AH520),""),IF(AI520&lt;&gt;"",_xlfn.CONCAT(CHAR(10),"            key = ",AI520),""),IF(AJ520&lt;&gt;"",_xlfn.CONCAT(CHAR(10),"            key = ",AJ520),""),IF(AK520&lt;&gt;"",_xlfn.CONCAT(CHAR(10),"            key = ",AK520),""),CHAR(10),"        }"),""),CHAR(10),"    }"),"")</f>
        <v/>
      </c>
      <c r="AM520" s="14"/>
      <c r="AN520" s="15" t="str">
        <f>IF(Q520="Structural",_xlfn.CONCAT("    ","structuralUpgradeType = ",IF(P520&lt;3,"0_2",IF(P520&lt;5,"3_4",IF(P520&lt;7,"5_6",IF(P520&lt;9,"7_8","9Plus"))))),IF(Q520="Command Module",_xlfn.CONCAT("    commandUpgradeType = standard",CHAR(10),"    commandUpgradeName = ",V520),IF(Q520="Engine",_xlfn.CONCAT("    engineUpgradeType = ",W520,CHAR(10),Parts!AQ520,CHAR(10),"    enginePartUpgradeName = ",X520),IF(Q520="Parachute","    parachuteUpgradeType = standard",IF(Q520="Solar",_xlfn.CONCAT("    solarPanelUpgradeTier = ",P520),IF(OR(Q520="System",Q520="System and Space Capability")=TRUE,_xlfn.CONCAT("    spacePlaneSystemUpgradeType = ",X520,IF(Q520="System and Space Capability",_xlfn.CONCAT(CHAR(10),"    spaceplaneUpgradeType = spaceCapable",CHAR(10),"    baseSkinTemp = ",CHAR(10),"    upgradeSkinTemp = "),"")),IF(Q520="Fuel Tank",IF(Y520="NA/Balloon","    KiwiFuelSwitchIgnore = true",IF(Y520="standardLiquidFuel",_xlfn.CONCAT("    fuelTankUpgradeType = ",Y520,CHAR(10),"    fuelTankSizeUpgrade = ",Z520),_xlfn.CONCAT("    fuelTankUpgradeType = ",Y520))),IF(Q520="RCS","    rcsUpgradeType = coldGas",""))))))))</f>
        <v/>
      </c>
      <c r="AO520" s="16" t="str">
        <f>IF(Q520="Engine",VLOOKUP(W520,EngineUpgrades!$A$2:$C$17,2,FALSE),"")</f>
        <v/>
      </c>
      <c r="AP520" s="16" t="str">
        <f>IF(Q520="Engine",VLOOKUP(W520,EngineUpgrades!$A$2:$C$17,3,FALSE),"")</f>
        <v/>
      </c>
      <c r="AQ520" s="15" t="str">
        <f>IF(AO520=EngineUpgrades!$D$1,EngineUpgrades!$D$17,IF(AO520=EngineUpgrades!$E$1,EngineUpgrades!$E$17,IF(AO520=EngineUpgrades!$F$1,EngineUpgrades!$F$17,IF(AO520=EngineUpgrades!$G$1,EngineUpgrades!$G$17,IF(AO520=EngineUpgrades!$H$1,EngineUpgrades!$H$17,"")))))</f>
        <v/>
      </c>
      <c r="AR520" s="17">
        <v>2</v>
      </c>
      <c r="AS520" s="16" t="str">
        <f>IF(Q520="Engine",_xlfn.XLOOKUP(_xlfn.CONCAT(O520,P520+AR520),TechTree!$C$2:$C$500,TechTree!$D$2:$D$500,"Not Valid Combination",0,1),"")</f>
        <v/>
      </c>
    </row>
    <row r="521" spans="1:45" ht="60.5" hidden="1" x14ac:dyDescent="0.35">
      <c r="A521" t="s">
        <v>2735</v>
      </c>
      <c r="B521" t="s">
        <v>3261</v>
      </c>
      <c r="C521" t="s">
        <v>3262</v>
      </c>
      <c r="D521" t="s">
        <v>3263</v>
      </c>
      <c r="E521" t="s">
        <v>344</v>
      </c>
      <c r="F521" t="s">
        <v>18</v>
      </c>
      <c r="G521" t="s">
        <v>1487</v>
      </c>
      <c r="H521" t="s">
        <v>1688</v>
      </c>
      <c r="I521" t="s">
        <v>1223</v>
      </c>
      <c r="J521" t="s">
        <v>2138</v>
      </c>
      <c r="K521" t="s">
        <v>58</v>
      </c>
      <c r="M521" s="12" t="str">
        <f t="shared" si="33"/>
        <v>@PART[_Knes_Hermes_SolarPanel]:AFTER[Knes] // Callisto SolarPanel
{
    @TechRequired = electrics
    solarPanelUpgradeTier = 4
}</v>
      </c>
      <c r="N521" s="9" t="str">
        <f>_xlfn.XLOOKUP(_xlfn.CONCAT(O521,P521),TechTree!$C$2:$C$500,TechTree!$D$2:$D$500,"Not Valid Combination",0,1)</f>
        <v>electrics</v>
      </c>
      <c r="O521" s="8" t="s">
        <v>223</v>
      </c>
      <c r="P521" s="8">
        <v>4</v>
      </c>
      <c r="Q521" s="8" t="s">
        <v>303</v>
      </c>
      <c r="V521" s="10" t="s">
        <v>255</v>
      </c>
      <c r="W521" s="10" t="s">
        <v>9288</v>
      </c>
      <c r="Y521" s="10" t="s">
        <v>9319</v>
      </c>
      <c r="Z521" s="10" t="s">
        <v>313</v>
      </c>
      <c r="AA521" s="10" t="s">
        <v>344</v>
      </c>
      <c r="AC521" s="12" t="str">
        <f t="shared" si="34"/>
        <v/>
      </c>
      <c r="AD521" s="14"/>
      <c r="AE521" s="18" t="s">
        <v>344</v>
      </c>
      <c r="AF521" s="18"/>
      <c r="AG521" s="18"/>
      <c r="AH521" s="18"/>
      <c r="AI521" s="18"/>
      <c r="AJ521" s="18"/>
      <c r="AK521" s="18"/>
      <c r="AL521" s="19" t="str">
        <f t="shared" si="35"/>
        <v/>
      </c>
      <c r="AM521" s="14"/>
      <c r="AN521" s="15" t="str">
        <f>IF(Q521="Structural",_xlfn.CONCAT("    ","structuralUpgradeType = ",IF(P521&lt;3,"0_2",IF(P521&lt;5,"3_4",IF(P521&lt;7,"5_6",IF(P521&lt;9,"7_8","9Plus"))))),IF(Q521="Command Module",_xlfn.CONCAT("    commandUpgradeType = standard",CHAR(10),"    commandUpgradeName = ",V521),IF(Q521="Engine",_xlfn.CONCAT("    engineUpgradeType = ",W521,CHAR(10),Parts!AQ521,CHAR(10),"    enginePartUpgradeName = ",X521),IF(Q521="Parachute","    parachuteUpgradeType = standard",IF(Q521="Solar",_xlfn.CONCAT("    solarPanelUpgradeTier = ",P521),IF(OR(Q521="System",Q521="System and Space Capability")=TRUE,_xlfn.CONCAT("    spacePlaneSystemUpgradeType = ",X521,IF(Q521="System and Space Capability",_xlfn.CONCAT(CHAR(10),"    spaceplaneUpgradeType = spaceCapable",CHAR(10),"    baseSkinTemp = ",CHAR(10),"    upgradeSkinTemp = "),"")),IF(Q521="Fuel Tank",IF(Y521="NA/Balloon","    KiwiFuelSwitchIgnore = true",IF(Y521="standardLiquidFuel",_xlfn.CONCAT("    fuelTankUpgradeType = ",Y521,CHAR(10),"    fuelTankSizeUpgrade = ",Z521),_xlfn.CONCAT("    fuelTankUpgradeType = ",Y521))),IF(Q521="RCS","    rcsUpgradeType = coldGas",""))))))))</f>
        <v xml:space="preserve">    solarPanelUpgradeTier = 4</v>
      </c>
      <c r="AO521" s="16" t="str">
        <f>IF(Q521="Engine",VLOOKUP(W521,EngineUpgrades!$A$2:$C$17,2,FALSE),"")</f>
        <v/>
      </c>
      <c r="AP521" s="16" t="str">
        <f>IF(Q521="Engine",VLOOKUP(W521,EngineUpgrades!$A$2:$C$17,3,FALSE),"")</f>
        <v/>
      </c>
      <c r="AQ521" s="15" t="str">
        <f>IF(AO521=EngineUpgrades!$D$1,EngineUpgrades!$D$17,IF(AO521=EngineUpgrades!$E$1,EngineUpgrades!$E$17,IF(AO521=EngineUpgrades!$F$1,EngineUpgrades!$F$17,IF(AO521=EngineUpgrades!$G$1,EngineUpgrades!$G$17,IF(AO521=EngineUpgrades!$H$1,EngineUpgrades!$H$17,"")))))</f>
        <v/>
      </c>
      <c r="AR521" s="17">
        <v>2</v>
      </c>
      <c r="AS521" s="16" t="str">
        <f>IF(Q521="Engine",_xlfn.XLOOKUP(_xlfn.CONCAT(O521,P521+AR521),TechTree!$C$2:$C$500,TechTree!$D$2:$D$500,"Not Valid Combination",0,1),"")</f>
        <v/>
      </c>
    </row>
    <row r="522" spans="1:45" hidden="1" x14ac:dyDescent="0.35">
      <c r="A522" t="s">
        <v>2735</v>
      </c>
      <c r="B522" t="s">
        <v>3264</v>
      </c>
      <c r="C522" t="s">
        <v>3265</v>
      </c>
      <c r="D522" t="s">
        <v>3266</v>
      </c>
      <c r="E522" t="s">
        <v>9300</v>
      </c>
      <c r="F522" t="s">
        <v>21</v>
      </c>
      <c r="G522" t="s">
        <v>2903</v>
      </c>
      <c r="H522" t="s">
        <v>1341</v>
      </c>
      <c r="I522" t="s">
        <v>1223</v>
      </c>
      <c r="J522" t="s">
        <v>2138</v>
      </c>
      <c r="K522" t="s">
        <v>97</v>
      </c>
    </row>
    <row r="523" spans="1:45" hidden="1" x14ac:dyDescent="0.35">
      <c r="A523" t="s">
        <v>2735</v>
      </c>
      <c r="B523" t="s">
        <v>3267</v>
      </c>
      <c r="C523" t="s">
        <v>3268</v>
      </c>
      <c r="D523" t="s">
        <v>3269</v>
      </c>
      <c r="E523" t="s">
        <v>9300</v>
      </c>
      <c r="F523" t="s">
        <v>2745</v>
      </c>
      <c r="G523" t="s">
        <v>1446</v>
      </c>
      <c r="H523" t="s">
        <v>1440</v>
      </c>
      <c r="I523" t="s">
        <v>1467</v>
      </c>
      <c r="J523" t="s">
        <v>2596</v>
      </c>
      <c r="K523" t="s">
        <v>47</v>
      </c>
    </row>
    <row r="524" spans="1:45" hidden="1" x14ac:dyDescent="0.35">
      <c r="A524" t="s">
        <v>2735</v>
      </c>
      <c r="B524" t="s">
        <v>3270</v>
      </c>
      <c r="C524" t="s">
        <v>3271</v>
      </c>
      <c r="D524" t="s">
        <v>3272</v>
      </c>
      <c r="E524" t="s">
        <v>9300</v>
      </c>
      <c r="F524" t="s">
        <v>14</v>
      </c>
      <c r="G524" t="s">
        <v>1192</v>
      </c>
      <c r="H524" t="s">
        <v>1245</v>
      </c>
      <c r="I524" t="s">
        <v>1447</v>
      </c>
      <c r="J524" t="s">
        <v>315</v>
      </c>
      <c r="K524" t="s">
        <v>61</v>
      </c>
    </row>
    <row r="525" spans="1:45" hidden="1" x14ac:dyDescent="0.35">
      <c r="A525" t="s">
        <v>2735</v>
      </c>
      <c r="B525" t="s">
        <v>3273</v>
      </c>
      <c r="C525" t="s">
        <v>3274</v>
      </c>
      <c r="D525" t="s">
        <v>3275</v>
      </c>
      <c r="E525" t="s">
        <v>9300</v>
      </c>
      <c r="F525" t="s">
        <v>14</v>
      </c>
      <c r="G525" t="s">
        <v>1240</v>
      </c>
      <c r="H525" t="s">
        <v>1431</v>
      </c>
      <c r="I525" t="s">
        <v>1751</v>
      </c>
      <c r="J525" t="s">
        <v>314</v>
      </c>
      <c r="K525" t="s">
        <v>61</v>
      </c>
    </row>
    <row r="526" spans="1:45" hidden="1" x14ac:dyDescent="0.35">
      <c r="A526" t="s">
        <v>2735</v>
      </c>
      <c r="B526" t="s">
        <v>3276</v>
      </c>
      <c r="C526" t="s">
        <v>3277</v>
      </c>
      <c r="D526" t="s">
        <v>3278</v>
      </c>
      <c r="E526" t="s">
        <v>9300</v>
      </c>
      <c r="F526" t="s">
        <v>14</v>
      </c>
      <c r="G526" t="s">
        <v>1240</v>
      </c>
      <c r="H526" t="s">
        <v>1431</v>
      </c>
      <c r="I526" t="s">
        <v>1751</v>
      </c>
      <c r="J526" t="s">
        <v>314</v>
      </c>
      <c r="K526" t="s">
        <v>61</v>
      </c>
    </row>
    <row r="527" spans="1:45" hidden="1" x14ac:dyDescent="0.35">
      <c r="A527" t="s">
        <v>2735</v>
      </c>
      <c r="B527" t="s">
        <v>3279</v>
      </c>
      <c r="C527" t="s">
        <v>3280</v>
      </c>
      <c r="D527" t="s">
        <v>3281</v>
      </c>
      <c r="E527" t="s">
        <v>9300</v>
      </c>
      <c r="F527" t="s">
        <v>8</v>
      </c>
      <c r="G527" t="s">
        <v>1487</v>
      </c>
      <c r="H527" t="s">
        <v>1245</v>
      </c>
      <c r="I527" t="s">
        <v>1519</v>
      </c>
      <c r="J527" t="s">
        <v>315</v>
      </c>
      <c r="K527" t="s">
        <v>27</v>
      </c>
    </row>
    <row r="528" spans="1:45" hidden="1" x14ac:dyDescent="0.35">
      <c r="A528" t="s">
        <v>2735</v>
      </c>
      <c r="B528" t="s">
        <v>3282</v>
      </c>
      <c r="C528" t="s">
        <v>3283</v>
      </c>
      <c r="D528" t="s">
        <v>3284</v>
      </c>
      <c r="E528" t="s">
        <v>9300</v>
      </c>
      <c r="F528" t="s">
        <v>9</v>
      </c>
      <c r="G528" t="s">
        <v>1355</v>
      </c>
      <c r="H528" t="s">
        <v>1240</v>
      </c>
      <c r="I528" t="s">
        <v>2021</v>
      </c>
      <c r="J528" t="s">
        <v>314</v>
      </c>
      <c r="K528" t="s">
        <v>33</v>
      </c>
    </row>
    <row r="529" spans="1:45" hidden="1" x14ac:dyDescent="0.35">
      <c r="A529" t="s">
        <v>2735</v>
      </c>
      <c r="B529" t="s">
        <v>3285</v>
      </c>
      <c r="C529" t="s">
        <v>3286</v>
      </c>
      <c r="D529" t="s">
        <v>3287</v>
      </c>
      <c r="E529" t="s">
        <v>9300</v>
      </c>
      <c r="F529" t="s">
        <v>9</v>
      </c>
      <c r="G529" t="s">
        <v>1192</v>
      </c>
      <c r="H529" t="s">
        <v>1431</v>
      </c>
      <c r="I529" t="s">
        <v>3288</v>
      </c>
      <c r="J529" t="s">
        <v>1176</v>
      </c>
      <c r="K529" t="s">
        <v>98</v>
      </c>
    </row>
    <row r="530" spans="1:45" hidden="1" x14ac:dyDescent="0.35">
      <c r="A530" t="s">
        <v>2735</v>
      </c>
      <c r="B530" t="s">
        <v>3289</v>
      </c>
      <c r="C530" t="s">
        <v>3290</v>
      </c>
      <c r="D530" t="s">
        <v>3291</v>
      </c>
      <c r="E530" t="s">
        <v>9300</v>
      </c>
      <c r="F530" t="s">
        <v>10</v>
      </c>
      <c r="G530" t="s">
        <v>1446</v>
      </c>
      <c r="H530" t="s">
        <v>1440</v>
      </c>
      <c r="I530" t="s">
        <v>2177</v>
      </c>
      <c r="J530" t="s">
        <v>2596</v>
      </c>
      <c r="K530" t="s">
        <v>100</v>
      </c>
    </row>
    <row r="531" spans="1:45" hidden="1" x14ac:dyDescent="0.35">
      <c r="A531" t="s">
        <v>2735</v>
      </c>
      <c r="B531" t="s">
        <v>3292</v>
      </c>
      <c r="C531" t="s">
        <v>3293</v>
      </c>
      <c r="D531" t="s">
        <v>3294</v>
      </c>
      <c r="E531" t="s">
        <v>9300</v>
      </c>
      <c r="F531" t="s">
        <v>10</v>
      </c>
      <c r="G531" t="s">
        <v>2078</v>
      </c>
      <c r="H531" t="s">
        <v>1445</v>
      </c>
      <c r="I531" t="s">
        <v>2177</v>
      </c>
      <c r="J531" t="s">
        <v>2596</v>
      </c>
      <c r="K531" t="s">
        <v>100</v>
      </c>
    </row>
    <row r="532" spans="1:45" hidden="1" x14ac:dyDescent="0.35">
      <c r="A532" t="s">
        <v>2735</v>
      </c>
      <c r="B532" t="s">
        <v>3295</v>
      </c>
      <c r="C532" t="s">
        <v>3296</v>
      </c>
      <c r="D532" t="s">
        <v>3297</v>
      </c>
      <c r="E532" t="s">
        <v>9300</v>
      </c>
      <c r="F532" t="s">
        <v>9</v>
      </c>
      <c r="G532" t="s">
        <v>2020</v>
      </c>
      <c r="H532" t="s">
        <v>2760</v>
      </c>
      <c r="I532" t="s">
        <v>3298</v>
      </c>
      <c r="J532" t="s">
        <v>315</v>
      </c>
      <c r="K532" t="s">
        <v>47</v>
      </c>
    </row>
    <row r="533" spans="1:45" hidden="1" x14ac:dyDescent="0.35">
      <c r="A533" t="s">
        <v>2735</v>
      </c>
      <c r="B533" t="s">
        <v>3299</v>
      </c>
      <c r="C533" t="s">
        <v>3300</v>
      </c>
      <c r="D533" t="s">
        <v>3301</v>
      </c>
      <c r="E533" t="s">
        <v>9300</v>
      </c>
      <c r="F533" t="s">
        <v>9</v>
      </c>
      <c r="G533" t="s">
        <v>2020</v>
      </c>
      <c r="H533" t="s">
        <v>2760</v>
      </c>
      <c r="I533" t="s">
        <v>3298</v>
      </c>
      <c r="J533" t="s">
        <v>315</v>
      </c>
      <c r="K533" t="s">
        <v>47</v>
      </c>
    </row>
    <row r="534" spans="1:45" hidden="1" x14ac:dyDescent="0.35">
      <c r="A534" t="s">
        <v>2735</v>
      </c>
      <c r="B534" t="s">
        <v>3302</v>
      </c>
      <c r="C534" t="s">
        <v>3303</v>
      </c>
      <c r="D534" t="s">
        <v>3304</v>
      </c>
      <c r="E534" t="s">
        <v>9300</v>
      </c>
      <c r="F534" t="s">
        <v>9</v>
      </c>
      <c r="G534" t="s">
        <v>2020</v>
      </c>
      <c r="H534" t="s">
        <v>2760</v>
      </c>
      <c r="I534" t="s">
        <v>3305</v>
      </c>
      <c r="J534" t="s">
        <v>315</v>
      </c>
      <c r="K534" t="s">
        <v>47</v>
      </c>
    </row>
    <row r="535" spans="1:45" hidden="1" x14ac:dyDescent="0.35">
      <c r="A535" t="s">
        <v>2735</v>
      </c>
      <c r="B535" t="s">
        <v>3306</v>
      </c>
      <c r="C535" t="s">
        <v>3307</v>
      </c>
      <c r="D535" t="s">
        <v>3308</v>
      </c>
      <c r="E535" t="s">
        <v>9300</v>
      </c>
      <c r="F535" t="s">
        <v>18</v>
      </c>
      <c r="G535" t="s">
        <v>2083</v>
      </c>
      <c r="H535" t="s">
        <v>1341</v>
      </c>
      <c r="I535" t="s">
        <v>1584</v>
      </c>
      <c r="J535" t="s">
        <v>2138</v>
      </c>
      <c r="K535" t="s">
        <v>71</v>
      </c>
    </row>
    <row r="536" spans="1:45" hidden="1" x14ac:dyDescent="0.35">
      <c r="A536" t="s">
        <v>2735</v>
      </c>
      <c r="B536" t="s">
        <v>3309</v>
      </c>
      <c r="C536" t="s">
        <v>3310</v>
      </c>
      <c r="D536" t="s">
        <v>3311</v>
      </c>
      <c r="E536" t="s">
        <v>9300</v>
      </c>
      <c r="F536" t="s">
        <v>18</v>
      </c>
      <c r="G536" t="s">
        <v>2083</v>
      </c>
      <c r="H536" t="s">
        <v>1341</v>
      </c>
      <c r="I536" t="s">
        <v>1912</v>
      </c>
      <c r="J536" t="s">
        <v>2138</v>
      </c>
      <c r="K536" t="s">
        <v>58</v>
      </c>
    </row>
    <row r="537" spans="1:45" hidden="1" x14ac:dyDescent="0.35">
      <c r="A537" t="s">
        <v>2735</v>
      </c>
      <c r="B537" t="s">
        <v>3312</v>
      </c>
      <c r="C537" t="s">
        <v>3313</v>
      </c>
      <c r="D537" t="s">
        <v>3314</v>
      </c>
      <c r="E537" t="s">
        <v>9300</v>
      </c>
      <c r="F537" t="s">
        <v>18</v>
      </c>
      <c r="G537" t="s">
        <v>1336</v>
      </c>
      <c r="H537" t="s">
        <v>1210</v>
      </c>
      <c r="I537" t="s">
        <v>1266</v>
      </c>
      <c r="J537" t="s">
        <v>2138</v>
      </c>
      <c r="K537" t="s">
        <v>58</v>
      </c>
    </row>
    <row r="538" spans="1:45" hidden="1" x14ac:dyDescent="0.35">
      <c r="A538" t="s">
        <v>2735</v>
      </c>
      <c r="B538" t="s">
        <v>3315</v>
      </c>
      <c r="C538" t="s">
        <v>3316</v>
      </c>
      <c r="D538" t="s">
        <v>3317</v>
      </c>
      <c r="E538" t="s">
        <v>9300</v>
      </c>
      <c r="F538" t="s">
        <v>18</v>
      </c>
      <c r="G538" t="s">
        <v>2083</v>
      </c>
      <c r="H538" t="s">
        <v>1341</v>
      </c>
      <c r="I538" t="s">
        <v>2833</v>
      </c>
      <c r="J538" t="s">
        <v>2138</v>
      </c>
      <c r="K538" t="s">
        <v>58</v>
      </c>
    </row>
    <row r="539" spans="1:45" hidden="1" x14ac:dyDescent="0.35">
      <c r="A539" t="s">
        <v>2735</v>
      </c>
      <c r="B539" t="s">
        <v>3318</v>
      </c>
      <c r="C539" t="s">
        <v>3319</v>
      </c>
      <c r="D539" t="s">
        <v>3320</v>
      </c>
      <c r="E539" t="s">
        <v>9300</v>
      </c>
      <c r="F539" t="s">
        <v>18</v>
      </c>
      <c r="G539" t="s">
        <v>2083</v>
      </c>
      <c r="H539" t="s">
        <v>1341</v>
      </c>
      <c r="I539" t="s">
        <v>2833</v>
      </c>
      <c r="J539" t="s">
        <v>2138</v>
      </c>
      <c r="K539" t="s">
        <v>57</v>
      </c>
    </row>
    <row r="540" spans="1:45" ht="252.5" hidden="1" x14ac:dyDescent="0.35">
      <c r="A540" t="s">
        <v>2735</v>
      </c>
      <c r="B540" t="s">
        <v>3321</v>
      </c>
      <c r="C540" t="s">
        <v>3322</v>
      </c>
      <c r="D540" t="s">
        <v>3323</v>
      </c>
      <c r="E540" t="s">
        <v>9300</v>
      </c>
      <c r="F540" t="s">
        <v>19</v>
      </c>
      <c r="G540" t="s">
        <v>1440</v>
      </c>
      <c r="H540" t="s">
        <v>1431</v>
      </c>
      <c r="I540" t="s">
        <v>1835</v>
      </c>
      <c r="J540" t="s">
        <v>1615</v>
      </c>
      <c r="K540" t="s">
        <v>110</v>
      </c>
      <c r="M540" s="12" t="str">
        <f t="shared" ref="M540" si="36">_xlfn.CONCAT("@PART[",C540,"]:AFTER[",A540,"] // ",IF(R540="",D540,R540),CHAR(10),"{",CHAR(10),"    @TechRequired = ",N540,IF($R540&lt;&gt;"",_xlfn.CONCAT(CHAR(10),"    @",$R$1," = ",$R540),""),IF($S540&lt;&gt;"",_xlfn.CONCAT(CHAR(10),"    @",$S$1," = ",$S540),""),IF($T540&lt;&gt;"",_xlfn.CONCAT(CHAR(10),"    @",$T$1," = ",$T540),""),IF($U540&lt;&gt;"",_xlfn.CONCAT(CHAR(10),"    @",$U$1," = ",$U540),""),IF($AN540&lt;&gt;"",_xlfn.CONCAT(CHAR(10),$AN540),""),IF(AL540&lt;&gt;"",_xlfn.CONCAT(CHAR(10),AL540),""),CHAR(10),"}",IF(AA540="Yes",_xlfn.CONCAT(CHAR(10),"@PART[",C540,"]:NEEDS[KiwiDeprecate]:AFTER[",A540,"]",CHAR(10),"{",CHAR(10),"    kiwiDeprecate = true",CHAR(10),"}"),""))</f>
        <v>@PART[_Knes_mrk_Thruster]:AFTER[Knes] // MRK-6F "Tony" Thruster
{
    @TechRequired = propulsionSystems
    @title = MRK-6F "Tony" Thruster
    engineUpgradeType = standardMono
    engineNumber = 
    engineNumberUpgrade = 
    engineName = 
    engineNameUpgrade = 
    enginePartUpgradeName = Mkk6f
}</v>
      </c>
      <c r="N540" s="9" t="str">
        <f>_xlfn.XLOOKUP(_xlfn.CONCAT(O540,P540),TechTree!$C$2:$C$500,TechTree!$D$2:$D$500,"Not Valid Combination",0,1)</f>
        <v>propulsionSystems</v>
      </c>
      <c r="O540" s="8" t="s">
        <v>227</v>
      </c>
      <c r="P540" s="8">
        <v>4</v>
      </c>
      <c r="Q540" s="8" t="s">
        <v>19</v>
      </c>
      <c r="R540" s="10" t="s">
        <v>9325</v>
      </c>
      <c r="V540" s="10" t="s">
        <v>255</v>
      </c>
      <c r="W540" s="10" t="s">
        <v>269</v>
      </c>
      <c r="X540" s="10" t="s">
        <v>9321</v>
      </c>
      <c r="Y540" s="10" t="s">
        <v>9319</v>
      </c>
      <c r="Z540" s="10" t="s">
        <v>313</v>
      </c>
      <c r="AA540" s="10" t="s">
        <v>344</v>
      </c>
      <c r="AC540" s="12" t="str">
        <f t="shared" ref="AC540" si="37">IF(Q540="Engine",_xlfn.CONCAT("PARTUPGRADE:NEEDS[",A540,"]",CHAR(10),"{",CHAR(10),"    name = ",X540,CHAR(10),"    partIcon = ",C540,CHAR(10),"    techRequired = ",AS540,CHAR(10),"    title = ",CHAR(10),"    basicInfo = Increased Thrust, Increased Specific Impulse",CHAR(10),"    manufacturer = Kiwi Imagineers",CHAR(10),"    description = ",CHAR(10),"}",CHAR(10),"@PARTUPGRADE[",X540,"]:NEEDS[",A540,"]:FOR[zKiwiTechTree]",CHAR(10),"{",CHAR(10),"    @entryCost = #$@PART[",C540,"]/entryCost$",CHAR(10),"    @entryCost *= #$@KIWI_ENGINE_MULTIPLIERS/",AP540,"/UPGRADE_ENTRYCOST_MULTIPLIER$",CHAR(10),"    @title = #$@PART[",C540,"]/title$ Upgrade",CHAR(10),"    @description = #Our imagineers dreamt about making the $@PART[",C540,"]/engineName$ thrustier and efficientier and have 'made it so'.",CHAR(10),"}",CHAR(10),"@PART[",C540,"]:NEEDS[",A540,"]:AFTER[zzKiwiTechTree]",CHAR(10),"{",CHAR(10),"    @description = #$description$ \n\n&lt;color=#ff0000&gt;This engine has an upgrade in $@PARTUPGRADE[",X540,"]/techRequired$!&lt;/color&gt; ",CHAR(10),"}"),IF(OR(Q540="System",Q540="System and Space Capability")=TRUE,_xlfn.CONCAT("// Choose the one with the part that you want to represent the system",CHAR(10),"PARTUPGRADE:NEEDS[",A540,"]",CHAR(10),"{",CHAR(10),"    name = ",X540,"Upgrade",CHAR(10),"    partIcon = ",C540,CHAR(10),"    techRequired = ",AS540,CHAR(10),"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System",CHAR(10),"}",CHAR(10),"@PART[*]:HAS[#spacePlaneSystemUpgradeType[",X540,"]]:FOR[zzzKiwiTechTree]",CHAR(10),"{",CHAR(10),"    @description = #$description$ \n\n&lt;color=#ff0000&gt;The INSERT HERE System has upgrades in $@PARTUPGRADE[",X540,"Upgrade]/techRequired$!&lt;/color&gt; ",CHAR(10),"}"),""))</f>
        <v>PARTUPGRADE:NEEDS[Knes]
{
    name = Mkk6f
    partIcon = _Knes_mrk_Thruster
    techRequired = precisionPropulsion
    title = 
    basicInfo = Increased Thrust, Increased Specific Impulse
    manufacturer = Kiwi Imagineers
    description = 
}
@PARTUPGRADE[Mkk6f]:NEEDS[Knes]:FOR[zKiwiTechTree]
{
    @entryCost = #$@PART[_Knes_mrk_Thruster]/entryCost$
    @entryCost *= #$@KIWI_ENGINE_MULTIPLIERS/MONOPROPELLANT/UPGRADE_ENTRYCOST_MULTIPLIER$
    @title = #$@PART[_Knes_mrk_Thruster]/title$ Upgrade
    @description = #Our imagineers dreamt about making the $@PART[_Knes_mrk_Thruster]/engineName$ thrustier and efficientier and have 'made it so'.
}
@PART[_Knes_mrk_Thruster]:NEEDS[Knes]:AFTER[zzKiwiTechTree]
{
    @description = #$description$ \n\n&lt;color=#ff0000&gt;This engine has an upgrade in $@PARTUPGRADE[Mkk6f]/techRequired$!&lt;/color&gt; 
}</v>
      </c>
      <c r="AD540" s="14"/>
      <c r="AE540" s="18" t="s">
        <v>344</v>
      </c>
      <c r="AF540" s="18"/>
      <c r="AG540" s="18"/>
      <c r="AH540" s="18"/>
      <c r="AI540" s="18"/>
      <c r="AJ540" s="18"/>
      <c r="AK540" s="18"/>
      <c r="AL540" s="19" t="str">
        <f t="shared" ref="AL540" si="38">IF(AE540="Yes",_xlfn.CONCAT("    @MODULE[ModuleEngines*]",CHAR(10),"    {",IF(AF540&lt;&gt;"",_xlfn.CONCAT(CHAR(10),"        @maxThrust = ",AF540),""),IF(AG540&lt;&gt;"",_xlfn.CONCAT(CHAR(10),"        !atmosphereCurve {}",CHAR(10),"        atmosphereCurve",CHAR(10),"        {",IF(AG540&lt;&gt;"",_xlfn.CONCAT(CHAR(10),"            key = ",AG540),""),IF(AH540&lt;&gt;"",_xlfn.CONCAT(CHAR(10),"            key = ",AH540),""),IF(AI540&lt;&gt;"",_xlfn.CONCAT(CHAR(10),"            key = ",AI540),""),IF(AJ540&lt;&gt;"",_xlfn.CONCAT(CHAR(10),"            key = ",AJ540),""),IF(AK540&lt;&gt;"",_xlfn.CONCAT(CHAR(10),"            key = ",AK540),""),CHAR(10),"        }"),""),CHAR(10),"    }"),"")</f>
        <v/>
      </c>
      <c r="AM540" s="14"/>
      <c r="AN540" s="15" t="str">
        <f>IF(Q540="Structural",_xlfn.CONCAT("    ","structuralUpgradeType = ",IF(P540&lt;3,"0_2",IF(P540&lt;5,"3_4",IF(P540&lt;7,"5_6",IF(P540&lt;9,"7_8","9Plus"))))),IF(Q540="Command Module",_xlfn.CONCAT("    commandUpgradeType = standard",CHAR(10),"    commandUpgradeName = ",V540),IF(Q540="Engine",_xlfn.CONCAT("    engineUpgradeType = ",W540,CHAR(10),Parts!AQ540,CHAR(10),"    enginePartUpgradeName = ",X540),IF(Q540="Parachute","    parachuteUpgradeType = standard",IF(Q540="Solar",_xlfn.CONCAT("    solarPanelUpgradeTier = ",P540),IF(OR(Q540="System",Q540="System and Space Capability")=TRUE,_xlfn.CONCAT("    spacePlaneSystemUpgradeType = ",X540,IF(Q540="System and Space Capability",_xlfn.CONCAT(CHAR(10),"    spaceplaneUpgradeType = spaceCapable",CHAR(10),"    baseSkinTemp = ",CHAR(10),"    upgradeSkinTemp = "),"")),IF(Q540="Fuel Tank",IF(Y540="NA/Balloon","    KiwiFuelSwitchIgnore = true",IF(Y540="standardLiquidFuel",_xlfn.CONCAT("    fuelTankUpgradeType = ",Y540,CHAR(10),"    fuelTankSizeUpgrade = ",Z540),_xlfn.CONCAT("    fuelTankUpgradeType = ",Y540))),IF(Q540="RCS","    rcsUpgradeType = coldGas",""))))))))</f>
        <v xml:space="preserve">    engineUpgradeType = standardMono
    engineNumber = 
    engineNumberUpgrade = 
    engineName = 
    engineNameUpgrade = 
    enginePartUpgradeName = Mkk6f</v>
      </c>
      <c r="AO540" s="16" t="str">
        <f>IF(Q540="Engine",VLOOKUP(W540,EngineUpgrades!$A$2:$C$17,2,FALSE),"")</f>
        <v>singleFuel</v>
      </c>
      <c r="AP540" s="16" t="str">
        <f>IF(Q540="Engine",VLOOKUP(W540,EngineUpgrades!$A$2:$C$17,3,FALSE),"")</f>
        <v>MONOPROPELLANT</v>
      </c>
      <c r="AQ540" s="15" t="str">
        <f>IF(AO540=EngineUpgrades!$D$1,EngineUpgrades!$D$17,IF(AO540=EngineUpgrades!$E$1,EngineUpgrades!$E$17,IF(AO540=EngineUpgrades!$F$1,EngineUpgrades!$F$17,IF(AO540=EngineUpgrades!$G$1,EngineUpgrades!$G$17,IF(AO540=EngineUpgrades!$H$1,EngineUpgrades!$H$17,"")))))</f>
        <v xml:space="preserve">    engineNumber = 
    engineNumberUpgrade = 
    engineName = 
    engineNameUpgrade = 
</v>
      </c>
      <c r="AR540" s="17">
        <v>1</v>
      </c>
      <c r="AS540" s="16" t="str">
        <f>IF(Q540="Engine",_xlfn.XLOOKUP(_xlfn.CONCAT(O540,P540+AR540),TechTree!$C$2:$C$500,TechTree!$D$2:$D$500,"Not Valid Combination",0,1),"")</f>
        <v>precisionPropulsion</v>
      </c>
    </row>
    <row r="541" spans="1:45" hidden="1" x14ac:dyDescent="0.35">
      <c r="A541" t="s">
        <v>2735</v>
      </c>
      <c r="B541" t="s">
        <v>3324</v>
      </c>
      <c r="C541" t="s">
        <v>3325</v>
      </c>
      <c r="D541" t="s">
        <v>3326</v>
      </c>
      <c r="E541" t="s">
        <v>9300</v>
      </c>
      <c r="F541" t="s">
        <v>2745</v>
      </c>
      <c r="G541" t="s">
        <v>1440</v>
      </c>
      <c r="H541" t="s">
        <v>1346</v>
      </c>
      <c r="I541" t="s">
        <v>3327</v>
      </c>
      <c r="J541" t="s">
        <v>3328</v>
      </c>
      <c r="K541" t="s">
        <v>30</v>
      </c>
    </row>
    <row r="542" spans="1:45" hidden="1" x14ac:dyDescent="0.35">
      <c r="A542" t="s">
        <v>2735</v>
      </c>
      <c r="B542" t="s">
        <v>3329</v>
      </c>
      <c r="C542" t="s">
        <v>3330</v>
      </c>
      <c r="D542" t="s">
        <v>3331</v>
      </c>
      <c r="E542" t="s">
        <v>9300</v>
      </c>
      <c r="F542" t="s">
        <v>13</v>
      </c>
      <c r="G542" t="s">
        <v>1573</v>
      </c>
      <c r="H542" t="s">
        <v>1670</v>
      </c>
      <c r="I542" t="s">
        <v>1835</v>
      </c>
      <c r="J542" t="s">
        <v>313</v>
      </c>
      <c r="K542" t="s">
        <v>55</v>
      </c>
    </row>
    <row r="543" spans="1:45" hidden="1" x14ac:dyDescent="0.35">
      <c r="A543" t="s">
        <v>2735</v>
      </c>
      <c r="B543" t="s">
        <v>3332</v>
      </c>
      <c r="C543" t="s">
        <v>3333</v>
      </c>
      <c r="D543" t="s">
        <v>3334</v>
      </c>
      <c r="E543" t="s">
        <v>9300</v>
      </c>
      <c r="F543" t="s">
        <v>10</v>
      </c>
      <c r="G543" t="s">
        <v>1445</v>
      </c>
      <c r="H543" t="s">
        <v>1346</v>
      </c>
      <c r="I543" t="s">
        <v>1934</v>
      </c>
      <c r="J543" t="s">
        <v>3328</v>
      </c>
      <c r="K543" t="s">
        <v>102</v>
      </c>
    </row>
    <row r="544" spans="1:45" hidden="1" x14ac:dyDescent="0.35">
      <c r="A544" t="s">
        <v>2735</v>
      </c>
      <c r="B544" t="s">
        <v>3335</v>
      </c>
      <c r="C544" t="s">
        <v>3336</v>
      </c>
      <c r="D544" t="s">
        <v>3337</v>
      </c>
      <c r="E544" t="s">
        <v>9300</v>
      </c>
      <c r="F544" t="s">
        <v>14</v>
      </c>
      <c r="G544" t="s">
        <v>1270</v>
      </c>
      <c r="H544" t="s">
        <v>1341</v>
      </c>
      <c r="I544" t="s">
        <v>1619</v>
      </c>
      <c r="J544" t="s">
        <v>2138</v>
      </c>
      <c r="K544" t="s">
        <v>60</v>
      </c>
    </row>
    <row r="545" spans="1:45" hidden="1" x14ac:dyDescent="0.35">
      <c r="A545" t="s">
        <v>2735</v>
      </c>
      <c r="B545" t="s">
        <v>3338</v>
      </c>
      <c r="C545" t="s">
        <v>3339</v>
      </c>
      <c r="D545" t="s">
        <v>3340</v>
      </c>
      <c r="E545" t="s">
        <v>9300</v>
      </c>
      <c r="F545" t="s">
        <v>9</v>
      </c>
      <c r="G545" t="s">
        <v>1346</v>
      </c>
      <c r="H545" t="s">
        <v>1735</v>
      </c>
      <c r="I545" t="s">
        <v>1527</v>
      </c>
      <c r="J545" t="s">
        <v>314</v>
      </c>
      <c r="K545" t="s">
        <v>55</v>
      </c>
    </row>
    <row r="546" spans="1:45" hidden="1" x14ac:dyDescent="0.35">
      <c r="A546" t="s">
        <v>2735</v>
      </c>
      <c r="B546" t="s">
        <v>3341</v>
      </c>
      <c r="C546" t="s">
        <v>3342</v>
      </c>
      <c r="D546" t="s">
        <v>3343</v>
      </c>
      <c r="E546" t="s">
        <v>9300</v>
      </c>
      <c r="F546" t="s">
        <v>8</v>
      </c>
      <c r="G546" t="s">
        <v>1573</v>
      </c>
      <c r="H546" t="s">
        <v>1210</v>
      </c>
      <c r="I546" t="s">
        <v>2833</v>
      </c>
      <c r="J546" t="s">
        <v>1969</v>
      </c>
      <c r="K546" t="s">
        <v>133</v>
      </c>
    </row>
    <row r="547" spans="1:45" hidden="1" x14ac:dyDescent="0.35">
      <c r="A547" t="s">
        <v>2735</v>
      </c>
      <c r="B547" t="s">
        <v>3344</v>
      </c>
      <c r="C547" t="s">
        <v>3345</v>
      </c>
      <c r="D547" t="s">
        <v>3346</v>
      </c>
      <c r="E547" t="s">
        <v>9300</v>
      </c>
      <c r="F547" t="s">
        <v>19</v>
      </c>
      <c r="G547" t="s">
        <v>1240</v>
      </c>
      <c r="H547" t="s">
        <v>1670</v>
      </c>
      <c r="I547" t="s">
        <v>1619</v>
      </c>
      <c r="J547" t="s">
        <v>1176</v>
      </c>
      <c r="K547" t="s">
        <v>196</v>
      </c>
    </row>
    <row r="548" spans="1:45" hidden="1" x14ac:dyDescent="0.35">
      <c r="A548" t="s">
        <v>2735</v>
      </c>
      <c r="B548" t="s">
        <v>3347</v>
      </c>
      <c r="C548" t="s">
        <v>3348</v>
      </c>
      <c r="D548" t="s">
        <v>3349</v>
      </c>
      <c r="E548" t="s">
        <v>9300</v>
      </c>
      <c r="F548" t="s">
        <v>15</v>
      </c>
      <c r="G548" t="s">
        <v>1397</v>
      </c>
      <c r="H548" t="s">
        <v>1431</v>
      </c>
      <c r="I548" t="s">
        <v>1175</v>
      </c>
      <c r="J548" t="s">
        <v>3350</v>
      </c>
      <c r="K548" t="s">
        <v>55</v>
      </c>
    </row>
    <row r="549" spans="1:45" hidden="1" x14ac:dyDescent="0.35">
      <c r="A549" t="s">
        <v>2735</v>
      </c>
      <c r="B549" t="s">
        <v>3351</v>
      </c>
      <c r="C549" t="s">
        <v>3352</v>
      </c>
      <c r="D549" t="s">
        <v>3353</v>
      </c>
      <c r="E549" t="s">
        <v>9300</v>
      </c>
      <c r="F549" t="s">
        <v>15</v>
      </c>
      <c r="G549" t="s">
        <v>1346</v>
      </c>
      <c r="H549" t="s">
        <v>1271</v>
      </c>
      <c r="I549" t="s">
        <v>3354</v>
      </c>
      <c r="J549" t="s">
        <v>3350</v>
      </c>
      <c r="K549" t="s">
        <v>55</v>
      </c>
    </row>
    <row r="550" spans="1:45" hidden="1" x14ac:dyDescent="0.35">
      <c r="A550" t="s">
        <v>2735</v>
      </c>
      <c r="B550" t="s">
        <v>3355</v>
      </c>
      <c r="C550" t="s">
        <v>3356</v>
      </c>
      <c r="D550" t="s">
        <v>3357</v>
      </c>
      <c r="E550" t="s">
        <v>9300</v>
      </c>
      <c r="F550" t="s">
        <v>9</v>
      </c>
      <c r="G550" t="s">
        <v>1487</v>
      </c>
      <c r="H550" t="s">
        <v>1255</v>
      </c>
      <c r="I550" t="s">
        <v>1912</v>
      </c>
      <c r="J550" t="s">
        <v>313</v>
      </c>
      <c r="K550" t="s">
        <v>124</v>
      </c>
    </row>
    <row r="551" spans="1:45" hidden="1" x14ac:dyDescent="0.35">
      <c r="A551" t="s">
        <v>2735</v>
      </c>
      <c r="B551" t="s">
        <v>3358</v>
      </c>
      <c r="C551" t="s">
        <v>3359</v>
      </c>
      <c r="D551" t="s">
        <v>3360</v>
      </c>
      <c r="E551" t="s">
        <v>9300</v>
      </c>
      <c r="F551" t="s">
        <v>16</v>
      </c>
      <c r="G551" t="s">
        <v>1270</v>
      </c>
      <c r="H551" t="s">
        <v>1573</v>
      </c>
      <c r="I551" t="s">
        <v>2833</v>
      </c>
      <c r="J551" t="s">
        <v>1969</v>
      </c>
      <c r="K551" t="s">
        <v>196</v>
      </c>
    </row>
    <row r="552" spans="1:45" hidden="1" x14ac:dyDescent="0.35">
      <c r="A552" t="s">
        <v>2735</v>
      </c>
      <c r="B552" t="s">
        <v>3361</v>
      </c>
      <c r="C552" t="s">
        <v>3362</v>
      </c>
      <c r="D552" t="s">
        <v>3363</v>
      </c>
      <c r="E552" t="s">
        <v>9300</v>
      </c>
      <c r="F552" t="s">
        <v>9</v>
      </c>
      <c r="G552" t="s">
        <v>2924</v>
      </c>
      <c r="H552" t="s">
        <v>2078</v>
      </c>
      <c r="I552" t="s">
        <v>1497</v>
      </c>
      <c r="J552" t="s">
        <v>314</v>
      </c>
      <c r="K552" t="s">
        <v>87</v>
      </c>
    </row>
    <row r="553" spans="1:45" hidden="1" x14ac:dyDescent="0.35">
      <c r="A553" t="s">
        <v>2735</v>
      </c>
      <c r="B553" t="s">
        <v>3364</v>
      </c>
      <c r="C553" t="s">
        <v>3365</v>
      </c>
      <c r="D553" t="s">
        <v>3366</v>
      </c>
      <c r="E553" t="s">
        <v>9300</v>
      </c>
      <c r="F553" t="s">
        <v>12</v>
      </c>
      <c r="G553" t="s">
        <v>1421</v>
      </c>
      <c r="H553" t="s">
        <v>1218</v>
      </c>
      <c r="I553" t="s">
        <v>1246</v>
      </c>
      <c r="J553" t="s">
        <v>2793</v>
      </c>
      <c r="K553" t="s">
        <v>90</v>
      </c>
    </row>
    <row r="554" spans="1:45" hidden="1" x14ac:dyDescent="0.35">
      <c r="A554" t="s">
        <v>2735</v>
      </c>
      <c r="B554" t="s">
        <v>3367</v>
      </c>
      <c r="C554" t="s">
        <v>3368</v>
      </c>
      <c r="D554" t="s">
        <v>3369</v>
      </c>
      <c r="E554" t="s">
        <v>9300</v>
      </c>
      <c r="F554" t="s">
        <v>12</v>
      </c>
      <c r="G554" t="s">
        <v>1264</v>
      </c>
      <c r="H554" t="s">
        <v>1218</v>
      </c>
      <c r="I554" t="s">
        <v>1246</v>
      </c>
      <c r="J554" t="s">
        <v>2793</v>
      </c>
      <c r="K554" t="s">
        <v>99</v>
      </c>
    </row>
    <row r="555" spans="1:45" ht="60.5" hidden="1" x14ac:dyDescent="0.35">
      <c r="A555" t="s">
        <v>2735</v>
      </c>
      <c r="B555" t="s">
        <v>3370</v>
      </c>
      <c r="C555" t="s">
        <v>3371</v>
      </c>
      <c r="D555" t="s">
        <v>3372</v>
      </c>
      <c r="E555" t="s">
        <v>344</v>
      </c>
      <c r="F555" t="s">
        <v>12</v>
      </c>
      <c r="G555" t="s">
        <v>1476</v>
      </c>
      <c r="H555" t="s">
        <v>1670</v>
      </c>
      <c r="I555" t="s">
        <v>1246</v>
      </c>
      <c r="J555" t="s">
        <v>2793</v>
      </c>
      <c r="K555" t="s">
        <v>90</v>
      </c>
      <c r="M555" s="12" t="str">
        <f t="shared" ref="M555" si="39">_xlfn.CONCAT("@PART[",C555,"]:AFTER[",A555,"] // ",IF(R555="",D555,R555),CHAR(10),"{",CHAR(10),"    @TechRequired = ",N555,IF($R555&lt;&gt;"",_xlfn.CONCAT(CHAR(10),"    @",$R$1," = ",$R555),""),IF($S555&lt;&gt;"",_xlfn.CONCAT(CHAR(10),"    @",$S$1," = ",$S555),""),IF($T555&lt;&gt;"",_xlfn.CONCAT(CHAR(10),"    @",$T$1," = ",$T555),""),IF($U555&lt;&gt;"",_xlfn.CONCAT(CHAR(10),"    @",$U$1," = ",$U555),""),IF($AN555&lt;&gt;"",_xlfn.CONCAT(CHAR(10),$AN555),""),IF(AL555&lt;&gt;"",_xlfn.CONCAT(CHAR(10),AL555),""),CHAR(10),"}",IF(AA555="Yes",_xlfn.CONCAT(CHAR(10),"@PART[",C555,"]:NEEDS[KiwiDeprecate]:AFTER[",A555,"]",CHAR(10),"{",CHAR(10),"    kiwiDeprecate = true",CHAR(10),"}"),""))</f>
        <v>@PART[_Knes_Station_Module_EndCap_Small_0625]:AFTER[Knes] // Adapter KB-0625 "Maia"
{
    @TechRequired = advConstruction
    structuralUpgradeType = 3_4
}</v>
      </c>
      <c r="N555" s="9" t="str">
        <f>_xlfn.XLOOKUP(_xlfn.CONCAT(O555,P555),TechTree!$C$2:$C$500,TechTree!$D$2:$D$500,"Not Valid Combination",0,1)</f>
        <v>advConstruction</v>
      </c>
      <c r="O555" s="8" t="s">
        <v>220</v>
      </c>
      <c r="P555" s="8">
        <v>4</v>
      </c>
      <c r="Q555" s="8" t="s">
        <v>12</v>
      </c>
      <c r="V555" s="10" t="s">
        <v>255</v>
      </c>
      <c r="W555" s="10" t="s">
        <v>9288</v>
      </c>
      <c r="Y555" s="10" t="s">
        <v>9319</v>
      </c>
      <c r="Z555" s="10" t="s">
        <v>313</v>
      </c>
      <c r="AA555" s="10" t="s">
        <v>344</v>
      </c>
      <c r="AC555" s="12" t="str">
        <f t="shared" ref="AC555" si="40">IF(Q555="Engine",_xlfn.CONCAT("PARTUPGRADE:NEEDS[",A555,"]",CHAR(10),"{",CHAR(10),"    name = ",X555,CHAR(10),"    partIcon = ",C555,CHAR(10),"    techRequired = ",AS555,CHAR(10),"    title = ",CHAR(10),"    basicInfo = Increased Thrust, Increased Specific Impulse",CHAR(10),"    manufacturer = Kiwi Imagineers",CHAR(10),"    description = ",CHAR(10),"}",CHAR(10),"@PARTUPGRADE[",X555,"]:NEEDS[",A555,"]:FOR[zKiwiTechTree]",CHAR(10),"{",CHAR(10),"    @entryCost = #$@PART[",C555,"]/entryCost$",CHAR(10),"    @entryCost *= #$@KIWI_ENGINE_MULTIPLIERS/",AP555,"/UPGRADE_ENTRYCOST_MULTIPLIER$",CHAR(10),"    @title = #$@PART[",C555,"]/title$ Upgrade",CHAR(10),"    @description = #Our imagineers dreamt about making the $@PART[",C555,"]/engineName$ thrustier and efficientier and have 'made it so'.",CHAR(10),"}",CHAR(10),"@PART[",C555,"]:NEEDS[",A555,"]:AFTER[zzKiwiTechTree]",CHAR(10),"{",CHAR(10),"    @description = #$description$ \n\n&lt;color=#ff0000&gt;This engine has an upgrade in $@PARTUPGRADE[",X555,"]/techRequired$!&lt;/color&gt; ",CHAR(10),"}"),IF(OR(Q555="System",Q555="System and Space Capability")=TRUE,_xlfn.CONCAT("// Choose the one with the part that you want to represent the system",CHAR(10),"PARTUPGRADE:NEEDS[",A555,"]",CHAR(10),"{",CHAR(10),"    name = ",X555,"Upgrade",CHAR(10),"    partIcon = ",C555,CHAR(10),"    techRequired = ",AS555,CHAR(10),"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System",CHAR(10),"}",CHAR(10),"@PART[*]:HAS[#spacePlaneSystemUpgradeType[",X555,"]]:FOR[zzzKiwiTechTree]",CHAR(10),"{",CHAR(10),"    @description = #$description$ \n\n&lt;color=#ff0000&gt;The INSERT HERE System has upgrades in $@PARTUPGRADE[",X555,"Upgrade]/techRequired$!&lt;/color&gt; ",CHAR(10),"}"),""))</f>
        <v/>
      </c>
      <c r="AD555" s="14"/>
      <c r="AE555" s="18" t="s">
        <v>344</v>
      </c>
      <c r="AF555" s="18"/>
      <c r="AG555" s="18"/>
      <c r="AH555" s="18"/>
      <c r="AI555" s="18"/>
      <c r="AJ555" s="18"/>
      <c r="AK555" s="18"/>
      <c r="AL555" s="19" t="str">
        <f t="shared" ref="AL555" si="41">IF(AE555="Yes",_xlfn.CONCAT("    @MODULE[ModuleEngines*]",CHAR(10),"    {",IF(AF555&lt;&gt;"",_xlfn.CONCAT(CHAR(10),"        @maxThrust = ",AF555),""),IF(AG555&lt;&gt;"",_xlfn.CONCAT(CHAR(10),"        !atmosphereCurve {}",CHAR(10),"        atmosphereCurve",CHAR(10),"        {",IF(AG555&lt;&gt;"",_xlfn.CONCAT(CHAR(10),"            key = ",AG555),""),IF(AH555&lt;&gt;"",_xlfn.CONCAT(CHAR(10),"            key = ",AH555),""),IF(AI555&lt;&gt;"",_xlfn.CONCAT(CHAR(10),"            key = ",AI555),""),IF(AJ555&lt;&gt;"",_xlfn.CONCAT(CHAR(10),"            key = ",AJ555),""),IF(AK555&lt;&gt;"",_xlfn.CONCAT(CHAR(10),"            key = ",AK555),""),CHAR(10),"        }"),""),CHAR(10),"    }"),"")</f>
        <v/>
      </c>
      <c r="AM555" s="14"/>
      <c r="AN555" s="15" t="str">
        <f>IF(Q555="Structural",_xlfn.CONCAT("    ","structuralUpgradeType = ",IF(P555&lt;3,"0_2",IF(P555&lt;5,"3_4",IF(P555&lt;7,"5_6",IF(P555&lt;9,"7_8","9Plus"))))),IF(Q555="Command Module",_xlfn.CONCAT("    commandUpgradeType = standard",CHAR(10),"    commandUpgradeName = ",V555),IF(Q555="Engine",_xlfn.CONCAT("    engineUpgradeType = ",W555,CHAR(10),Parts!AQ555,CHAR(10),"    enginePartUpgradeName = ",X555),IF(Q555="Parachute","    parachuteUpgradeType = standard",IF(Q555="Solar",_xlfn.CONCAT("    solarPanelUpgradeTier = ",P555),IF(OR(Q555="System",Q555="System and Space Capability")=TRUE,_xlfn.CONCAT("    spacePlaneSystemUpgradeType = ",X555,IF(Q555="System and Space Capability",_xlfn.CONCAT(CHAR(10),"    spaceplaneUpgradeType = spaceCapable",CHAR(10),"    baseSkinTemp = ",CHAR(10),"    upgradeSkinTemp = "),"")),IF(Q555="Fuel Tank",IF(Y555="NA/Balloon","    KiwiFuelSwitchIgnore = true",IF(Y555="standardLiquidFuel",_xlfn.CONCAT("    fuelTankUpgradeType = ",Y555,CHAR(10),"    fuelTankSizeUpgrade = ",Z555),_xlfn.CONCAT("    fuelTankUpgradeType = ",Y555))),IF(Q555="RCS","    rcsUpgradeType = coldGas",""))))))))</f>
        <v xml:space="preserve">    structuralUpgradeType = 3_4</v>
      </c>
      <c r="AO555" s="16" t="str">
        <f>IF(Q555="Engine",VLOOKUP(W555,EngineUpgrades!$A$2:$C$17,2,FALSE),"")</f>
        <v/>
      </c>
      <c r="AP555" s="16" t="str">
        <f>IF(Q555="Engine",VLOOKUP(W555,EngineUpgrades!$A$2:$C$17,3,FALSE),"")</f>
        <v/>
      </c>
      <c r="AQ555" s="15" t="str">
        <f>IF(AO555=EngineUpgrades!$D$1,EngineUpgrades!$D$17,IF(AO555=EngineUpgrades!$E$1,EngineUpgrades!$E$17,IF(AO555=EngineUpgrades!$F$1,EngineUpgrades!$F$17,IF(AO555=EngineUpgrades!$G$1,EngineUpgrades!$G$17,IF(AO555=EngineUpgrades!$H$1,EngineUpgrades!$H$17,"")))))</f>
        <v/>
      </c>
      <c r="AR555" s="17">
        <v>2</v>
      </c>
      <c r="AS555" s="16" t="str">
        <f>IF(Q555="Engine",_xlfn.XLOOKUP(_xlfn.CONCAT(O555,P555+AR555),TechTree!$C$2:$C$500,TechTree!$D$2:$D$500,"Not Valid Combination",0,1),"")</f>
        <v/>
      </c>
    </row>
    <row r="556" spans="1:45" hidden="1" x14ac:dyDescent="0.35">
      <c r="A556" t="s">
        <v>2735</v>
      </c>
      <c r="B556" t="s">
        <v>3373</v>
      </c>
      <c r="C556" t="s">
        <v>3374</v>
      </c>
      <c r="D556" t="s">
        <v>3375</v>
      </c>
      <c r="E556" t="s">
        <v>9300</v>
      </c>
      <c r="F556" t="s">
        <v>9</v>
      </c>
      <c r="G556" t="s">
        <v>2822</v>
      </c>
      <c r="H556" t="s">
        <v>1332</v>
      </c>
      <c r="I556" t="s">
        <v>1497</v>
      </c>
      <c r="J556" t="s">
        <v>314</v>
      </c>
      <c r="K556" t="s">
        <v>87</v>
      </c>
    </row>
    <row r="557" spans="1:45" hidden="1" x14ac:dyDescent="0.35">
      <c r="A557" t="s">
        <v>2735</v>
      </c>
      <c r="B557" t="s">
        <v>3376</v>
      </c>
      <c r="C557" t="s">
        <v>3377</v>
      </c>
      <c r="D557" t="s">
        <v>3378</v>
      </c>
      <c r="E557" t="s">
        <v>9300</v>
      </c>
      <c r="F557" t="s">
        <v>17</v>
      </c>
      <c r="G557" t="s">
        <v>3379</v>
      </c>
      <c r="H557" t="s">
        <v>3380</v>
      </c>
      <c r="I557" t="s">
        <v>1423</v>
      </c>
      <c r="J557" t="s">
        <v>314</v>
      </c>
      <c r="K557" t="s">
        <v>87</v>
      </c>
    </row>
    <row r="558" spans="1:45" hidden="1" x14ac:dyDescent="0.35">
      <c r="A558" t="s">
        <v>2735</v>
      </c>
      <c r="B558" t="s">
        <v>3381</v>
      </c>
      <c r="C558" t="s">
        <v>3382</v>
      </c>
      <c r="D558" t="s">
        <v>3383</v>
      </c>
      <c r="E558" t="s">
        <v>9300</v>
      </c>
      <c r="F558" t="s">
        <v>12</v>
      </c>
      <c r="G558" t="s">
        <v>1476</v>
      </c>
      <c r="H558" t="s">
        <v>2945</v>
      </c>
      <c r="I558" t="s">
        <v>1619</v>
      </c>
      <c r="J558" t="s">
        <v>2793</v>
      </c>
      <c r="K558" t="s">
        <v>90</v>
      </c>
    </row>
    <row r="559" spans="1:45" hidden="1" x14ac:dyDescent="0.35">
      <c r="A559" t="s">
        <v>2735</v>
      </c>
      <c r="B559" t="s">
        <v>3384</v>
      </c>
      <c r="C559" t="s">
        <v>3385</v>
      </c>
      <c r="D559" t="s">
        <v>3386</v>
      </c>
      <c r="E559" t="s">
        <v>9300</v>
      </c>
      <c r="F559" t="s">
        <v>12</v>
      </c>
      <c r="G559" t="s">
        <v>1421</v>
      </c>
      <c r="H559" t="s">
        <v>2945</v>
      </c>
      <c r="I559" t="s">
        <v>1250</v>
      </c>
      <c r="J559" t="s">
        <v>2793</v>
      </c>
      <c r="K559" t="s">
        <v>90</v>
      </c>
    </row>
    <row r="560" spans="1:45" hidden="1" x14ac:dyDescent="0.35">
      <c r="A560" t="s">
        <v>2735</v>
      </c>
      <c r="B560" t="s">
        <v>3387</v>
      </c>
      <c r="C560" t="s">
        <v>3388</v>
      </c>
      <c r="D560" t="s">
        <v>3389</v>
      </c>
      <c r="E560" t="s">
        <v>9300</v>
      </c>
      <c r="F560" t="s">
        <v>12</v>
      </c>
      <c r="G560" t="s">
        <v>1573</v>
      </c>
      <c r="H560" t="s">
        <v>1283</v>
      </c>
      <c r="I560" t="s">
        <v>3154</v>
      </c>
      <c r="J560" t="s">
        <v>2138</v>
      </c>
      <c r="K560" t="s">
        <v>124</v>
      </c>
    </row>
    <row r="561" spans="1:45" hidden="1" x14ac:dyDescent="0.35">
      <c r="A561" t="s">
        <v>2735</v>
      </c>
      <c r="B561" t="s">
        <v>3390</v>
      </c>
      <c r="C561" t="s">
        <v>3391</v>
      </c>
      <c r="D561" t="s">
        <v>3392</v>
      </c>
      <c r="E561" t="s">
        <v>9300</v>
      </c>
      <c r="F561" t="s">
        <v>12</v>
      </c>
      <c r="G561" t="s">
        <v>1487</v>
      </c>
      <c r="H561" t="s">
        <v>1231</v>
      </c>
      <c r="I561" t="s">
        <v>1447</v>
      </c>
      <c r="J561" t="s">
        <v>2138</v>
      </c>
      <c r="K561" t="s">
        <v>99</v>
      </c>
    </row>
    <row r="562" spans="1:45" hidden="1" x14ac:dyDescent="0.35">
      <c r="A562" t="s">
        <v>2735</v>
      </c>
      <c r="B562" t="s">
        <v>3393</v>
      </c>
      <c r="C562" t="s">
        <v>3394</v>
      </c>
      <c r="D562" t="s">
        <v>3395</v>
      </c>
      <c r="E562" t="s">
        <v>9300</v>
      </c>
      <c r="F562" t="s">
        <v>16</v>
      </c>
      <c r="G562" t="s">
        <v>1476</v>
      </c>
      <c r="H562" t="s">
        <v>1658</v>
      </c>
      <c r="I562" t="s">
        <v>1250</v>
      </c>
      <c r="J562" t="s">
        <v>2793</v>
      </c>
      <c r="K562" t="s">
        <v>196</v>
      </c>
    </row>
    <row r="563" spans="1:45" hidden="1" x14ac:dyDescent="0.35">
      <c r="A563" t="s">
        <v>2735</v>
      </c>
      <c r="B563" t="s">
        <v>3396</v>
      </c>
      <c r="C563" t="s">
        <v>3397</v>
      </c>
      <c r="D563" t="s">
        <v>3398</v>
      </c>
      <c r="E563" t="s">
        <v>9300</v>
      </c>
      <c r="F563" t="s">
        <v>6</v>
      </c>
      <c r="G563" t="s">
        <v>1316</v>
      </c>
      <c r="H563" t="s">
        <v>1240</v>
      </c>
      <c r="I563" t="s">
        <v>1250</v>
      </c>
      <c r="J563" t="s">
        <v>1176</v>
      </c>
      <c r="K563" t="s">
        <v>122</v>
      </c>
    </row>
    <row r="564" spans="1:45" hidden="1" x14ac:dyDescent="0.35">
      <c r="A564" t="s">
        <v>2735</v>
      </c>
      <c r="B564" t="s">
        <v>3399</v>
      </c>
      <c r="C564" t="s">
        <v>3400</v>
      </c>
      <c r="D564" t="s">
        <v>3401</v>
      </c>
      <c r="E564" t="s">
        <v>9300</v>
      </c>
      <c r="F564" t="s">
        <v>14</v>
      </c>
      <c r="G564" t="s">
        <v>2822</v>
      </c>
      <c r="H564" t="s">
        <v>1341</v>
      </c>
      <c r="I564" t="s">
        <v>1223</v>
      </c>
      <c r="J564" t="s">
        <v>1458</v>
      </c>
      <c r="K564" t="s">
        <v>43</v>
      </c>
    </row>
    <row r="565" spans="1:45" hidden="1" x14ac:dyDescent="0.35">
      <c r="A565" t="s">
        <v>2735</v>
      </c>
      <c r="B565" t="s">
        <v>3402</v>
      </c>
      <c r="C565" t="s">
        <v>3403</v>
      </c>
      <c r="D565" t="s">
        <v>3404</v>
      </c>
      <c r="E565" t="s">
        <v>9300</v>
      </c>
      <c r="F565" t="s">
        <v>10</v>
      </c>
      <c r="G565" t="s">
        <v>3405</v>
      </c>
      <c r="H565" t="s">
        <v>2639</v>
      </c>
      <c r="I565" t="s">
        <v>1318</v>
      </c>
      <c r="J565" t="s">
        <v>314</v>
      </c>
      <c r="K565" t="s">
        <v>42</v>
      </c>
    </row>
    <row r="566" spans="1:45" hidden="1" x14ac:dyDescent="0.35">
      <c r="A566" t="s">
        <v>2735</v>
      </c>
      <c r="B566" t="s">
        <v>3406</v>
      </c>
      <c r="C566" t="s">
        <v>3407</v>
      </c>
      <c r="D566" t="s">
        <v>3408</v>
      </c>
      <c r="E566" t="s">
        <v>9300</v>
      </c>
      <c r="F566" t="s">
        <v>12</v>
      </c>
      <c r="G566" t="s">
        <v>1573</v>
      </c>
      <c r="H566" t="s">
        <v>1297</v>
      </c>
      <c r="I566" t="s">
        <v>1436</v>
      </c>
      <c r="J566" t="s">
        <v>2810</v>
      </c>
      <c r="K566" t="s">
        <v>122</v>
      </c>
    </row>
    <row r="567" spans="1:45" hidden="1" x14ac:dyDescent="0.35">
      <c r="A567" t="s">
        <v>2735</v>
      </c>
      <c r="B567" t="s">
        <v>3409</v>
      </c>
      <c r="C567" t="s">
        <v>3410</v>
      </c>
      <c r="D567" t="s">
        <v>3411</v>
      </c>
      <c r="E567" t="s">
        <v>344</v>
      </c>
      <c r="F567" t="s">
        <v>6</v>
      </c>
      <c r="G567" t="s">
        <v>2083</v>
      </c>
      <c r="H567" t="s">
        <v>2903</v>
      </c>
      <c r="I567" t="s">
        <v>1219</v>
      </c>
      <c r="J567" t="s">
        <v>1176</v>
      </c>
      <c r="K567" t="s">
        <v>122</v>
      </c>
      <c r="M567" s="12"/>
      <c r="N567" s="9" t="str">
        <f>_xlfn.XLOOKUP(_xlfn.CONCAT(O567,P567),TechTree!$C$2:$C$500,TechTree!$D$2:$D$500,"Not Valid Combination",0,1)</f>
        <v>expNuclearPropulsion</v>
      </c>
      <c r="O567" s="8" t="s">
        <v>231</v>
      </c>
      <c r="P567" s="8">
        <v>9</v>
      </c>
      <c r="Q567" s="8" t="s">
        <v>254</v>
      </c>
      <c r="V567" s="10" t="s">
        <v>255</v>
      </c>
      <c r="W567" s="10" t="s">
        <v>9288</v>
      </c>
      <c r="Y567" s="10" t="s">
        <v>9319</v>
      </c>
      <c r="Z567" s="10" t="s">
        <v>313</v>
      </c>
      <c r="AA567" s="10" t="s">
        <v>344</v>
      </c>
      <c r="AC567" s="12" t="str">
        <f t="shared" ref="AC567:AC569" si="42">IF(Q567="Engine",_xlfn.CONCAT("PARTUPGRADE:NEEDS[",A567,"]",CHAR(10),"{",CHAR(10),"    name = ",X567,CHAR(10),"    partIcon = ",C567,CHAR(10),"    techRequired = ",AS567,CHAR(10),"    title = ",CHAR(10),"    basicInfo = Increased Thrust, Increased Specific Impulse",CHAR(10),"    manufacturer = Kiwi Imagineers",CHAR(10),"    description = ",CHAR(10),"}",CHAR(10),"@PARTUPGRADE[",X567,"]:NEEDS[",A567,"]:FOR[zKiwiTechTree]",CHAR(10),"{",CHAR(10),"    @entryCost = #$@PART[",C567,"]/entryCost$",CHAR(10),"    @entryCost *= #$@KIWI_ENGINE_MULTIPLIERS/",AP567,"/UPGRADE_ENTRYCOST_MULTIPLIER$",CHAR(10),"    @title = #$@PART[",C567,"]/title$ Upgrade",CHAR(10),"    @description = #Our imagineers dreamt about making the $@PART[",C567,"]/engineName$ thrustier and efficientier and have 'made it so'.",CHAR(10),"}",CHAR(10),"@PART[",C567,"]:NEEDS[",A567,"]:AFTER[zzKiwiTechTree]",CHAR(10),"{",CHAR(10),"    @description = #$description$ \n\n&lt;color=#ff0000&gt;This engine has an upgrade in $@PARTUPGRADE[",X567,"]/techRequired$!&lt;/color&gt; ",CHAR(10),"}"),IF(OR(Q567="System",Q567="System and Space Capability")=TRUE,_xlfn.CONCAT("// Choose the one with the part that you want to represent the system",CHAR(10),"PARTUPGRADE:NEEDS[",A567,"]",CHAR(10),"{",CHAR(10),"    name = ",X567,"Upgrade",CHAR(10),"    partIcon = ",C567,CHAR(10),"    techRequired = ",AS567,CHAR(10),"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System",CHAR(10),"}",CHAR(10),"@PART[*]:HAS[#spacePlaneSystemUpgradeType[",X567,"]]:FOR[zzzKiwiTechTree]",CHAR(10),"{",CHAR(10),"    @description = #$description$ \n\n&lt;color=#ff0000&gt;The INSERT HERE System has upgrades in $@PARTUPGRADE[",X567,"Upgrade]/techRequired$!&lt;/color&gt; ",CHAR(10),"}"),""))</f>
        <v/>
      </c>
      <c r="AD567" s="14"/>
      <c r="AE567" s="18" t="s">
        <v>344</v>
      </c>
      <c r="AF567" s="18"/>
      <c r="AG567" s="18"/>
      <c r="AH567" s="18"/>
      <c r="AI567" s="18"/>
      <c r="AJ567" s="18"/>
      <c r="AK567" s="18"/>
      <c r="AL567" s="19" t="str">
        <f t="shared" ref="AL567:AL569" si="43">IF(AE567="Yes",_xlfn.CONCAT("    @MODULE[ModuleEngines*]",CHAR(10),"    {",IF(AF567&lt;&gt;"",_xlfn.CONCAT(CHAR(10),"        @maxThrust = ",AF567),""),IF(AG567&lt;&gt;"",_xlfn.CONCAT(CHAR(10),"        !atmosphereCurve {}",CHAR(10),"        atmosphereCurve",CHAR(10),"        {",IF(AG567&lt;&gt;"",_xlfn.CONCAT(CHAR(10),"            key = ",AG567),""),IF(AH567&lt;&gt;"",_xlfn.CONCAT(CHAR(10),"            key = ",AH567),""),IF(AI567&lt;&gt;"",_xlfn.CONCAT(CHAR(10),"            key = ",AI567),""),IF(AJ567&lt;&gt;"",_xlfn.CONCAT(CHAR(10),"            key = ",AJ567),""),IF(AK567&lt;&gt;"",_xlfn.CONCAT(CHAR(10),"            key = ",AK567),""),CHAR(10),"        }"),""),CHAR(10),"    }"),"")</f>
        <v/>
      </c>
      <c r="AM567" s="14"/>
      <c r="AN567" s="15" t="str">
        <f>IF(Q567="Structural",_xlfn.CONCAT("    ","structuralUpgradeType = ",IF(P567&lt;3,"0_2",IF(P567&lt;5,"3_4",IF(P567&lt;7,"5_6",IF(P567&lt;9,"7_8","9Plus"))))),IF(Q567="Command Module",_xlfn.CONCAT("    commandUpgradeType = standard",CHAR(10),"    commandUpgradeName = ",V567),IF(Q567="Engine",_xlfn.CONCAT("    engineUpgradeType = ",W567,CHAR(10),Parts!AQ567,CHAR(10),"    enginePartUpgradeName = ",X567),IF(Q567="Parachute","    parachuteUpgradeType = standard",IF(Q567="Solar",_xlfn.CONCAT("    solarPanelUpgradeTier = ",P567),IF(OR(Q567="System",Q567="System and Space Capability")=TRUE,_xlfn.CONCAT("    spacePlaneSystemUpgradeType = ",X567,IF(Q567="System and Space Capability",_xlfn.CONCAT(CHAR(10),"    spaceplaneUpgradeType = spaceCapable",CHAR(10),"    baseSkinTemp = ",CHAR(10),"    upgradeSkinTemp = "),"")),IF(Q567="Fuel Tank",IF(Y567="NA/Balloon","    KiwiFuelSwitchIgnore = true",IF(Y567="standardLiquidFuel",_xlfn.CONCAT("    fuelTankUpgradeType = ",Y567,CHAR(10),"    fuelTankSizeUpgrade = ",Z567),_xlfn.CONCAT("    fuelTankUpgradeType = ",Y567))),IF(Q567="RCS","    rcsUpgradeType = coldGas",""))))))))</f>
        <v/>
      </c>
      <c r="AO567" s="16" t="str">
        <f>IF(Q567="Engine",VLOOKUP(W567,EngineUpgrades!$A$2:$C$17,2,FALSE),"")</f>
        <v/>
      </c>
      <c r="AP567" s="16" t="str">
        <f>IF(Q567="Engine",VLOOKUP(W567,EngineUpgrades!$A$2:$C$17,3,FALSE),"")</f>
        <v/>
      </c>
      <c r="AQ567" s="15" t="str">
        <f>IF(AO567=EngineUpgrades!$D$1,EngineUpgrades!$D$17,IF(AO567=EngineUpgrades!$E$1,EngineUpgrades!$E$17,IF(AO567=EngineUpgrades!$F$1,EngineUpgrades!$F$17,IF(AO567=EngineUpgrades!$G$1,EngineUpgrades!$G$17,IF(AO567=EngineUpgrades!$H$1,EngineUpgrades!$H$17,"")))))</f>
        <v/>
      </c>
      <c r="AR567" s="17">
        <v>2</v>
      </c>
      <c r="AS567" s="16" t="str">
        <f>IF(Q567="Engine",_xlfn.XLOOKUP(_xlfn.CONCAT(O567,P567+AR567),TechTree!$C$2:$C$500,TechTree!$D$2:$D$500,"Not Valid Combination",0,1),"")</f>
        <v/>
      </c>
    </row>
    <row r="568" spans="1:45" hidden="1" x14ac:dyDescent="0.35">
      <c r="A568" t="s">
        <v>2735</v>
      </c>
      <c r="B568" t="s">
        <v>3412</v>
      </c>
      <c r="C568" t="s">
        <v>3413</v>
      </c>
      <c r="D568" t="s">
        <v>3414</v>
      </c>
      <c r="E568" t="s">
        <v>344</v>
      </c>
      <c r="F568" t="s">
        <v>6</v>
      </c>
      <c r="G568" t="s">
        <v>2083</v>
      </c>
      <c r="H568" t="s">
        <v>2903</v>
      </c>
      <c r="I568" t="s">
        <v>1219</v>
      </c>
      <c r="J568" t="s">
        <v>1176</v>
      </c>
      <c r="K568" t="s">
        <v>122</v>
      </c>
      <c r="M568" s="12"/>
      <c r="N568" s="9" t="str">
        <f>_xlfn.XLOOKUP(_xlfn.CONCAT(O568,P568),TechTree!$C$2:$C$500,TechTree!$D$2:$D$500,"Not Valid Combination",0,1)</f>
        <v>expNuclearPropulsion</v>
      </c>
      <c r="O568" s="8" t="s">
        <v>231</v>
      </c>
      <c r="P568" s="8">
        <v>9</v>
      </c>
      <c r="Q568" s="8" t="s">
        <v>254</v>
      </c>
      <c r="V568" s="10" t="s">
        <v>255</v>
      </c>
      <c r="W568" s="10" t="s">
        <v>9288</v>
      </c>
      <c r="Y568" s="10" t="s">
        <v>9319</v>
      </c>
      <c r="Z568" s="10" t="s">
        <v>313</v>
      </c>
      <c r="AA568" s="10" t="s">
        <v>344</v>
      </c>
      <c r="AC568" s="12" t="str">
        <f t="shared" si="42"/>
        <v/>
      </c>
      <c r="AD568" s="14"/>
      <c r="AE568" s="18" t="s">
        <v>344</v>
      </c>
      <c r="AF568" s="18"/>
      <c r="AG568" s="18"/>
      <c r="AH568" s="18"/>
      <c r="AI568" s="18"/>
      <c r="AJ568" s="18"/>
      <c r="AK568" s="18"/>
      <c r="AL568" s="19" t="str">
        <f t="shared" si="43"/>
        <v/>
      </c>
      <c r="AM568" s="14"/>
      <c r="AN568" s="15" t="str">
        <f>IF(Q568="Structural",_xlfn.CONCAT("    ","structuralUpgradeType = ",IF(P568&lt;3,"0_2",IF(P568&lt;5,"3_4",IF(P568&lt;7,"5_6",IF(P568&lt;9,"7_8","9Plus"))))),IF(Q568="Command Module",_xlfn.CONCAT("    commandUpgradeType = standard",CHAR(10),"    commandUpgradeName = ",V568),IF(Q568="Engine",_xlfn.CONCAT("    engineUpgradeType = ",W568,CHAR(10),Parts!AQ568,CHAR(10),"    enginePartUpgradeName = ",X568),IF(Q568="Parachute","    parachuteUpgradeType = standard",IF(Q568="Solar",_xlfn.CONCAT("    solarPanelUpgradeTier = ",P568),IF(OR(Q568="System",Q568="System and Space Capability")=TRUE,_xlfn.CONCAT("    spacePlaneSystemUpgradeType = ",X568,IF(Q568="System and Space Capability",_xlfn.CONCAT(CHAR(10),"    spaceplaneUpgradeType = spaceCapable",CHAR(10),"    baseSkinTemp = ",CHAR(10),"    upgradeSkinTemp = "),"")),IF(Q568="Fuel Tank",IF(Y568="NA/Balloon","    KiwiFuelSwitchIgnore = true",IF(Y568="standardLiquidFuel",_xlfn.CONCAT("    fuelTankUpgradeType = ",Y568,CHAR(10),"    fuelTankSizeUpgrade = ",Z568),_xlfn.CONCAT("    fuelTankUpgradeType = ",Y568))),IF(Q568="RCS","    rcsUpgradeType = coldGas",""))))))))</f>
        <v/>
      </c>
      <c r="AO568" s="16" t="str">
        <f>IF(Q568="Engine",VLOOKUP(W568,EngineUpgrades!$A$2:$C$17,2,FALSE),"")</f>
        <v/>
      </c>
      <c r="AP568" s="16" t="str">
        <f>IF(Q568="Engine",VLOOKUP(W568,EngineUpgrades!$A$2:$C$17,3,FALSE),"")</f>
        <v/>
      </c>
      <c r="AQ568" s="15" t="str">
        <f>IF(AO568=EngineUpgrades!$D$1,EngineUpgrades!$D$17,IF(AO568=EngineUpgrades!$E$1,EngineUpgrades!$E$17,IF(AO568=EngineUpgrades!$F$1,EngineUpgrades!$F$17,IF(AO568=EngineUpgrades!$G$1,EngineUpgrades!$G$17,IF(AO568=EngineUpgrades!$H$1,EngineUpgrades!$H$17,"")))))</f>
        <v/>
      </c>
      <c r="AR568" s="17">
        <v>2</v>
      </c>
      <c r="AS568" s="16" t="str">
        <f>IF(Q568="Engine",_xlfn.XLOOKUP(_xlfn.CONCAT(O568,P568+AR568),TechTree!$C$2:$C$500,TechTree!$D$2:$D$500,"Not Valid Combination",0,1),"")</f>
        <v/>
      </c>
    </row>
    <row r="569" spans="1:45" hidden="1" x14ac:dyDescent="0.35">
      <c r="A569" t="s">
        <v>2735</v>
      </c>
      <c r="B569" t="s">
        <v>3415</v>
      </c>
      <c r="C569" t="s">
        <v>3416</v>
      </c>
      <c r="D569" t="s">
        <v>3417</v>
      </c>
      <c r="E569" t="s">
        <v>344</v>
      </c>
      <c r="F569" t="s">
        <v>6</v>
      </c>
      <c r="G569" t="s">
        <v>2083</v>
      </c>
      <c r="H569" t="s">
        <v>2903</v>
      </c>
      <c r="I569" t="s">
        <v>1219</v>
      </c>
      <c r="J569" t="s">
        <v>1176</v>
      </c>
      <c r="K569" t="s">
        <v>122</v>
      </c>
      <c r="M569" s="12"/>
      <c r="N569" s="9" t="str">
        <f>_xlfn.XLOOKUP(_xlfn.CONCAT(O569,P569),TechTree!$C$2:$C$500,TechTree!$D$2:$D$500,"Not Valid Combination",0,1)</f>
        <v>expNuclearPropulsion</v>
      </c>
      <c r="O569" s="8" t="s">
        <v>231</v>
      </c>
      <c r="P569" s="8">
        <v>9</v>
      </c>
      <c r="Q569" s="8" t="s">
        <v>254</v>
      </c>
      <c r="V569" s="10" t="s">
        <v>255</v>
      </c>
      <c r="W569" s="10" t="s">
        <v>9288</v>
      </c>
      <c r="Y569" s="10" t="s">
        <v>9319</v>
      </c>
      <c r="Z569" s="10" t="s">
        <v>313</v>
      </c>
      <c r="AA569" s="10" t="s">
        <v>344</v>
      </c>
      <c r="AC569" s="12" t="str">
        <f t="shared" si="42"/>
        <v/>
      </c>
      <c r="AD569" s="14"/>
      <c r="AE569" s="18" t="s">
        <v>344</v>
      </c>
      <c r="AF569" s="18"/>
      <c r="AG569" s="18"/>
      <c r="AH569" s="18"/>
      <c r="AI569" s="18"/>
      <c r="AJ569" s="18"/>
      <c r="AK569" s="18"/>
      <c r="AL569" s="19" t="str">
        <f t="shared" si="43"/>
        <v/>
      </c>
      <c r="AM569" s="14"/>
      <c r="AN569" s="15" t="str">
        <f>IF(Q569="Structural",_xlfn.CONCAT("    ","structuralUpgradeType = ",IF(P569&lt;3,"0_2",IF(P569&lt;5,"3_4",IF(P569&lt;7,"5_6",IF(P569&lt;9,"7_8","9Plus"))))),IF(Q569="Command Module",_xlfn.CONCAT("    commandUpgradeType = standard",CHAR(10),"    commandUpgradeName = ",V569),IF(Q569="Engine",_xlfn.CONCAT("    engineUpgradeType = ",W569,CHAR(10),Parts!AQ569,CHAR(10),"    enginePartUpgradeName = ",X569),IF(Q569="Parachute","    parachuteUpgradeType = standard",IF(Q569="Solar",_xlfn.CONCAT("    solarPanelUpgradeTier = ",P569),IF(OR(Q569="System",Q569="System and Space Capability")=TRUE,_xlfn.CONCAT("    spacePlaneSystemUpgradeType = ",X569,IF(Q569="System and Space Capability",_xlfn.CONCAT(CHAR(10),"    spaceplaneUpgradeType = spaceCapable",CHAR(10),"    baseSkinTemp = ",CHAR(10),"    upgradeSkinTemp = "),"")),IF(Q569="Fuel Tank",IF(Y569="NA/Balloon","    KiwiFuelSwitchIgnore = true",IF(Y569="standardLiquidFuel",_xlfn.CONCAT("    fuelTankUpgradeType = ",Y569,CHAR(10),"    fuelTankSizeUpgrade = ",Z569),_xlfn.CONCAT("    fuelTankUpgradeType = ",Y569))),IF(Q569="RCS","    rcsUpgradeType = coldGas",""))))))))</f>
        <v/>
      </c>
      <c r="AO569" s="16" t="str">
        <f>IF(Q569="Engine",VLOOKUP(W569,EngineUpgrades!$A$2:$C$17,2,FALSE),"")</f>
        <v/>
      </c>
      <c r="AP569" s="16" t="str">
        <f>IF(Q569="Engine",VLOOKUP(W569,EngineUpgrades!$A$2:$C$17,3,FALSE),"")</f>
        <v/>
      </c>
      <c r="AQ569" s="15" t="str">
        <f>IF(AO569=EngineUpgrades!$D$1,EngineUpgrades!$D$17,IF(AO569=EngineUpgrades!$E$1,EngineUpgrades!$E$17,IF(AO569=EngineUpgrades!$F$1,EngineUpgrades!$F$17,IF(AO569=EngineUpgrades!$G$1,EngineUpgrades!$G$17,IF(AO569=EngineUpgrades!$H$1,EngineUpgrades!$H$17,"")))))</f>
        <v/>
      </c>
      <c r="AR569" s="17">
        <v>2</v>
      </c>
      <c r="AS569" s="16" t="str">
        <f>IF(Q569="Engine",_xlfn.XLOOKUP(_xlfn.CONCAT(O569,P569+AR569),TechTree!$C$2:$C$500,TechTree!$D$2:$D$500,"Not Valid Combination",0,1),"")</f>
        <v/>
      </c>
    </row>
    <row r="570" spans="1:45" hidden="1" x14ac:dyDescent="0.35">
      <c r="A570" t="s">
        <v>2735</v>
      </c>
      <c r="B570" t="s">
        <v>3418</v>
      </c>
      <c r="C570" t="s">
        <v>3419</v>
      </c>
      <c r="D570" t="s">
        <v>3420</v>
      </c>
      <c r="E570" t="s">
        <v>9300</v>
      </c>
      <c r="F570" t="s">
        <v>7</v>
      </c>
      <c r="G570" t="s">
        <v>1487</v>
      </c>
      <c r="H570" t="s">
        <v>1255</v>
      </c>
      <c r="I570" t="s">
        <v>1250</v>
      </c>
      <c r="J570" t="s">
        <v>1176</v>
      </c>
      <c r="K570" t="s">
        <v>68</v>
      </c>
    </row>
    <row r="571" spans="1:45" hidden="1" x14ac:dyDescent="0.35">
      <c r="A571" t="s">
        <v>2735</v>
      </c>
      <c r="B571" t="s">
        <v>3421</v>
      </c>
      <c r="C571" t="s">
        <v>3422</v>
      </c>
      <c r="D571" t="s">
        <v>3423</v>
      </c>
      <c r="E571" t="s">
        <v>9300</v>
      </c>
      <c r="F571" t="s">
        <v>9</v>
      </c>
      <c r="G571" t="s">
        <v>1264</v>
      </c>
      <c r="H571" t="s">
        <v>1323</v>
      </c>
      <c r="I571" t="s">
        <v>2455</v>
      </c>
      <c r="J571" t="s">
        <v>2814</v>
      </c>
      <c r="K571" t="s">
        <v>122</v>
      </c>
    </row>
    <row r="572" spans="1:45" hidden="1" x14ac:dyDescent="0.35">
      <c r="A572" t="s">
        <v>2735</v>
      </c>
      <c r="B572" t="s">
        <v>3424</v>
      </c>
      <c r="C572" t="s">
        <v>3425</v>
      </c>
      <c r="D572" t="s">
        <v>3426</v>
      </c>
      <c r="E572" t="s">
        <v>344</v>
      </c>
      <c r="F572" t="s">
        <v>6</v>
      </c>
      <c r="G572" t="s">
        <v>2083</v>
      </c>
      <c r="H572" t="s">
        <v>2903</v>
      </c>
      <c r="I572" t="s">
        <v>1219</v>
      </c>
      <c r="J572" t="s">
        <v>1176</v>
      </c>
      <c r="K572" t="s">
        <v>122</v>
      </c>
      <c r="M572" s="12"/>
      <c r="N572" s="9" t="str">
        <f>_xlfn.XLOOKUP(_xlfn.CONCAT(O572,P572),TechTree!$C$2:$C$500,TechTree!$D$2:$D$500,"Not Valid Combination",0,1)</f>
        <v>expNuclearPropulsion</v>
      </c>
      <c r="O572" s="8" t="s">
        <v>231</v>
      </c>
      <c r="P572" s="8">
        <v>9</v>
      </c>
      <c r="Q572" s="8" t="s">
        <v>254</v>
      </c>
      <c r="V572" s="10" t="s">
        <v>255</v>
      </c>
      <c r="W572" s="10" t="s">
        <v>9288</v>
      </c>
      <c r="Y572" s="10" t="s">
        <v>9319</v>
      </c>
      <c r="Z572" s="10" t="s">
        <v>313</v>
      </c>
      <c r="AA572" s="10" t="s">
        <v>344</v>
      </c>
      <c r="AC572" s="12" t="str">
        <f t="shared" ref="AC572:AC584" si="44">IF(Q572="Engine",_xlfn.CONCAT("PARTUPGRADE:NEEDS[",A572,"]",CHAR(10),"{",CHAR(10),"    name = ",X572,CHAR(10),"    partIcon = ",C572,CHAR(10),"    techRequired = ",AS572,CHAR(10),"    title = ",CHAR(10),"    basicInfo = Increased Thrust, Increased Specific Impulse",CHAR(10),"    manufacturer = Kiwi Imagineers",CHAR(10),"    description = ",CHAR(10),"}",CHAR(10),"@PARTUPGRADE[",X572,"]:NEEDS[",A572,"]:FOR[zKiwiTechTree]",CHAR(10),"{",CHAR(10),"    @entryCost = #$@PART[",C572,"]/entryCost$",CHAR(10),"    @entryCost *= #$@KIWI_ENGINE_MULTIPLIERS/",AP572,"/UPGRADE_ENTRYCOST_MULTIPLIER$",CHAR(10),"    @title = #$@PART[",C572,"]/title$ Upgrade",CHAR(10),"    @description = #Our imagineers dreamt about making the $@PART[",C572,"]/engineName$ thrustier and efficientier and have 'made it so'.",CHAR(10),"}",CHAR(10),"@PART[",C572,"]:NEEDS[",A572,"]:AFTER[zzKiwiTechTree]",CHAR(10),"{",CHAR(10),"    @description = #$description$ \n\n&lt;color=#ff0000&gt;This engine has an upgrade in $@PARTUPGRADE[",X572,"]/techRequired$!&lt;/color&gt; ",CHAR(10),"}"),IF(OR(Q572="System",Q572="System and Space Capability")=TRUE,_xlfn.CONCAT("// Choose the one with the part that you want to represent the system",CHAR(10),"PARTUPGRADE:NEEDS[",A572,"]",CHAR(10),"{",CHAR(10),"    name = ",X572,"Upgrade",CHAR(10),"    partIcon = ",C572,CHAR(10),"    techRequired = ",AS572,CHAR(10),"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System",CHAR(10),"}",CHAR(10),"@PART[*]:HAS[#spacePlaneSystemUpgradeType[",X572,"]]:FOR[zzzKiwiTechTree]",CHAR(10),"{",CHAR(10),"    @description = #$description$ \n\n&lt;color=#ff0000&gt;The INSERT HERE System has upgrades in $@PARTUPGRADE[",X572,"Upgrade]/techRequired$!&lt;/color&gt; ",CHAR(10),"}"),""))</f>
        <v/>
      </c>
      <c r="AD572" s="14"/>
      <c r="AE572" s="18" t="s">
        <v>344</v>
      </c>
      <c r="AF572" s="18"/>
      <c r="AG572" s="18"/>
      <c r="AH572" s="18"/>
      <c r="AI572" s="18"/>
      <c r="AJ572" s="18"/>
      <c r="AK572" s="18"/>
      <c r="AL572" s="19" t="str">
        <f t="shared" ref="AL572:AL584" si="45">IF(AE572="Yes",_xlfn.CONCAT("    @MODULE[ModuleEngines*]",CHAR(10),"    {",IF(AF572&lt;&gt;"",_xlfn.CONCAT(CHAR(10),"        @maxThrust = ",AF572),""),IF(AG572&lt;&gt;"",_xlfn.CONCAT(CHAR(10),"        !atmosphereCurve {}",CHAR(10),"        atmosphereCurve",CHAR(10),"        {",IF(AG572&lt;&gt;"",_xlfn.CONCAT(CHAR(10),"            key = ",AG572),""),IF(AH572&lt;&gt;"",_xlfn.CONCAT(CHAR(10),"            key = ",AH572),""),IF(AI572&lt;&gt;"",_xlfn.CONCAT(CHAR(10),"            key = ",AI572),""),IF(AJ572&lt;&gt;"",_xlfn.CONCAT(CHAR(10),"            key = ",AJ572),""),IF(AK572&lt;&gt;"",_xlfn.CONCAT(CHAR(10),"            key = ",AK572),""),CHAR(10),"        }"),""),CHAR(10),"    }"),"")</f>
        <v/>
      </c>
      <c r="AM572" s="14"/>
      <c r="AN572" s="15" t="str">
        <f>IF(Q572="Structural",_xlfn.CONCAT("    ","structuralUpgradeType = ",IF(P572&lt;3,"0_2",IF(P572&lt;5,"3_4",IF(P572&lt;7,"5_6",IF(P572&lt;9,"7_8","9Plus"))))),IF(Q572="Command Module",_xlfn.CONCAT("    commandUpgradeType = standard",CHAR(10),"    commandUpgradeName = ",V572),IF(Q572="Engine",_xlfn.CONCAT("    engineUpgradeType = ",W572,CHAR(10),Parts!AQ572,CHAR(10),"    enginePartUpgradeName = ",X572),IF(Q572="Parachute","    parachuteUpgradeType = standard",IF(Q572="Solar",_xlfn.CONCAT("    solarPanelUpgradeTier = ",P572),IF(OR(Q572="System",Q572="System and Space Capability")=TRUE,_xlfn.CONCAT("    spacePlaneSystemUpgradeType = ",X572,IF(Q572="System and Space Capability",_xlfn.CONCAT(CHAR(10),"    spaceplaneUpgradeType = spaceCapable",CHAR(10),"    baseSkinTemp = ",CHAR(10),"    upgradeSkinTemp = "),"")),IF(Q572="Fuel Tank",IF(Y572="NA/Balloon","    KiwiFuelSwitchIgnore = true",IF(Y572="standardLiquidFuel",_xlfn.CONCAT("    fuelTankUpgradeType = ",Y572,CHAR(10),"    fuelTankSizeUpgrade = ",Z572),_xlfn.CONCAT("    fuelTankUpgradeType = ",Y572))),IF(Q572="RCS","    rcsUpgradeType = coldGas",""))))))))</f>
        <v/>
      </c>
      <c r="AO572" s="16" t="str">
        <f>IF(Q572="Engine",VLOOKUP(W572,EngineUpgrades!$A$2:$C$17,2,FALSE),"")</f>
        <v/>
      </c>
      <c r="AP572" s="16" t="str">
        <f>IF(Q572="Engine",VLOOKUP(W572,EngineUpgrades!$A$2:$C$17,3,FALSE),"")</f>
        <v/>
      </c>
      <c r="AQ572" s="15" t="str">
        <f>IF(AO572=EngineUpgrades!$D$1,EngineUpgrades!$D$17,IF(AO572=EngineUpgrades!$E$1,EngineUpgrades!$E$17,IF(AO572=EngineUpgrades!$F$1,EngineUpgrades!$F$17,IF(AO572=EngineUpgrades!$G$1,EngineUpgrades!$G$17,IF(AO572=EngineUpgrades!$H$1,EngineUpgrades!$H$17,"")))))</f>
        <v/>
      </c>
      <c r="AR572" s="17">
        <v>2</v>
      </c>
      <c r="AS572" s="16" t="str">
        <f>IF(Q572="Engine",_xlfn.XLOOKUP(_xlfn.CONCAT(O572,P572+AR572),TechTree!$C$2:$C$500,TechTree!$D$2:$D$500,"Not Valid Combination",0,1),"")</f>
        <v/>
      </c>
    </row>
    <row r="573" spans="1:45" hidden="1" x14ac:dyDescent="0.35">
      <c r="A573" t="s">
        <v>2735</v>
      </c>
      <c r="B573" t="s">
        <v>3427</v>
      </c>
      <c r="C573" t="s">
        <v>3428</v>
      </c>
      <c r="D573" t="s">
        <v>3429</v>
      </c>
      <c r="E573" t="s">
        <v>344</v>
      </c>
      <c r="F573" t="s">
        <v>6</v>
      </c>
      <c r="G573" t="s">
        <v>2083</v>
      </c>
      <c r="H573" t="s">
        <v>2903</v>
      </c>
      <c r="I573" t="s">
        <v>1219</v>
      </c>
      <c r="J573" t="s">
        <v>1176</v>
      </c>
      <c r="K573" t="s">
        <v>122</v>
      </c>
      <c r="M573" s="12"/>
      <c r="N573" s="9" t="str">
        <f>_xlfn.XLOOKUP(_xlfn.CONCAT(O573,P573),TechTree!$C$2:$C$500,TechTree!$D$2:$D$500,"Not Valid Combination",0,1)</f>
        <v>expNuclearPropulsion</v>
      </c>
      <c r="O573" s="8" t="s">
        <v>231</v>
      </c>
      <c r="P573" s="8">
        <v>9</v>
      </c>
      <c r="Q573" s="8" t="s">
        <v>254</v>
      </c>
      <c r="V573" s="10" t="s">
        <v>255</v>
      </c>
      <c r="W573" s="10" t="s">
        <v>9288</v>
      </c>
      <c r="Y573" s="10" t="s">
        <v>9319</v>
      </c>
      <c r="Z573" s="10" t="s">
        <v>313</v>
      </c>
      <c r="AA573" s="10" t="s">
        <v>344</v>
      </c>
      <c r="AC573" s="12" t="str">
        <f t="shared" si="44"/>
        <v/>
      </c>
      <c r="AD573" s="14"/>
      <c r="AE573" s="18" t="s">
        <v>344</v>
      </c>
      <c r="AF573" s="18"/>
      <c r="AG573" s="18"/>
      <c r="AH573" s="18"/>
      <c r="AI573" s="18"/>
      <c r="AJ573" s="18"/>
      <c r="AK573" s="18"/>
      <c r="AL573" s="19" t="str">
        <f t="shared" si="45"/>
        <v/>
      </c>
      <c r="AM573" s="14"/>
      <c r="AN573" s="15" t="str">
        <f>IF(Q573="Structural",_xlfn.CONCAT("    ","structuralUpgradeType = ",IF(P573&lt;3,"0_2",IF(P573&lt;5,"3_4",IF(P573&lt;7,"5_6",IF(P573&lt;9,"7_8","9Plus"))))),IF(Q573="Command Module",_xlfn.CONCAT("    commandUpgradeType = standard",CHAR(10),"    commandUpgradeName = ",V573),IF(Q573="Engine",_xlfn.CONCAT("    engineUpgradeType = ",W573,CHAR(10),Parts!AQ573,CHAR(10),"    enginePartUpgradeName = ",X573),IF(Q573="Parachute","    parachuteUpgradeType = standard",IF(Q573="Solar",_xlfn.CONCAT("    solarPanelUpgradeTier = ",P573),IF(OR(Q573="System",Q573="System and Space Capability")=TRUE,_xlfn.CONCAT("    spacePlaneSystemUpgradeType = ",X573,IF(Q573="System and Space Capability",_xlfn.CONCAT(CHAR(10),"    spaceplaneUpgradeType = spaceCapable",CHAR(10),"    baseSkinTemp = ",CHAR(10),"    upgradeSkinTemp = "),"")),IF(Q573="Fuel Tank",IF(Y573="NA/Balloon","    KiwiFuelSwitchIgnore = true",IF(Y573="standardLiquidFuel",_xlfn.CONCAT("    fuelTankUpgradeType = ",Y573,CHAR(10),"    fuelTankSizeUpgrade = ",Z573),_xlfn.CONCAT("    fuelTankUpgradeType = ",Y573))),IF(Q573="RCS","    rcsUpgradeType = coldGas",""))))))))</f>
        <v/>
      </c>
      <c r="AO573" s="16" t="str">
        <f>IF(Q573="Engine",VLOOKUP(W573,EngineUpgrades!$A$2:$C$17,2,FALSE),"")</f>
        <v/>
      </c>
      <c r="AP573" s="16" t="str">
        <f>IF(Q573="Engine",VLOOKUP(W573,EngineUpgrades!$A$2:$C$17,3,FALSE),"")</f>
        <v/>
      </c>
      <c r="AQ573" s="15" t="str">
        <f>IF(AO573=EngineUpgrades!$D$1,EngineUpgrades!$D$17,IF(AO573=EngineUpgrades!$E$1,EngineUpgrades!$E$17,IF(AO573=EngineUpgrades!$F$1,EngineUpgrades!$F$17,IF(AO573=EngineUpgrades!$G$1,EngineUpgrades!$G$17,IF(AO573=EngineUpgrades!$H$1,EngineUpgrades!$H$17,"")))))</f>
        <v/>
      </c>
      <c r="AR573" s="17">
        <v>2</v>
      </c>
      <c r="AS573" s="16" t="str">
        <f>IF(Q573="Engine",_xlfn.XLOOKUP(_xlfn.CONCAT(O573,P573+AR573),TechTree!$C$2:$C$500,TechTree!$D$2:$D$500,"Not Valid Combination",0,1),"")</f>
        <v/>
      </c>
    </row>
    <row r="574" spans="1:45" ht="60.5" hidden="1" x14ac:dyDescent="0.35">
      <c r="A574" t="s">
        <v>2735</v>
      </c>
      <c r="B574" t="s">
        <v>3430</v>
      </c>
      <c r="C574" t="s">
        <v>3431</v>
      </c>
      <c r="D574" t="s">
        <v>3432</v>
      </c>
      <c r="E574" t="s">
        <v>344</v>
      </c>
      <c r="F574" t="s">
        <v>10</v>
      </c>
      <c r="G574" t="s">
        <v>1389</v>
      </c>
      <c r="H574" t="s">
        <v>1372</v>
      </c>
      <c r="I574" t="s">
        <v>2211</v>
      </c>
      <c r="J574" t="s">
        <v>314</v>
      </c>
      <c r="K574" t="s">
        <v>95</v>
      </c>
      <c r="M574" s="12" t="str">
        <f t="shared" ref="M574:M584" si="46">_xlfn.CONCAT("@PART[",C574,"]:AFTER[",A574,"] // ",IF(R574="",D574,R574),CHAR(10),"{",CHAR(10),"    @TechRequired = ",N574,IF($R574&lt;&gt;"",_xlfn.CONCAT(CHAR(10),"    @",$R$1," = ",$R574),""),IF($S574&lt;&gt;"",_xlfn.CONCAT(CHAR(10),"    @",$S$1," = ",$S574),""),IF($T574&lt;&gt;"",_xlfn.CONCAT(CHAR(10),"    @",$T$1," = ",$T574),""),IF($U574&lt;&gt;"",_xlfn.CONCAT(CHAR(10),"    @",$U$1," = ",$U574),""),IF($AN574&lt;&gt;"",_xlfn.CONCAT(CHAR(10),$AN574),""),IF(AL574&lt;&gt;"",_xlfn.CONCAT(CHAR(10),AL574),""),CHAR(10),"}",IF(AA574="Yes",_xlfn.CONCAT(CHAR(10),"@PART[",C574,"]:NEEDS[KiwiDeprecate]:AFTER[",A574,"]",CHAR(10),"{",CHAR(10),"    kiwiDeprecate = true",CHAR(10),"}"),""))</f>
        <v>@PART[_Knes_French_Hermes]:AFTER[Knes] // Callisto Space Shuttle
{
    @TechRequired = highAltitudeFlight
    spacePlaneSystemUpgradeType = knesLiftingBody
    spaceplaneUpgradeType = spaceCapable
    baseSkinTemp = 
    upgradeSkinTemp = 
}</v>
      </c>
      <c r="N574" s="9" t="str">
        <f>_xlfn.XLOOKUP(_xlfn.CONCAT(O574,P574),TechTree!$C$2:$C$500,TechTree!$D$2:$D$500,"Not Valid Combination",0,1)</f>
        <v>highAltitudeFlight</v>
      </c>
      <c r="O574" s="8" t="s">
        <v>215</v>
      </c>
      <c r="P574" s="8">
        <v>6</v>
      </c>
      <c r="Q574" s="8" t="s">
        <v>325</v>
      </c>
      <c r="V574" s="10" t="s">
        <v>255</v>
      </c>
      <c r="W574" s="10" t="s">
        <v>9288</v>
      </c>
      <c r="X574" s="10" t="s">
        <v>9322</v>
      </c>
      <c r="Y574" s="10" t="s">
        <v>9319</v>
      </c>
      <c r="Z574" s="10" t="s">
        <v>313</v>
      </c>
      <c r="AA574" s="10" t="s">
        <v>344</v>
      </c>
      <c r="AC574" s="12" t="str">
        <f t="shared" si="44"/>
        <v>// Choose the one with the part that you want to represent the system
PARTUPGRADE:NEEDS[Knes]
{
    name = knesLiftingBodyUpgrade
    partIcon = _Knes_French_Hermes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4" s="14"/>
      <c r="AE574" s="18" t="s">
        <v>344</v>
      </c>
      <c r="AF574" s="18"/>
      <c r="AG574" s="18"/>
      <c r="AH574" s="18"/>
      <c r="AI574" s="18"/>
      <c r="AJ574" s="18"/>
      <c r="AK574" s="18"/>
      <c r="AL574" s="19" t="str">
        <f t="shared" si="45"/>
        <v/>
      </c>
      <c r="AM574" s="14"/>
      <c r="AN574" s="15" t="str">
        <f>IF(Q574="Structural",_xlfn.CONCAT("    ","structuralUpgradeType = ",IF(P574&lt;3,"0_2",IF(P574&lt;5,"3_4",IF(P574&lt;7,"5_6",IF(P574&lt;9,"7_8","9Plus"))))),IF(Q574="Command Module",_xlfn.CONCAT("    commandUpgradeType = standard",CHAR(10),"    commandUpgradeName = ",V574),IF(Q574="Engine",_xlfn.CONCAT("    engineUpgradeType = ",W574,CHAR(10),Parts!AQ574,CHAR(10),"    enginePartUpgradeName = ",X574),IF(Q574="Parachute","    parachuteUpgradeType = standard",IF(Q574="Solar",_xlfn.CONCAT("    solarPanelUpgradeTier = ",P574),IF(OR(Q574="System",Q574="System and Space Capability")=TRUE,_xlfn.CONCAT("    spacePlaneSystemUpgradeType = ",X574,IF(Q574="System and Space Capability",_xlfn.CONCAT(CHAR(10),"    spaceplaneUpgradeType = spaceCapable",CHAR(10),"    baseSkinTemp = ",CHAR(10),"    upgradeSkinTemp = "),"")),IF(Q574="Fuel Tank",IF(Y574="NA/Balloon","    KiwiFuelSwitchIgnore = true",IF(Y574="standardLiquidFuel",_xlfn.CONCAT("    fuelTankUpgradeType = ",Y574,CHAR(10),"    fuelTankSizeUpgrade = ",Z574),_xlfn.CONCAT("    fuelTankUpgradeType = ",Y574))),IF(Q574="RCS","    rcsUpgradeType = coldGas",""))))))))</f>
        <v xml:space="preserve">    spacePlaneSystemUpgradeType = knesLiftingBody
    spaceplaneUpgradeType = spaceCapable
    baseSkinTemp = 
    upgradeSkinTemp = </v>
      </c>
      <c r="AO574" s="16" t="str">
        <f>IF(Q574="Engine",VLOOKUP(W574,EngineUpgrades!$A$2:$C$17,2,FALSE),"")</f>
        <v/>
      </c>
      <c r="AP574" s="16" t="str">
        <f>IF(Q574="Engine",VLOOKUP(W574,EngineUpgrades!$A$2:$C$17,3,FALSE),"")</f>
        <v/>
      </c>
      <c r="AQ574" s="15" t="str">
        <f>IF(AO574=EngineUpgrades!$D$1,EngineUpgrades!$D$17,IF(AO574=EngineUpgrades!$E$1,EngineUpgrades!$E$17,IF(AO574=EngineUpgrades!$F$1,EngineUpgrades!$F$17,IF(AO574=EngineUpgrades!$G$1,EngineUpgrades!$G$17,IF(AO574=EngineUpgrades!$H$1,EngineUpgrades!$H$17,"")))))</f>
        <v/>
      </c>
      <c r="AR574" s="17">
        <v>2</v>
      </c>
      <c r="AS574" s="16" t="str">
        <f>IF(Q574="Engine",_xlfn.XLOOKUP(_xlfn.CONCAT(O574,P574+AR574),TechTree!$C$2:$C$500,TechTree!$D$2:$D$500,"Not Valid Combination",0,1),"")</f>
        <v/>
      </c>
    </row>
    <row r="575" spans="1:45" ht="60.5" hidden="1" x14ac:dyDescent="0.35">
      <c r="A575" t="s">
        <v>2735</v>
      </c>
      <c r="B575" t="s">
        <v>3433</v>
      </c>
      <c r="C575" t="s">
        <v>3434</v>
      </c>
      <c r="D575" t="s">
        <v>3435</v>
      </c>
      <c r="E575" t="s">
        <v>344</v>
      </c>
      <c r="F575" t="s">
        <v>14</v>
      </c>
      <c r="G575" t="s">
        <v>1192</v>
      </c>
      <c r="H575" t="s">
        <v>1573</v>
      </c>
      <c r="I575" t="s">
        <v>1519</v>
      </c>
      <c r="J575" t="s">
        <v>2810</v>
      </c>
      <c r="K575" t="s">
        <v>95</v>
      </c>
      <c r="M575" s="12" t="str">
        <f t="shared" si="46"/>
        <v>@PART[_Knes_French_Hermes_Adapter_s1875]:AFTER[Knes] // Callisto Adapter for 1.875 Rocket
{
    @TechRequired = advConstruction
    spacePlaneSystemUpgradeType = knesLiftingBody
}</v>
      </c>
      <c r="N575" s="9" t="str">
        <f>_xlfn.XLOOKUP(_xlfn.CONCAT(O575,P575),TechTree!$C$2:$C$500,TechTree!$D$2:$D$500,"Not Valid Combination",0,1)</f>
        <v>advConstruction</v>
      </c>
      <c r="O575" s="8" t="s">
        <v>220</v>
      </c>
      <c r="P575" s="8">
        <v>4</v>
      </c>
      <c r="Q575" s="8" t="s">
        <v>301</v>
      </c>
      <c r="V575" s="10" t="s">
        <v>255</v>
      </c>
      <c r="W575" s="10" t="s">
        <v>9288</v>
      </c>
      <c r="X575" s="10" t="s">
        <v>9322</v>
      </c>
      <c r="Y575" s="10" t="s">
        <v>9319</v>
      </c>
      <c r="Z575" s="10" t="s">
        <v>313</v>
      </c>
      <c r="AA575" s="10" t="s">
        <v>344</v>
      </c>
      <c r="AC575" s="12" t="str">
        <f t="shared" si="44"/>
        <v>// Choose the one with the part that you want to represent the system
PARTUPGRADE:NEEDS[Knes]
{
    name = knesLiftingBodyUpgrade
    partIcon = _Knes_French_Hermes_Adapter_s1875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5" s="14"/>
      <c r="AE575" s="18" t="s">
        <v>344</v>
      </c>
      <c r="AF575" s="18"/>
      <c r="AG575" s="18"/>
      <c r="AH575" s="18"/>
      <c r="AI575" s="18"/>
      <c r="AJ575" s="18"/>
      <c r="AK575" s="18"/>
      <c r="AL575" s="19" t="str">
        <f t="shared" si="45"/>
        <v/>
      </c>
      <c r="AM575" s="14"/>
      <c r="AN575" s="15" t="str">
        <f>IF(Q575="Structural",_xlfn.CONCAT("    ","structuralUpgradeType = ",IF(P575&lt;3,"0_2",IF(P575&lt;5,"3_4",IF(P575&lt;7,"5_6",IF(P575&lt;9,"7_8","9Plus"))))),IF(Q575="Command Module",_xlfn.CONCAT("    commandUpgradeType = standard",CHAR(10),"    commandUpgradeName = ",V575),IF(Q575="Engine",_xlfn.CONCAT("    engineUpgradeType = ",W575,CHAR(10),Parts!AQ575,CHAR(10),"    enginePartUpgradeName = ",X575),IF(Q575="Parachute","    parachuteUpgradeType = standard",IF(Q575="Solar",_xlfn.CONCAT("    solarPanelUpgradeTier = ",P575),IF(OR(Q575="System",Q575="System and Space Capability")=TRUE,_xlfn.CONCAT("    spacePlaneSystemUpgradeType = ",X575,IF(Q575="System and Space Capability",_xlfn.CONCAT(CHAR(10),"    spaceplaneUpgradeType = spaceCapable",CHAR(10),"    baseSkinTemp = ",CHAR(10),"    upgradeSkinTemp = "),"")),IF(Q575="Fuel Tank",IF(Y575="NA/Balloon","    KiwiFuelSwitchIgnore = true",IF(Y575="standardLiquidFuel",_xlfn.CONCAT("    fuelTankUpgradeType = ",Y575,CHAR(10),"    fuelTankSizeUpgrade = ",Z575),_xlfn.CONCAT("    fuelTankUpgradeType = ",Y575))),IF(Q575="RCS","    rcsUpgradeType = coldGas",""))))))))</f>
        <v xml:space="preserve">    spacePlaneSystemUpgradeType = knesLiftingBody</v>
      </c>
      <c r="AO575" s="16" t="str">
        <f>IF(Q575="Engine",VLOOKUP(W575,EngineUpgrades!$A$2:$C$17,2,FALSE),"")</f>
        <v/>
      </c>
      <c r="AP575" s="16" t="str">
        <f>IF(Q575="Engine",VLOOKUP(W575,EngineUpgrades!$A$2:$C$17,3,FALSE),"")</f>
        <v/>
      </c>
      <c r="AQ575" s="15" t="str">
        <f>IF(AO575=EngineUpgrades!$D$1,EngineUpgrades!$D$17,IF(AO575=EngineUpgrades!$E$1,EngineUpgrades!$E$17,IF(AO575=EngineUpgrades!$F$1,EngineUpgrades!$F$17,IF(AO575=EngineUpgrades!$G$1,EngineUpgrades!$G$17,IF(AO575=EngineUpgrades!$H$1,EngineUpgrades!$H$17,"")))))</f>
        <v/>
      </c>
      <c r="AR575" s="17">
        <v>2</v>
      </c>
      <c r="AS575" s="16" t="str">
        <f>IF(Q575="Engine",_xlfn.XLOOKUP(_xlfn.CONCAT(O575,P575+AR575),TechTree!$C$2:$C$500,TechTree!$D$2:$D$500,"Not Valid Combination",0,1),"")</f>
        <v/>
      </c>
    </row>
    <row r="576" spans="1:45" ht="60.5" hidden="1" x14ac:dyDescent="0.35">
      <c r="A576" t="s">
        <v>2735</v>
      </c>
      <c r="B576" t="s">
        <v>3436</v>
      </c>
      <c r="C576" t="s">
        <v>3437</v>
      </c>
      <c r="D576" t="s">
        <v>3438</v>
      </c>
      <c r="E576" t="s">
        <v>344</v>
      </c>
      <c r="F576" t="s">
        <v>9</v>
      </c>
      <c r="G576" t="s">
        <v>1487</v>
      </c>
      <c r="H576" t="s">
        <v>1346</v>
      </c>
      <c r="I576" t="s">
        <v>1436</v>
      </c>
      <c r="J576" t="s">
        <v>1869</v>
      </c>
      <c r="K576" t="s">
        <v>90</v>
      </c>
      <c r="M576" s="12" t="str">
        <f t="shared" si="46"/>
        <v>@PART[_Knes_French_Hermes_Crew_Module]:AFTER[Knes] // Callisto Crew Module
{
    @TechRequired = highAltitudeFlight
    spacePlaneSystemUpgradeType = knesLiftingBody
}</v>
      </c>
      <c r="N576" s="9" t="str">
        <f>_xlfn.XLOOKUP(_xlfn.CONCAT(O576,P576),TechTree!$C$2:$C$500,TechTree!$D$2:$D$500,"Not Valid Combination",0,1)</f>
        <v>highAltitudeFlight</v>
      </c>
      <c r="O576" s="8" t="s">
        <v>215</v>
      </c>
      <c r="P576" s="8">
        <v>6</v>
      </c>
      <c r="Q576" s="8" t="s">
        <v>301</v>
      </c>
      <c r="V576" s="10" t="s">
        <v>255</v>
      </c>
      <c r="W576" s="10" t="s">
        <v>9288</v>
      </c>
      <c r="X576" s="10" t="s">
        <v>9322</v>
      </c>
      <c r="Y576" s="10" t="s">
        <v>9319</v>
      </c>
      <c r="Z576" s="10" t="s">
        <v>313</v>
      </c>
      <c r="AA576" s="10" t="s">
        <v>344</v>
      </c>
      <c r="AC576" s="12" t="str">
        <f t="shared" si="44"/>
        <v>// Choose the one with the part that you want to represent the system
PARTUPGRADE:NEEDS[Knes]
{
    name = knesLiftingBodyUpgrade
    partIcon = _Knes_French_Hermes_Crew_Module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6" s="14"/>
      <c r="AE576" s="18" t="s">
        <v>344</v>
      </c>
      <c r="AF576" s="18"/>
      <c r="AG576" s="18"/>
      <c r="AH576" s="18"/>
      <c r="AI576" s="18"/>
      <c r="AJ576" s="18"/>
      <c r="AK576" s="18"/>
      <c r="AL576" s="19" t="str">
        <f t="shared" si="45"/>
        <v/>
      </c>
      <c r="AM576" s="14"/>
      <c r="AN576" s="15" t="str">
        <f>IF(Q576="Structural",_xlfn.CONCAT("    ","structuralUpgradeType = ",IF(P576&lt;3,"0_2",IF(P576&lt;5,"3_4",IF(P576&lt;7,"5_6",IF(P576&lt;9,"7_8","9Plus"))))),IF(Q576="Command Module",_xlfn.CONCAT("    commandUpgradeType = standard",CHAR(10),"    commandUpgradeName = ",V576),IF(Q576="Engine",_xlfn.CONCAT("    engineUpgradeType = ",W576,CHAR(10),Parts!AQ576,CHAR(10),"    enginePartUpgradeName = ",X576),IF(Q576="Parachute","    parachuteUpgradeType = standard",IF(Q576="Solar",_xlfn.CONCAT("    solarPanelUpgradeTier = ",P576),IF(OR(Q576="System",Q576="System and Space Capability")=TRUE,_xlfn.CONCAT("    spacePlaneSystemUpgradeType = ",X576,IF(Q576="System and Space Capability",_xlfn.CONCAT(CHAR(10),"    spaceplaneUpgradeType = spaceCapable",CHAR(10),"    baseSkinTemp = ",CHAR(10),"    upgradeSkinTemp = "),"")),IF(Q576="Fuel Tank",IF(Y576="NA/Balloon","    KiwiFuelSwitchIgnore = true",IF(Y576="standardLiquidFuel",_xlfn.CONCAT("    fuelTankUpgradeType = ",Y576,CHAR(10),"    fuelTankSizeUpgrade = ",Z576),_xlfn.CONCAT("    fuelTankUpgradeType = ",Y576))),IF(Q576="RCS","    rcsUpgradeType = coldGas",""))))))))</f>
        <v xml:space="preserve">    spacePlaneSystemUpgradeType = knesLiftingBody</v>
      </c>
      <c r="AO576" s="16" t="str">
        <f>IF(Q576="Engine",VLOOKUP(W576,EngineUpgrades!$A$2:$C$17,2,FALSE),"")</f>
        <v/>
      </c>
      <c r="AP576" s="16" t="str">
        <f>IF(Q576="Engine",VLOOKUP(W576,EngineUpgrades!$A$2:$C$17,3,FALSE),"")</f>
        <v/>
      </c>
      <c r="AQ576" s="15" t="str">
        <f>IF(AO576=EngineUpgrades!$D$1,EngineUpgrades!$D$17,IF(AO576=EngineUpgrades!$E$1,EngineUpgrades!$E$17,IF(AO576=EngineUpgrades!$F$1,EngineUpgrades!$F$17,IF(AO576=EngineUpgrades!$G$1,EngineUpgrades!$G$17,IF(AO576=EngineUpgrades!$H$1,EngineUpgrades!$H$17,"")))))</f>
        <v/>
      </c>
      <c r="AR576" s="17">
        <v>2</v>
      </c>
      <c r="AS576" s="16" t="str">
        <f>IF(Q576="Engine",_xlfn.XLOOKUP(_xlfn.CONCAT(O576,P576+AR576),TechTree!$C$2:$C$500,TechTree!$D$2:$D$500,"Not Valid Combination",0,1),"")</f>
        <v/>
      </c>
    </row>
    <row r="577" spans="1:45" ht="60.5" hidden="1" x14ac:dyDescent="0.35">
      <c r="A577" t="s">
        <v>2735</v>
      </c>
      <c r="B577" t="s">
        <v>3439</v>
      </c>
      <c r="C577" t="s">
        <v>3440</v>
      </c>
      <c r="D577" t="s">
        <v>3441</v>
      </c>
      <c r="E577" t="s">
        <v>344</v>
      </c>
      <c r="F577" t="s">
        <v>9</v>
      </c>
      <c r="G577" t="s">
        <v>1487</v>
      </c>
      <c r="H577" t="s">
        <v>1462</v>
      </c>
      <c r="I577" t="s">
        <v>1747</v>
      </c>
      <c r="J577" t="s">
        <v>1869</v>
      </c>
      <c r="K577" t="s">
        <v>90</v>
      </c>
      <c r="M577" s="12" t="str">
        <f t="shared" si="46"/>
        <v>@PART[_Knes_French_Hermes_Docking_Module]:AFTER[Knes] // Callisto Docking Module
{
    @TechRequired = highAltitudeFlight
    spacePlaneSystemUpgradeType = knesLiftingBody
}</v>
      </c>
      <c r="N577" s="9" t="str">
        <f>_xlfn.XLOOKUP(_xlfn.CONCAT(O577,P577),TechTree!$C$2:$C$500,TechTree!$D$2:$D$500,"Not Valid Combination",0,1)</f>
        <v>highAltitudeFlight</v>
      </c>
      <c r="O577" s="8" t="s">
        <v>215</v>
      </c>
      <c r="P577" s="8">
        <v>6</v>
      </c>
      <c r="Q577" s="8" t="s">
        <v>301</v>
      </c>
      <c r="V577" s="10" t="s">
        <v>255</v>
      </c>
      <c r="W577" s="10" t="s">
        <v>9288</v>
      </c>
      <c r="X577" s="10" t="s">
        <v>9322</v>
      </c>
      <c r="Y577" s="10" t="s">
        <v>9319</v>
      </c>
      <c r="Z577" s="10" t="s">
        <v>313</v>
      </c>
      <c r="AA577" s="10" t="s">
        <v>344</v>
      </c>
      <c r="AC577" s="12" t="str">
        <f t="shared" si="44"/>
        <v>// Choose the one with the part that you want to represent the system
PARTUPGRADE:NEEDS[Knes]
{
    name = knesLiftingBodyUpgrade
    partIcon = _Knes_French_Hermes_Docking_Module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7" s="14"/>
      <c r="AE577" s="18" t="s">
        <v>344</v>
      </c>
      <c r="AF577" s="18"/>
      <c r="AG577" s="18"/>
      <c r="AH577" s="18"/>
      <c r="AI577" s="18"/>
      <c r="AJ577" s="18"/>
      <c r="AK577" s="18"/>
      <c r="AL577" s="19" t="str">
        <f t="shared" si="45"/>
        <v/>
      </c>
      <c r="AM577" s="14"/>
      <c r="AN577" s="15" t="str">
        <f>IF(Q577="Structural",_xlfn.CONCAT("    ","structuralUpgradeType = ",IF(P577&lt;3,"0_2",IF(P577&lt;5,"3_4",IF(P577&lt;7,"5_6",IF(P577&lt;9,"7_8","9Plus"))))),IF(Q577="Command Module",_xlfn.CONCAT("    commandUpgradeType = standard",CHAR(10),"    commandUpgradeName = ",V577),IF(Q577="Engine",_xlfn.CONCAT("    engineUpgradeType = ",W577,CHAR(10),Parts!AQ577,CHAR(10),"    enginePartUpgradeName = ",X577),IF(Q577="Parachute","    parachuteUpgradeType = standard",IF(Q577="Solar",_xlfn.CONCAT("    solarPanelUpgradeTier = ",P577),IF(OR(Q577="System",Q577="System and Space Capability")=TRUE,_xlfn.CONCAT("    spacePlaneSystemUpgradeType = ",X577,IF(Q577="System and Space Capability",_xlfn.CONCAT(CHAR(10),"    spaceplaneUpgradeType = spaceCapable",CHAR(10),"    baseSkinTemp = ",CHAR(10),"    upgradeSkinTemp = "),"")),IF(Q577="Fuel Tank",IF(Y577="NA/Balloon","    KiwiFuelSwitchIgnore = true",IF(Y577="standardLiquidFuel",_xlfn.CONCAT("    fuelTankUpgradeType = ",Y577,CHAR(10),"    fuelTankSizeUpgrade = ",Z577),_xlfn.CONCAT("    fuelTankUpgradeType = ",Y577))),IF(Q577="RCS","    rcsUpgradeType = coldGas",""))))))))</f>
        <v xml:space="preserve">    spacePlaneSystemUpgradeType = knesLiftingBody</v>
      </c>
      <c r="AO577" s="16" t="str">
        <f>IF(Q577="Engine",VLOOKUP(W577,EngineUpgrades!$A$2:$C$17,2,FALSE),"")</f>
        <v/>
      </c>
      <c r="AP577" s="16" t="str">
        <f>IF(Q577="Engine",VLOOKUP(W577,EngineUpgrades!$A$2:$C$17,3,FALSE),"")</f>
        <v/>
      </c>
      <c r="AQ577" s="15" t="str">
        <f>IF(AO577=EngineUpgrades!$D$1,EngineUpgrades!$D$17,IF(AO577=EngineUpgrades!$E$1,EngineUpgrades!$E$17,IF(AO577=EngineUpgrades!$F$1,EngineUpgrades!$F$17,IF(AO577=EngineUpgrades!$G$1,EngineUpgrades!$G$17,IF(AO577=EngineUpgrades!$H$1,EngineUpgrades!$H$17,"")))))</f>
        <v/>
      </c>
      <c r="AR577" s="17">
        <v>2</v>
      </c>
      <c r="AS577" s="16" t="str">
        <f>IF(Q577="Engine",_xlfn.XLOOKUP(_xlfn.CONCAT(O577,P577+AR577),TechTree!$C$2:$C$500,TechTree!$D$2:$D$500,"Not Valid Combination",0,1),"")</f>
        <v/>
      </c>
    </row>
    <row r="578" spans="1:45" ht="60.5" hidden="1" x14ac:dyDescent="0.35">
      <c r="A578" t="s">
        <v>2735</v>
      </c>
      <c r="B578" t="s">
        <v>3442</v>
      </c>
      <c r="C578" t="s">
        <v>3443</v>
      </c>
      <c r="D578" t="s">
        <v>3444</v>
      </c>
      <c r="E578" t="s">
        <v>344</v>
      </c>
      <c r="F578" t="s">
        <v>6</v>
      </c>
      <c r="G578" t="s">
        <v>1573</v>
      </c>
      <c r="H578" t="s">
        <v>1210</v>
      </c>
      <c r="I578" t="s">
        <v>1250</v>
      </c>
      <c r="J578" t="s">
        <v>1176</v>
      </c>
      <c r="K578" t="s">
        <v>95</v>
      </c>
      <c r="M578" s="12" t="str">
        <f t="shared" si="46"/>
        <v>@PART[_Knes_French_Hermes_Elevon]:AFTER[Knes] // Callisto Space Shuttle Elevon
{
    @TechRequired = heavyAerodynamics
    spacePlaneSystemUpgradeType = knesLiftingBody
}</v>
      </c>
      <c r="N578" s="9" t="str">
        <f>_xlfn.XLOOKUP(_xlfn.CONCAT(O578,P578),TechTree!$C$2:$C$500,TechTree!$D$2:$D$500,"Not Valid Combination",0,1)</f>
        <v>heavyAerodynamics</v>
      </c>
      <c r="O578" s="8" t="s">
        <v>216</v>
      </c>
      <c r="P578" s="8">
        <v>6</v>
      </c>
      <c r="Q578" s="8" t="s">
        <v>301</v>
      </c>
      <c r="V578" s="10" t="s">
        <v>255</v>
      </c>
      <c r="W578" s="10" t="s">
        <v>9288</v>
      </c>
      <c r="X578" s="10" t="s">
        <v>9322</v>
      </c>
      <c r="Y578" s="10" t="s">
        <v>9319</v>
      </c>
      <c r="Z578" s="10" t="s">
        <v>313</v>
      </c>
      <c r="AA578" s="10" t="s">
        <v>344</v>
      </c>
      <c r="AC578" s="12" t="str">
        <f t="shared" si="44"/>
        <v>// Choose the one with the part that you want to represent the system
PARTUPGRADE:NEEDS[Knes]
{
    name = knesLiftingBodyUpgrade
    partIcon = _Knes_French_Hermes_Elevon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8" s="14"/>
      <c r="AE578" s="18" t="s">
        <v>344</v>
      </c>
      <c r="AF578" s="18"/>
      <c r="AG578" s="18"/>
      <c r="AH578" s="18"/>
      <c r="AI578" s="18"/>
      <c r="AJ578" s="18"/>
      <c r="AK578" s="18"/>
      <c r="AL578" s="19" t="str">
        <f t="shared" si="45"/>
        <v/>
      </c>
      <c r="AM578" s="14"/>
      <c r="AN578" s="15" t="str">
        <f>IF(Q578="Structural",_xlfn.CONCAT("    ","structuralUpgradeType = ",IF(P578&lt;3,"0_2",IF(P578&lt;5,"3_4",IF(P578&lt;7,"5_6",IF(P578&lt;9,"7_8","9Plus"))))),IF(Q578="Command Module",_xlfn.CONCAT("    commandUpgradeType = standard",CHAR(10),"    commandUpgradeName = ",V578),IF(Q578="Engine",_xlfn.CONCAT("    engineUpgradeType = ",W578,CHAR(10),Parts!AQ578,CHAR(10),"    enginePartUpgradeName = ",X578),IF(Q578="Parachute","    parachuteUpgradeType = standard",IF(Q578="Solar",_xlfn.CONCAT("    solarPanelUpgradeTier = ",P578),IF(OR(Q578="System",Q578="System and Space Capability")=TRUE,_xlfn.CONCAT("    spacePlaneSystemUpgradeType = ",X578,IF(Q578="System and Space Capability",_xlfn.CONCAT(CHAR(10),"    spaceplaneUpgradeType = spaceCapable",CHAR(10),"    baseSkinTemp = ",CHAR(10),"    upgradeSkinTemp = "),"")),IF(Q578="Fuel Tank",IF(Y578="NA/Balloon","    KiwiFuelSwitchIgnore = true",IF(Y578="standardLiquidFuel",_xlfn.CONCAT("    fuelTankUpgradeType = ",Y578,CHAR(10),"    fuelTankSizeUpgrade = ",Z578),_xlfn.CONCAT("    fuelTankUpgradeType = ",Y578))),IF(Q578="RCS","    rcsUpgradeType = coldGas",""))))))))</f>
        <v xml:space="preserve">    spacePlaneSystemUpgradeType = knesLiftingBody</v>
      </c>
      <c r="AO578" s="16" t="str">
        <f>IF(Q578="Engine",VLOOKUP(W578,EngineUpgrades!$A$2:$C$17,2,FALSE),"")</f>
        <v/>
      </c>
      <c r="AP578" s="16" t="str">
        <f>IF(Q578="Engine",VLOOKUP(W578,EngineUpgrades!$A$2:$C$17,3,FALSE),"")</f>
        <v/>
      </c>
      <c r="AQ578" s="15" t="str">
        <f>IF(AO578=EngineUpgrades!$D$1,EngineUpgrades!$D$17,IF(AO578=EngineUpgrades!$E$1,EngineUpgrades!$E$17,IF(AO578=EngineUpgrades!$F$1,EngineUpgrades!$F$17,IF(AO578=EngineUpgrades!$G$1,EngineUpgrades!$G$17,IF(AO578=EngineUpgrades!$H$1,EngineUpgrades!$H$17,"")))))</f>
        <v/>
      </c>
      <c r="AR578" s="17">
        <v>2</v>
      </c>
      <c r="AS578" s="16" t="str">
        <f>IF(Q578="Engine",_xlfn.XLOOKUP(_xlfn.CONCAT(O578,P578+AR578),TechTree!$C$2:$C$500,TechTree!$D$2:$D$500,"Not Valid Combination",0,1),"")</f>
        <v/>
      </c>
    </row>
    <row r="579" spans="1:45" ht="252.5" hidden="1" x14ac:dyDescent="0.35">
      <c r="A579" t="s">
        <v>2735</v>
      </c>
      <c r="B579" t="s">
        <v>3445</v>
      </c>
      <c r="C579" t="s">
        <v>3446</v>
      </c>
      <c r="D579" t="s">
        <v>3447</v>
      </c>
      <c r="E579" t="s">
        <v>344</v>
      </c>
      <c r="F579" t="s">
        <v>19</v>
      </c>
      <c r="G579" t="s">
        <v>3081</v>
      </c>
      <c r="H579" t="s">
        <v>1476</v>
      </c>
      <c r="I579" t="s">
        <v>2021</v>
      </c>
      <c r="J579" t="s">
        <v>313</v>
      </c>
      <c r="K579" t="s">
        <v>95</v>
      </c>
      <c r="M579" s="12" t="str">
        <f t="shared" si="46"/>
        <v>@PART[_French_Hermes_OME_Engine]:AFTER[Knes] // CA-2 "OME" Monoprop Engine
{
    @TechRequired = precisionPropulsion
    @title = CA-2 "OME" Monoprop Engine
    engineUpgradeType = standardMono
    engineNumber = 
    engineNumberUpgrade = 
    engineName = 
    engineNameUpgrade = 
    enginePartUpgradeName = CAOME
}</v>
      </c>
      <c r="N579" s="9" t="str">
        <f>_xlfn.XLOOKUP(_xlfn.CONCAT(O579,P579),TechTree!$C$2:$C$500,TechTree!$D$2:$D$500,"Not Valid Combination",0,1)</f>
        <v>precisionPropulsion</v>
      </c>
      <c r="O579" s="8" t="s">
        <v>227</v>
      </c>
      <c r="P579" s="8">
        <v>5</v>
      </c>
      <c r="Q579" s="8" t="s">
        <v>19</v>
      </c>
      <c r="R579" s="10" t="s">
        <v>9323</v>
      </c>
      <c r="V579" s="10" t="s">
        <v>255</v>
      </c>
      <c r="W579" s="10" t="s">
        <v>269</v>
      </c>
      <c r="X579" s="10" t="s">
        <v>9324</v>
      </c>
      <c r="Y579" s="10" t="s">
        <v>9319</v>
      </c>
      <c r="Z579" s="10" t="s">
        <v>313</v>
      </c>
      <c r="AA579" s="10" t="s">
        <v>344</v>
      </c>
      <c r="AC579" s="12" t="str">
        <f t="shared" si="44"/>
        <v>PARTUPGRADE:NEEDS[Knes]
{
    name = CAOME
    partIcon = _French_Hermes_OME_Engine
    techRequired = experimentalPropulsion
    title = 
    basicInfo = Increased Thrust, Increased Specific Impulse
    manufacturer = Kiwi Imagineers
    description = 
}
@PARTUPGRADE[CAOME]:NEEDS[Knes]:FOR[zKiwiTechTree]
{
    @entryCost = #$@PART[_French_Hermes_OME_Engine]/entryCost$
    @entryCost *= #$@KIWI_ENGINE_MULTIPLIERS/MONOPROPELLANT/UPGRADE_ENTRYCOST_MULTIPLIER$
    @title = #$@PART[_French_Hermes_OME_Engine]/title$ Upgrade
    @description = #Our imagineers dreamt about making the $@PART[_French_Hermes_OME_Engine]/engineName$ thrustier and efficientier and have 'made it so'.
}
@PART[_French_Hermes_OME_Engine]:NEEDS[Knes]:AFTER[zzKiwiTechTree]
{
    @description = #$description$ \n\n&lt;color=#ff0000&gt;This engine has an upgrade in $@PARTUPGRADE[CAOME]/techRequired$!&lt;/color&gt; 
}</v>
      </c>
      <c r="AD579" s="14"/>
      <c r="AE579" s="18" t="s">
        <v>344</v>
      </c>
      <c r="AF579" s="18"/>
      <c r="AG579" s="18"/>
      <c r="AH579" s="18"/>
      <c r="AI579" s="18"/>
      <c r="AJ579" s="18"/>
      <c r="AK579" s="18"/>
      <c r="AL579" s="19" t="str">
        <f t="shared" si="45"/>
        <v/>
      </c>
      <c r="AM579" s="14"/>
      <c r="AN579" s="15" t="str">
        <f>IF(Q579="Structural",_xlfn.CONCAT("    ","structuralUpgradeType = ",IF(P579&lt;3,"0_2",IF(P579&lt;5,"3_4",IF(P579&lt;7,"5_6",IF(P579&lt;9,"7_8","9Plus"))))),IF(Q579="Command Module",_xlfn.CONCAT("    commandUpgradeType = standard",CHAR(10),"    commandUpgradeName = ",V579),IF(Q579="Engine",_xlfn.CONCAT("    engineUpgradeType = ",W579,CHAR(10),Parts!AQ579,CHAR(10),"    enginePartUpgradeName = ",X579),IF(Q579="Parachute","    parachuteUpgradeType = standard",IF(Q579="Solar",_xlfn.CONCAT("    solarPanelUpgradeTier = ",P579),IF(OR(Q579="System",Q579="System and Space Capability")=TRUE,_xlfn.CONCAT("    spacePlaneSystemUpgradeType = ",X579,IF(Q579="System and Space Capability",_xlfn.CONCAT(CHAR(10),"    spaceplaneUpgradeType = spaceCapable",CHAR(10),"    baseSkinTemp = ",CHAR(10),"    upgradeSkinTemp = "),"")),IF(Q579="Fuel Tank",IF(Y579="NA/Balloon","    KiwiFuelSwitchIgnore = true",IF(Y579="standardLiquidFuel",_xlfn.CONCAT("    fuelTankUpgradeType = ",Y579,CHAR(10),"    fuelTankSizeUpgrade = ",Z579),_xlfn.CONCAT("    fuelTankUpgradeType = ",Y579))),IF(Q579="RCS","    rcsUpgradeType = coldGas",""))))))))</f>
        <v xml:space="preserve">    engineUpgradeType = standardMono
    engineNumber = 
    engineNumberUpgrade = 
    engineName = 
    engineNameUpgrade = 
    enginePartUpgradeName = CAOME</v>
      </c>
      <c r="AO579" s="16" t="str">
        <f>IF(Q579="Engine",VLOOKUP(W579,EngineUpgrades!$A$2:$C$17,2,FALSE),"")</f>
        <v>singleFuel</v>
      </c>
      <c r="AP579" s="16" t="str">
        <f>IF(Q579="Engine",VLOOKUP(W579,EngineUpgrades!$A$2:$C$17,3,FALSE),"")</f>
        <v>MONOPROPELLANT</v>
      </c>
      <c r="AQ579" s="15" t="str">
        <f>IF(AO579=EngineUpgrades!$D$1,EngineUpgrades!$D$17,IF(AO579=EngineUpgrades!$E$1,EngineUpgrades!$E$17,IF(AO579=EngineUpgrades!$F$1,EngineUpgrades!$F$17,IF(AO579=EngineUpgrades!$G$1,EngineUpgrades!$G$17,IF(AO579=EngineUpgrades!$H$1,EngineUpgrades!$H$17,"")))))</f>
        <v xml:space="preserve">    engineNumber = 
    engineNumberUpgrade = 
    engineName = 
    engineNameUpgrade = 
</v>
      </c>
      <c r="AR579" s="17">
        <v>1</v>
      </c>
      <c r="AS579" s="16" t="str">
        <f>IF(Q579="Engine",_xlfn.XLOOKUP(_xlfn.CONCAT(O579,P579+AR579),TechTree!$C$2:$C$500,TechTree!$D$2:$D$500,"Not Valid Combination",0,1),"")</f>
        <v>experimentalPropulsion</v>
      </c>
    </row>
    <row r="580" spans="1:45" ht="60.5" hidden="1" x14ac:dyDescent="0.35">
      <c r="A580" t="s">
        <v>2735</v>
      </c>
      <c r="B580" t="s">
        <v>3448</v>
      </c>
      <c r="C580" t="s">
        <v>3449</v>
      </c>
      <c r="D580" t="s">
        <v>3450</v>
      </c>
      <c r="E580" t="s">
        <v>344</v>
      </c>
      <c r="F580" t="s">
        <v>6</v>
      </c>
      <c r="G580" t="s">
        <v>1240</v>
      </c>
      <c r="H580" t="s">
        <v>1735</v>
      </c>
      <c r="I580" t="s">
        <v>1934</v>
      </c>
      <c r="J580" t="s">
        <v>1176</v>
      </c>
      <c r="K580" t="s">
        <v>95</v>
      </c>
      <c r="M580" s="12" t="str">
        <f t="shared" si="46"/>
        <v>@PART[_Knes_French_Hermes_Rudder]:AFTER[Knes] // Callisto Space Shuttle Rudder
{
    @TechRequired = heavyAerodynamics
    spacePlaneSystemUpgradeType = knesLiftingBody
}</v>
      </c>
      <c r="N580" s="9" t="str">
        <f>_xlfn.XLOOKUP(_xlfn.CONCAT(O580,P580),TechTree!$C$2:$C$500,TechTree!$D$2:$D$500,"Not Valid Combination",0,1)</f>
        <v>heavyAerodynamics</v>
      </c>
      <c r="O580" s="8" t="s">
        <v>216</v>
      </c>
      <c r="P580" s="8">
        <v>6</v>
      </c>
      <c r="Q580" s="8" t="s">
        <v>301</v>
      </c>
      <c r="V580" s="10" t="s">
        <v>255</v>
      </c>
      <c r="W580" s="10" t="s">
        <v>9288</v>
      </c>
      <c r="X580" s="10" t="s">
        <v>9322</v>
      </c>
      <c r="Y580" s="10" t="s">
        <v>9319</v>
      </c>
      <c r="Z580" s="10" t="s">
        <v>313</v>
      </c>
      <c r="AA580" s="10" t="s">
        <v>344</v>
      </c>
      <c r="AC580" s="12" t="str">
        <f t="shared" si="44"/>
        <v>// Choose the one with the part that you want to represent the system
PARTUPGRADE:NEEDS[Knes]
{
    name = knesLiftingBodyUpgrade
    partIcon = _Knes_French_Hermes_Rudder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0" s="14"/>
      <c r="AE580" s="18" t="s">
        <v>344</v>
      </c>
      <c r="AF580" s="18"/>
      <c r="AG580" s="18"/>
      <c r="AH580" s="18"/>
      <c r="AI580" s="18"/>
      <c r="AJ580" s="18"/>
      <c r="AK580" s="18"/>
      <c r="AL580" s="19" t="str">
        <f t="shared" si="45"/>
        <v/>
      </c>
      <c r="AM580" s="14"/>
      <c r="AN580" s="15" t="str">
        <f>IF(Q580="Structural",_xlfn.CONCAT("    ","structuralUpgradeType = ",IF(P580&lt;3,"0_2",IF(P580&lt;5,"3_4",IF(P580&lt;7,"5_6",IF(P580&lt;9,"7_8","9Plus"))))),IF(Q580="Command Module",_xlfn.CONCAT("    commandUpgradeType = standard",CHAR(10),"    commandUpgradeName = ",V580),IF(Q580="Engine",_xlfn.CONCAT("    engineUpgradeType = ",W580,CHAR(10),Parts!AQ580,CHAR(10),"    enginePartUpgradeName = ",X580),IF(Q580="Parachute","    parachuteUpgradeType = standard",IF(Q580="Solar",_xlfn.CONCAT("    solarPanelUpgradeTier = ",P580),IF(OR(Q580="System",Q580="System and Space Capability")=TRUE,_xlfn.CONCAT("    spacePlaneSystemUpgradeType = ",X580,IF(Q580="System and Space Capability",_xlfn.CONCAT(CHAR(10),"    spaceplaneUpgradeType = spaceCapable",CHAR(10),"    baseSkinTemp = ",CHAR(10),"    upgradeSkinTemp = "),"")),IF(Q580="Fuel Tank",IF(Y580="NA/Balloon","    KiwiFuelSwitchIgnore = true",IF(Y580="standardLiquidFuel",_xlfn.CONCAT("    fuelTankUpgradeType = ",Y580,CHAR(10),"    fuelTankSizeUpgrade = ",Z580),_xlfn.CONCAT("    fuelTankUpgradeType = ",Y580))),IF(Q580="RCS","    rcsUpgradeType = coldGas",""))))))))</f>
        <v xml:space="preserve">    spacePlaneSystemUpgradeType = knesLiftingBody</v>
      </c>
      <c r="AO580" s="16" t="str">
        <f>IF(Q580="Engine",VLOOKUP(W580,EngineUpgrades!$A$2:$C$17,2,FALSE),"")</f>
        <v/>
      </c>
      <c r="AP580" s="16" t="str">
        <f>IF(Q580="Engine",VLOOKUP(W580,EngineUpgrades!$A$2:$C$17,3,FALSE),"")</f>
        <v/>
      </c>
      <c r="AQ580" s="15" t="str">
        <f>IF(AO580=EngineUpgrades!$D$1,EngineUpgrades!$D$17,IF(AO580=EngineUpgrades!$E$1,EngineUpgrades!$E$17,IF(AO580=EngineUpgrades!$F$1,EngineUpgrades!$F$17,IF(AO580=EngineUpgrades!$G$1,EngineUpgrades!$G$17,IF(AO580=EngineUpgrades!$H$1,EngineUpgrades!$H$17,"")))))</f>
        <v/>
      </c>
      <c r="AR580" s="17">
        <v>2</v>
      </c>
      <c r="AS580" s="16" t="str">
        <f>IF(Q580="Engine",_xlfn.XLOOKUP(_xlfn.CONCAT(O580,P580+AR580),TechTree!$C$2:$C$500,TechTree!$D$2:$D$500,"Not Valid Combination",0,1),"")</f>
        <v/>
      </c>
    </row>
    <row r="581" spans="1:45" ht="60.5" hidden="1" x14ac:dyDescent="0.35">
      <c r="A581" t="s">
        <v>2735</v>
      </c>
      <c r="B581" t="s">
        <v>3451</v>
      </c>
      <c r="C581" t="s">
        <v>3452</v>
      </c>
      <c r="D581" t="s">
        <v>3453</v>
      </c>
      <c r="E581" t="s">
        <v>344</v>
      </c>
      <c r="F581" t="s">
        <v>12</v>
      </c>
      <c r="G581" t="s">
        <v>1487</v>
      </c>
      <c r="H581" t="s">
        <v>1255</v>
      </c>
      <c r="I581" t="s">
        <v>1751</v>
      </c>
      <c r="J581" t="s">
        <v>1869</v>
      </c>
      <c r="K581" t="s">
        <v>90</v>
      </c>
      <c r="M581" s="12" t="str">
        <f t="shared" si="46"/>
        <v>@PART[_Knes_French_Hermes_Structural_Dock]:AFTER[Knes] // Callisto Structural Dock
{
    @TechRequired = advConstruction
    spacePlaneSystemUpgradeType = knesLiftingBody
}</v>
      </c>
      <c r="N581" s="9" t="str">
        <f>_xlfn.XLOOKUP(_xlfn.CONCAT(O581,P581),TechTree!$C$2:$C$500,TechTree!$D$2:$D$500,"Not Valid Combination",0,1)</f>
        <v>advConstruction</v>
      </c>
      <c r="O581" s="8" t="s">
        <v>220</v>
      </c>
      <c r="P581" s="8">
        <v>4</v>
      </c>
      <c r="Q581" s="8" t="s">
        <v>301</v>
      </c>
      <c r="V581" s="10" t="s">
        <v>255</v>
      </c>
      <c r="W581" s="10" t="s">
        <v>9288</v>
      </c>
      <c r="X581" s="10" t="s">
        <v>9322</v>
      </c>
      <c r="Y581" s="10" t="s">
        <v>9319</v>
      </c>
      <c r="Z581" s="10" t="s">
        <v>313</v>
      </c>
      <c r="AA581" s="10" t="s">
        <v>344</v>
      </c>
      <c r="AC581" s="12" t="str">
        <f t="shared" si="44"/>
        <v>// Choose the one with the part that you want to represent the system
PARTUPGRADE:NEEDS[Knes]
{
    name = knesLiftingBodyUpgrade
    partIcon = _Knes_French_Hermes_Structural_Dock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1" s="14"/>
      <c r="AE581" s="18" t="s">
        <v>344</v>
      </c>
      <c r="AF581" s="18"/>
      <c r="AG581" s="18"/>
      <c r="AH581" s="18"/>
      <c r="AI581" s="18"/>
      <c r="AJ581" s="18"/>
      <c r="AK581" s="18"/>
      <c r="AL581" s="19" t="str">
        <f t="shared" si="45"/>
        <v/>
      </c>
      <c r="AM581" s="14"/>
      <c r="AN581" s="15" t="str">
        <f>IF(Q581="Structural",_xlfn.CONCAT("    ","structuralUpgradeType = ",IF(P581&lt;3,"0_2",IF(P581&lt;5,"3_4",IF(P581&lt;7,"5_6",IF(P581&lt;9,"7_8","9Plus"))))),IF(Q581="Command Module",_xlfn.CONCAT("    commandUpgradeType = standard",CHAR(10),"    commandUpgradeName = ",V581),IF(Q581="Engine",_xlfn.CONCAT("    engineUpgradeType = ",W581,CHAR(10),Parts!AQ581,CHAR(10),"    enginePartUpgradeName = ",X581),IF(Q581="Parachute","    parachuteUpgradeType = standard",IF(Q581="Solar",_xlfn.CONCAT("    solarPanelUpgradeTier = ",P581),IF(OR(Q581="System",Q581="System and Space Capability")=TRUE,_xlfn.CONCAT("    spacePlaneSystemUpgradeType = ",X581,IF(Q581="System and Space Capability",_xlfn.CONCAT(CHAR(10),"    spaceplaneUpgradeType = spaceCapable",CHAR(10),"    baseSkinTemp = ",CHAR(10),"    upgradeSkinTemp = "),"")),IF(Q581="Fuel Tank",IF(Y581="NA/Balloon","    KiwiFuelSwitchIgnore = true",IF(Y581="standardLiquidFuel",_xlfn.CONCAT("    fuelTankUpgradeType = ",Y581,CHAR(10),"    fuelTankSizeUpgrade = ",Z581),_xlfn.CONCAT("    fuelTankUpgradeType = ",Y581))),IF(Q581="RCS","    rcsUpgradeType = coldGas",""))))))))</f>
        <v xml:space="preserve">    spacePlaneSystemUpgradeType = knesLiftingBody</v>
      </c>
      <c r="AO581" s="16" t="str">
        <f>IF(Q581="Engine",VLOOKUP(W581,EngineUpgrades!$A$2:$C$17,2,FALSE),"")</f>
        <v/>
      </c>
      <c r="AP581" s="16" t="str">
        <f>IF(Q581="Engine",VLOOKUP(W581,EngineUpgrades!$A$2:$C$17,3,FALSE),"")</f>
        <v/>
      </c>
      <c r="AQ581" s="15" t="str">
        <f>IF(AO581=EngineUpgrades!$D$1,EngineUpgrades!$D$17,IF(AO581=EngineUpgrades!$E$1,EngineUpgrades!$E$17,IF(AO581=EngineUpgrades!$F$1,EngineUpgrades!$F$17,IF(AO581=EngineUpgrades!$G$1,EngineUpgrades!$G$17,IF(AO581=EngineUpgrades!$H$1,EngineUpgrades!$H$17,"")))))</f>
        <v/>
      </c>
      <c r="AR581" s="17">
        <v>2</v>
      </c>
      <c r="AS581" s="16" t="str">
        <f>IF(Q581="Engine",_xlfn.XLOOKUP(_xlfn.CONCAT(O581,P581+AR581),TechTree!$C$2:$C$500,TechTree!$D$2:$D$500,"Not Valid Combination",0,1),"")</f>
        <v/>
      </c>
    </row>
    <row r="582" spans="1:45" ht="60.5" hidden="1" x14ac:dyDescent="0.35">
      <c r="A582" t="s">
        <v>2735</v>
      </c>
      <c r="B582" t="s">
        <v>3454</v>
      </c>
      <c r="C582" t="s">
        <v>3455</v>
      </c>
      <c r="D582" t="s">
        <v>3456</v>
      </c>
      <c r="E582" t="s">
        <v>344</v>
      </c>
      <c r="F582" t="s">
        <v>12</v>
      </c>
      <c r="G582" t="s">
        <v>1210</v>
      </c>
      <c r="H582" t="s">
        <v>1198</v>
      </c>
      <c r="I582" t="s">
        <v>1250</v>
      </c>
      <c r="J582" t="s">
        <v>1869</v>
      </c>
      <c r="K582" t="s">
        <v>90</v>
      </c>
      <c r="M582" s="12" t="str">
        <f t="shared" si="46"/>
        <v>@PART[_Knes_French_Hermes_Structural_Platform]:AFTER[Knes] // Callisto Structural Platform
{
    @TechRequired = advConstruction
    spacePlaneSystemUpgradeType = knesLiftingBody
}</v>
      </c>
      <c r="N582" s="9" t="str">
        <f>_xlfn.XLOOKUP(_xlfn.CONCAT(O582,P582),TechTree!$C$2:$C$500,TechTree!$D$2:$D$500,"Not Valid Combination",0,1)</f>
        <v>advConstruction</v>
      </c>
      <c r="O582" s="8" t="s">
        <v>220</v>
      </c>
      <c r="P582" s="8">
        <v>4</v>
      </c>
      <c r="Q582" s="8" t="s">
        <v>301</v>
      </c>
      <c r="V582" s="10" t="s">
        <v>255</v>
      </c>
      <c r="W582" s="10" t="s">
        <v>9288</v>
      </c>
      <c r="X582" s="10" t="s">
        <v>9322</v>
      </c>
      <c r="Y582" s="10" t="s">
        <v>9319</v>
      </c>
      <c r="Z582" s="10" t="s">
        <v>313</v>
      </c>
      <c r="AA582" s="10" t="s">
        <v>344</v>
      </c>
      <c r="AC582" s="12" t="str">
        <f t="shared" si="44"/>
        <v>// Choose the one with the part that you want to represent the system
PARTUPGRADE:NEEDS[Knes]
{
    name = knesLiftingBodyUpgrade
    partIcon = _Knes_French_Hermes_Structural_Platform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2" s="14"/>
      <c r="AE582" s="18" t="s">
        <v>344</v>
      </c>
      <c r="AF582" s="18"/>
      <c r="AG582" s="18"/>
      <c r="AH582" s="18"/>
      <c r="AI582" s="18"/>
      <c r="AJ582" s="18"/>
      <c r="AK582" s="18"/>
      <c r="AL582" s="19" t="str">
        <f t="shared" si="45"/>
        <v/>
      </c>
      <c r="AM582" s="14"/>
      <c r="AN582" s="15" t="str">
        <f>IF(Q582="Structural",_xlfn.CONCAT("    ","structuralUpgradeType = ",IF(P582&lt;3,"0_2",IF(P582&lt;5,"3_4",IF(P582&lt;7,"5_6",IF(P582&lt;9,"7_8","9Plus"))))),IF(Q582="Command Module",_xlfn.CONCAT("    commandUpgradeType = standard",CHAR(10),"    commandUpgradeName = ",V582),IF(Q582="Engine",_xlfn.CONCAT("    engineUpgradeType = ",W582,CHAR(10),Parts!AQ582,CHAR(10),"    enginePartUpgradeName = ",X582),IF(Q582="Parachute","    parachuteUpgradeType = standard",IF(Q582="Solar",_xlfn.CONCAT("    solarPanelUpgradeTier = ",P582),IF(OR(Q582="System",Q582="System and Space Capability")=TRUE,_xlfn.CONCAT("    spacePlaneSystemUpgradeType = ",X582,IF(Q582="System and Space Capability",_xlfn.CONCAT(CHAR(10),"    spaceplaneUpgradeType = spaceCapable",CHAR(10),"    baseSkinTemp = ",CHAR(10),"    upgradeSkinTemp = "),"")),IF(Q582="Fuel Tank",IF(Y582="NA/Balloon","    KiwiFuelSwitchIgnore = true",IF(Y582="standardLiquidFuel",_xlfn.CONCAT("    fuelTankUpgradeType = ",Y582,CHAR(10),"    fuelTankSizeUpgrade = ",Z582),_xlfn.CONCAT("    fuelTankUpgradeType = ",Y582))),IF(Q582="RCS","    rcsUpgradeType = coldGas",""))))))))</f>
        <v xml:space="preserve">    spacePlaneSystemUpgradeType = knesLiftingBody</v>
      </c>
      <c r="AO582" s="16" t="str">
        <f>IF(Q582="Engine",VLOOKUP(W582,EngineUpgrades!$A$2:$C$17,2,FALSE),"")</f>
        <v/>
      </c>
      <c r="AP582" s="16" t="str">
        <f>IF(Q582="Engine",VLOOKUP(W582,EngineUpgrades!$A$2:$C$17,3,FALSE),"")</f>
        <v/>
      </c>
      <c r="AQ582" s="15" t="str">
        <f>IF(AO582=EngineUpgrades!$D$1,EngineUpgrades!$D$17,IF(AO582=EngineUpgrades!$E$1,EngineUpgrades!$E$17,IF(AO582=EngineUpgrades!$F$1,EngineUpgrades!$F$17,IF(AO582=EngineUpgrades!$G$1,EngineUpgrades!$G$17,IF(AO582=EngineUpgrades!$H$1,EngineUpgrades!$H$17,"")))))</f>
        <v/>
      </c>
      <c r="AR582" s="17">
        <v>2</v>
      </c>
      <c r="AS582" s="16" t="str">
        <f>IF(Q582="Engine",_xlfn.XLOOKUP(_xlfn.CONCAT(O582,P582+AR582),TechTree!$C$2:$C$500,TechTree!$D$2:$D$500,"Not Valid Combination",0,1),"")</f>
        <v/>
      </c>
    </row>
    <row r="583" spans="1:45" ht="60.5" hidden="1" x14ac:dyDescent="0.35">
      <c r="A583" t="s">
        <v>2735</v>
      </c>
      <c r="B583" t="s">
        <v>3457</v>
      </c>
      <c r="C583" t="s">
        <v>3458</v>
      </c>
      <c r="D583" t="s">
        <v>3459</v>
      </c>
      <c r="E583" t="s">
        <v>344</v>
      </c>
      <c r="F583" t="s">
        <v>6</v>
      </c>
      <c r="G583" t="s">
        <v>1350</v>
      </c>
      <c r="H583" t="s">
        <v>1346</v>
      </c>
      <c r="I583" t="s">
        <v>1934</v>
      </c>
      <c r="J583" t="s">
        <v>1176</v>
      </c>
      <c r="K583" t="s">
        <v>95</v>
      </c>
      <c r="M583" s="12" t="str">
        <f t="shared" si="46"/>
        <v>@PART[_Knes_French_Hermes_Wings]:AFTER[Knes] // Callisto Space Shuttle Wings
{
    @TechRequired = heavyAerodynamics
    spacePlaneSystemUpgradeType = knesLiftingBody
}</v>
      </c>
      <c r="N583" s="9" t="str">
        <f>_xlfn.XLOOKUP(_xlfn.CONCAT(O583,P583),TechTree!$C$2:$C$500,TechTree!$D$2:$D$500,"Not Valid Combination",0,1)</f>
        <v>heavyAerodynamics</v>
      </c>
      <c r="O583" s="8" t="s">
        <v>216</v>
      </c>
      <c r="P583" s="8">
        <v>6</v>
      </c>
      <c r="Q583" s="8" t="s">
        <v>301</v>
      </c>
      <c r="V583" s="10" t="s">
        <v>255</v>
      </c>
      <c r="W583" s="10" t="s">
        <v>9288</v>
      </c>
      <c r="X583" s="10" t="s">
        <v>9322</v>
      </c>
      <c r="Y583" s="10" t="s">
        <v>9319</v>
      </c>
      <c r="Z583" s="10" t="s">
        <v>313</v>
      </c>
      <c r="AA583" s="10" t="s">
        <v>344</v>
      </c>
      <c r="AC583" s="12" t="str">
        <f t="shared" si="44"/>
        <v>// Choose the one with the part that you want to represent the system
PARTUPGRADE:NEEDS[Knes]
{
    name = knesLiftingBodyUpgrade
    partIcon = _Knes_French_Hermes_Wings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3" s="14"/>
      <c r="AE583" s="18" t="s">
        <v>344</v>
      </c>
      <c r="AF583" s="18"/>
      <c r="AG583" s="18"/>
      <c r="AH583" s="18"/>
      <c r="AI583" s="18"/>
      <c r="AJ583" s="18"/>
      <c r="AK583" s="18"/>
      <c r="AL583" s="19" t="str">
        <f t="shared" si="45"/>
        <v/>
      </c>
      <c r="AM583" s="14"/>
      <c r="AN583" s="15" t="str">
        <f>IF(Q583="Structural",_xlfn.CONCAT("    ","structuralUpgradeType = ",IF(P583&lt;3,"0_2",IF(P583&lt;5,"3_4",IF(P583&lt;7,"5_6",IF(P583&lt;9,"7_8","9Plus"))))),IF(Q583="Command Module",_xlfn.CONCAT("    commandUpgradeType = standard",CHAR(10),"    commandUpgradeName = ",V583),IF(Q583="Engine",_xlfn.CONCAT("    engineUpgradeType = ",W583,CHAR(10),Parts!AQ583,CHAR(10),"    enginePartUpgradeName = ",X583),IF(Q583="Parachute","    parachuteUpgradeType = standard",IF(Q583="Solar",_xlfn.CONCAT("    solarPanelUpgradeTier = ",P583),IF(OR(Q583="System",Q583="System and Space Capability")=TRUE,_xlfn.CONCAT("    spacePlaneSystemUpgradeType = ",X583,IF(Q583="System and Space Capability",_xlfn.CONCAT(CHAR(10),"    spaceplaneUpgradeType = spaceCapable",CHAR(10),"    baseSkinTemp = ",CHAR(10),"    upgradeSkinTemp = "),"")),IF(Q583="Fuel Tank",IF(Y583="NA/Balloon","    KiwiFuelSwitchIgnore = true",IF(Y583="standardLiquidFuel",_xlfn.CONCAT("    fuelTankUpgradeType = ",Y583,CHAR(10),"    fuelTankSizeUpgrade = ",Z583),_xlfn.CONCAT("    fuelTankUpgradeType = ",Y583))),IF(Q583="RCS","    rcsUpgradeType = coldGas",""))))))))</f>
        <v xml:space="preserve">    spacePlaneSystemUpgradeType = knesLiftingBody</v>
      </c>
      <c r="AO583" s="16" t="str">
        <f>IF(Q583="Engine",VLOOKUP(W583,EngineUpgrades!$A$2:$C$17,2,FALSE),"")</f>
        <v/>
      </c>
      <c r="AP583" s="16" t="str">
        <f>IF(Q583="Engine",VLOOKUP(W583,EngineUpgrades!$A$2:$C$17,3,FALSE),"")</f>
        <v/>
      </c>
      <c r="AQ583" s="15" t="str">
        <f>IF(AO583=EngineUpgrades!$D$1,EngineUpgrades!$D$17,IF(AO583=EngineUpgrades!$E$1,EngineUpgrades!$E$17,IF(AO583=EngineUpgrades!$F$1,EngineUpgrades!$F$17,IF(AO583=EngineUpgrades!$G$1,EngineUpgrades!$G$17,IF(AO583=EngineUpgrades!$H$1,EngineUpgrades!$H$17,"")))))</f>
        <v/>
      </c>
      <c r="AR583" s="17">
        <v>2</v>
      </c>
      <c r="AS583" s="16" t="str">
        <f>IF(Q583="Engine",_xlfn.XLOOKUP(_xlfn.CONCAT(O583,P583+AR583),TechTree!$C$2:$C$500,TechTree!$D$2:$D$500,"Not Valid Combination",0,1),"")</f>
        <v/>
      </c>
    </row>
    <row r="584" spans="1:45" ht="60.5" hidden="1" x14ac:dyDescent="0.35">
      <c r="A584" t="s">
        <v>3460</v>
      </c>
      <c r="B584" t="s">
        <v>3461</v>
      </c>
      <c r="C584" t="s">
        <v>3462</v>
      </c>
      <c r="D584" t="s">
        <v>3463</v>
      </c>
      <c r="E584" t="s">
        <v>3464</v>
      </c>
      <c r="F584" t="s">
        <v>12</v>
      </c>
      <c r="G584" t="s">
        <v>3096</v>
      </c>
      <c r="H584" t="s">
        <v>1254</v>
      </c>
      <c r="I584" t="s">
        <v>1187</v>
      </c>
      <c r="J584" t="s">
        <v>313</v>
      </c>
      <c r="K584" t="s">
        <v>90</v>
      </c>
      <c r="M584" s="12" t="str">
        <f t="shared" si="46"/>
        <v>@PART[Luciole_LaunchPad]:AFTER[Luciole] // L-02 "Beehive" LaunchPad
{
    @TechRequired = expNuclearPropulsion
}</v>
      </c>
      <c r="N584" s="9" t="str">
        <f>_xlfn.XLOOKUP(_xlfn.CONCAT(O584,P584),TechTree!$C$2:$C$500,TechTree!$D$2:$D$500,"Not Valid Combination",0,1)</f>
        <v>expNuclearPropulsion</v>
      </c>
      <c r="O584" s="8" t="s">
        <v>231</v>
      </c>
      <c r="P584" s="8">
        <v>9</v>
      </c>
      <c r="Q584" s="8" t="s">
        <v>254</v>
      </c>
      <c r="V584" s="10" t="s">
        <v>255</v>
      </c>
      <c r="W584" s="10" t="s">
        <v>9288</v>
      </c>
      <c r="Y584" s="10" t="s">
        <v>9319</v>
      </c>
      <c r="Z584" s="10" t="s">
        <v>313</v>
      </c>
      <c r="AA584" s="10" t="s">
        <v>344</v>
      </c>
      <c r="AC584" s="12" t="str">
        <f t="shared" si="44"/>
        <v/>
      </c>
      <c r="AD584" s="14"/>
      <c r="AE584" s="18" t="s">
        <v>344</v>
      </c>
      <c r="AF584" s="18"/>
      <c r="AG584" s="18"/>
      <c r="AH584" s="18"/>
      <c r="AI584" s="18"/>
      <c r="AJ584" s="18"/>
      <c r="AK584" s="18"/>
      <c r="AL584" s="19" t="str">
        <f t="shared" si="45"/>
        <v/>
      </c>
      <c r="AM584" s="14"/>
      <c r="AN584" s="15" t="str">
        <f>IF(Q584="Structural",_xlfn.CONCAT("    ","structuralUpgradeType = ",IF(P584&lt;3,"0_2",IF(P584&lt;5,"3_4",IF(P584&lt;7,"5_6",IF(P584&lt;9,"7_8","9Plus"))))),IF(Q584="Command Module",_xlfn.CONCAT("    commandUpgradeType = standard",CHAR(10),"    commandUpgradeName = ",V584),IF(Q584="Engine",_xlfn.CONCAT("    engineUpgradeType = ",W584,CHAR(10),Parts!AQ584,CHAR(10),"    enginePartUpgradeName = ",X584),IF(Q584="Parachute","    parachuteUpgradeType = standard",IF(Q584="Solar",_xlfn.CONCAT("    solarPanelUpgradeTier = ",P584),IF(OR(Q584="System",Q584="System and Space Capability")=TRUE,_xlfn.CONCAT("    spacePlaneSystemUpgradeType = ",X584,IF(Q584="System and Space Capability",_xlfn.CONCAT(CHAR(10),"    spaceplaneUpgradeType = spaceCapable",CHAR(10),"    baseSkinTemp = ",CHAR(10),"    upgradeSkinTemp = "),"")),IF(Q584="Fuel Tank",IF(Y584="NA/Balloon","    KiwiFuelSwitchIgnore = true",IF(Y584="standardLiquidFuel",_xlfn.CONCAT("    fuelTankUpgradeType = ",Y584,CHAR(10),"    fuelTankSizeUpgrade = ",Z584),_xlfn.CONCAT("    fuelTankUpgradeType = ",Y584))),IF(Q584="RCS","    rcsUpgradeType = coldGas",""))))))))</f>
        <v/>
      </c>
      <c r="AO584" s="16" t="str">
        <f>IF(Q584="Engine",VLOOKUP(W584,EngineUpgrades!$A$2:$C$17,2,FALSE),"")</f>
        <v/>
      </c>
      <c r="AP584" s="16" t="str">
        <f>IF(Q584="Engine",VLOOKUP(W584,EngineUpgrades!$A$2:$C$17,3,FALSE),"")</f>
        <v/>
      </c>
      <c r="AQ584" s="15" t="str">
        <f>IF(AO584=EngineUpgrades!$D$1,EngineUpgrades!$D$17,IF(AO584=EngineUpgrades!$E$1,EngineUpgrades!$E$17,IF(AO584=EngineUpgrades!$F$1,EngineUpgrades!$F$17,IF(AO584=EngineUpgrades!$G$1,EngineUpgrades!$G$17,IF(AO584=EngineUpgrades!$H$1,EngineUpgrades!$H$17,"")))))</f>
        <v/>
      </c>
      <c r="AR584" s="17">
        <v>2</v>
      </c>
      <c r="AS584" s="16" t="str">
        <f>IF(Q584="Engine",_xlfn.XLOOKUP(_xlfn.CONCAT(O584,P584+AR584),TechTree!$C$2:$C$500,TechTree!$D$2:$D$500,"Not Valid Combination",0,1),"")</f>
        <v/>
      </c>
    </row>
    <row r="585" spans="1:45" hidden="1" x14ac:dyDescent="0.35">
      <c r="A585" t="s">
        <v>3460</v>
      </c>
      <c r="B585" t="s">
        <v>3465</v>
      </c>
      <c r="C585" t="s">
        <v>3466</v>
      </c>
      <c r="D585" t="s">
        <v>3467</v>
      </c>
      <c r="E585" t="s">
        <v>3464</v>
      </c>
      <c r="F585" t="s">
        <v>12</v>
      </c>
      <c r="G585" t="s">
        <v>2474</v>
      </c>
      <c r="H585" t="s">
        <v>3081</v>
      </c>
      <c r="I585" t="s">
        <v>2201</v>
      </c>
      <c r="J585" t="s">
        <v>313</v>
      </c>
      <c r="K585" t="s">
        <v>88</v>
      </c>
    </row>
    <row r="586" spans="1:45" hidden="1" x14ac:dyDescent="0.35">
      <c r="A586" t="s">
        <v>3460</v>
      </c>
      <c r="B586" t="s">
        <v>3468</v>
      </c>
      <c r="C586" t="s">
        <v>3469</v>
      </c>
      <c r="D586" t="s">
        <v>3470</v>
      </c>
      <c r="E586" t="s">
        <v>3464</v>
      </c>
      <c r="F586" t="s">
        <v>16</v>
      </c>
      <c r="G586" t="s">
        <v>2913</v>
      </c>
      <c r="H586" t="s">
        <v>1390</v>
      </c>
      <c r="I586" t="s">
        <v>3471</v>
      </c>
      <c r="J586" t="s">
        <v>313</v>
      </c>
      <c r="K586" t="s">
        <v>170</v>
      </c>
    </row>
    <row r="587" spans="1:45" hidden="1" x14ac:dyDescent="0.35">
      <c r="A587" t="s">
        <v>3460</v>
      </c>
      <c r="B587" t="s">
        <v>3472</v>
      </c>
      <c r="C587" t="s">
        <v>3473</v>
      </c>
      <c r="D587" t="s">
        <v>3474</v>
      </c>
      <c r="E587" t="s">
        <v>3464</v>
      </c>
      <c r="F587" t="s">
        <v>10</v>
      </c>
      <c r="G587" t="s">
        <v>1173</v>
      </c>
      <c r="H587" t="s">
        <v>1255</v>
      </c>
      <c r="I587" t="s">
        <v>2589</v>
      </c>
      <c r="J587" t="s">
        <v>313</v>
      </c>
      <c r="K587" t="s">
        <v>56</v>
      </c>
    </row>
    <row r="588" spans="1:45" hidden="1" x14ac:dyDescent="0.35">
      <c r="A588" t="s">
        <v>3460</v>
      </c>
      <c r="B588" t="s">
        <v>3475</v>
      </c>
      <c r="C588" t="s">
        <v>3476</v>
      </c>
      <c r="D588" t="s">
        <v>3477</v>
      </c>
      <c r="E588" t="s">
        <v>3464</v>
      </c>
      <c r="F588" t="s">
        <v>14</v>
      </c>
      <c r="G588" t="s">
        <v>1245</v>
      </c>
      <c r="H588" t="s">
        <v>3165</v>
      </c>
      <c r="I588" t="s">
        <v>3154</v>
      </c>
      <c r="J588" t="s">
        <v>313</v>
      </c>
      <c r="K588" t="s">
        <v>31</v>
      </c>
    </row>
    <row r="589" spans="1:45" hidden="1" x14ac:dyDescent="0.35">
      <c r="A589" t="s">
        <v>3460</v>
      </c>
      <c r="B589" t="s">
        <v>3478</v>
      </c>
      <c r="C589" t="s">
        <v>3479</v>
      </c>
      <c r="D589" t="s">
        <v>3480</v>
      </c>
      <c r="E589" t="s">
        <v>3464</v>
      </c>
      <c r="F589" t="s">
        <v>14</v>
      </c>
      <c r="G589" t="s">
        <v>1573</v>
      </c>
      <c r="H589" t="s">
        <v>2962</v>
      </c>
      <c r="I589" t="s">
        <v>3154</v>
      </c>
      <c r="J589" t="s">
        <v>1935</v>
      </c>
      <c r="K589" t="s">
        <v>31</v>
      </c>
    </row>
    <row r="590" spans="1:45" hidden="1" x14ac:dyDescent="0.35">
      <c r="A590" t="s">
        <v>3460</v>
      </c>
      <c r="B590" t="s">
        <v>3481</v>
      </c>
      <c r="C590" t="s">
        <v>3482</v>
      </c>
      <c r="D590" t="s">
        <v>3483</v>
      </c>
      <c r="E590" t="s">
        <v>3464</v>
      </c>
      <c r="F590" t="s">
        <v>14</v>
      </c>
      <c r="G590" t="s">
        <v>1487</v>
      </c>
      <c r="H590" t="s">
        <v>1218</v>
      </c>
      <c r="I590" t="s">
        <v>2635</v>
      </c>
      <c r="J590" t="s">
        <v>313</v>
      </c>
      <c r="K590" t="s">
        <v>31</v>
      </c>
    </row>
    <row r="591" spans="1:45" hidden="1" x14ac:dyDescent="0.35">
      <c r="A591" t="s">
        <v>3460</v>
      </c>
      <c r="B591" t="s">
        <v>3484</v>
      </c>
      <c r="C591" t="s">
        <v>3485</v>
      </c>
      <c r="D591" t="s">
        <v>3486</v>
      </c>
      <c r="E591" t="s">
        <v>3464</v>
      </c>
      <c r="F591" t="s">
        <v>14</v>
      </c>
      <c r="G591" t="s">
        <v>1508</v>
      </c>
      <c r="H591" t="s">
        <v>1210</v>
      </c>
      <c r="I591" t="s">
        <v>1250</v>
      </c>
      <c r="J591" t="s">
        <v>313</v>
      </c>
      <c r="K591" t="s">
        <v>60</v>
      </c>
    </row>
    <row r="592" spans="1:45" hidden="1" x14ac:dyDescent="0.35">
      <c r="A592" t="s">
        <v>3460</v>
      </c>
      <c r="B592" t="s">
        <v>3487</v>
      </c>
      <c r="C592" t="s">
        <v>3488</v>
      </c>
      <c r="D592" t="s">
        <v>3489</v>
      </c>
      <c r="E592" t="s">
        <v>3464</v>
      </c>
      <c r="F592" t="s">
        <v>19</v>
      </c>
      <c r="G592" t="s">
        <v>1240</v>
      </c>
      <c r="H592" t="s">
        <v>2945</v>
      </c>
      <c r="I592" t="s">
        <v>1304</v>
      </c>
      <c r="J592" t="s">
        <v>1935</v>
      </c>
      <c r="K592" t="s">
        <v>55</v>
      </c>
    </row>
    <row r="593" spans="1:11" hidden="1" x14ac:dyDescent="0.35">
      <c r="A593" t="s">
        <v>3460</v>
      </c>
      <c r="B593" t="s">
        <v>3490</v>
      </c>
      <c r="C593" t="s">
        <v>3491</v>
      </c>
      <c r="D593" t="s">
        <v>3492</v>
      </c>
      <c r="E593" t="s">
        <v>3464</v>
      </c>
      <c r="F593" t="s">
        <v>11</v>
      </c>
      <c r="G593" t="s">
        <v>1487</v>
      </c>
      <c r="H593" t="s">
        <v>3033</v>
      </c>
      <c r="I593" t="s">
        <v>1219</v>
      </c>
      <c r="J593" t="s">
        <v>313</v>
      </c>
      <c r="K593" t="s">
        <v>59</v>
      </c>
    </row>
    <row r="594" spans="1:11" hidden="1" x14ac:dyDescent="0.35">
      <c r="A594" t="s">
        <v>3460</v>
      </c>
      <c r="B594" t="s">
        <v>3493</v>
      </c>
      <c r="C594" t="s">
        <v>3494</v>
      </c>
      <c r="D594" t="s">
        <v>3495</v>
      </c>
      <c r="E594" t="s">
        <v>3464</v>
      </c>
      <c r="F594" t="s">
        <v>11</v>
      </c>
      <c r="G594" t="s">
        <v>1487</v>
      </c>
      <c r="H594" t="s">
        <v>3033</v>
      </c>
      <c r="I594" t="s">
        <v>1304</v>
      </c>
      <c r="J594" t="s">
        <v>313</v>
      </c>
      <c r="K594" t="s">
        <v>31</v>
      </c>
    </row>
    <row r="595" spans="1:11" hidden="1" x14ac:dyDescent="0.35">
      <c r="A595" t="s">
        <v>3460</v>
      </c>
      <c r="B595" t="s">
        <v>3496</v>
      </c>
      <c r="C595" t="s">
        <v>3497</v>
      </c>
      <c r="D595" t="s">
        <v>3498</v>
      </c>
      <c r="E595" t="s">
        <v>3464</v>
      </c>
      <c r="F595" t="s">
        <v>11</v>
      </c>
      <c r="G595" t="s">
        <v>1487</v>
      </c>
      <c r="H595" t="s">
        <v>1658</v>
      </c>
      <c r="I595" t="s">
        <v>1309</v>
      </c>
      <c r="J595" t="s">
        <v>313</v>
      </c>
      <c r="K595" t="s">
        <v>31</v>
      </c>
    </row>
    <row r="596" spans="1:11" hidden="1" x14ac:dyDescent="0.35">
      <c r="A596" t="s">
        <v>3460</v>
      </c>
      <c r="B596" t="s">
        <v>3499</v>
      </c>
      <c r="C596" t="s">
        <v>3500</v>
      </c>
      <c r="D596" t="s">
        <v>3501</v>
      </c>
      <c r="E596" t="s">
        <v>3464</v>
      </c>
      <c r="F596" t="s">
        <v>15</v>
      </c>
      <c r="G596" t="s">
        <v>1264</v>
      </c>
      <c r="H596" t="s">
        <v>1658</v>
      </c>
      <c r="I596" t="s">
        <v>1574</v>
      </c>
      <c r="J596" t="s">
        <v>2138</v>
      </c>
      <c r="K596" t="s">
        <v>107</v>
      </c>
    </row>
    <row r="597" spans="1:11" hidden="1" x14ac:dyDescent="0.35">
      <c r="A597" t="s">
        <v>3460</v>
      </c>
      <c r="B597" t="s">
        <v>3502</v>
      </c>
      <c r="C597" t="s">
        <v>3503</v>
      </c>
      <c r="D597" t="s">
        <v>3504</v>
      </c>
      <c r="E597" t="s">
        <v>3464</v>
      </c>
      <c r="F597" t="s">
        <v>8</v>
      </c>
      <c r="G597" t="s">
        <v>1245</v>
      </c>
      <c r="H597" t="s">
        <v>1218</v>
      </c>
      <c r="I597" t="s">
        <v>1309</v>
      </c>
      <c r="J597" t="s">
        <v>313</v>
      </c>
      <c r="K597" t="s">
        <v>56</v>
      </c>
    </row>
    <row r="598" spans="1:11" hidden="1" x14ac:dyDescent="0.35">
      <c r="A598" t="s">
        <v>3460</v>
      </c>
      <c r="B598" t="s">
        <v>3505</v>
      </c>
      <c r="C598" t="s">
        <v>3506</v>
      </c>
      <c r="D598" t="s">
        <v>3507</v>
      </c>
      <c r="E598" t="s">
        <v>3464</v>
      </c>
      <c r="F598" t="s">
        <v>10</v>
      </c>
      <c r="G598" t="s">
        <v>1173</v>
      </c>
      <c r="H598" t="s">
        <v>1566</v>
      </c>
      <c r="I598" t="s">
        <v>1250</v>
      </c>
      <c r="J598" t="s">
        <v>313</v>
      </c>
      <c r="K598" t="s">
        <v>56</v>
      </c>
    </row>
    <row r="599" spans="1:11" hidden="1" x14ac:dyDescent="0.35">
      <c r="A599" t="s">
        <v>3460</v>
      </c>
      <c r="B599" t="s">
        <v>3508</v>
      </c>
      <c r="C599" t="s">
        <v>3509</v>
      </c>
      <c r="D599" t="s">
        <v>3510</v>
      </c>
      <c r="E599" t="s">
        <v>3464</v>
      </c>
      <c r="F599" t="s">
        <v>15</v>
      </c>
      <c r="G599" t="s">
        <v>1397</v>
      </c>
      <c r="H599" t="s">
        <v>2351</v>
      </c>
      <c r="I599" t="s">
        <v>3511</v>
      </c>
      <c r="J599" t="s">
        <v>3512</v>
      </c>
      <c r="K599" t="s">
        <v>137</v>
      </c>
    </row>
    <row r="600" spans="1:11" hidden="1" x14ac:dyDescent="0.35">
      <c r="A600" t="s">
        <v>3460</v>
      </c>
      <c r="B600" t="s">
        <v>3513</v>
      </c>
      <c r="C600" t="s">
        <v>3514</v>
      </c>
      <c r="D600" t="s">
        <v>3515</v>
      </c>
      <c r="E600" t="s">
        <v>3464</v>
      </c>
      <c r="F600" t="s">
        <v>15</v>
      </c>
      <c r="G600" t="s">
        <v>1573</v>
      </c>
      <c r="H600" t="s">
        <v>3516</v>
      </c>
      <c r="I600" t="s">
        <v>3517</v>
      </c>
      <c r="J600" t="s">
        <v>3512</v>
      </c>
      <c r="K600" t="s">
        <v>32</v>
      </c>
    </row>
    <row r="601" spans="1:11" hidden="1" x14ac:dyDescent="0.35">
      <c r="A601" t="s">
        <v>3460</v>
      </c>
      <c r="B601" t="s">
        <v>3518</v>
      </c>
      <c r="C601" t="s">
        <v>3519</v>
      </c>
      <c r="D601" t="s">
        <v>3520</v>
      </c>
      <c r="E601" t="s">
        <v>3464</v>
      </c>
      <c r="F601" t="s">
        <v>15</v>
      </c>
      <c r="G601" t="s">
        <v>1573</v>
      </c>
      <c r="H601" t="s">
        <v>1187</v>
      </c>
      <c r="I601" t="s">
        <v>3521</v>
      </c>
      <c r="J601" t="s">
        <v>3512</v>
      </c>
      <c r="K601" t="s">
        <v>32</v>
      </c>
    </row>
    <row r="602" spans="1:11" hidden="1" x14ac:dyDescent="0.35">
      <c r="A602" t="s">
        <v>3460</v>
      </c>
      <c r="B602" t="s">
        <v>3522</v>
      </c>
      <c r="C602" t="s">
        <v>3523</v>
      </c>
      <c r="D602" t="s">
        <v>3524</v>
      </c>
      <c r="E602" t="s">
        <v>3464</v>
      </c>
      <c r="F602" t="s">
        <v>15</v>
      </c>
      <c r="G602" t="s">
        <v>1416</v>
      </c>
      <c r="H602" t="s">
        <v>3165</v>
      </c>
      <c r="I602" t="s">
        <v>1309</v>
      </c>
      <c r="J602" t="s">
        <v>2138</v>
      </c>
      <c r="K602" t="s">
        <v>55</v>
      </c>
    </row>
    <row r="603" spans="1:11" hidden="1" x14ac:dyDescent="0.35">
      <c r="A603" t="s">
        <v>3460</v>
      </c>
      <c r="B603" t="s">
        <v>3525</v>
      </c>
      <c r="C603" t="s">
        <v>3526</v>
      </c>
      <c r="D603" t="s">
        <v>3527</v>
      </c>
      <c r="E603" t="s">
        <v>3464</v>
      </c>
      <c r="F603" t="s">
        <v>15</v>
      </c>
      <c r="G603" t="s">
        <v>1416</v>
      </c>
      <c r="H603" t="s">
        <v>2962</v>
      </c>
      <c r="I603" t="s">
        <v>1619</v>
      </c>
      <c r="J603" t="s">
        <v>2138</v>
      </c>
      <c r="K603" t="s">
        <v>55</v>
      </c>
    </row>
    <row r="604" spans="1:11" hidden="1" x14ac:dyDescent="0.35">
      <c r="A604" t="s">
        <v>3460</v>
      </c>
      <c r="B604" t="s">
        <v>3528</v>
      </c>
      <c r="C604" t="s">
        <v>3529</v>
      </c>
      <c r="D604" t="s">
        <v>3530</v>
      </c>
      <c r="E604" t="s">
        <v>3464</v>
      </c>
      <c r="F604" t="s">
        <v>15</v>
      </c>
      <c r="G604" t="s">
        <v>1240</v>
      </c>
      <c r="H604" t="s">
        <v>1180</v>
      </c>
      <c r="I604" t="s">
        <v>3517</v>
      </c>
      <c r="J604" t="s">
        <v>3512</v>
      </c>
      <c r="K604" t="s">
        <v>55</v>
      </c>
    </row>
    <row r="605" spans="1:11" hidden="1" x14ac:dyDescent="0.35">
      <c r="A605" t="s">
        <v>3460</v>
      </c>
      <c r="B605" t="s">
        <v>3531</v>
      </c>
      <c r="C605" t="s">
        <v>3532</v>
      </c>
      <c r="D605" t="s">
        <v>3533</v>
      </c>
      <c r="E605" t="s">
        <v>3464</v>
      </c>
      <c r="F605" t="s">
        <v>6</v>
      </c>
      <c r="G605" t="s">
        <v>1573</v>
      </c>
      <c r="H605" t="s">
        <v>1283</v>
      </c>
      <c r="I605" t="s">
        <v>3154</v>
      </c>
      <c r="J605" t="s">
        <v>1176</v>
      </c>
      <c r="K605" t="s">
        <v>89</v>
      </c>
    </row>
    <row r="606" spans="1:11" hidden="1" x14ac:dyDescent="0.35">
      <c r="A606" t="s">
        <v>3460</v>
      </c>
      <c r="B606" t="s">
        <v>3534</v>
      </c>
      <c r="C606" t="s">
        <v>3535</v>
      </c>
      <c r="D606" t="s">
        <v>3536</v>
      </c>
      <c r="E606" t="s">
        <v>3464</v>
      </c>
      <c r="F606" t="s">
        <v>16</v>
      </c>
      <c r="G606" t="s">
        <v>1270</v>
      </c>
      <c r="H606" t="s">
        <v>1218</v>
      </c>
      <c r="I606" t="s">
        <v>1266</v>
      </c>
      <c r="J606" t="s">
        <v>1935</v>
      </c>
      <c r="K606" t="s">
        <v>32</v>
      </c>
    </row>
    <row r="607" spans="1:11" hidden="1" x14ac:dyDescent="0.35">
      <c r="A607" t="s">
        <v>3460</v>
      </c>
      <c r="B607" t="s">
        <v>3537</v>
      </c>
      <c r="C607" t="s">
        <v>3538</v>
      </c>
      <c r="D607" t="s">
        <v>3539</v>
      </c>
      <c r="E607" t="s">
        <v>3464</v>
      </c>
      <c r="F607" t="s">
        <v>16</v>
      </c>
      <c r="G607" t="s">
        <v>1508</v>
      </c>
      <c r="H607" t="s">
        <v>1255</v>
      </c>
      <c r="I607" t="s">
        <v>1912</v>
      </c>
      <c r="J607" t="s">
        <v>313</v>
      </c>
      <c r="K607" t="s">
        <v>190</v>
      </c>
    </row>
    <row r="608" spans="1:11" hidden="1" x14ac:dyDescent="0.35">
      <c r="A608" t="s">
        <v>3460</v>
      </c>
      <c r="B608" t="s">
        <v>3540</v>
      </c>
      <c r="C608" t="s">
        <v>3541</v>
      </c>
      <c r="D608" t="s">
        <v>3542</v>
      </c>
      <c r="E608" t="s">
        <v>3464</v>
      </c>
      <c r="F608" t="s">
        <v>6</v>
      </c>
      <c r="G608" t="s">
        <v>1573</v>
      </c>
      <c r="H608" t="s">
        <v>1271</v>
      </c>
      <c r="I608" t="s">
        <v>3543</v>
      </c>
      <c r="J608" t="s">
        <v>1935</v>
      </c>
      <c r="K608" t="s">
        <v>32</v>
      </c>
    </row>
    <row r="609" spans="1:45" hidden="1" x14ac:dyDescent="0.35">
      <c r="A609" t="s">
        <v>3460</v>
      </c>
      <c r="B609" t="s">
        <v>3544</v>
      </c>
      <c r="C609" t="s">
        <v>3545</v>
      </c>
      <c r="D609" t="s">
        <v>3546</v>
      </c>
      <c r="E609" t="s">
        <v>3464</v>
      </c>
      <c r="F609" t="s">
        <v>6</v>
      </c>
      <c r="G609" t="s">
        <v>1397</v>
      </c>
      <c r="H609" t="s">
        <v>1308</v>
      </c>
      <c r="I609" t="s">
        <v>1304</v>
      </c>
      <c r="J609" t="s">
        <v>313</v>
      </c>
      <c r="K609" t="s">
        <v>32</v>
      </c>
    </row>
    <row r="610" spans="1:45" hidden="1" x14ac:dyDescent="0.35">
      <c r="A610" t="s">
        <v>3460</v>
      </c>
      <c r="B610" t="s">
        <v>3547</v>
      </c>
      <c r="C610" t="s">
        <v>3548</v>
      </c>
      <c r="D610" t="s">
        <v>3549</v>
      </c>
      <c r="E610" t="s">
        <v>3464</v>
      </c>
      <c r="F610" t="s">
        <v>9</v>
      </c>
      <c r="G610" t="s">
        <v>1397</v>
      </c>
      <c r="H610" t="s">
        <v>1341</v>
      </c>
      <c r="I610" t="s">
        <v>1250</v>
      </c>
      <c r="J610" t="s">
        <v>313</v>
      </c>
      <c r="K610" t="s">
        <v>124</v>
      </c>
    </row>
    <row r="611" spans="1:45" hidden="1" x14ac:dyDescent="0.35">
      <c r="A611" t="s">
        <v>3460</v>
      </c>
      <c r="B611" t="s">
        <v>3550</v>
      </c>
      <c r="C611" t="s">
        <v>3551</v>
      </c>
      <c r="D611" t="s">
        <v>3552</v>
      </c>
      <c r="E611" t="s">
        <v>3464</v>
      </c>
      <c r="F611" t="s">
        <v>9</v>
      </c>
      <c r="G611" t="s">
        <v>1336</v>
      </c>
      <c r="H611" t="s">
        <v>3553</v>
      </c>
      <c r="I611" t="s">
        <v>1219</v>
      </c>
      <c r="J611" t="s">
        <v>313</v>
      </c>
      <c r="K611" t="s">
        <v>124</v>
      </c>
    </row>
    <row r="612" spans="1:45" hidden="1" x14ac:dyDescent="0.35">
      <c r="A612" t="s">
        <v>3460</v>
      </c>
      <c r="B612" t="s">
        <v>3554</v>
      </c>
      <c r="C612" t="s">
        <v>3555</v>
      </c>
      <c r="D612" t="s">
        <v>3556</v>
      </c>
      <c r="E612" t="s">
        <v>3464</v>
      </c>
      <c r="F612" t="s">
        <v>12</v>
      </c>
      <c r="G612" t="s">
        <v>1397</v>
      </c>
      <c r="H612" t="s">
        <v>1658</v>
      </c>
      <c r="I612" t="s">
        <v>1309</v>
      </c>
      <c r="J612" t="s">
        <v>314</v>
      </c>
      <c r="K612" t="s">
        <v>90</v>
      </c>
    </row>
    <row r="613" spans="1:45" hidden="1" x14ac:dyDescent="0.35">
      <c r="A613" t="s">
        <v>3460</v>
      </c>
      <c r="B613" t="s">
        <v>3557</v>
      </c>
      <c r="C613" t="s">
        <v>3558</v>
      </c>
      <c r="D613" t="s">
        <v>3559</v>
      </c>
      <c r="E613" t="s">
        <v>3464</v>
      </c>
      <c r="F613" t="s">
        <v>10</v>
      </c>
      <c r="G613" t="s">
        <v>2551</v>
      </c>
      <c r="H613" t="s">
        <v>1346</v>
      </c>
      <c r="I613" t="s">
        <v>1203</v>
      </c>
      <c r="J613" t="s">
        <v>3328</v>
      </c>
      <c r="K613" t="s">
        <v>102</v>
      </c>
    </row>
    <row r="614" spans="1:45" hidden="1" x14ac:dyDescent="0.35">
      <c r="A614" t="s">
        <v>3460</v>
      </c>
      <c r="B614" t="s">
        <v>3560</v>
      </c>
      <c r="C614" t="s">
        <v>3561</v>
      </c>
      <c r="D614" t="s">
        <v>3562</v>
      </c>
      <c r="E614" t="s">
        <v>3464</v>
      </c>
      <c r="F614" t="s">
        <v>14</v>
      </c>
      <c r="G614" t="s">
        <v>1487</v>
      </c>
      <c r="H614" t="s">
        <v>1658</v>
      </c>
      <c r="I614" t="s">
        <v>1304</v>
      </c>
      <c r="J614" t="s">
        <v>1176</v>
      </c>
      <c r="K614" t="s">
        <v>31</v>
      </c>
    </row>
    <row r="615" spans="1:45" hidden="1" x14ac:dyDescent="0.35">
      <c r="A615" t="s">
        <v>3460</v>
      </c>
      <c r="B615" t="s">
        <v>3563</v>
      </c>
      <c r="C615" t="s">
        <v>3564</v>
      </c>
      <c r="D615" t="s">
        <v>3565</v>
      </c>
      <c r="E615" t="s">
        <v>3464</v>
      </c>
      <c r="F615" t="s">
        <v>13</v>
      </c>
      <c r="G615" t="s">
        <v>1573</v>
      </c>
      <c r="H615" t="s">
        <v>1174</v>
      </c>
      <c r="I615" t="s">
        <v>3154</v>
      </c>
      <c r="J615" t="s">
        <v>1176</v>
      </c>
      <c r="K615" t="s">
        <v>158</v>
      </c>
    </row>
    <row r="616" spans="1:45" hidden="1" x14ac:dyDescent="0.35">
      <c r="A616" t="s">
        <v>3460</v>
      </c>
      <c r="B616" t="s">
        <v>3566</v>
      </c>
      <c r="C616" t="s">
        <v>3567</v>
      </c>
      <c r="D616" t="s">
        <v>3568</v>
      </c>
      <c r="E616" t="s">
        <v>3464</v>
      </c>
      <c r="F616" t="s">
        <v>15</v>
      </c>
      <c r="G616" t="s">
        <v>1264</v>
      </c>
      <c r="H616" t="s">
        <v>2945</v>
      </c>
      <c r="I616" t="s">
        <v>1246</v>
      </c>
      <c r="J616" t="s">
        <v>2138</v>
      </c>
      <c r="K616" t="s">
        <v>108</v>
      </c>
    </row>
    <row r="617" spans="1:45" hidden="1" x14ac:dyDescent="0.35">
      <c r="A617" t="s">
        <v>3460</v>
      </c>
      <c r="B617" t="s">
        <v>3569</v>
      </c>
      <c r="C617" t="s">
        <v>3570</v>
      </c>
      <c r="D617" t="s">
        <v>3571</v>
      </c>
      <c r="E617" t="s">
        <v>3464</v>
      </c>
      <c r="F617" t="s">
        <v>15</v>
      </c>
      <c r="G617" t="s">
        <v>2083</v>
      </c>
      <c r="H617" t="s">
        <v>2962</v>
      </c>
      <c r="I617" t="s">
        <v>1852</v>
      </c>
      <c r="J617" t="s">
        <v>2138</v>
      </c>
      <c r="K617" t="s">
        <v>109</v>
      </c>
    </row>
    <row r="618" spans="1:45" hidden="1" x14ac:dyDescent="0.35">
      <c r="A618" t="s">
        <v>3460</v>
      </c>
      <c r="B618" t="s">
        <v>3572</v>
      </c>
      <c r="C618" t="s">
        <v>3573</v>
      </c>
      <c r="D618" t="s">
        <v>3574</v>
      </c>
      <c r="E618" t="s">
        <v>3464</v>
      </c>
      <c r="F618" t="s">
        <v>10</v>
      </c>
      <c r="G618" t="s">
        <v>1548</v>
      </c>
      <c r="H618" t="s">
        <v>1341</v>
      </c>
      <c r="I618" t="s">
        <v>1304</v>
      </c>
      <c r="J618" t="s">
        <v>1935</v>
      </c>
      <c r="K618" t="s">
        <v>63</v>
      </c>
    </row>
    <row r="619" spans="1:45" hidden="1" x14ac:dyDescent="0.35">
      <c r="A619" t="s">
        <v>3460</v>
      </c>
      <c r="B619" t="s">
        <v>3575</v>
      </c>
      <c r="C619" t="s">
        <v>3576</v>
      </c>
      <c r="D619" t="s">
        <v>3577</v>
      </c>
      <c r="E619" t="s">
        <v>3464</v>
      </c>
      <c r="F619" t="s">
        <v>10</v>
      </c>
      <c r="G619" t="s">
        <v>1396</v>
      </c>
      <c r="H619" t="s">
        <v>1933</v>
      </c>
      <c r="I619" t="s">
        <v>1175</v>
      </c>
      <c r="J619" t="s">
        <v>1935</v>
      </c>
      <c r="K619" t="s">
        <v>63</v>
      </c>
    </row>
    <row r="620" spans="1:45" ht="48.5" hidden="1" x14ac:dyDescent="0.35">
      <c r="A620" t="s">
        <v>3460</v>
      </c>
      <c r="B620" t="s">
        <v>3578</v>
      </c>
      <c r="C620" t="s">
        <v>3579</v>
      </c>
      <c r="D620" t="s">
        <v>3580</v>
      </c>
      <c r="E620" t="s">
        <v>3464</v>
      </c>
      <c r="F620" t="s">
        <v>19</v>
      </c>
      <c r="G620" t="s">
        <v>1270</v>
      </c>
      <c r="H620" t="s">
        <v>1341</v>
      </c>
      <c r="I620" t="s">
        <v>1619</v>
      </c>
      <c r="J620" t="s">
        <v>1935</v>
      </c>
      <c r="K620" t="s">
        <v>128</v>
      </c>
      <c r="M620" s="12" t="str">
        <f t="shared" ref="M620" si="47">_xlfn.CONCAT("@PART[",C620,"]:AFTER[",A620,"] // ",IF(R620="",D620,R620),CHAR(10),"{",CHAR(10),"    @TechRequired = ",N620,IF($R620&lt;&gt;"",_xlfn.CONCAT(CHAR(10),"    @",$R$1," = ",$R620),""),IF($S620&lt;&gt;"",_xlfn.CONCAT(CHAR(10),"    @",$S$1," = ",$S620),""),IF($T620&lt;&gt;"",_xlfn.CONCAT(CHAR(10),"    @",$T$1," = ",$T620),""),IF($U620&lt;&gt;"",_xlfn.CONCAT(CHAR(10),"    @",$U$1," = ",$U620),""),IF($AN620&lt;&gt;"",_xlfn.CONCAT(CHAR(10),$AN620),""),IF(AL620&lt;&gt;"",_xlfn.CONCAT(CHAR(10),AL620),""),CHAR(10),"}",IF(AA620="Yes",_xlfn.CONCAT(CHAR(10),"@PART[",C620,"]:NEEDS[KiwiDeprecate]:AFTER[",A620,"]",CHAR(10),"{",CHAR(10),"    kiwiDeprecate = true",CHAR(10),"}"),""))</f>
        <v>@PART[_Luciole_iodine_engine]:AFTER[Luciole] // LPT-30 "Weevils" Ion Engine
{
    @TechRequired = ionPropulsion
    engineUpgradeType = standardIon
    engineNumber = 
    engineNumberUpgrade = 
    engineNumberUpgrade2 = 
    engineName = 
    engineNameUpgrade = 
    engineNameUpgrade2 = 
    enginePartUpgradeName2 = 
    enginePartUpgradeName = weevils
}</v>
      </c>
      <c r="N620" s="9" t="str">
        <f>_xlfn.XLOOKUP(_xlfn.CONCAT(O620,P620),TechTree!$C$2:$C$500,TechTree!$D$2:$D$500,"Not Valid Combination",0,1)</f>
        <v>ionPropulsion</v>
      </c>
      <c r="O620" s="8" t="s">
        <v>243</v>
      </c>
      <c r="P620" s="8">
        <v>7</v>
      </c>
      <c r="Q620" s="8" t="s">
        <v>19</v>
      </c>
      <c r="V620" s="10" t="s">
        <v>255</v>
      </c>
      <c r="W620" s="10" t="s">
        <v>264</v>
      </c>
      <c r="X620" s="10" t="s">
        <v>9326</v>
      </c>
      <c r="Y620" s="10" t="s">
        <v>9319</v>
      </c>
      <c r="Z620" s="10" t="s">
        <v>313</v>
      </c>
      <c r="AA620" s="10" t="s">
        <v>344</v>
      </c>
      <c r="AC620" s="12" t="str">
        <f t="shared" ref="AC620" si="48">IF(Q620="Engine",_xlfn.CONCAT("PARTUPGRADE:NEEDS[",A620,"]",CHAR(10),"{",CHAR(10),"    name = ",X620,CHAR(10),"    partIcon = ",C620,CHAR(10),"    techRequired = ",AS620,CHAR(10),"    title = ",CHAR(10),"    basicInfo = Increased Thrust, Increased Specific Impulse",CHAR(10),"    manufacturer = Kiwi Imagineers",CHAR(10),"    description = ",CHAR(10),"}",CHAR(10),"@PARTUPGRADE[",X620,"]:NEEDS[",A620,"]:FOR[zKiwiTechTree]",CHAR(10),"{",CHAR(10),"    @entryCost = #$@PART[",C620,"]/entryCost$",CHAR(10),"    @entryCost *= #$@KIWI_ENGINE_MULTIPLIERS/",AP620,"/UPGRADE_ENTRYCOST_MULTIPLIER$",CHAR(10),"    @title = #$@PART[",C620,"]/title$ Upgrade",CHAR(10),"    @description = #Our imagineers dreamt about making the $@PART[",C620,"]/engineName$ thrustier and efficientier and have 'made it so'.",CHAR(10),"}",CHAR(10),"@PART[",C620,"]:NEEDS[",A620,"]:AFTER[zzKiwiTechTree]",CHAR(10),"{",CHAR(10),"    @description = #$description$ \n\n&lt;color=#ff0000&gt;This engine has an upgrade in $@PARTUPGRADE[",X620,"]/techRequired$!&lt;/color&gt; ",CHAR(10),"}"),IF(OR(Q620="System",Q620="System and Space Capability")=TRUE,_xlfn.CONCAT("// Choose the one with the part that you want to represent the system",CHAR(10),"PARTUPGRADE:NEEDS[",A620,"]",CHAR(10),"{",CHAR(10),"    name = ",X620,"Upgrade",CHAR(10),"    partIcon = ",C620,CHAR(10),"    techRequired = ",AS620,CHAR(10),"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System",CHAR(10),"}",CHAR(10),"@PART[*]:HAS[#spacePlaneSystemUpgradeType[",X620,"]]:FOR[zzzKiwiTechTree]",CHAR(10),"{",CHAR(10),"    @description = #$description$ \n\n&lt;color=#ff0000&gt;The INSERT HERE System has upgrades in $@PARTUPGRADE[",X620,"Upgrade]/techRequired$!&lt;/color&gt; ",CHAR(10),"}"),""))</f>
        <v>PARTUPGRADE:NEEDS[Luciole]
{
    name = weevils
    partIcon = _Luciole_iodine_engine
    techRequired = advGriddedThrusters
    title = 
    basicInfo = Increased Thrust, Increased Specific Impulse
    manufacturer = Kiwi Imagineers
    description = 
}
@PARTUPGRADE[weevils]:NEEDS[Luciole]:FOR[zKiwiTechTree]
{
    @entryCost = #$@PART[_Luciole_iodine_engine]/entryCost$
    @entryCost *= #$@KIWI_ENGINE_MULTIPLIERS/ION/UPGRADE_ENTRYCOST_MULTIPLIER$
    @title = #$@PART[_Luciole_iodine_engine]/title$ Upgrade
    @description = #Our imagineers dreamt about making the $@PART[_Luciole_iodine_engine]/engineName$ thrustier and efficientier and have 'made it so'.
}
@PART[_Luciole_iodine_engine]:NEEDS[Luciole]:AFTER[zzKiwiTechTree]
{
    @description = #$description$ \n\n&lt;color=#ff0000&gt;This engine has an upgrade in $@PARTUPGRADE[weevils]/techRequired$!&lt;/color&gt; 
}</v>
      </c>
      <c r="AD620" s="14"/>
      <c r="AE620" s="18" t="s">
        <v>344</v>
      </c>
      <c r="AF620" s="18"/>
      <c r="AG620" s="18"/>
      <c r="AH620" s="18"/>
      <c r="AI620" s="18"/>
      <c r="AJ620" s="18"/>
      <c r="AK620" s="18"/>
      <c r="AL620" s="19" t="str">
        <f t="shared" ref="AL620" si="49">IF(AE620="Yes",_xlfn.CONCAT("    @MODULE[ModuleEngines*]",CHAR(10),"    {",IF(AF620&lt;&gt;"",_xlfn.CONCAT(CHAR(10),"        @maxThrust = ",AF620),""),IF(AG620&lt;&gt;"",_xlfn.CONCAT(CHAR(10),"        !atmosphereCurve {}",CHAR(10),"        atmosphereCurve",CHAR(10),"        {",IF(AG620&lt;&gt;"",_xlfn.CONCAT(CHAR(10),"            key = ",AG620),""),IF(AH620&lt;&gt;"",_xlfn.CONCAT(CHAR(10),"            key = ",AH620),""),IF(AI620&lt;&gt;"",_xlfn.CONCAT(CHAR(10),"            key = ",AI620),""),IF(AJ620&lt;&gt;"",_xlfn.CONCAT(CHAR(10),"            key = ",AJ620),""),IF(AK620&lt;&gt;"",_xlfn.CONCAT(CHAR(10),"            key = ",AK620),""),CHAR(10),"        }"),""),CHAR(10),"    }"),"")</f>
        <v/>
      </c>
      <c r="AM620" s="14"/>
      <c r="AN620" s="15" t="str">
        <f>IF(Q620="Structural",_xlfn.CONCAT("    ","structuralUpgradeType = ",IF(P620&lt;3,"0_2",IF(P620&lt;5,"3_4",IF(P620&lt;7,"5_6",IF(P620&lt;9,"7_8","9Plus"))))),IF(Q620="Command Module",_xlfn.CONCAT("    commandUpgradeType = standard",CHAR(10),"    commandUpgradeName = ",V620),IF(Q620="Engine",_xlfn.CONCAT("    engineUpgradeType = ",W620,CHAR(10),Parts!AQ620,CHAR(10),"    enginePartUpgradeName = ",X620),IF(Q620="Parachute","    parachuteUpgradeType = standard",IF(Q620="Solar",_xlfn.CONCAT("    solarPanelUpgradeTier = ",P620),IF(OR(Q620="System",Q620="System and Space Capability")=TRUE,_xlfn.CONCAT("    spacePlaneSystemUpgradeType = ",X620,IF(Q620="System and Space Capability",_xlfn.CONCAT(CHAR(10),"    spaceplaneUpgradeType = spaceCapable",CHAR(10),"    baseSkinTemp = ",CHAR(10),"    upgradeSkinTemp = "),"")),IF(Q620="Fuel Tank",IF(Y620="NA/Balloon","    KiwiFuelSwitchIgnore = true",IF(Y620="standardLiquidFuel",_xlfn.CONCAT("    fuelTankUpgradeType = ",Y620,CHAR(10),"    fuelTankSizeUpgrade = ",Z620),_xlfn.CONCAT("    fuelTankUpgradeType = ",Y620))),IF(Q620="RCS","    rcsUpgradeType = coldGas",""))))))))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weevils</v>
      </c>
      <c r="AO620" s="16" t="str">
        <f>IF(Q620="Engine",VLOOKUP(W620,EngineUpgrades!$A$2:$C$17,2,FALSE),"")</f>
        <v>ion</v>
      </c>
      <c r="AP620" s="16" t="str">
        <f>IF(Q620="Engine",VLOOKUP(W620,EngineUpgrades!$A$2:$C$17,3,FALSE),"")</f>
        <v>ION</v>
      </c>
      <c r="AQ620" s="15" t="str">
        <f>IF(AO620=EngineUpgrades!$D$1,EngineUpgrades!$D$17,IF(AO620=EngineUpgrades!$E$1,EngineUpgrades!$E$17,IF(AO620=EngineUpgrades!$F$1,EngineUpgrades!$F$17,IF(AO620=EngineUpgrades!$G$1,EngineUpgrades!$G$17,IF(AO620=EngineUpgrades!$H$1,EngineUpgrades!$H$17,"")))))</f>
        <v xml:space="preserve">    engineNumber = 
    engineNumberUpgrade = 
    engineNumberUpgrade2 = 
    engineName = 
    engineNameUpgrade = 
    engineNameUpgrade2 = 
    enginePartUpgradeName2 = 
</v>
      </c>
      <c r="AR620" s="17">
        <v>2</v>
      </c>
      <c r="AS620" s="16" t="str">
        <f>IF(Q620="Engine",_xlfn.XLOOKUP(_xlfn.CONCAT(O620,P620+AR620),TechTree!$C$2:$C$500,TechTree!$D$2:$D$500,"Not Valid Combination",0,1),"")</f>
        <v>advGriddedThrusters</v>
      </c>
    </row>
    <row r="621" spans="1:45" hidden="1" x14ac:dyDescent="0.35">
      <c r="A621" t="s">
        <v>3460</v>
      </c>
      <c r="B621" t="s">
        <v>3581</v>
      </c>
      <c r="C621" t="s">
        <v>3582</v>
      </c>
      <c r="D621" t="s">
        <v>3583</v>
      </c>
      <c r="E621" t="s">
        <v>3464</v>
      </c>
      <c r="F621" t="s">
        <v>21</v>
      </c>
      <c r="G621" t="s">
        <v>1341</v>
      </c>
      <c r="H621" t="s">
        <v>1198</v>
      </c>
      <c r="I621" t="s">
        <v>3192</v>
      </c>
      <c r="J621" t="s">
        <v>2138</v>
      </c>
      <c r="K621" t="s">
        <v>56</v>
      </c>
    </row>
    <row r="622" spans="1:45" hidden="1" x14ac:dyDescent="0.35">
      <c r="A622" t="s">
        <v>3460</v>
      </c>
      <c r="B622" t="s">
        <v>3584</v>
      </c>
      <c r="C622" t="s">
        <v>3585</v>
      </c>
      <c r="D622" t="s">
        <v>3586</v>
      </c>
      <c r="E622" t="s">
        <v>3464</v>
      </c>
      <c r="F622" t="s">
        <v>21</v>
      </c>
      <c r="G622" t="s">
        <v>2903</v>
      </c>
      <c r="H622" t="s">
        <v>2088</v>
      </c>
      <c r="I622" t="s">
        <v>3192</v>
      </c>
      <c r="J622" t="s">
        <v>2138</v>
      </c>
      <c r="K622" t="s">
        <v>118</v>
      </c>
    </row>
    <row r="623" spans="1:45" hidden="1" x14ac:dyDescent="0.35">
      <c r="A623" t="s">
        <v>3460</v>
      </c>
      <c r="B623" t="s">
        <v>3587</v>
      </c>
      <c r="C623" t="s">
        <v>3588</v>
      </c>
      <c r="D623" t="s">
        <v>3589</v>
      </c>
      <c r="E623" t="s">
        <v>3464</v>
      </c>
      <c r="F623" t="s">
        <v>15</v>
      </c>
      <c r="G623" t="s">
        <v>1198</v>
      </c>
      <c r="H623" t="s">
        <v>3590</v>
      </c>
      <c r="I623" t="s">
        <v>3154</v>
      </c>
      <c r="J623" t="s">
        <v>1176</v>
      </c>
      <c r="K623" t="s">
        <v>158</v>
      </c>
    </row>
    <row r="624" spans="1:45" hidden="1" x14ac:dyDescent="0.35">
      <c r="A624" t="s">
        <v>3460</v>
      </c>
      <c r="B624" t="s">
        <v>3591</v>
      </c>
      <c r="C624" t="s">
        <v>3592</v>
      </c>
      <c r="D624" t="s">
        <v>3593</v>
      </c>
      <c r="E624" t="s">
        <v>3464</v>
      </c>
      <c r="F624" t="s">
        <v>21</v>
      </c>
      <c r="G624" t="s">
        <v>1341</v>
      </c>
      <c r="H624" t="s">
        <v>1198</v>
      </c>
      <c r="I624" t="s">
        <v>3192</v>
      </c>
      <c r="J624" t="s">
        <v>2138</v>
      </c>
      <c r="K624" t="s">
        <v>64</v>
      </c>
    </row>
    <row r="625" spans="1:11" hidden="1" x14ac:dyDescent="0.35">
      <c r="A625" t="s">
        <v>3460</v>
      </c>
      <c r="B625" t="s">
        <v>3594</v>
      </c>
      <c r="C625" t="s">
        <v>3595</v>
      </c>
      <c r="D625" t="s">
        <v>3596</v>
      </c>
      <c r="E625" t="s">
        <v>3464</v>
      </c>
      <c r="F625" t="s">
        <v>10</v>
      </c>
      <c r="G625" t="s">
        <v>1548</v>
      </c>
      <c r="H625" t="s">
        <v>1707</v>
      </c>
      <c r="I625" t="s">
        <v>1175</v>
      </c>
      <c r="J625" t="s">
        <v>1935</v>
      </c>
      <c r="K625" t="s">
        <v>63</v>
      </c>
    </row>
    <row r="626" spans="1:11" hidden="1" x14ac:dyDescent="0.35">
      <c r="A626" t="s">
        <v>3460</v>
      </c>
      <c r="B626" t="s">
        <v>3597</v>
      </c>
      <c r="C626" t="s">
        <v>3598</v>
      </c>
      <c r="D626" t="s">
        <v>3599</v>
      </c>
      <c r="E626" t="s">
        <v>3464</v>
      </c>
      <c r="F626" t="s">
        <v>18</v>
      </c>
      <c r="G626" t="s">
        <v>1255</v>
      </c>
      <c r="H626" t="s">
        <v>2803</v>
      </c>
      <c r="I626" t="s">
        <v>3154</v>
      </c>
      <c r="J626" t="s">
        <v>3512</v>
      </c>
      <c r="K626" t="s">
        <v>128</v>
      </c>
    </row>
    <row r="627" spans="1:11" hidden="1" x14ac:dyDescent="0.35">
      <c r="A627" t="s">
        <v>3460</v>
      </c>
      <c r="B627" t="s">
        <v>3600</v>
      </c>
      <c r="C627" t="s">
        <v>3601</v>
      </c>
      <c r="D627" t="s">
        <v>3602</v>
      </c>
      <c r="E627" t="s">
        <v>3464</v>
      </c>
      <c r="F627" t="s">
        <v>18</v>
      </c>
      <c r="G627" t="s">
        <v>1336</v>
      </c>
      <c r="H627" t="s">
        <v>1218</v>
      </c>
      <c r="I627" t="s">
        <v>3543</v>
      </c>
      <c r="J627" t="s">
        <v>3512</v>
      </c>
      <c r="K627" t="s">
        <v>128</v>
      </c>
    </row>
    <row r="628" spans="1:11" hidden="1" x14ac:dyDescent="0.35">
      <c r="A628" t="s">
        <v>3460</v>
      </c>
      <c r="B628" t="s">
        <v>3603</v>
      </c>
      <c r="C628" t="s">
        <v>3604</v>
      </c>
      <c r="D628" t="s">
        <v>3605</v>
      </c>
      <c r="E628" t="s">
        <v>3464</v>
      </c>
      <c r="F628" t="s">
        <v>18</v>
      </c>
      <c r="G628" t="s">
        <v>2685</v>
      </c>
      <c r="H628" t="s">
        <v>2945</v>
      </c>
      <c r="I628" t="s">
        <v>3606</v>
      </c>
      <c r="J628" t="s">
        <v>3512</v>
      </c>
      <c r="K628" t="s">
        <v>128</v>
      </c>
    </row>
    <row r="629" spans="1:11" hidden="1" x14ac:dyDescent="0.35">
      <c r="A629" t="s">
        <v>3460</v>
      </c>
      <c r="B629" t="s">
        <v>3607</v>
      </c>
      <c r="C629" t="s">
        <v>3608</v>
      </c>
      <c r="D629" t="s">
        <v>3609</v>
      </c>
      <c r="E629" t="s">
        <v>3464</v>
      </c>
      <c r="F629" t="s">
        <v>18</v>
      </c>
      <c r="G629" t="s">
        <v>1336</v>
      </c>
      <c r="H629" t="s">
        <v>1218</v>
      </c>
      <c r="I629" t="s">
        <v>3192</v>
      </c>
      <c r="J629" t="s">
        <v>3512</v>
      </c>
      <c r="K629" t="s">
        <v>56</v>
      </c>
    </row>
    <row r="630" spans="1:11" hidden="1" x14ac:dyDescent="0.35">
      <c r="A630" t="s">
        <v>3610</v>
      </c>
      <c r="B630" t="s">
        <v>3611</v>
      </c>
      <c r="C630" t="s">
        <v>3612</v>
      </c>
      <c r="D630" t="s">
        <v>3613</v>
      </c>
      <c r="E630" t="s">
        <v>3614</v>
      </c>
      <c r="F630" t="s">
        <v>15</v>
      </c>
      <c r="G630" t="s">
        <v>2786</v>
      </c>
      <c r="H630" t="s">
        <v>3615</v>
      </c>
      <c r="I630" t="s">
        <v>3616</v>
      </c>
      <c r="J630" t="s">
        <v>3617</v>
      </c>
      <c r="K630" t="s">
        <v>37</v>
      </c>
    </row>
    <row r="631" spans="1:11" hidden="1" x14ac:dyDescent="0.35">
      <c r="A631" t="s">
        <v>3610</v>
      </c>
      <c r="B631" t="s">
        <v>3618</v>
      </c>
      <c r="C631" t="s">
        <v>3619</v>
      </c>
      <c r="D631" t="s">
        <v>3620</v>
      </c>
      <c r="E631" t="s">
        <v>3614</v>
      </c>
      <c r="F631" t="s">
        <v>15</v>
      </c>
      <c r="G631" t="s">
        <v>2159</v>
      </c>
      <c r="H631" t="s">
        <v>3621</v>
      </c>
      <c r="I631" t="s">
        <v>3616</v>
      </c>
      <c r="J631" t="s">
        <v>3622</v>
      </c>
      <c r="K631" t="s">
        <v>183</v>
      </c>
    </row>
    <row r="632" spans="1:11" hidden="1" x14ac:dyDescent="0.35">
      <c r="A632" t="s">
        <v>3610</v>
      </c>
      <c r="B632" t="s">
        <v>3623</v>
      </c>
      <c r="C632" t="s">
        <v>3624</v>
      </c>
      <c r="D632" t="s">
        <v>3625</v>
      </c>
      <c r="E632" t="s">
        <v>3614</v>
      </c>
      <c r="F632" t="s">
        <v>15</v>
      </c>
      <c r="G632" t="s">
        <v>3626</v>
      </c>
      <c r="H632" t="s">
        <v>3627</v>
      </c>
      <c r="I632" t="s">
        <v>3616</v>
      </c>
      <c r="J632" t="s">
        <v>3628</v>
      </c>
      <c r="K632" t="s">
        <v>183</v>
      </c>
    </row>
    <row r="633" spans="1:11" hidden="1" x14ac:dyDescent="0.35">
      <c r="A633" t="s">
        <v>3610</v>
      </c>
      <c r="B633" t="s">
        <v>3629</v>
      </c>
      <c r="C633" t="s">
        <v>3630</v>
      </c>
      <c r="D633" t="s">
        <v>3631</v>
      </c>
      <c r="E633" t="s">
        <v>3614</v>
      </c>
      <c r="F633" t="s">
        <v>11</v>
      </c>
      <c r="G633" t="s">
        <v>3632</v>
      </c>
      <c r="H633" t="s">
        <v>1236</v>
      </c>
      <c r="I633" t="s">
        <v>3633</v>
      </c>
      <c r="J633" t="s">
        <v>3634</v>
      </c>
      <c r="K633" t="s">
        <v>195</v>
      </c>
    </row>
    <row r="634" spans="1:11" hidden="1" x14ac:dyDescent="0.35">
      <c r="A634" t="s">
        <v>3610</v>
      </c>
      <c r="B634" t="s">
        <v>3635</v>
      </c>
      <c r="C634" t="s">
        <v>3636</v>
      </c>
      <c r="D634" t="s">
        <v>3637</v>
      </c>
      <c r="E634" t="s">
        <v>3614</v>
      </c>
      <c r="F634" t="s">
        <v>11</v>
      </c>
      <c r="G634" t="s">
        <v>3638</v>
      </c>
      <c r="H634" t="s">
        <v>3043</v>
      </c>
      <c r="I634" t="s">
        <v>2930</v>
      </c>
      <c r="J634" t="s">
        <v>3634</v>
      </c>
      <c r="K634" t="s">
        <v>183</v>
      </c>
    </row>
    <row r="635" spans="1:11" hidden="1" x14ac:dyDescent="0.35">
      <c r="A635" t="s">
        <v>3610</v>
      </c>
      <c r="B635" t="s">
        <v>3639</v>
      </c>
      <c r="C635" t="s">
        <v>3640</v>
      </c>
      <c r="D635" t="s">
        <v>3641</v>
      </c>
      <c r="E635" t="s">
        <v>3614</v>
      </c>
      <c r="F635" t="s">
        <v>11</v>
      </c>
      <c r="G635" t="s">
        <v>3642</v>
      </c>
      <c r="H635" t="s">
        <v>3643</v>
      </c>
      <c r="I635" t="s">
        <v>1457</v>
      </c>
      <c r="J635" t="s">
        <v>3634</v>
      </c>
      <c r="K635" t="s">
        <v>37</v>
      </c>
    </row>
    <row r="636" spans="1:11" hidden="1" x14ac:dyDescent="0.35">
      <c r="A636" t="s">
        <v>3610</v>
      </c>
      <c r="B636" t="s">
        <v>3644</v>
      </c>
      <c r="C636" t="s">
        <v>3645</v>
      </c>
      <c r="D636" t="s">
        <v>3646</v>
      </c>
      <c r="E636" t="s">
        <v>3614</v>
      </c>
      <c r="F636" t="s">
        <v>11</v>
      </c>
      <c r="G636" t="s">
        <v>3632</v>
      </c>
      <c r="H636" t="s">
        <v>1236</v>
      </c>
      <c r="I636" t="s">
        <v>3633</v>
      </c>
      <c r="J636" t="s">
        <v>3634</v>
      </c>
      <c r="K636" t="s">
        <v>195</v>
      </c>
    </row>
    <row r="637" spans="1:11" hidden="1" x14ac:dyDescent="0.35">
      <c r="A637" t="s">
        <v>3610</v>
      </c>
      <c r="B637" t="s">
        <v>3647</v>
      </c>
      <c r="C637" t="s">
        <v>3648</v>
      </c>
      <c r="D637" t="s">
        <v>3649</v>
      </c>
      <c r="E637" t="s">
        <v>3614</v>
      </c>
      <c r="F637" t="s">
        <v>11</v>
      </c>
      <c r="G637" t="s">
        <v>3638</v>
      </c>
      <c r="H637" t="s">
        <v>3043</v>
      </c>
      <c r="I637" t="s">
        <v>2930</v>
      </c>
      <c r="J637" t="s">
        <v>3634</v>
      </c>
      <c r="K637" t="s">
        <v>183</v>
      </c>
    </row>
    <row r="638" spans="1:11" hidden="1" x14ac:dyDescent="0.35">
      <c r="A638" t="s">
        <v>3610</v>
      </c>
      <c r="B638" t="s">
        <v>3650</v>
      </c>
      <c r="C638" t="s">
        <v>3651</v>
      </c>
      <c r="D638" t="s">
        <v>3652</v>
      </c>
      <c r="E638" t="s">
        <v>3614</v>
      </c>
      <c r="F638" t="s">
        <v>11</v>
      </c>
      <c r="G638" t="s">
        <v>3642</v>
      </c>
      <c r="H638" t="s">
        <v>3643</v>
      </c>
      <c r="I638" t="s">
        <v>1457</v>
      </c>
      <c r="J638" t="s">
        <v>3634</v>
      </c>
      <c r="K638" t="s">
        <v>37</v>
      </c>
    </row>
    <row r="639" spans="1:11" hidden="1" x14ac:dyDescent="0.35">
      <c r="A639" t="s">
        <v>3610</v>
      </c>
      <c r="B639" t="s">
        <v>3653</v>
      </c>
      <c r="C639" t="s">
        <v>3654</v>
      </c>
      <c r="D639" t="s">
        <v>3655</v>
      </c>
      <c r="E639" t="s">
        <v>3614</v>
      </c>
      <c r="F639" t="s">
        <v>11</v>
      </c>
      <c r="G639" t="s">
        <v>3638</v>
      </c>
      <c r="H639" t="s">
        <v>3656</v>
      </c>
      <c r="I639" t="s">
        <v>2706</v>
      </c>
      <c r="J639" t="s">
        <v>3657</v>
      </c>
      <c r="K639" t="s">
        <v>183</v>
      </c>
    </row>
    <row r="640" spans="1:11" hidden="1" x14ac:dyDescent="0.35">
      <c r="A640" t="s">
        <v>3610</v>
      </c>
      <c r="B640" t="s">
        <v>3658</v>
      </c>
      <c r="C640" t="s">
        <v>3659</v>
      </c>
      <c r="D640" t="s">
        <v>3660</v>
      </c>
      <c r="E640" t="s">
        <v>3614</v>
      </c>
      <c r="F640" t="s">
        <v>16</v>
      </c>
      <c r="G640" t="s">
        <v>3661</v>
      </c>
      <c r="H640" t="s">
        <v>3662</v>
      </c>
      <c r="I640" t="s">
        <v>3663</v>
      </c>
      <c r="J640" t="s">
        <v>3634</v>
      </c>
      <c r="K640" t="s">
        <v>195</v>
      </c>
    </row>
    <row r="641" spans="1:11" hidden="1" x14ac:dyDescent="0.35">
      <c r="A641" t="s">
        <v>3610</v>
      </c>
      <c r="B641" t="s">
        <v>3664</v>
      </c>
      <c r="C641" t="s">
        <v>3665</v>
      </c>
      <c r="D641" t="s">
        <v>3666</v>
      </c>
      <c r="E641" t="s">
        <v>3614</v>
      </c>
      <c r="F641" t="s">
        <v>16</v>
      </c>
      <c r="G641" t="s">
        <v>3638</v>
      </c>
      <c r="H641" t="s">
        <v>3667</v>
      </c>
      <c r="I641" t="s">
        <v>3668</v>
      </c>
      <c r="J641" t="s">
        <v>3634</v>
      </c>
      <c r="K641" t="s">
        <v>183</v>
      </c>
    </row>
    <row r="642" spans="1:11" hidden="1" x14ac:dyDescent="0.35">
      <c r="A642" t="s">
        <v>3610</v>
      </c>
      <c r="B642" t="s">
        <v>3669</v>
      </c>
      <c r="C642" t="s">
        <v>3670</v>
      </c>
      <c r="D642" t="s">
        <v>3671</v>
      </c>
      <c r="E642" t="s">
        <v>3614</v>
      </c>
      <c r="F642" t="s">
        <v>16</v>
      </c>
      <c r="G642" t="s">
        <v>3642</v>
      </c>
      <c r="H642" t="s">
        <v>3672</v>
      </c>
      <c r="I642" t="s">
        <v>3673</v>
      </c>
      <c r="J642" t="s">
        <v>3634</v>
      </c>
      <c r="K642" t="s">
        <v>37</v>
      </c>
    </row>
    <row r="643" spans="1:11" hidden="1" x14ac:dyDescent="0.35">
      <c r="A643" t="s">
        <v>3610</v>
      </c>
      <c r="B643" t="s">
        <v>3674</v>
      </c>
      <c r="C643" t="s">
        <v>3675</v>
      </c>
      <c r="D643" t="s">
        <v>3676</v>
      </c>
      <c r="E643" t="s">
        <v>3614</v>
      </c>
      <c r="F643" t="s">
        <v>11</v>
      </c>
      <c r="G643" t="s">
        <v>3638</v>
      </c>
      <c r="H643" t="s">
        <v>3677</v>
      </c>
      <c r="I643" t="s">
        <v>3678</v>
      </c>
      <c r="J643" t="s">
        <v>3634</v>
      </c>
      <c r="K643" t="s">
        <v>37</v>
      </c>
    </row>
    <row r="644" spans="1:11" hidden="1" x14ac:dyDescent="0.35">
      <c r="A644" t="s">
        <v>3610</v>
      </c>
      <c r="B644" t="s">
        <v>3679</v>
      </c>
      <c r="C644" t="s">
        <v>3680</v>
      </c>
      <c r="D644" t="s">
        <v>3681</v>
      </c>
      <c r="E644" t="s">
        <v>3614</v>
      </c>
      <c r="F644" t="s">
        <v>15</v>
      </c>
      <c r="G644" t="s">
        <v>3682</v>
      </c>
      <c r="H644" t="s">
        <v>3683</v>
      </c>
      <c r="I644" t="s">
        <v>3616</v>
      </c>
      <c r="J644" t="s">
        <v>3657</v>
      </c>
      <c r="K644" t="s">
        <v>37</v>
      </c>
    </row>
    <row r="645" spans="1:11" hidden="1" x14ac:dyDescent="0.35">
      <c r="A645" t="s">
        <v>3610</v>
      </c>
      <c r="B645" t="s">
        <v>3684</v>
      </c>
      <c r="C645" t="s">
        <v>3685</v>
      </c>
      <c r="D645" t="s">
        <v>3686</v>
      </c>
      <c r="E645" t="s">
        <v>3614</v>
      </c>
      <c r="F645" t="s">
        <v>15</v>
      </c>
      <c r="G645" t="s">
        <v>3687</v>
      </c>
      <c r="H645" t="s">
        <v>3621</v>
      </c>
      <c r="I645" t="s">
        <v>3616</v>
      </c>
      <c r="J645" t="s">
        <v>3657</v>
      </c>
      <c r="K645" t="s">
        <v>183</v>
      </c>
    </row>
    <row r="646" spans="1:11" hidden="1" x14ac:dyDescent="0.35">
      <c r="A646" t="s">
        <v>3610</v>
      </c>
      <c r="B646" t="s">
        <v>3688</v>
      </c>
      <c r="C646" t="s">
        <v>3689</v>
      </c>
      <c r="D646" t="s">
        <v>3690</v>
      </c>
      <c r="E646" t="s">
        <v>3614</v>
      </c>
      <c r="F646" t="s">
        <v>15</v>
      </c>
      <c r="G646" t="s">
        <v>3687</v>
      </c>
      <c r="H646" t="s">
        <v>3621</v>
      </c>
      <c r="I646" t="s">
        <v>3616</v>
      </c>
      <c r="J646" t="s">
        <v>3657</v>
      </c>
      <c r="K646" t="s">
        <v>183</v>
      </c>
    </row>
    <row r="647" spans="1:11" hidden="1" x14ac:dyDescent="0.35">
      <c r="A647" t="s">
        <v>3610</v>
      </c>
      <c r="B647" t="s">
        <v>3691</v>
      </c>
      <c r="C647" t="s">
        <v>3692</v>
      </c>
      <c r="D647" t="s">
        <v>3693</v>
      </c>
      <c r="E647" t="s">
        <v>3614</v>
      </c>
      <c r="F647" t="s">
        <v>14</v>
      </c>
      <c r="G647" t="s">
        <v>3694</v>
      </c>
      <c r="H647" t="s">
        <v>1487</v>
      </c>
      <c r="I647" t="s">
        <v>1219</v>
      </c>
      <c r="J647" t="s">
        <v>314</v>
      </c>
      <c r="K647" t="s">
        <v>37</v>
      </c>
    </row>
    <row r="648" spans="1:11" hidden="1" x14ac:dyDescent="0.35">
      <c r="A648" t="s">
        <v>3610</v>
      </c>
      <c r="B648" t="s">
        <v>3695</v>
      </c>
      <c r="C648" t="s">
        <v>3696</v>
      </c>
      <c r="D648" t="s">
        <v>3697</v>
      </c>
      <c r="E648" t="s">
        <v>3614</v>
      </c>
      <c r="F648" t="s">
        <v>6</v>
      </c>
      <c r="G648" t="s">
        <v>2020</v>
      </c>
      <c r="H648" t="s">
        <v>3698</v>
      </c>
      <c r="I648" t="s">
        <v>1831</v>
      </c>
      <c r="J648" t="s">
        <v>314</v>
      </c>
      <c r="K648" t="s">
        <v>37</v>
      </c>
    </row>
    <row r="649" spans="1:11" hidden="1" x14ac:dyDescent="0.35">
      <c r="A649" t="s">
        <v>3610</v>
      </c>
      <c r="B649" t="s">
        <v>3699</v>
      </c>
      <c r="C649" t="s">
        <v>3700</v>
      </c>
      <c r="D649" t="s">
        <v>3701</v>
      </c>
      <c r="E649" t="s">
        <v>3614</v>
      </c>
      <c r="F649" t="s">
        <v>10</v>
      </c>
      <c r="G649" t="s">
        <v>3405</v>
      </c>
      <c r="H649" t="s">
        <v>2639</v>
      </c>
      <c r="I649" t="s">
        <v>2226</v>
      </c>
      <c r="J649" t="s">
        <v>3702</v>
      </c>
      <c r="K649" t="s">
        <v>42</v>
      </c>
    </row>
    <row r="650" spans="1:11" hidden="1" x14ac:dyDescent="0.35">
      <c r="A650" t="s">
        <v>3610</v>
      </c>
      <c r="B650" t="s">
        <v>3703</v>
      </c>
      <c r="C650" t="s">
        <v>3704</v>
      </c>
      <c r="D650" t="s">
        <v>3705</v>
      </c>
      <c r="E650" t="s">
        <v>3614</v>
      </c>
      <c r="F650" t="s">
        <v>10</v>
      </c>
      <c r="G650" t="s">
        <v>3706</v>
      </c>
      <c r="H650" t="s">
        <v>3707</v>
      </c>
      <c r="I650" t="s">
        <v>3708</v>
      </c>
      <c r="J650" t="s">
        <v>3657</v>
      </c>
      <c r="K650" t="s">
        <v>184</v>
      </c>
    </row>
    <row r="651" spans="1:11" hidden="1" x14ac:dyDescent="0.35">
      <c r="A651" t="s">
        <v>3610</v>
      </c>
      <c r="B651" t="s">
        <v>3709</v>
      </c>
      <c r="C651" t="s">
        <v>3710</v>
      </c>
      <c r="D651" t="s">
        <v>3711</v>
      </c>
      <c r="E651" t="s">
        <v>3614</v>
      </c>
      <c r="F651" t="s">
        <v>9</v>
      </c>
      <c r="G651" t="s">
        <v>2205</v>
      </c>
      <c r="H651" t="s">
        <v>3638</v>
      </c>
      <c r="I651" t="s">
        <v>3712</v>
      </c>
      <c r="J651" t="s">
        <v>3634</v>
      </c>
      <c r="K651" t="s">
        <v>42</v>
      </c>
    </row>
    <row r="652" spans="1:11" hidden="1" x14ac:dyDescent="0.35">
      <c r="A652" t="s">
        <v>3610</v>
      </c>
      <c r="B652" t="s">
        <v>3713</v>
      </c>
      <c r="C652" t="s">
        <v>3714</v>
      </c>
      <c r="D652" t="s">
        <v>3715</v>
      </c>
      <c r="E652" t="s">
        <v>3614</v>
      </c>
      <c r="F652" t="s">
        <v>10</v>
      </c>
      <c r="G652" t="s">
        <v>3716</v>
      </c>
      <c r="H652" t="s">
        <v>3717</v>
      </c>
      <c r="I652" t="s">
        <v>2770</v>
      </c>
      <c r="J652" t="s">
        <v>3634</v>
      </c>
      <c r="K652" t="s">
        <v>185</v>
      </c>
    </row>
    <row r="653" spans="1:11" hidden="1" x14ac:dyDescent="0.35">
      <c r="A653" t="s">
        <v>3610</v>
      </c>
      <c r="B653" t="s">
        <v>3718</v>
      </c>
      <c r="C653" t="s">
        <v>3719</v>
      </c>
      <c r="D653" t="s">
        <v>3720</v>
      </c>
      <c r="E653" t="s">
        <v>3721</v>
      </c>
      <c r="F653" t="s">
        <v>13</v>
      </c>
      <c r="G653" t="s">
        <v>2500</v>
      </c>
      <c r="H653" t="s">
        <v>3722</v>
      </c>
      <c r="I653" t="s">
        <v>1447</v>
      </c>
      <c r="J653" t="s">
        <v>1176</v>
      </c>
      <c r="K653" t="s">
        <v>40</v>
      </c>
    </row>
    <row r="654" spans="1:11" hidden="1" x14ac:dyDescent="0.35">
      <c r="A654" t="s">
        <v>3610</v>
      </c>
      <c r="B654" t="s">
        <v>3723</v>
      </c>
      <c r="C654" t="s">
        <v>3724</v>
      </c>
      <c r="D654" t="s">
        <v>3725</v>
      </c>
      <c r="E654" t="s">
        <v>3614</v>
      </c>
      <c r="F654" t="s">
        <v>6</v>
      </c>
      <c r="G654" t="s">
        <v>3726</v>
      </c>
      <c r="H654" t="s">
        <v>1279</v>
      </c>
      <c r="I654" t="s">
        <v>3727</v>
      </c>
      <c r="J654" t="s">
        <v>2242</v>
      </c>
      <c r="K654" t="s">
        <v>37</v>
      </c>
    </row>
    <row r="655" spans="1:11" hidden="1" x14ac:dyDescent="0.35">
      <c r="A655" t="s">
        <v>3610</v>
      </c>
      <c r="B655" t="s">
        <v>3728</v>
      </c>
      <c r="C655" t="s">
        <v>3729</v>
      </c>
      <c r="D655" t="s">
        <v>3730</v>
      </c>
      <c r="E655" t="s">
        <v>3614</v>
      </c>
      <c r="F655" t="s">
        <v>13</v>
      </c>
      <c r="G655" t="s">
        <v>2199</v>
      </c>
      <c r="H655" t="s">
        <v>3731</v>
      </c>
      <c r="I655" t="s">
        <v>1942</v>
      </c>
      <c r="J655" t="s">
        <v>2242</v>
      </c>
      <c r="K655" t="s">
        <v>40</v>
      </c>
    </row>
    <row r="656" spans="1:11" hidden="1" x14ac:dyDescent="0.35">
      <c r="A656" t="s">
        <v>3610</v>
      </c>
      <c r="B656" t="s">
        <v>3732</v>
      </c>
      <c r="C656" t="s">
        <v>3733</v>
      </c>
      <c r="D656" t="s">
        <v>3734</v>
      </c>
      <c r="E656" t="s">
        <v>3614</v>
      </c>
      <c r="F656" t="s">
        <v>6</v>
      </c>
      <c r="G656" t="s">
        <v>3735</v>
      </c>
      <c r="H656" t="s">
        <v>2746</v>
      </c>
      <c r="I656" t="s">
        <v>3736</v>
      </c>
      <c r="J656" t="s">
        <v>1458</v>
      </c>
      <c r="K656" t="s">
        <v>42</v>
      </c>
    </row>
    <row r="657" spans="1:11" hidden="1" x14ac:dyDescent="0.35">
      <c r="A657" t="s">
        <v>3737</v>
      </c>
      <c r="B657" t="s">
        <v>3738</v>
      </c>
      <c r="C657" t="s">
        <v>3739</v>
      </c>
      <c r="D657" t="s">
        <v>3740</v>
      </c>
      <c r="E657" t="s">
        <v>3614</v>
      </c>
      <c r="F657" t="s">
        <v>19</v>
      </c>
      <c r="G657" t="s">
        <v>3741</v>
      </c>
      <c r="H657" t="s">
        <v>3742</v>
      </c>
      <c r="I657" t="s">
        <v>3743</v>
      </c>
      <c r="J657" t="s">
        <v>315</v>
      </c>
      <c r="K657" t="s">
        <v>146</v>
      </c>
    </row>
    <row r="658" spans="1:11" hidden="1" x14ac:dyDescent="0.35">
      <c r="A658" t="s">
        <v>3737</v>
      </c>
      <c r="B658" t="s">
        <v>3744</v>
      </c>
      <c r="C658" t="s">
        <v>3745</v>
      </c>
      <c r="D658" t="s">
        <v>3746</v>
      </c>
      <c r="E658" t="s">
        <v>3614</v>
      </c>
      <c r="F658" t="s">
        <v>19</v>
      </c>
      <c r="G658" t="s">
        <v>3747</v>
      </c>
      <c r="H658" t="s">
        <v>3748</v>
      </c>
      <c r="I658" t="s">
        <v>3749</v>
      </c>
      <c r="J658" t="s">
        <v>315</v>
      </c>
      <c r="K658" t="s">
        <v>143</v>
      </c>
    </row>
    <row r="659" spans="1:11" hidden="1" x14ac:dyDescent="0.35">
      <c r="A659" t="s">
        <v>3737</v>
      </c>
      <c r="B659" t="s">
        <v>3750</v>
      </c>
      <c r="C659" t="s">
        <v>3751</v>
      </c>
      <c r="D659" t="s">
        <v>3752</v>
      </c>
      <c r="E659" t="s">
        <v>3614</v>
      </c>
      <c r="F659" t="s">
        <v>19</v>
      </c>
      <c r="G659" t="s">
        <v>3753</v>
      </c>
      <c r="H659" t="s">
        <v>3656</v>
      </c>
      <c r="I659" t="s">
        <v>3754</v>
      </c>
      <c r="J659" t="s">
        <v>315</v>
      </c>
      <c r="K659" t="s">
        <v>155</v>
      </c>
    </row>
    <row r="660" spans="1:11" hidden="1" x14ac:dyDescent="0.35">
      <c r="A660" t="s">
        <v>3737</v>
      </c>
      <c r="B660" t="s">
        <v>3755</v>
      </c>
      <c r="C660" t="s">
        <v>3756</v>
      </c>
      <c r="D660" t="s">
        <v>3757</v>
      </c>
      <c r="E660" t="s">
        <v>3614</v>
      </c>
      <c r="F660" t="s">
        <v>19</v>
      </c>
      <c r="G660" t="s">
        <v>3758</v>
      </c>
      <c r="H660" t="s">
        <v>3759</v>
      </c>
      <c r="I660" t="s">
        <v>3760</v>
      </c>
      <c r="J660" t="s">
        <v>315</v>
      </c>
      <c r="K660" t="s">
        <v>155</v>
      </c>
    </row>
    <row r="661" spans="1:11" hidden="1" x14ac:dyDescent="0.35">
      <c r="A661" t="s">
        <v>3737</v>
      </c>
      <c r="B661" t="s">
        <v>3761</v>
      </c>
      <c r="C661" t="s">
        <v>3762</v>
      </c>
      <c r="D661" t="s">
        <v>3763</v>
      </c>
      <c r="E661" t="s">
        <v>3614</v>
      </c>
      <c r="F661" t="s">
        <v>19</v>
      </c>
      <c r="G661" t="s">
        <v>3758</v>
      </c>
      <c r="H661" t="s">
        <v>3759</v>
      </c>
      <c r="I661" t="s">
        <v>3760</v>
      </c>
      <c r="J661" t="s">
        <v>315</v>
      </c>
      <c r="K661" t="s">
        <v>42</v>
      </c>
    </row>
    <row r="662" spans="1:11" hidden="1" x14ac:dyDescent="0.35">
      <c r="A662" t="s">
        <v>3737</v>
      </c>
      <c r="B662" t="s">
        <v>3764</v>
      </c>
      <c r="C662" t="s">
        <v>3765</v>
      </c>
      <c r="D662" t="s">
        <v>3766</v>
      </c>
      <c r="E662" t="s">
        <v>3614</v>
      </c>
      <c r="F662" t="s">
        <v>16</v>
      </c>
      <c r="G662" t="s">
        <v>3767</v>
      </c>
      <c r="H662" t="s">
        <v>3768</v>
      </c>
      <c r="I662" t="s">
        <v>3109</v>
      </c>
      <c r="J662" t="s">
        <v>1176</v>
      </c>
      <c r="K662" t="s">
        <v>149</v>
      </c>
    </row>
    <row r="663" spans="1:11" hidden="1" x14ac:dyDescent="0.35">
      <c r="A663" t="s">
        <v>3737</v>
      </c>
      <c r="B663" t="s">
        <v>3769</v>
      </c>
      <c r="C663" t="s">
        <v>3770</v>
      </c>
      <c r="D663" t="s">
        <v>3771</v>
      </c>
      <c r="E663" t="s">
        <v>3614</v>
      </c>
      <c r="F663" t="s">
        <v>16</v>
      </c>
      <c r="G663" t="s">
        <v>3768</v>
      </c>
      <c r="H663" t="s">
        <v>3772</v>
      </c>
      <c r="I663" t="s">
        <v>3773</v>
      </c>
      <c r="J663" t="s">
        <v>1176</v>
      </c>
      <c r="K663" t="s">
        <v>94</v>
      </c>
    </row>
    <row r="664" spans="1:11" hidden="1" x14ac:dyDescent="0.35">
      <c r="A664" t="s">
        <v>3737</v>
      </c>
      <c r="B664" t="s">
        <v>3774</v>
      </c>
      <c r="C664" t="s">
        <v>3775</v>
      </c>
      <c r="D664" t="s">
        <v>3776</v>
      </c>
      <c r="E664" t="s">
        <v>3614</v>
      </c>
      <c r="F664" t="s">
        <v>16</v>
      </c>
      <c r="G664" t="s">
        <v>3682</v>
      </c>
      <c r="H664" t="s">
        <v>3777</v>
      </c>
      <c r="I664" t="s">
        <v>3778</v>
      </c>
      <c r="J664" t="s">
        <v>1176</v>
      </c>
      <c r="K664" t="s">
        <v>152</v>
      </c>
    </row>
    <row r="665" spans="1:11" hidden="1" x14ac:dyDescent="0.35">
      <c r="A665" t="s">
        <v>3737</v>
      </c>
      <c r="B665" t="s">
        <v>3779</v>
      </c>
      <c r="C665" t="s">
        <v>3780</v>
      </c>
      <c r="D665" t="s">
        <v>3781</v>
      </c>
      <c r="E665" t="s">
        <v>3614</v>
      </c>
      <c r="F665" t="s">
        <v>16</v>
      </c>
      <c r="G665" t="s">
        <v>3747</v>
      </c>
      <c r="H665" t="s">
        <v>1371</v>
      </c>
      <c r="I665" t="s">
        <v>3782</v>
      </c>
      <c r="J665" t="s">
        <v>314</v>
      </c>
      <c r="K665" t="s">
        <v>179</v>
      </c>
    </row>
    <row r="666" spans="1:11" hidden="1" x14ac:dyDescent="0.35">
      <c r="A666" t="s">
        <v>3737</v>
      </c>
      <c r="B666" t="s">
        <v>3783</v>
      </c>
      <c r="C666" t="s">
        <v>3784</v>
      </c>
      <c r="D666" t="s">
        <v>3785</v>
      </c>
      <c r="E666" t="s">
        <v>3614</v>
      </c>
      <c r="F666" t="s">
        <v>19</v>
      </c>
      <c r="G666" t="s">
        <v>3786</v>
      </c>
      <c r="H666" t="s">
        <v>3405</v>
      </c>
      <c r="I666" t="s">
        <v>3787</v>
      </c>
      <c r="J666" t="s">
        <v>315</v>
      </c>
      <c r="K666" t="s">
        <v>150</v>
      </c>
    </row>
    <row r="667" spans="1:11" hidden="1" x14ac:dyDescent="0.35">
      <c r="A667" t="s">
        <v>3737</v>
      </c>
      <c r="B667" t="s">
        <v>3788</v>
      </c>
      <c r="C667" t="s">
        <v>3789</v>
      </c>
      <c r="D667" t="s">
        <v>3790</v>
      </c>
      <c r="E667" t="s">
        <v>3614</v>
      </c>
      <c r="F667" t="s">
        <v>19</v>
      </c>
      <c r="G667" t="s">
        <v>3786</v>
      </c>
      <c r="H667" t="s">
        <v>3791</v>
      </c>
      <c r="I667" t="s">
        <v>3792</v>
      </c>
      <c r="J667" t="s">
        <v>315</v>
      </c>
      <c r="K667" t="s">
        <v>150</v>
      </c>
    </row>
    <row r="668" spans="1:11" hidden="1" x14ac:dyDescent="0.35">
      <c r="A668" t="s">
        <v>3737</v>
      </c>
      <c r="B668" t="s">
        <v>3793</v>
      </c>
      <c r="C668" t="s">
        <v>3794</v>
      </c>
      <c r="D668" t="s">
        <v>3795</v>
      </c>
      <c r="E668" t="s">
        <v>3614</v>
      </c>
      <c r="F668" t="s">
        <v>16</v>
      </c>
      <c r="G668" t="s">
        <v>3796</v>
      </c>
      <c r="H668" t="s">
        <v>3797</v>
      </c>
      <c r="I668" t="s">
        <v>3798</v>
      </c>
      <c r="J668" t="s">
        <v>314</v>
      </c>
      <c r="K668" t="s">
        <v>96</v>
      </c>
    </row>
    <row r="669" spans="1:11" hidden="1" x14ac:dyDescent="0.35">
      <c r="A669" t="s">
        <v>3737</v>
      </c>
      <c r="B669" t="s">
        <v>3799</v>
      </c>
      <c r="C669" t="s">
        <v>3800</v>
      </c>
      <c r="D669" t="s">
        <v>3801</v>
      </c>
      <c r="E669" t="s">
        <v>3614</v>
      </c>
      <c r="F669" t="s">
        <v>16</v>
      </c>
      <c r="G669" t="s">
        <v>3081</v>
      </c>
      <c r="H669" t="s">
        <v>3802</v>
      </c>
      <c r="I669" t="s">
        <v>3803</v>
      </c>
      <c r="J669" t="s">
        <v>314</v>
      </c>
      <c r="K669" t="s">
        <v>96</v>
      </c>
    </row>
    <row r="670" spans="1:11" hidden="1" x14ac:dyDescent="0.35">
      <c r="A670" t="s">
        <v>3737</v>
      </c>
      <c r="B670" t="s">
        <v>3804</v>
      </c>
      <c r="C670" t="s">
        <v>3805</v>
      </c>
      <c r="D670" t="s">
        <v>3806</v>
      </c>
      <c r="E670" t="s">
        <v>3614</v>
      </c>
      <c r="F670" t="s">
        <v>16</v>
      </c>
      <c r="G670" t="s">
        <v>2913</v>
      </c>
      <c r="H670" t="s">
        <v>3807</v>
      </c>
      <c r="I670" t="s">
        <v>1219</v>
      </c>
      <c r="J670" t="s">
        <v>1176</v>
      </c>
      <c r="K670" t="s">
        <v>152</v>
      </c>
    </row>
    <row r="671" spans="1:11" hidden="1" x14ac:dyDescent="0.35">
      <c r="A671" t="s">
        <v>3737</v>
      </c>
      <c r="B671" t="s">
        <v>3808</v>
      </c>
      <c r="C671" t="s">
        <v>3809</v>
      </c>
      <c r="D671" t="s">
        <v>3810</v>
      </c>
      <c r="E671" t="s">
        <v>3614</v>
      </c>
      <c r="F671" t="s">
        <v>16</v>
      </c>
      <c r="G671" t="s">
        <v>2439</v>
      </c>
      <c r="H671" t="s">
        <v>3811</v>
      </c>
      <c r="I671" t="s">
        <v>1751</v>
      </c>
      <c r="J671" t="s">
        <v>1176</v>
      </c>
      <c r="K671" t="s">
        <v>149</v>
      </c>
    </row>
    <row r="672" spans="1:11" hidden="1" x14ac:dyDescent="0.35">
      <c r="A672" t="s">
        <v>3737</v>
      </c>
      <c r="B672" t="s">
        <v>3812</v>
      </c>
      <c r="C672" t="s">
        <v>3813</v>
      </c>
      <c r="D672" t="s">
        <v>3814</v>
      </c>
      <c r="E672" t="s">
        <v>3614</v>
      </c>
      <c r="F672" t="s">
        <v>6</v>
      </c>
      <c r="G672" t="s">
        <v>3815</v>
      </c>
      <c r="H672" t="s">
        <v>3816</v>
      </c>
      <c r="I672" t="s">
        <v>3817</v>
      </c>
      <c r="J672" t="s">
        <v>1761</v>
      </c>
      <c r="K672" t="s">
        <v>42</v>
      </c>
    </row>
    <row r="673" spans="1:11" hidden="1" x14ac:dyDescent="0.35">
      <c r="A673" t="s">
        <v>3737</v>
      </c>
      <c r="B673" t="s">
        <v>3818</v>
      </c>
      <c r="C673" t="s">
        <v>3819</v>
      </c>
      <c r="D673" t="s">
        <v>3820</v>
      </c>
      <c r="E673" t="s">
        <v>3614</v>
      </c>
      <c r="F673" t="s">
        <v>6</v>
      </c>
      <c r="G673" t="s">
        <v>3821</v>
      </c>
      <c r="H673" t="s">
        <v>2266</v>
      </c>
      <c r="I673" t="s">
        <v>3822</v>
      </c>
      <c r="J673" t="s">
        <v>1761</v>
      </c>
      <c r="K673" t="s">
        <v>155</v>
      </c>
    </row>
    <row r="674" spans="1:11" hidden="1" x14ac:dyDescent="0.35">
      <c r="A674" t="s">
        <v>3737</v>
      </c>
      <c r="B674" t="s">
        <v>3823</v>
      </c>
      <c r="C674" t="s">
        <v>3824</v>
      </c>
      <c r="D674" t="s">
        <v>3825</v>
      </c>
      <c r="E674" t="s">
        <v>3614</v>
      </c>
      <c r="F674" t="s">
        <v>6</v>
      </c>
      <c r="G674" t="s">
        <v>3735</v>
      </c>
      <c r="H674" t="s">
        <v>3826</v>
      </c>
      <c r="I674" t="s">
        <v>3827</v>
      </c>
      <c r="J674" t="s">
        <v>1761</v>
      </c>
      <c r="K674" t="s">
        <v>155</v>
      </c>
    </row>
    <row r="675" spans="1:11" hidden="1" x14ac:dyDescent="0.35">
      <c r="A675" t="s">
        <v>3737</v>
      </c>
      <c r="B675" t="s">
        <v>3828</v>
      </c>
      <c r="C675" t="s">
        <v>3829</v>
      </c>
      <c r="D675" t="s">
        <v>3830</v>
      </c>
      <c r="E675" t="s">
        <v>3614</v>
      </c>
      <c r="F675" t="s">
        <v>6</v>
      </c>
      <c r="G675" t="s">
        <v>2096</v>
      </c>
      <c r="H675" t="s">
        <v>3831</v>
      </c>
      <c r="I675" t="s">
        <v>3832</v>
      </c>
      <c r="J675" t="s">
        <v>1458</v>
      </c>
      <c r="K675" t="s">
        <v>42</v>
      </c>
    </row>
    <row r="676" spans="1:11" hidden="1" x14ac:dyDescent="0.35">
      <c r="A676" t="s">
        <v>3737</v>
      </c>
      <c r="B676" t="s">
        <v>3833</v>
      </c>
      <c r="C676" t="s">
        <v>3834</v>
      </c>
      <c r="D676" t="s">
        <v>3835</v>
      </c>
      <c r="E676" t="s">
        <v>3614</v>
      </c>
      <c r="F676" t="s">
        <v>6</v>
      </c>
      <c r="G676" t="s">
        <v>2934</v>
      </c>
      <c r="H676" t="s">
        <v>3836</v>
      </c>
      <c r="I676" t="s">
        <v>3837</v>
      </c>
      <c r="J676" t="s">
        <v>1458</v>
      </c>
      <c r="K676" t="s">
        <v>184</v>
      </c>
    </row>
    <row r="677" spans="1:11" hidden="1" x14ac:dyDescent="0.35">
      <c r="A677" t="s">
        <v>3737</v>
      </c>
      <c r="B677" t="s">
        <v>3838</v>
      </c>
      <c r="C677" t="s">
        <v>3839</v>
      </c>
      <c r="D677" t="s">
        <v>3840</v>
      </c>
      <c r="E677" t="s">
        <v>3614</v>
      </c>
      <c r="F677" t="s">
        <v>6</v>
      </c>
      <c r="G677" t="s">
        <v>2639</v>
      </c>
      <c r="H677" t="s">
        <v>3841</v>
      </c>
      <c r="I677" t="s">
        <v>3842</v>
      </c>
      <c r="J677" t="s">
        <v>1761</v>
      </c>
      <c r="K677" t="s">
        <v>42</v>
      </c>
    </row>
    <row r="678" spans="1:11" hidden="1" x14ac:dyDescent="0.35">
      <c r="A678" t="s">
        <v>3737</v>
      </c>
      <c r="B678" t="s">
        <v>3843</v>
      </c>
      <c r="C678" t="s">
        <v>3844</v>
      </c>
      <c r="D678" t="s">
        <v>3845</v>
      </c>
      <c r="E678" t="s">
        <v>3614</v>
      </c>
      <c r="F678" t="s">
        <v>15</v>
      </c>
      <c r="G678" t="s">
        <v>3081</v>
      </c>
      <c r="H678" t="s">
        <v>1350</v>
      </c>
      <c r="I678" t="s">
        <v>3846</v>
      </c>
      <c r="J678" t="s">
        <v>1761</v>
      </c>
      <c r="K678" t="s">
        <v>121</v>
      </c>
    </row>
    <row r="679" spans="1:11" hidden="1" x14ac:dyDescent="0.35">
      <c r="A679" t="s">
        <v>3737</v>
      </c>
      <c r="B679" t="s">
        <v>3847</v>
      </c>
      <c r="C679" t="s">
        <v>3848</v>
      </c>
      <c r="D679" t="s">
        <v>3849</v>
      </c>
      <c r="E679" t="s">
        <v>3614</v>
      </c>
      <c r="F679" t="s">
        <v>15</v>
      </c>
      <c r="G679" t="s">
        <v>1548</v>
      </c>
      <c r="H679" t="s">
        <v>1240</v>
      </c>
      <c r="I679" t="s">
        <v>3850</v>
      </c>
      <c r="J679" t="s">
        <v>1761</v>
      </c>
      <c r="K679" t="s">
        <v>121</v>
      </c>
    </row>
    <row r="680" spans="1:11" hidden="1" x14ac:dyDescent="0.35">
      <c r="A680" t="s">
        <v>3737</v>
      </c>
      <c r="B680" t="s">
        <v>3851</v>
      </c>
      <c r="C680" t="s">
        <v>3852</v>
      </c>
      <c r="D680" t="s">
        <v>3853</v>
      </c>
      <c r="E680" t="s">
        <v>3614</v>
      </c>
      <c r="F680" t="s">
        <v>15</v>
      </c>
      <c r="G680" t="s">
        <v>1440</v>
      </c>
      <c r="H680" t="s">
        <v>1255</v>
      </c>
      <c r="I680" t="s">
        <v>3854</v>
      </c>
      <c r="J680" t="s">
        <v>1761</v>
      </c>
      <c r="K680" t="s">
        <v>121</v>
      </c>
    </row>
    <row r="681" spans="1:11" hidden="1" x14ac:dyDescent="0.35">
      <c r="A681" t="s">
        <v>3737</v>
      </c>
      <c r="B681" t="s">
        <v>3855</v>
      </c>
      <c r="C681" t="s">
        <v>3856</v>
      </c>
      <c r="D681" t="s">
        <v>3857</v>
      </c>
      <c r="E681" t="s">
        <v>3614</v>
      </c>
      <c r="F681" t="s">
        <v>15</v>
      </c>
      <c r="G681" t="s">
        <v>1346</v>
      </c>
      <c r="H681" t="s">
        <v>1210</v>
      </c>
      <c r="I681" t="s">
        <v>3858</v>
      </c>
      <c r="J681" t="s">
        <v>1761</v>
      </c>
      <c r="K681" t="s">
        <v>121</v>
      </c>
    </row>
    <row r="682" spans="1:11" hidden="1" x14ac:dyDescent="0.35">
      <c r="A682" t="s">
        <v>3737</v>
      </c>
      <c r="B682" t="s">
        <v>3859</v>
      </c>
      <c r="C682" t="s">
        <v>3860</v>
      </c>
      <c r="D682" t="s">
        <v>3861</v>
      </c>
      <c r="E682" t="s">
        <v>3614</v>
      </c>
      <c r="F682" t="s">
        <v>6</v>
      </c>
      <c r="G682" t="s">
        <v>3862</v>
      </c>
      <c r="H682" t="s">
        <v>3863</v>
      </c>
      <c r="I682" t="s">
        <v>3864</v>
      </c>
      <c r="J682" t="s">
        <v>315</v>
      </c>
      <c r="K682" t="s">
        <v>155</v>
      </c>
    </row>
    <row r="683" spans="1:11" hidden="1" x14ac:dyDescent="0.35">
      <c r="A683" t="s">
        <v>3737</v>
      </c>
      <c r="B683" t="s">
        <v>3865</v>
      </c>
      <c r="C683" t="s">
        <v>3866</v>
      </c>
      <c r="D683" t="s">
        <v>3867</v>
      </c>
      <c r="E683" t="s">
        <v>3614</v>
      </c>
      <c r="F683" t="s">
        <v>6</v>
      </c>
      <c r="G683" t="s">
        <v>3868</v>
      </c>
      <c r="H683" t="s">
        <v>2538</v>
      </c>
      <c r="I683" t="s">
        <v>1241</v>
      </c>
      <c r="J683" t="s">
        <v>315</v>
      </c>
      <c r="K683" t="s">
        <v>155</v>
      </c>
    </row>
    <row r="684" spans="1:11" hidden="1" x14ac:dyDescent="0.35">
      <c r="A684" t="s">
        <v>3737</v>
      </c>
      <c r="B684" t="s">
        <v>3869</v>
      </c>
      <c r="C684" t="s">
        <v>3870</v>
      </c>
      <c r="D684" t="s">
        <v>3871</v>
      </c>
      <c r="E684" t="s">
        <v>3614</v>
      </c>
      <c r="F684" t="s">
        <v>6</v>
      </c>
      <c r="G684" t="s">
        <v>2418</v>
      </c>
      <c r="H684" t="s">
        <v>3872</v>
      </c>
      <c r="I684" t="s">
        <v>3873</v>
      </c>
      <c r="J684" t="s">
        <v>315</v>
      </c>
      <c r="K684" t="s">
        <v>184</v>
      </c>
    </row>
    <row r="685" spans="1:11" hidden="1" x14ac:dyDescent="0.35">
      <c r="A685" t="s">
        <v>3737</v>
      </c>
      <c r="B685" t="s">
        <v>3874</v>
      </c>
      <c r="C685" t="s">
        <v>3875</v>
      </c>
      <c r="D685" t="s">
        <v>3876</v>
      </c>
      <c r="E685" t="s">
        <v>3614</v>
      </c>
      <c r="F685" t="s">
        <v>6</v>
      </c>
      <c r="G685" t="s">
        <v>3877</v>
      </c>
      <c r="H685" t="s">
        <v>2200</v>
      </c>
      <c r="I685" t="s">
        <v>1203</v>
      </c>
      <c r="J685" t="s">
        <v>1176</v>
      </c>
      <c r="K685" t="s">
        <v>42</v>
      </c>
    </row>
    <row r="686" spans="1:11" hidden="1" x14ac:dyDescent="0.35">
      <c r="A686" t="s">
        <v>3737</v>
      </c>
      <c r="B686" t="s">
        <v>3878</v>
      </c>
      <c r="C686" t="s">
        <v>3879</v>
      </c>
      <c r="D686" t="s">
        <v>3876</v>
      </c>
      <c r="E686" t="s">
        <v>3614</v>
      </c>
      <c r="F686" t="s">
        <v>6</v>
      </c>
      <c r="G686" t="s">
        <v>3877</v>
      </c>
      <c r="H686" t="s">
        <v>1317</v>
      </c>
      <c r="I686" t="s">
        <v>1203</v>
      </c>
      <c r="J686" t="s">
        <v>1176</v>
      </c>
      <c r="K686" t="s">
        <v>42</v>
      </c>
    </row>
    <row r="687" spans="1:11" hidden="1" x14ac:dyDescent="0.35">
      <c r="A687" t="s">
        <v>3737</v>
      </c>
      <c r="B687" t="s">
        <v>3880</v>
      </c>
      <c r="C687" t="s">
        <v>3881</v>
      </c>
      <c r="D687" t="s">
        <v>3882</v>
      </c>
      <c r="E687" t="s">
        <v>3721</v>
      </c>
      <c r="F687" t="s">
        <v>13</v>
      </c>
      <c r="G687" t="s">
        <v>1317</v>
      </c>
      <c r="H687" t="s">
        <v>3883</v>
      </c>
      <c r="I687" t="s">
        <v>1203</v>
      </c>
      <c r="J687" t="s">
        <v>1176</v>
      </c>
      <c r="K687" t="s">
        <v>165</v>
      </c>
    </row>
    <row r="688" spans="1:11" hidden="1" x14ac:dyDescent="0.35">
      <c r="A688" t="s">
        <v>3884</v>
      </c>
      <c r="B688" t="s">
        <v>3885</v>
      </c>
      <c r="C688" t="s">
        <v>3886</v>
      </c>
      <c r="D688" t="s">
        <v>3887</v>
      </c>
      <c r="E688" t="s">
        <v>3888</v>
      </c>
      <c r="F688" t="s">
        <v>12</v>
      </c>
      <c r="G688" t="s">
        <v>3889</v>
      </c>
      <c r="H688" t="s">
        <v>1218</v>
      </c>
      <c r="I688" t="s">
        <v>1852</v>
      </c>
      <c r="J688" t="s">
        <v>1869</v>
      </c>
      <c r="K688" t="s">
        <v>90</v>
      </c>
    </row>
    <row r="689" spans="1:11" hidden="1" x14ac:dyDescent="0.35">
      <c r="A689" t="s">
        <v>3884</v>
      </c>
      <c r="B689" t="s">
        <v>3890</v>
      </c>
      <c r="C689" t="s">
        <v>3891</v>
      </c>
      <c r="D689" t="s">
        <v>3892</v>
      </c>
      <c r="E689" t="s">
        <v>3888</v>
      </c>
      <c r="F689" t="s">
        <v>12</v>
      </c>
      <c r="G689" t="s">
        <v>1440</v>
      </c>
      <c r="H689" t="s">
        <v>1198</v>
      </c>
      <c r="I689" t="s">
        <v>1266</v>
      </c>
      <c r="J689" t="s">
        <v>1869</v>
      </c>
      <c r="K689" t="s">
        <v>90</v>
      </c>
    </row>
    <row r="690" spans="1:11" hidden="1" x14ac:dyDescent="0.35">
      <c r="A690" t="s">
        <v>3884</v>
      </c>
      <c r="B690" t="s">
        <v>3893</v>
      </c>
      <c r="C690" t="s">
        <v>3894</v>
      </c>
      <c r="D690" t="s">
        <v>3895</v>
      </c>
      <c r="E690" t="s">
        <v>3888</v>
      </c>
      <c r="F690" t="s">
        <v>12</v>
      </c>
      <c r="G690" t="s">
        <v>3896</v>
      </c>
      <c r="H690" t="s">
        <v>1210</v>
      </c>
      <c r="I690" t="s">
        <v>1942</v>
      </c>
      <c r="J690" t="s">
        <v>1869</v>
      </c>
      <c r="K690" t="s">
        <v>90</v>
      </c>
    </row>
    <row r="691" spans="1:11" hidden="1" x14ac:dyDescent="0.35">
      <c r="A691" t="s">
        <v>3884</v>
      </c>
      <c r="B691" t="s">
        <v>3897</v>
      </c>
      <c r="C691" t="s">
        <v>3898</v>
      </c>
      <c r="D691" t="s">
        <v>3899</v>
      </c>
      <c r="E691" t="s">
        <v>3888</v>
      </c>
      <c r="F691" t="s">
        <v>12</v>
      </c>
      <c r="G691" t="s">
        <v>3900</v>
      </c>
      <c r="H691" t="s">
        <v>1260</v>
      </c>
      <c r="I691" t="s">
        <v>1250</v>
      </c>
      <c r="J691" t="s">
        <v>1869</v>
      </c>
      <c r="K691" t="s">
        <v>90</v>
      </c>
    </row>
    <row r="692" spans="1:11" hidden="1" x14ac:dyDescent="0.35">
      <c r="A692" t="s">
        <v>3884</v>
      </c>
      <c r="B692" t="s">
        <v>3901</v>
      </c>
      <c r="C692" t="s">
        <v>3902</v>
      </c>
      <c r="D692" t="s">
        <v>3903</v>
      </c>
      <c r="E692" t="s">
        <v>3904</v>
      </c>
      <c r="F692" t="s">
        <v>12</v>
      </c>
      <c r="G692" t="s">
        <v>1445</v>
      </c>
      <c r="H692" t="s">
        <v>1231</v>
      </c>
      <c r="I692" t="s">
        <v>1250</v>
      </c>
      <c r="J692" t="s">
        <v>2793</v>
      </c>
      <c r="K692" t="s">
        <v>99</v>
      </c>
    </row>
    <row r="693" spans="1:11" hidden="1" x14ac:dyDescent="0.35">
      <c r="A693" t="s">
        <v>3884</v>
      </c>
      <c r="B693" t="s">
        <v>3905</v>
      </c>
      <c r="C693" t="s">
        <v>3906</v>
      </c>
      <c r="D693" t="s">
        <v>3907</v>
      </c>
      <c r="E693" t="s">
        <v>3888</v>
      </c>
      <c r="F693" t="s">
        <v>12</v>
      </c>
      <c r="G693" t="s">
        <v>2551</v>
      </c>
      <c r="H693" t="s">
        <v>1341</v>
      </c>
      <c r="I693" t="s">
        <v>1203</v>
      </c>
      <c r="J693" t="s">
        <v>2552</v>
      </c>
      <c r="K693" t="s">
        <v>82</v>
      </c>
    </row>
    <row r="694" spans="1:11" hidden="1" x14ac:dyDescent="0.35">
      <c r="A694" t="s">
        <v>3884</v>
      </c>
      <c r="B694" t="s">
        <v>3908</v>
      </c>
      <c r="C694" t="s">
        <v>3909</v>
      </c>
      <c r="D694" t="s">
        <v>3910</v>
      </c>
      <c r="E694" t="s">
        <v>3904</v>
      </c>
      <c r="F694" t="s">
        <v>12</v>
      </c>
      <c r="G694" t="s">
        <v>3075</v>
      </c>
      <c r="H694" t="s">
        <v>1270</v>
      </c>
      <c r="I694" t="s">
        <v>1211</v>
      </c>
      <c r="J694" t="s">
        <v>3911</v>
      </c>
      <c r="K694" t="s">
        <v>80</v>
      </c>
    </row>
    <row r="695" spans="1:11" hidden="1" x14ac:dyDescent="0.35">
      <c r="A695" t="s">
        <v>3884</v>
      </c>
      <c r="B695" t="s">
        <v>3912</v>
      </c>
      <c r="C695" t="s">
        <v>3913</v>
      </c>
      <c r="D695" t="s">
        <v>3914</v>
      </c>
      <c r="E695" t="s">
        <v>3888</v>
      </c>
      <c r="F695" t="s">
        <v>12</v>
      </c>
      <c r="G695" t="s">
        <v>3116</v>
      </c>
      <c r="H695" t="s">
        <v>3915</v>
      </c>
      <c r="I695" t="s">
        <v>3021</v>
      </c>
      <c r="J695" t="s">
        <v>2138</v>
      </c>
      <c r="K695" t="s">
        <v>82</v>
      </c>
    </row>
    <row r="696" spans="1:11" hidden="1" x14ac:dyDescent="0.35">
      <c r="A696" t="s">
        <v>3884</v>
      </c>
      <c r="B696" t="s">
        <v>3916</v>
      </c>
      <c r="C696" t="s">
        <v>3917</v>
      </c>
      <c r="D696" t="s">
        <v>3918</v>
      </c>
      <c r="E696" t="s">
        <v>3888</v>
      </c>
      <c r="F696" t="s">
        <v>12</v>
      </c>
      <c r="G696" t="s">
        <v>2500</v>
      </c>
      <c r="H696" t="s">
        <v>1707</v>
      </c>
      <c r="I696" t="s">
        <v>1942</v>
      </c>
      <c r="J696" t="s">
        <v>1458</v>
      </c>
      <c r="K696" t="s">
        <v>82</v>
      </c>
    </row>
    <row r="697" spans="1:11" hidden="1" x14ac:dyDescent="0.35">
      <c r="A697" t="s">
        <v>3884</v>
      </c>
      <c r="B697" t="s">
        <v>3919</v>
      </c>
      <c r="C697" t="s">
        <v>3920</v>
      </c>
      <c r="D697" t="s">
        <v>3921</v>
      </c>
      <c r="E697" t="s">
        <v>3922</v>
      </c>
      <c r="F697" t="s">
        <v>14</v>
      </c>
      <c r="G697" t="s">
        <v>3923</v>
      </c>
      <c r="H697" t="s">
        <v>1336</v>
      </c>
      <c r="I697" t="s">
        <v>1219</v>
      </c>
      <c r="J697" t="s">
        <v>1176</v>
      </c>
      <c r="K697" t="s">
        <v>201</v>
      </c>
    </row>
    <row r="698" spans="1:11" hidden="1" x14ac:dyDescent="0.35">
      <c r="A698" t="s">
        <v>3884</v>
      </c>
      <c r="B698" t="s">
        <v>3924</v>
      </c>
      <c r="C698" t="s">
        <v>3925</v>
      </c>
      <c r="D698" t="s">
        <v>3926</v>
      </c>
      <c r="E698" t="s">
        <v>3922</v>
      </c>
      <c r="F698" t="s">
        <v>14</v>
      </c>
      <c r="G698" t="s">
        <v>2684</v>
      </c>
      <c r="H698" t="s">
        <v>3116</v>
      </c>
      <c r="I698" t="s">
        <v>1544</v>
      </c>
      <c r="J698" t="s">
        <v>1176</v>
      </c>
      <c r="K698" t="s">
        <v>201</v>
      </c>
    </row>
    <row r="699" spans="1:11" hidden="1" x14ac:dyDescent="0.35">
      <c r="A699" t="s">
        <v>3884</v>
      </c>
      <c r="B699" t="s">
        <v>3927</v>
      </c>
      <c r="C699" t="s">
        <v>3928</v>
      </c>
      <c r="D699" t="s">
        <v>3929</v>
      </c>
      <c r="E699" t="s">
        <v>3930</v>
      </c>
      <c r="F699" t="s">
        <v>12</v>
      </c>
      <c r="G699" t="s">
        <v>2557</v>
      </c>
      <c r="H699" t="s">
        <v>1508</v>
      </c>
      <c r="I699" t="s">
        <v>2177</v>
      </c>
      <c r="J699" t="s">
        <v>2301</v>
      </c>
      <c r="K699" t="s">
        <v>74</v>
      </c>
    </row>
    <row r="700" spans="1:11" hidden="1" x14ac:dyDescent="0.35">
      <c r="A700" t="s">
        <v>3884</v>
      </c>
      <c r="B700" t="s">
        <v>3931</v>
      </c>
      <c r="C700" t="s">
        <v>3932</v>
      </c>
      <c r="D700" t="s">
        <v>3933</v>
      </c>
      <c r="E700" t="s">
        <v>3930</v>
      </c>
      <c r="F700" t="s">
        <v>12</v>
      </c>
      <c r="G700" t="s">
        <v>1317</v>
      </c>
      <c r="H700" t="s">
        <v>1270</v>
      </c>
      <c r="I700" t="s">
        <v>1497</v>
      </c>
      <c r="J700" t="s">
        <v>2301</v>
      </c>
      <c r="K700" t="s">
        <v>78</v>
      </c>
    </row>
    <row r="701" spans="1:11" hidden="1" x14ac:dyDescent="0.35">
      <c r="A701" t="s">
        <v>3884</v>
      </c>
      <c r="B701" t="s">
        <v>3934</v>
      </c>
      <c r="C701" t="s">
        <v>3935</v>
      </c>
      <c r="D701" t="s">
        <v>3936</v>
      </c>
      <c r="E701" t="s">
        <v>3930</v>
      </c>
      <c r="F701" t="s">
        <v>12</v>
      </c>
      <c r="G701" t="s">
        <v>1350</v>
      </c>
      <c r="H701" t="s">
        <v>1735</v>
      </c>
      <c r="I701" t="s">
        <v>2690</v>
      </c>
      <c r="J701" t="s">
        <v>2301</v>
      </c>
      <c r="K701" t="s">
        <v>74</v>
      </c>
    </row>
    <row r="702" spans="1:11" hidden="1" x14ac:dyDescent="0.35">
      <c r="A702" t="s">
        <v>3884</v>
      </c>
      <c r="B702" t="s">
        <v>3937</v>
      </c>
      <c r="C702" t="s">
        <v>3938</v>
      </c>
      <c r="D702" t="s">
        <v>3939</v>
      </c>
      <c r="E702" t="s">
        <v>3930</v>
      </c>
      <c r="F702" t="s">
        <v>12</v>
      </c>
      <c r="G702" t="s">
        <v>1173</v>
      </c>
      <c r="H702" t="s">
        <v>1573</v>
      </c>
      <c r="I702" t="s">
        <v>1934</v>
      </c>
      <c r="J702" t="s">
        <v>2301</v>
      </c>
      <c r="K702" t="s">
        <v>74</v>
      </c>
    </row>
    <row r="703" spans="1:11" hidden="1" x14ac:dyDescent="0.35">
      <c r="A703" t="s">
        <v>3884</v>
      </c>
      <c r="B703" t="s">
        <v>3940</v>
      </c>
      <c r="C703" t="s">
        <v>3941</v>
      </c>
      <c r="D703" t="s">
        <v>3942</v>
      </c>
      <c r="E703" t="s">
        <v>3930</v>
      </c>
      <c r="F703" t="s">
        <v>12</v>
      </c>
      <c r="G703" t="s">
        <v>1355</v>
      </c>
      <c r="H703" t="s">
        <v>1476</v>
      </c>
      <c r="I703" t="s">
        <v>1747</v>
      </c>
      <c r="J703" t="s">
        <v>3943</v>
      </c>
      <c r="K703" t="s">
        <v>78</v>
      </c>
    </row>
    <row r="704" spans="1:11" hidden="1" x14ac:dyDescent="0.35">
      <c r="A704" t="s">
        <v>3884</v>
      </c>
      <c r="B704" t="s">
        <v>3944</v>
      </c>
      <c r="C704" t="s">
        <v>3945</v>
      </c>
      <c r="D704" t="s">
        <v>3946</v>
      </c>
      <c r="E704" t="s">
        <v>3930</v>
      </c>
      <c r="F704" t="s">
        <v>12</v>
      </c>
      <c r="G704" t="s">
        <v>3947</v>
      </c>
      <c r="H704" t="s">
        <v>1422</v>
      </c>
      <c r="I704" t="s">
        <v>1784</v>
      </c>
      <c r="J704" t="s">
        <v>3943</v>
      </c>
      <c r="K704" t="s">
        <v>78</v>
      </c>
    </row>
    <row r="705" spans="1:11" hidden="1" x14ac:dyDescent="0.35">
      <c r="A705" t="s">
        <v>3884</v>
      </c>
      <c r="B705" t="s">
        <v>3948</v>
      </c>
      <c r="C705" t="s">
        <v>3949</v>
      </c>
      <c r="D705" t="s">
        <v>3950</v>
      </c>
      <c r="E705" t="s">
        <v>3930</v>
      </c>
      <c r="F705" t="s">
        <v>14</v>
      </c>
      <c r="G705" t="s">
        <v>3951</v>
      </c>
      <c r="H705" t="s">
        <v>1416</v>
      </c>
      <c r="I705" t="s">
        <v>1501</v>
      </c>
      <c r="J705" t="s">
        <v>317</v>
      </c>
      <c r="K705" t="s">
        <v>188</v>
      </c>
    </row>
    <row r="706" spans="1:11" hidden="1" x14ac:dyDescent="0.35">
      <c r="A706" t="s">
        <v>3884</v>
      </c>
      <c r="B706" t="s">
        <v>3952</v>
      </c>
      <c r="C706" t="s">
        <v>3953</v>
      </c>
      <c r="D706" t="s">
        <v>3954</v>
      </c>
      <c r="E706" t="s">
        <v>3930</v>
      </c>
      <c r="F706" t="s">
        <v>12</v>
      </c>
      <c r="G706" t="s">
        <v>1350</v>
      </c>
      <c r="H706" t="s">
        <v>1431</v>
      </c>
      <c r="I706" t="s">
        <v>1447</v>
      </c>
      <c r="J706" t="s">
        <v>3955</v>
      </c>
      <c r="K706" t="s">
        <v>70</v>
      </c>
    </row>
    <row r="707" spans="1:11" hidden="1" x14ac:dyDescent="0.35">
      <c r="A707" t="s">
        <v>3884</v>
      </c>
      <c r="B707" t="s">
        <v>3956</v>
      </c>
      <c r="C707" t="s">
        <v>3957</v>
      </c>
      <c r="D707" t="s">
        <v>3958</v>
      </c>
      <c r="E707" t="s">
        <v>3930</v>
      </c>
      <c r="F707" t="s">
        <v>12</v>
      </c>
      <c r="G707" t="s">
        <v>1422</v>
      </c>
      <c r="H707" t="s">
        <v>1260</v>
      </c>
      <c r="I707" t="s">
        <v>1219</v>
      </c>
      <c r="J707" t="s">
        <v>3955</v>
      </c>
      <c r="K707" t="s">
        <v>70</v>
      </c>
    </row>
    <row r="708" spans="1:11" hidden="1" x14ac:dyDescent="0.35">
      <c r="A708" t="s">
        <v>3884</v>
      </c>
      <c r="B708" t="s">
        <v>3959</v>
      </c>
      <c r="C708" t="s">
        <v>3960</v>
      </c>
      <c r="D708" t="s">
        <v>3961</v>
      </c>
      <c r="E708" t="s">
        <v>3930</v>
      </c>
      <c r="F708" t="s">
        <v>12</v>
      </c>
      <c r="G708" t="s">
        <v>1397</v>
      </c>
      <c r="H708" t="s">
        <v>1198</v>
      </c>
      <c r="I708" t="s">
        <v>1250</v>
      </c>
      <c r="J708" t="s">
        <v>3955</v>
      </c>
      <c r="K708" t="s">
        <v>70</v>
      </c>
    </row>
    <row r="709" spans="1:11" hidden="1" x14ac:dyDescent="0.35">
      <c r="A709" t="s">
        <v>3884</v>
      </c>
      <c r="B709" t="s">
        <v>3962</v>
      </c>
      <c r="C709" t="s">
        <v>3963</v>
      </c>
      <c r="D709" t="s">
        <v>3964</v>
      </c>
      <c r="E709" t="s">
        <v>3930</v>
      </c>
      <c r="F709" t="s">
        <v>12</v>
      </c>
      <c r="G709" t="s">
        <v>1350</v>
      </c>
      <c r="H709" t="s">
        <v>1231</v>
      </c>
      <c r="I709" t="s">
        <v>1852</v>
      </c>
      <c r="J709" t="s">
        <v>3965</v>
      </c>
      <c r="K709" t="s">
        <v>70</v>
      </c>
    </row>
    <row r="710" spans="1:11" hidden="1" x14ac:dyDescent="0.35">
      <c r="A710" t="s">
        <v>3884</v>
      </c>
      <c r="B710" t="s">
        <v>3966</v>
      </c>
      <c r="C710" t="s">
        <v>3967</v>
      </c>
      <c r="D710" t="s">
        <v>3968</v>
      </c>
      <c r="E710" t="s">
        <v>3969</v>
      </c>
      <c r="F710" t="s">
        <v>12</v>
      </c>
      <c r="G710" t="s">
        <v>3970</v>
      </c>
      <c r="H710" t="s">
        <v>3971</v>
      </c>
      <c r="I710" t="s">
        <v>3192</v>
      </c>
      <c r="J710" t="s">
        <v>2138</v>
      </c>
      <c r="K710" t="s">
        <v>70</v>
      </c>
    </row>
    <row r="711" spans="1:11" hidden="1" x14ac:dyDescent="0.35">
      <c r="A711" t="s">
        <v>3884</v>
      </c>
      <c r="B711" t="s">
        <v>3972</v>
      </c>
      <c r="C711" t="s">
        <v>3973</v>
      </c>
      <c r="D711" t="s">
        <v>3974</v>
      </c>
      <c r="E711" t="s">
        <v>3969</v>
      </c>
      <c r="F711" t="s">
        <v>12</v>
      </c>
      <c r="G711" t="s">
        <v>3975</v>
      </c>
      <c r="H711" t="s">
        <v>2335</v>
      </c>
      <c r="I711" t="s">
        <v>3543</v>
      </c>
      <c r="J711" t="s">
        <v>2138</v>
      </c>
      <c r="K711" t="s">
        <v>31</v>
      </c>
    </row>
    <row r="712" spans="1:11" hidden="1" x14ac:dyDescent="0.35">
      <c r="A712" t="s">
        <v>3884</v>
      </c>
      <c r="B712" t="s">
        <v>3976</v>
      </c>
      <c r="C712" t="s">
        <v>3977</v>
      </c>
      <c r="D712" t="s">
        <v>3978</v>
      </c>
      <c r="E712" t="s">
        <v>3969</v>
      </c>
      <c r="F712" t="s">
        <v>12</v>
      </c>
      <c r="G712" t="s">
        <v>1359</v>
      </c>
      <c r="H712" t="s">
        <v>3979</v>
      </c>
      <c r="I712" t="s">
        <v>1304</v>
      </c>
      <c r="J712" t="s">
        <v>313</v>
      </c>
      <c r="K712" t="s">
        <v>31</v>
      </c>
    </row>
    <row r="713" spans="1:11" hidden="1" x14ac:dyDescent="0.35">
      <c r="A713" t="s">
        <v>3884</v>
      </c>
      <c r="B713" t="s">
        <v>3980</v>
      </c>
      <c r="C713" t="s">
        <v>3981</v>
      </c>
      <c r="D713" t="s">
        <v>3982</v>
      </c>
      <c r="E713" t="s">
        <v>3930</v>
      </c>
      <c r="F713" t="s">
        <v>12</v>
      </c>
      <c r="G713" t="s">
        <v>1538</v>
      </c>
      <c r="H713" t="s">
        <v>1573</v>
      </c>
      <c r="I713" t="s">
        <v>1934</v>
      </c>
      <c r="J713" t="s">
        <v>3983</v>
      </c>
      <c r="K713" t="s">
        <v>70</v>
      </c>
    </row>
    <row r="714" spans="1:11" hidden="1" x14ac:dyDescent="0.35">
      <c r="A714" t="s">
        <v>3884</v>
      </c>
      <c r="B714" t="s">
        <v>3984</v>
      </c>
      <c r="C714" t="s">
        <v>3985</v>
      </c>
      <c r="D714" t="s">
        <v>3986</v>
      </c>
      <c r="E714" t="s">
        <v>3930</v>
      </c>
      <c r="F714" t="s">
        <v>12</v>
      </c>
      <c r="G714" t="s">
        <v>2685</v>
      </c>
      <c r="H714" t="s">
        <v>1431</v>
      </c>
      <c r="I714" t="s">
        <v>3987</v>
      </c>
      <c r="J714" t="s">
        <v>3983</v>
      </c>
      <c r="K714" t="s">
        <v>78</v>
      </c>
    </row>
    <row r="715" spans="1:11" hidden="1" x14ac:dyDescent="0.35">
      <c r="A715" t="s">
        <v>3884</v>
      </c>
      <c r="B715" t="s">
        <v>3988</v>
      </c>
      <c r="C715" t="s">
        <v>3989</v>
      </c>
      <c r="D715" t="s">
        <v>3990</v>
      </c>
      <c r="E715" t="s">
        <v>3930</v>
      </c>
      <c r="F715" t="s">
        <v>12</v>
      </c>
      <c r="G715" t="s">
        <v>1270</v>
      </c>
      <c r="H715" t="s">
        <v>1198</v>
      </c>
      <c r="I715" t="s">
        <v>3991</v>
      </c>
      <c r="J715" t="s">
        <v>3983</v>
      </c>
      <c r="K715" t="s">
        <v>78</v>
      </c>
    </row>
    <row r="716" spans="1:11" hidden="1" x14ac:dyDescent="0.35">
      <c r="A716" t="s">
        <v>3884</v>
      </c>
      <c r="B716" t="s">
        <v>3992</v>
      </c>
      <c r="C716" t="s">
        <v>3993</v>
      </c>
      <c r="D716" t="s">
        <v>3994</v>
      </c>
      <c r="E716" t="s">
        <v>3930</v>
      </c>
      <c r="F716" t="s">
        <v>12</v>
      </c>
      <c r="G716" t="s">
        <v>1487</v>
      </c>
      <c r="H716" t="s">
        <v>1297</v>
      </c>
      <c r="I716" t="s">
        <v>3995</v>
      </c>
      <c r="J716" t="s">
        <v>3983</v>
      </c>
      <c r="K716" t="s">
        <v>78</v>
      </c>
    </row>
    <row r="717" spans="1:11" hidden="1" x14ac:dyDescent="0.35">
      <c r="A717" t="s">
        <v>3884</v>
      </c>
      <c r="B717" t="s">
        <v>3996</v>
      </c>
      <c r="C717" t="s">
        <v>3997</v>
      </c>
      <c r="D717" t="s">
        <v>3998</v>
      </c>
      <c r="E717" t="s">
        <v>3930</v>
      </c>
      <c r="F717" t="s">
        <v>12</v>
      </c>
      <c r="G717" t="s">
        <v>1173</v>
      </c>
      <c r="H717" t="s">
        <v>1279</v>
      </c>
      <c r="I717" t="s">
        <v>1912</v>
      </c>
      <c r="J717" t="s">
        <v>3983</v>
      </c>
      <c r="K717" t="s">
        <v>70</v>
      </c>
    </row>
    <row r="718" spans="1:11" hidden="1" x14ac:dyDescent="0.35">
      <c r="A718" t="s">
        <v>3884</v>
      </c>
      <c r="B718" t="s">
        <v>3999</v>
      </c>
      <c r="C718" t="s">
        <v>4000</v>
      </c>
      <c r="D718" t="s">
        <v>4001</v>
      </c>
      <c r="E718" t="s">
        <v>3930</v>
      </c>
      <c r="F718" t="s">
        <v>12</v>
      </c>
      <c r="G718" t="s">
        <v>1359</v>
      </c>
      <c r="H718" t="s">
        <v>1240</v>
      </c>
      <c r="I718" t="s">
        <v>1574</v>
      </c>
      <c r="J718" t="s">
        <v>3983</v>
      </c>
      <c r="K718" t="s">
        <v>70</v>
      </c>
    </row>
    <row r="719" spans="1:11" hidden="1" x14ac:dyDescent="0.35">
      <c r="A719" t="s">
        <v>3884</v>
      </c>
      <c r="B719" t="s">
        <v>4002</v>
      </c>
      <c r="C719" t="s">
        <v>4003</v>
      </c>
      <c r="D719" t="s">
        <v>4004</v>
      </c>
      <c r="E719" t="s">
        <v>3930</v>
      </c>
      <c r="F719" t="s">
        <v>12</v>
      </c>
      <c r="G719" t="s">
        <v>4005</v>
      </c>
      <c r="H719" t="s">
        <v>1245</v>
      </c>
      <c r="I719" t="s">
        <v>1751</v>
      </c>
      <c r="J719" t="s">
        <v>3983</v>
      </c>
      <c r="K719" t="s">
        <v>74</v>
      </c>
    </row>
    <row r="720" spans="1:11" hidden="1" x14ac:dyDescent="0.35">
      <c r="A720" t="s">
        <v>3884</v>
      </c>
      <c r="B720" t="s">
        <v>4006</v>
      </c>
      <c r="C720" t="s">
        <v>4007</v>
      </c>
      <c r="D720" t="s">
        <v>4008</v>
      </c>
      <c r="E720" t="s">
        <v>3930</v>
      </c>
      <c r="F720" t="s">
        <v>12</v>
      </c>
      <c r="G720" t="s">
        <v>4009</v>
      </c>
      <c r="H720" t="s">
        <v>1487</v>
      </c>
      <c r="I720" t="s">
        <v>1934</v>
      </c>
      <c r="J720" t="s">
        <v>3983</v>
      </c>
      <c r="K720" t="s">
        <v>74</v>
      </c>
    </row>
    <row r="721" spans="1:11" hidden="1" x14ac:dyDescent="0.35">
      <c r="A721" t="s">
        <v>3884</v>
      </c>
      <c r="B721" t="s">
        <v>4010</v>
      </c>
      <c r="C721" t="s">
        <v>4011</v>
      </c>
      <c r="D721" t="s">
        <v>4012</v>
      </c>
      <c r="E721" t="s">
        <v>3930</v>
      </c>
      <c r="F721" t="s">
        <v>12</v>
      </c>
      <c r="G721" t="s">
        <v>4013</v>
      </c>
      <c r="H721" t="s">
        <v>4014</v>
      </c>
      <c r="I721" t="s">
        <v>1391</v>
      </c>
      <c r="J721" t="s">
        <v>3983</v>
      </c>
      <c r="K721" t="s">
        <v>74</v>
      </c>
    </row>
    <row r="722" spans="1:11" hidden="1" x14ac:dyDescent="0.35">
      <c r="A722" t="s">
        <v>3884</v>
      </c>
      <c r="B722" t="s">
        <v>4015</v>
      </c>
      <c r="C722" t="s">
        <v>4016</v>
      </c>
      <c r="D722" t="s">
        <v>4017</v>
      </c>
      <c r="E722" t="s">
        <v>3930</v>
      </c>
      <c r="F722" t="s">
        <v>12</v>
      </c>
      <c r="G722" t="s">
        <v>1355</v>
      </c>
      <c r="H722" t="s">
        <v>1412</v>
      </c>
      <c r="I722" t="s">
        <v>4018</v>
      </c>
      <c r="J722" t="s">
        <v>3983</v>
      </c>
      <c r="K722" t="s">
        <v>70</v>
      </c>
    </row>
    <row r="723" spans="1:11" hidden="1" x14ac:dyDescent="0.35">
      <c r="A723" t="s">
        <v>3884</v>
      </c>
      <c r="B723" t="s">
        <v>4019</v>
      </c>
      <c r="C723" t="s">
        <v>4020</v>
      </c>
      <c r="D723" t="s">
        <v>4021</v>
      </c>
      <c r="E723" t="s">
        <v>3930</v>
      </c>
      <c r="F723" t="s">
        <v>12</v>
      </c>
      <c r="G723" t="s">
        <v>1538</v>
      </c>
      <c r="H723" t="s">
        <v>3643</v>
      </c>
      <c r="I723" t="s">
        <v>4022</v>
      </c>
      <c r="J723" t="s">
        <v>3983</v>
      </c>
      <c r="K723" t="s">
        <v>78</v>
      </c>
    </row>
    <row r="724" spans="1:11" hidden="1" x14ac:dyDescent="0.35">
      <c r="A724" t="s">
        <v>3884</v>
      </c>
      <c r="B724" t="s">
        <v>4023</v>
      </c>
      <c r="C724" t="s">
        <v>4024</v>
      </c>
      <c r="D724" t="s">
        <v>4025</v>
      </c>
      <c r="E724" t="s">
        <v>3930</v>
      </c>
      <c r="F724" t="s">
        <v>12</v>
      </c>
      <c r="G724" t="s">
        <v>1397</v>
      </c>
      <c r="H724" t="s">
        <v>1926</v>
      </c>
      <c r="I724" t="s">
        <v>4026</v>
      </c>
      <c r="J724" t="s">
        <v>3983</v>
      </c>
      <c r="K724" t="s">
        <v>78</v>
      </c>
    </row>
    <row r="725" spans="1:11" hidden="1" x14ac:dyDescent="0.35">
      <c r="A725" t="s">
        <v>3884</v>
      </c>
      <c r="B725" t="s">
        <v>4027</v>
      </c>
      <c r="C725" t="s">
        <v>4028</v>
      </c>
      <c r="D725" t="s">
        <v>4029</v>
      </c>
      <c r="E725" t="s">
        <v>3930</v>
      </c>
      <c r="F725" t="s">
        <v>14</v>
      </c>
      <c r="G725" t="s">
        <v>3923</v>
      </c>
      <c r="H725" t="s">
        <v>1487</v>
      </c>
      <c r="I725" t="s">
        <v>1203</v>
      </c>
      <c r="J725" t="s">
        <v>4030</v>
      </c>
      <c r="K725" t="s">
        <v>200</v>
      </c>
    </row>
    <row r="726" spans="1:11" hidden="1" x14ac:dyDescent="0.35">
      <c r="A726" t="s">
        <v>3884</v>
      </c>
      <c r="B726" t="s">
        <v>4031</v>
      </c>
      <c r="C726" t="s">
        <v>4032</v>
      </c>
      <c r="D726" t="s">
        <v>4033</v>
      </c>
      <c r="E726" t="s">
        <v>3930</v>
      </c>
      <c r="F726" t="s">
        <v>14</v>
      </c>
      <c r="G726" t="s">
        <v>4034</v>
      </c>
      <c r="H726" t="s">
        <v>1476</v>
      </c>
      <c r="I726" t="s">
        <v>1544</v>
      </c>
      <c r="J726" t="s">
        <v>4035</v>
      </c>
      <c r="K726" t="s">
        <v>200</v>
      </c>
    </row>
    <row r="727" spans="1:11" hidden="1" x14ac:dyDescent="0.35">
      <c r="A727" t="s">
        <v>3884</v>
      </c>
      <c r="B727" t="s">
        <v>4036</v>
      </c>
      <c r="C727" t="s">
        <v>4037</v>
      </c>
      <c r="D727" t="s">
        <v>4038</v>
      </c>
      <c r="E727" t="s">
        <v>3930</v>
      </c>
      <c r="F727" t="s">
        <v>14</v>
      </c>
      <c r="G727" t="s">
        <v>4039</v>
      </c>
      <c r="H727" t="s">
        <v>1456</v>
      </c>
      <c r="I727" t="s">
        <v>1447</v>
      </c>
      <c r="J727" t="s">
        <v>4040</v>
      </c>
      <c r="K727" t="s">
        <v>200</v>
      </c>
    </row>
    <row r="728" spans="1:11" hidden="1" x14ac:dyDescent="0.35">
      <c r="A728" t="s">
        <v>3884</v>
      </c>
      <c r="B728" t="s">
        <v>4041</v>
      </c>
      <c r="C728" t="s">
        <v>4042</v>
      </c>
      <c r="D728" t="s">
        <v>4043</v>
      </c>
      <c r="E728" t="s">
        <v>3930</v>
      </c>
      <c r="F728" t="s">
        <v>10</v>
      </c>
      <c r="G728" t="s">
        <v>4044</v>
      </c>
      <c r="H728" t="s">
        <v>1355</v>
      </c>
      <c r="I728" t="s">
        <v>1501</v>
      </c>
      <c r="J728" t="s">
        <v>4040</v>
      </c>
      <c r="K728" t="s">
        <v>154</v>
      </c>
    </row>
    <row r="729" spans="1:11" hidden="1" x14ac:dyDescent="0.35">
      <c r="A729" t="s">
        <v>3884</v>
      </c>
      <c r="B729" t="s">
        <v>4045</v>
      </c>
      <c r="C729" t="s">
        <v>4046</v>
      </c>
      <c r="D729" t="s">
        <v>4047</v>
      </c>
      <c r="E729" t="s">
        <v>3930</v>
      </c>
      <c r="F729" t="s">
        <v>12</v>
      </c>
      <c r="G729" t="s">
        <v>4048</v>
      </c>
      <c r="H729" t="s">
        <v>1573</v>
      </c>
      <c r="I729" t="s">
        <v>1519</v>
      </c>
      <c r="J729" t="s">
        <v>4040</v>
      </c>
      <c r="K729" t="s">
        <v>74</v>
      </c>
    </row>
    <row r="730" spans="1:11" hidden="1" x14ac:dyDescent="0.35">
      <c r="A730" t="s">
        <v>3884</v>
      </c>
      <c r="B730" t="s">
        <v>4049</v>
      </c>
      <c r="C730" t="s">
        <v>4050</v>
      </c>
      <c r="D730" t="s">
        <v>4051</v>
      </c>
      <c r="E730" t="s">
        <v>3930</v>
      </c>
      <c r="F730" t="s">
        <v>12</v>
      </c>
      <c r="G730" t="s">
        <v>4052</v>
      </c>
      <c r="H730" t="s">
        <v>1397</v>
      </c>
      <c r="I730" t="s">
        <v>2021</v>
      </c>
      <c r="J730" t="s">
        <v>4040</v>
      </c>
      <c r="K730" t="s">
        <v>74</v>
      </c>
    </row>
    <row r="731" spans="1:11" hidden="1" x14ac:dyDescent="0.35">
      <c r="A731" t="s">
        <v>3884</v>
      </c>
      <c r="B731" t="s">
        <v>4053</v>
      </c>
      <c r="C731" t="s">
        <v>4054</v>
      </c>
      <c r="D731" t="s">
        <v>4055</v>
      </c>
      <c r="E731" t="s">
        <v>3930</v>
      </c>
      <c r="F731" t="s">
        <v>12</v>
      </c>
      <c r="G731" t="s">
        <v>1508</v>
      </c>
      <c r="H731" t="s">
        <v>1240</v>
      </c>
      <c r="I731" t="s">
        <v>2690</v>
      </c>
      <c r="J731" t="s">
        <v>4056</v>
      </c>
      <c r="K731" t="s">
        <v>74</v>
      </c>
    </row>
    <row r="732" spans="1:11" hidden="1" x14ac:dyDescent="0.35">
      <c r="A732" t="s">
        <v>3884</v>
      </c>
      <c r="B732" t="s">
        <v>4057</v>
      </c>
      <c r="C732" t="s">
        <v>4058</v>
      </c>
      <c r="D732" t="s">
        <v>4059</v>
      </c>
      <c r="E732" t="s">
        <v>3930</v>
      </c>
      <c r="F732" t="s">
        <v>12</v>
      </c>
      <c r="G732" t="s">
        <v>1270</v>
      </c>
      <c r="H732" t="s">
        <v>1255</v>
      </c>
      <c r="I732" t="s">
        <v>4060</v>
      </c>
      <c r="J732" t="s">
        <v>4056</v>
      </c>
      <c r="K732" t="s">
        <v>78</v>
      </c>
    </row>
    <row r="733" spans="1:11" hidden="1" x14ac:dyDescent="0.35">
      <c r="A733" t="s">
        <v>3884</v>
      </c>
      <c r="B733" t="s">
        <v>4061</v>
      </c>
      <c r="C733" t="s">
        <v>4062</v>
      </c>
      <c r="D733" t="s">
        <v>4063</v>
      </c>
      <c r="E733" t="s">
        <v>3930</v>
      </c>
      <c r="F733" t="s">
        <v>12</v>
      </c>
      <c r="G733" t="s">
        <v>1735</v>
      </c>
      <c r="H733" t="s">
        <v>1210</v>
      </c>
      <c r="I733" t="s">
        <v>3238</v>
      </c>
      <c r="J733" t="s">
        <v>4056</v>
      </c>
      <c r="K733" t="s">
        <v>74</v>
      </c>
    </row>
    <row r="734" spans="1:11" hidden="1" x14ac:dyDescent="0.35">
      <c r="A734" t="s">
        <v>3884</v>
      </c>
      <c r="B734" t="s">
        <v>4064</v>
      </c>
      <c r="C734" t="s">
        <v>4065</v>
      </c>
      <c r="D734" t="s">
        <v>4066</v>
      </c>
      <c r="E734" t="s">
        <v>3930</v>
      </c>
      <c r="F734" t="s">
        <v>12</v>
      </c>
      <c r="G734" t="s">
        <v>3116</v>
      </c>
      <c r="H734" t="s">
        <v>1384</v>
      </c>
      <c r="I734" t="s">
        <v>1751</v>
      </c>
      <c r="J734" t="s">
        <v>4067</v>
      </c>
      <c r="K734" t="s">
        <v>78</v>
      </c>
    </row>
    <row r="735" spans="1:11" hidden="1" x14ac:dyDescent="0.35">
      <c r="A735" t="s">
        <v>3884</v>
      </c>
      <c r="B735" t="s">
        <v>4068</v>
      </c>
      <c r="C735" t="s">
        <v>4069</v>
      </c>
      <c r="D735" t="s">
        <v>4070</v>
      </c>
      <c r="E735" t="s">
        <v>3930</v>
      </c>
      <c r="F735" t="s">
        <v>12</v>
      </c>
      <c r="G735" t="s">
        <v>1359</v>
      </c>
      <c r="H735" t="s">
        <v>1422</v>
      </c>
      <c r="I735" t="s">
        <v>1447</v>
      </c>
      <c r="J735" t="s">
        <v>4071</v>
      </c>
      <c r="K735" t="s">
        <v>78</v>
      </c>
    </row>
    <row r="736" spans="1:11" hidden="1" x14ac:dyDescent="0.35">
      <c r="A736" t="s">
        <v>3884</v>
      </c>
      <c r="B736" t="s">
        <v>4072</v>
      </c>
      <c r="C736" t="s">
        <v>4073</v>
      </c>
      <c r="D736" t="s">
        <v>4074</v>
      </c>
      <c r="E736" t="s">
        <v>3930</v>
      </c>
      <c r="F736" t="s">
        <v>14</v>
      </c>
      <c r="G736" t="s">
        <v>4075</v>
      </c>
      <c r="H736" t="s">
        <v>2760</v>
      </c>
      <c r="I736" t="s">
        <v>1934</v>
      </c>
      <c r="J736" t="s">
        <v>4076</v>
      </c>
      <c r="K736" t="s">
        <v>188</v>
      </c>
    </row>
    <row r="737" spans="1:11" hidden="1" x14ac:dyDescent="0.35">
      <c r="A737" t="s">
        <v>4077</v>
      </c>
      <c r="B737" t="s">
        <v>4078</v>
      </c>
      <c r="C737" t="s">
        <v>4079</v>
      </c>
      <c r="D737" t="s">
        <v>4080</v>
      </c>
      <c r="E737" t="s">
        <v>4081</v>
      </c>
      <c r="F737" t="s">
        <v>18</v>
      </c>
      <c r="G737" t="s">
        <v>4082</v>
      </c>
      <c r="H737" t="s">
        <v>3896</v>
      </c>
      <c r="I737" t="s">
        <v>1574</v>
      </c>
      <c r="J737" t="s">
        <v>313</v>
      </c>
      <c r="K737" t="s">
        <v>71</v>
      </c>
    </row>
    <row r="738" spans="1:11" hidden="1" x14ac:dyDescent="0.35">
      <c r="A738" t="s">
        <v>4077</v>
      </c>
      <c r="B738" t="s">
        <v>4083</v>
      </c>
      <c r="C738" t="s">
        <v>4084</v>
      </c>
      <c r="D738" t="s">
        <v>4085</v>
      </c>
      <c r="E738" t="s">
        <v>4081</v>
      </c>
      <c r="F738" t="s">
        <v>18</v>
      </c>
      <c r="G738" t="s">
        <v>4086</v>
      </c>
      <c r="H738" t="s">
        <v>1396</v>
      </c>
      <c r="I738" t="s">
        <v>2000</v>
      </c>
      <c r="J738" t="s">
        <v>314</v>
      </c>
      <c r="K738" t="s">
        <v>153</v>
      </c>
    </row>
    <row r="739" spans="1:11" hidden="1" x14ac:dyDescent="0.35">
      <c r="A739" t="s">
        <v>4077</v>
      </c>
      <c r="B739" t="s">
        <v>4087</v>
      </c>
      <c r="C739" t="s">
        <v>4088</v>
      </c>
      <c r="D739" t="s">
        <v>4089</v>
      </c>
      <c r="E739" t="s">
        <v>4081</v>
      </c>
      <c r="F739" t="s">
        <v>18</v>
      </c>
      <c r="G739" t="s">
        <v>4090</v>
      </c>
      <c r="H739" t="s">
        <v>4091</v>
      </c>
      <c r="I739" t="s">
        <v>1527</v>
      </c>
      <c r="J739" t="s">
        <v>315</v>
      </c>
      <c r="K739" t="s">
        <v>164</v>
      </c>
    </row>
    <row r="740" spans="1:11" hidden="1" x14ac:dyDescent="0.35">
      <c r="A740" t="s">
        <v>4077</v>
      </c>
      <c r="B740" t="s">
        <v>4092</v>
      </c>
      <c r="C740" t="s">
        <v>4093</v>
      </c>
      <c r="D740" t="s">
        <v>4094</v>
      </c>
      <c r="E740" t="s">
        <v>4081</v>
      </c>
      <c r="F740" t="s">
        <v>18</v>
      </c>
      <c r="G740" t="s">
        <v>1197</v>
      </c>
      <c r="H740" t="s">
        <v>1332</v>
      </c>
      <c r="I740" t="s">
        <v>1266</v>
      </c>
      <c r="J740" t="s">
        <v>1176</v>
      </c>
      <c r="K740" t="s">
        <v>71</v>
      </c>
    </row>
    <row r="741" spans="1:11" hidden="1" x14ac:dyDescent="0.35">
      <c r="A741" t="s">
        <v>4077</v>
      </c>
      <c r="B741" t="s">
        <v>4095</v>
      </c>
      <c r="C741" t="s">
        <v>4096</v>
      </c>
      <c r="D741" t="s">
        <v>4097</v>
      </c>
      <c r="E741" t="s">
        <v>4098</v>
      </c>
      <c r="F741" t="s">
        <v>18</v>
      </c>
      <c r="G741" t="s">
        <v>3772</v>
      </c>
      <c r="H741" t="s">
        <v>1735</v>
      </c>
      <c r="I741" t="s">
        <v>1309</v>
      </c>
      <c r="J741" t="s">
        <v>313</v>
      </c>
      <c r="K741" t="s">
        <v>58</v>
      </c>
    </row>
    <row r="742" spans="1:11" hidden="1" x14ac:dyDescent="0.35">
      <c r="A742" t="s">
        <v>4077</v>
      </c>
      <c r="B742" t="s">
        <v>4099</v>
      </c>
      <c r="C742" t="s">
        <v>4100</v>
      </c>
      <c r="D742" t="s">
        <v>4101</v>
      </c>
      <c r="E742" t="s">
        <v>4098</v>
      </c>
      <c r="F742" t="s">
        <v>18</v>
      </c>
      <c r="G742" t="s">
        <v>4102</v>
      </c>
      <c r="H742" t="s">
        <v>1355</v>
      </c>
      <c r="I742" t="s">
        <v>1250</v>
      </c>
      <c r="J742" t="s">
        <v>314</v>
      </c>
      <c r="K742" t="s">
        <v>71</v>
      </c>
    </row>
    <row r="743" spans="1:11" hidden="1" x14ac:dyDescent="0.35">
      <c r="A743" t="s">
        <v>4077</v>
      </c>
      <c r="B743" t="s">
        <v>4103</v>
      </c>
      <c r="C743" t="s">
        <v>4104</v>
      </c>
      <c r="D743" t="s">
        <v>4105</v>
      </c>
      <c r="E743" t="s">
        <v>4098</v>
      </c>
      <c r="F743" t="s">
        <v>18</v>
      </c>
      <c r="G743" t="s">
        <v>2251</v>
      </c>
      <c r="H743" t="s">
        <v>2913</v>
      </c>
      <c r="I743" t="s">
        <v>1447</v>
      </c>
      <c r="J743" t="s">
        <v>315</v>
      </c>
      <c r="K743" t="s">
        <v>153</v>
      </c>
    </row>
    <row r="744" spans="1:11" hidden="1" x14ac:dyDescent="0.35">
      <c r="A744" t="s">
        <v>4077</v>
      </c>
      <c r="B744" t="s">
        <v>4106</v>
      </c>
      <c r="C744" t="s">
        <v>4107</v>
      </c>
      <c r="D744" t="s">
        <v>4108</v>
      </c>
      <c r="E744" t="s">
        <v>4098</v>
      </c>
      <c r="F744" t="s">
        <v>18</v>
      </c>
      <c r="G744" t="s">
        <v>3896</v>
      </c>
      <c r="H744" t="s">
        <v>4109</v>
      </c>
      <c r="I744" t="s">
        <v>2958</v>
      </c>
      <c r="J744" t="s">
        <v>1176</v>
      </c>
      <c r="K744" t="s">
        <v>57</v>
      </c>
    </row>
    <row r="745" spans="1:11" hidden="1" x14ac:dyDescent="0.35">
      <c r="A745" t="s">
        <v>4077</v>
      </c>
      <c r="B745" t="s">
        <v>4110</v>
      </c>
      <c r="C745" t="s">
        <v>4111</v>
      </c>
      <c r="D745" t="s">
        <v>4112</v>
      </c>
      <c r="E745" t="s">
        <v>4098</v>
      </c>
      <c r="F745" t="s">
        <v>18</v>
      </c>
      <c r="G745" t="s">
        <v>4113</v>
      </c>
      <c r="H745" t="s">
        <v>4114</v>
      </c>
      <c r="I745" t="s">
        <v>1304</v>
      </c>
      <c r="J745" t="s">
        <v>1176</v>
      </c>
      <c r="K745" t="s">
        <v>133</v>
      </c>
    </row>
    <row r="746" spans="1:11" hidden="1" x14ac:dyDescent="0.35">
      <c r="A746" t="s">
        <v>4077</v>
      </c>
      <c r="B746" t="s">
        <v>4115</v>
      </c>
      <c r="C746" t="s">
        <v>4116</v>
      </c>
      <c r="D746" t="s">
        <v>4117</v>
      </c>
      <c r="E746" t="s">
        <v>2601</v>
      </c>
      <c r="F746" t="s">
        <v>18</v>
      </c>
      <c r="G746" t="s">
        <v>4118</v>
      </c>
      <c r="H746" t="s">
        <v>4119</v>
      </c>
      <c r="I746" t="s">
        <v>4120</v>
      </c>
      <c r="J746" t="s">
        <v>313</v>
      </c>
      <c r="K746" t="s">
        <v>4121</v>
      </c>
    </row>
    <row r="747" spans="1:11" hidden="1" x14ac:dyDescent="0.35">
      <c r="A747" t="s">
        <v>4077</v>
      </c>
      <c r="B747" t="s">
        <v>4122</v>
      </c>
      <c r="C747" t="s">
        <v>4123</v>
      </c>
      <c r="D747" t="s">
        <v>4124</v>
      </c>
      <c r="E747" t="s">
        <v>2650</v>
      </c>
      <c r="F747" t="s">
        <v>18</v>
      </c>
      <c r="G747" t="s">
        <v>2350</v>
      </c>
      <c r="H747" t="s">
        <v>4125</v>
      </c>
      <c r="I747" t="s">
        <v>4126</v>
      </c>
      <c r="J747" t="s">
        <v>314</v>
      </c>
      <c r="K747" t="s">
        <v>4127</v>
      </c>
    </row>
    <row r="748" spans="1:11" hidden="1" x14ac:dyDescent="0.35">
      <c r="A748" t="s">
        <v>4077</v>
      </c>
      <c r="B748" t="s">
        <v>4128</v>
      </c>
      <c r="C748" t="s">
        <v>4129</v>
      </c>
      <c r="D748" t="s">
        <v>4130</v>
      </c>
      <c r="E748" t="s">
        <v>2650</v>
      </c>
      <c r="F748" t="s">
        <v>18</v>
      </c>
      <c r="G748" t="s">
        <v>4131</v>
      </c>
      <c r="H748" t="s">
        <v>4132</v>
      </c>
      <c r="I748" t="s">
        <v>4133</v>
      </c>
      <c r="J748" t="s">
        <v>315</v>
      </c>
      <c r="K748" t="s">
        <v>4134</v>
      </c>
    </row>
    <row r="749" spans="1:11" hidden="1" x14ac:dyDescent="0.35">
      <c r="A749" t="s">
        <v>4077</v>
      </c>
      <c r="B749" t="s">
        <v>4135</v>
      </c>
      <c r="C749" t="s">
        <v>4136</v>
      </c>
      <c r="D749" t="s">
        <v>4137</v>
      </c>
      <c r="E749" t="s">
        <v>2650</v>
      </c>
      <c r="F749" t="s">
        <v>18</v>
      </c>
      <c r="G749" t="s">
        <v>4138</v>
      </c>
      <c r="H749" t="s">
        <v>4139</v>
      </c>
      <c r="I749" t="s">
        <v>4140</v>
      </c>
      <c r="J749" t="s">
        <v>315</v>
      </c>
      <c r="K749" t="s">
        <v>4127</v>
      </c>
    </row>
    <row r="750" spans="1:11" hidden="1" x14ac:dyDescent="0.35">
      <c r="A750" t="s">
        <v>4077</v>
      </c>
      <c r="B750" t="s">
        <v>4141</v>
      </c>
      <c r="C750" t="s">
        <v>4142</v>
      </c>
      <c r="D750" t="s">
        <v>4143</v>
      </c>
      <c r="E750" t="s">
        <v>2601</v>
      </c>
      <c r="F750" t="s">
        <v>18</v>
      </c>
      <c r="G750" t="s">
        <v>4144</v>
      </c>
      <c r="H750" t="s">
        <v>4145</v>
      </c>
      <c r="I750" t="s">
        <v>4146</v>
      </c>
      <c r="J750" t="s">
        <v>316</v>
      </c>
      <c r="K750" t="s">
        <v>4134</v>
      </c>
    </row>
    <row r="751" spans="1:11" hidden="1" x14ac:dyDescent="0.35">
      <c r="A751" t="s">
        <v>4077</v>
      </c>
      <c r="B751" t="s">
        <v>4147</v>
      </c>
      <c r="C751" t="s">
        <v>4148</v>
      </c>
      <c r="D751" t="s">
        <v>4149</v>
      </c>
      <c r="E751" t="s">
        <v>2650</v>
      </c>
      <c r="F751" t="s">
        <v>18</v>
      </c>
      <c r="G751" t="s">
        <v>4150</v>
      </c>
      <c r="H751" t="s">
        <v>4151</v>
      </c>
      <c r="I751" t="s">
        <v>4152</v>
      </c>
      <c r="J751" t="s">
        <v>316</v>
      </c>
      <c r="K751" t="s">
        <v>4134</v>
      </c>
    </row>
    <row r="752" spans="1:11" hidden="1" x14ac:dyDescent="0.35">
      <c r="A752" t="s">
        <v>4077</v>
      </c>
      <c r="B752" t="s">
        <v>4153</v>
      </c>
      <c r="C752" t="s">
        <v>4154</v>
      </c>
      <c r="D752" t="s">
        <v>4155</v>
      </c>
      <c r="E752" t="s">
        <v>2650</v>
      </c>
      <c r="F752" t="s">
        <v>15</v>
      </c>
      <c r="G752" t="s">
        <v>4156</v>
      </c>
      <c r="H752" t="s">
        <v>4157</v>
      </c>
      <c r="I752" t="s">
        <v>4158</v>
      </c>
      <c r="J752" t="s">
        <v>313</v>
      </c>
      <c r="K752" t="s">
        <v>2429</v>
      </c>
    </row>
    <row r="753" spans="1:11" hidden="1" x14ac:dyDescent="0.35">
      <c r="A753" t="s">
        <v>4077</v>
      </c>
      <c r="B753" t="s">
        <v>4159</v>
      </c>
      <c r="C753" t="s">
        <v>4160</v>
      </c>
      <c r="D753" t="s">
        <v>4161</v>
      </c>
      <c r="E753" t="s">
        <v>2650</v>
      </c>
      <c r="F753" t="s">
        <v>15</v>
      </c>
      <c r="G753" t="s">
        <v>4162</v>
      </c>
      <c r="H753" t="s">
        <v>4163</v>
      </c>
      <c r="I753" t="s">
        <v>4164</v>
      </c>
      <c r="J753" t="s">
        <v>314</v>
      </c>
      <c r="K753" t="s">
        <v>2429</v>
      </c>
    </row>
    <row r="754" spans="1:11" hidden="1" x14ac:dyDescent="0.35">
      <c r="A754" t="s">
        <v>4077</v>
      </c>
      <c r="B754" t="s">
        <v>4165</v>
      </c>
      <c r="C754" t="s">
        <v>4166</v>
      </c>
      <c r="D754" t="s">
        <v>4167</v>
      </c>
      <c r="E754" t="s">
        <v>2650</v>
      </c>
      <c r="F754" t="s">
        <v>15</v>
      </c>
      <c r="G754" t="s">
        <v>4168</v>
      </c>
      <c r="H754" t="s">
        <v>4169</v>
      </c>
      <c r="I754" t="s">
        <v>4170</v>
      </c>
      <c r="J754" t="s">
        <v>315</v>
      </c>
      <c r="K754" t="s">
        <v>2429</v>
      </c>
    </row>
    <row r="755" spans="1:11" hidden="1" x14ac:dyDescent="0.35">
      <c r="A755" t="s">
        <v>4077</v>
      </c>
      <c r="B755" t="s">
        <v>4171</v>
      </c>
      <c r="C755" t="s">
        <v>4172</v>
      </c>
      <c r="D755" t="s">
        <v>4173</v>
      </c>
      <c r="E755" t="s">
        <v>2650</v>
      </c>
      <c r="F755" t="s">
        <v>9</v>
      </c>
      <c r="G755" t="s">
        <v>4174</v>
      </c>
      <c r="H755" t="s">
        <v>4175</v>
      </c>
      <c r="I755" t="s">
        <v>4176</v>
      </c>
      <c r="J755" t="s">
        <v>315</v>
      </c>
      <c r="K755" t="s">
        <v>2429</v>
      </c>
    </row>
    <row r="756" spans="1:11" hidden="1" x14ac:dyDescent="0.35">
      <c r="A756" t="s">
        <v>4077</v>
      </c>
      <c r="B756" t="s">
        <v>4177</v>
      </c>
      <c r="C756" t="s">
        <v>4178</v>
      </c>
      <c r="D756" t="s">
        <v>4179</v>
      </c>
      <c r="E756" t="s">
        <v>2734</v>
      </c>
      <c r="F756" t="s">
        <v>18</v>
      </c>
      <c r="G756" t="s">
        <v>4180</v>
      </c>
      <c r="H756" t="s">
        <v>4181</v>
      </c>
      <c r="I756" t="s">
        <v>1574</v>
      </c>
      <c r="J756" t="s">
        <v>1615</v>
      </c>
      <c r="K756" t="s">
        <v>4127</v>
      </c>
    </row>
    <row r="757" spans="1:11" hidden="1" x14ac:dyDescent="0.35">
      <c r="A757" t="s">
        <v>4182</v>
      </c>
      <c r="B757" t="s">
        <v>4183</v>
      </c>
      <c r="C757" t="s">
        <v>4184</v>
      </c>
      <c r="D757" t="s">
        <v>4185</v>
      </c>
      <c r="E757" t="s">
        <v>2734</v>
      </c>
      <c r="F757" t="s">
        <v>21</v>
      </c>
      <c r="G757" t="s">
        <v>1566</v>
      </c>
      <c r="H757" t="s">
        <v>1688</v>
      </c>
      <c r="I757" t="s">
        <v>1619</v>
      </c>
      <c r="J757" t="s">
        <v>1176</v>
      </c>
      <c r="K757" t="s">
        <v>64</v>
      </c>
    </row>
    <row r="758" spans="1:11" hidden="1" x14ac:dyDescent="0.35">
      <c r="A758" t="s">
        <v>4182</v>
      </c>
      <c r="B758" t="s">
        <v>4186</v>
      </c>
      <c r="C758" t="s">
        <v>4187</v>
      </c>
      <c r="D758" t="s">
        <v>4188</v>
      </c>
      <c r="E758" t="s">
        <v>2734</v>
      </c>
      <c r="F758" t="s">
        <v>21</v>
      </c>
      <c r="G758" t="s">
        <v>1566</v>
      </c>
      <c r="H758" t="s">
        <v>4189</v>
      </c>
      <c r="I758" t="s">
        <v>2673</v>
      </c>
      <c r="J758" t="s">
        <v>1176</v>
      </c>
      <c r="K758" t="s">
        <v>97</v>
      </c>
    </row>
    <row r="759" spans="1:11" hidden="1" x14ac:dyDescent="0.35">
      <c r="A759" t="s">
        <v>4182</v>
      </c>
      <c r="B759" t="s">
        <v>4190</v>
      </c>
      <c r="C759" t="s">
        <v>4191</v>
      </c>
      <c r="D759" t="s">
        <v>4192</v>
      </c>
      <c r="E759" t="s">
        <v>2734</v>
      </c>
      <c r="F759" t="s">
        <v>21</v>
      </c>
      <c r="G759" t="s">
        <v>1566</v>
      </c>
      <c r="H759" t="s">
        <v>1255</v>
      </c>
      <c r="I759" t="s">
        <v>1671</v>
      </c>
      <c r="J759" t="s">
        <v>1176</v>
      </c>
      <c r="K759" t="s">
        <v>97</v>
      </c>
    </row>
    <row r="760" spans="1:11" hidden="1" x14ac:dyDescent="0.35">
      <c r="A760" t="s">
        <v>4182</v>
      </c>
      <c r="B760" t="s">
        <v>4193</v>
      </c>
      <c r="C760" t="s">
        <v>4194</v>
      </c>
      <c r="D760" t="s">
        <v>4195</v>
      </c>
      <c r="E760" t="s">
        <v>2734</v>
      </c>
      <c r="F760" t="s">
        <v>21</v>
      </c>
      <c r="G760" t="s">
        <v>1566</v>
      </c>
      <c r="H760" t="s">
        <v>1245</v>
      </c>
      <c r="I760" t="s">
        <v>1246</v>
      </c>
      <c r="J760" t="s">
        <v>1176</v>
      </c>
      <c r="K760" t="s">
        <v>186</v>
      </c>
    </row>
    <row r="761" spans="1:11" hidden="1" x14ac:dyDescent="0.35">
      <c r="A761" t="s">
        <v>4182</v>
      </c>
      <c r="B761" t="s">
        <v>4196</v>
      </c>
      <c r="C761" t="s">
        <v>4197</v>
      </c>
      <c r="D761" t="s">
        <v>4198</v>
      </c>
      <c r="E761" t="s">
        <v>2734</v>
      </c>
      <c r="F761" t="s">
        <v>21</v>
      </c>
      <c r="G761" t="s">
        <v>1566</v>
      </c>
      <c r="H761" t="s">
        <v>4199</v>
      </c>
      <c r="I761" t="s">
        <v>1232</v>
      </c>
      <c r="J761" t="s">
        <v>1176</v>
      </c>
      <c r="K761" t="s">
        <v>118</v>
      </c>
    </row>
    <row r="762" spans="1:11" hidden="1" x14ac:dyDescent="0.35">
      <c r="A762" t="s">
        <v>4182</v>
      </c>
      <c r="B762" t="s">
        <v>4200</v>
      </c>
      <c r="C762" t="s">
        <v>4201</v>
      </c>
      <c r="D762" t="s">
        <v>4202</v>
      </c>
      <c r="E762" t="s">
        <v>2734</v>
      </c>
      <c r="F762" t="s">
        <v>21</v>
      </c>
      <c r="G762" t="s">
        <v>1566</v>
      </c>
      <c r="H762" t="s">
        <v>2903</v>
      </c>
      <c r="I762" t="s">
        <v>4203</v>
      </c>
      <c r="J762" t="s">
        <v>1176</v>
      </c>
      <c r="K762" t="s">
        <v>117</v>
      </c>
    </row>
    <row r="763" spans="1:11" hidden="1" x14ac:dyDescent="0.35">
      <c r="A763" t="s">
        <v>4182</v>
      </c>
      <c r="B763" t="s">
        <v>4204</v>
      </c>
      <c r="C763" t="s">
        <v>4205</v>
      </c>
      <c r="D763" t="s">
        <v>4206</v>
      </c>
      <c r="E763" t="s">
        <v>2734</v>
      </c>
      <c r="F763" t="s">
        <v>21</v>
      </c>
      <c r="G763" t="s">
        <v>1566</v>
      </c>
      <c r="H763" t="s">
        <v>1231</v>
      </c>
      <c r="I763" t="s">
        <v>1304</v>
      </c>
      <c r="J763" t="s">
        <v>1176</v>
      </c>
      <c r="K763" t="s">
        <v>128</v>
      </c>
    </row>
    <row r="764" spans="1:11" hidden="1" x14ac:dyDescent="0.35">
      <c r="A764" t="s">
        <v>4182</v>
      </c>
      <c r="B764" t="s">
        <v>4207</v>
      </c>
      <c r="C764" t="s">
        <v>4208</v>
      </c>
      <c r="D764" t="s">
        <v>4209</v>
      </c>
      <c r="E764" t="s">
        <v>2734</v>
      </c>
      <c r="F764" t="s">
        <v>21</v>
      </c>
      <c r="G764" t="s">
        <v>1566</v>
      </c>
      <c r="H764" t="s">
        <v>4210</v>
      </c>
      <c r="I764" t="s">
        <v>1653</v>
      </c>
      <c r="J764" t="s">
        <v>1176</v>
      </c>
      <c r="K764" t="s">
        <v>49</v>
      </c>
    </row>
    <row r="765" spans="1:11" hidden="1" x14ac:dyDescent="0.35">
      <c r="A765" t="s">
        <v>4182</v>
      </c>
      <c r="B765" t="s">
        <v>4211</v>
      </c>
      <c r="C765" t="s">
        <v>4212</v>
      </c>
      <c r="D765" t="s">
        <v>4213</v>
      </c>
      <c r="E765" t="s">
        <v>2734</v>
      </c>
      <c r="F765" t="s">
        <v>21</v>
      </c>
      <c r="G765" t="s">
        <v>1566</v>
      </c>
      <c r="H765" t="s">
        <v>1601</v>
      </c>
      <c r="I765" t="s">
        <v>1653</v>
      </c>
      <c r="J765" t="s">
        <v>1176</v>
      </c>
      <c r="K765" t="s">
        <v>64</v>
      </c>
    </row>
    <row r="766" spans="1:11" hidden="1" x14ac:dyDescent="0.35">
      <c r="A766" t="s">
        <v>4182</v>
      </c>
      <c r="B766" t="s">
        <v>4214</v>
      </c>
      <c r="C766" t="s">
        <v>4215</v>
      </c>
      <c r="D766" t="s">
        <v>4216</v>
      </c>
      <c r="E766" t="s">
        <v>2734</v>
      </c>
      <c r="F766" t="s">
        <v>21</v>
      </c>
      <c r="G766" t="s">
        <v>1566</v>
      </c>
      <c r="H766" t="s">
        <v>1508</v>
      </c>
      <c r="I766" t="s">
        <v>1432</v>
      </c>
      <c r="J766" t="s">
        <v>1176</v>
      </c>
      <c r="K766" t="s">
        <v>187</v>
      </c>
    </row>
    <row r="767" spans="1:11" hidden="1" x14ac:dyDescent="0.35">
      <c r="A767" t="s">
        <v>4182</v>
      </c>
      <c r="B767" t="s">
        <v>4217</v>
      </c>
      <c r="C767" t="s">
        <v>4218</v>
      </c>
      <c r="D767" t="s">
        <v>4219</v>
      </c>
      <c r="E767" t="s">
        <v>2734</v>
      </c>
      <c r="F767" t="s">
        <v>21</v>
      </c>
      <c r="G767" t="s">
        <v>1566</v>
      </c>
      <c r="H767" t="s">
        <v>1173</v>
      </c>
      <c r="I767" t="s">
        <v>1256</v>
      </c>
      <c r="J767" t="s">
        <v>1176</v>
      </c>
      <c r="K767" t="s">
        <v>117</v>
      </c>
    </row>
    <row r="768" spans="1:11" hidden="1" x14ac:dyDescent="0.35">
      <c r="A768" t="s">
        <v>4182</v>
      </c>
      <c r="B768" t="s">
        <v>4220</v>
      </c>
      <c r="C768" t="s">
        <v>4221</v>
      </c>
      <c r="D768" t="s">
        <v>4222</v>
      </c>
      <c r="E768" t="s">
        <v>2734</v>
      </c>
      <c r="F768" t="s">
        <v>21</v>
      </c>
      <c r="G768" t="s">
        <v>1566</v>
      </c>
      <c r="H768" t="s">
        <v>1270</v>
      </c>
      <c r="I768" t="s">
        <v>1747</v>
      </c>
      <c r="J768" t="s">
        <v>1176</v>
      </c>
      <c r="K768" t="s">
        <v>186</v>
      </c>
    </row>
    <row r="769" spans="1:11" hidden="1" x14ac:dyDescent="0.35">
      <c r="A769" t="s">
        <v>4182</v>
      </c>
      <c r="B769" t="s">
        <v>4223</v>
      </c>
      <c r="C769" t="s">
        <v>4224</v>
      </c>
      <c r="D769" t="s">
        <v>4225</v>
      </c>
      <c r="E769" t="s">
        <v>2734</v>
      </c>
      <c r="F769" t="s">
        <v>21</v>
      </c>
      <c r="G769" t="s">
        <v>1566</v>
      </c>
      <c r="H769" t="s">
        <v>1431</v>
      </c>
      <c r="I769" t="s">
        <v>1219</v>
      </c>
      <c r="J769" t="s">
        <v>1176</v>
      </c>
      <c r="K769" t="s">
        <v>49</v>
      </c>
    </row>
    <row r="770" spans="1:11" hidden="1" x14ac:dyDescent="0.35">
      <c r="A770" t="s">
        <v>4182</v>
      </c>
      <c r="B770" t="s">
        <v>4226</v>
      </c>
      <c r="C770" t="s">
        <v>4227</v>
      </c>
      <c r="D770" t="s">
        <v>4228</v>
      </c>
      <c r="E770" t="s">
        <v>2734</v>
      </c>
      <c r="F770" t="s">
        <v>21</v>
      </c>
      <c r="G770" t="s">
        <v>1566</v>
      </c>
      <c r="H770" t="s">
        <v>1573</v>
      </c>
      <c r="I770" t="s">
        <v>1751</v>
      </c>
      <c r="J770" t="s">
        <v>1176</v>
      </c>
      <c r="K770" t="s">
        <v>64</v>
      </c>
    </row>
    <row r="771" spans="1:11" hidden="1" x14ac:dyDescent="0.35">
      <c r="A771" t="s">
        <v>4182</v>
      </c>
      <c r="B771" t="s">
        <v>4229</v>
      </c>
      <c r="C771" t="s">
        <v>4230</v>
      </c>
      <c r="D771" t="s">
        <v>4231</v>
      </c>
      <c r="E771" t="s">
        <v>2734</v>
      </c>
      <c r="F771" t="s">
        <v>21</v>
      </c>
      <c r="G771" t="s">
        <v>1566</v>
      </c>
      <c r="H771" t="s">
        <v>1456</v>
      </c>
      <c r="I771" t="s">
        <v>1934</v>
      </c>
      <c r="J771" t="s">
        <v>1176</v>
      </c>
      <c r="K771" t="s">
        <v>97</v>
      </c>
    </row>
    <row r="772" spans="1:11" hidden="1" x14ac:dyDescent="0.35">
      <c r="A772" t="s">
        <v>4182</v>
      </c>
      <c r="B772" t="s">
        <v>4232</v>
      </c>
      <c r="C772" t="s">
        <v>4233</v>
      </c>
      <c r="D772" t="s">
        <v>4234</v>
      </c>
      <c r="E772" t="s">
        <v>2734</v>
      </c>
      <c r="F772" t="s">
        <v>21</v>
      </c>
      <c r="G772" t="s">
        <v>1566</v>
      </c>
      <c r="H772" t="s">
        <v>1260</v>
      </c>
      <c r="I772" t="s">
        <v>2005</v>
      </c>
      <c r="J772" t="s">
        <v>1176</v>
      </c>
      <c r="K772" t="s">
        <v>97</v>
      </c>
    </row>
    <row r="773" spans="1:11" hidden="1" x14ac:dyDescent="0.35">
      <c r="A773" t="s">
        <v>4182</v>
      </c>
      <c r="B773" t="s">
        <v>4235</v>
      </c>
      <c r="C773" t="s">
        <v>4236</v>
      </c>
      <c r="D773" t="s">
        <v>4237</v>
      </c>
      <c r="E773" t="s">
        <v>2734</v>
      </c>
      <c r="F773" t="s">
        <v>21</v>
      </c>
      <c r="G773" t="s">
        <v>1566</v>
      </c>
      <c r="H773" t="s">
        <v>1260</v>
      </c>
      <c r="I773" t="s">
        <v>1447</v>
      </c>
      <c r="J773" t="s">
        <v>1176</v>
      </c>
      <c r="K773" t="s">
        <v>186</v>
      </c>
    </row>
    <row r="774" spans="1:11" hidden="1" x14ac:dyDescent="0.35">
      <c r="A774" t="s">
        <v>4182</v>
      </c>
      <c r="B774" t="s">
        <v>4238</v>
      </c>
      <c r="C774" t="s">
        <v>4239</v>
      </c>
      <c r="D774" t="s">
        <v>4240</v>
      </c>
      <c r="E774" t="s">
        <v>2734</v>
      </c>
      <c r="F774" t="s">
        <v>21</v>
      </c>
      <c r="G774" t="s">
        <v>1566</v>
      </c>
      <c r="H774" t="s">
        <v>1260</v>
      </c>
      <c r="I774" t="s">
        <v>1232</v>
      </c>
      <c r="J774" t="s">
        <v>1176</v>
      </c>
      <c r="K774" t="s">
        <v>97</v>
      </c>
    </row>
    <row r="775" spans="1:11" hidden="1" x14ac:dyDescent="0.35">
      <c r="A775" t="s">
        <v>4182</v>
      </c>
      <c r="B775" t="s">
        <v>4241</v>
      </c>
      <c r="C775" t="s">
        <v>4242</v>
      </c>
      <c r="D775" t="s">
        <v>4243</v>
      </c>
      <c r="E775" t="s">
        <v>2734</v>
      </c>
      <c r="F775" t="s">
        <v>21</v>
      </c>
      <c r="G775" t="s">
        <v>1566</v>
      </c>
      <c r="H775" t="s">
        <v>1198</v>
      </c>
      <c r="I775" t="s">
        <v>4244</v>
      </c>
      <c r="J775" t="s">
        <v>1176</v>
      </c>
      <c r="K775" t="s">
        <v>88</v>
      </c>
    </row>
    <row r="776" spans="1:11" hidden="1" x14ac:dyDescent="0.35">
      <c r="A776" t="s">
        <v>4182</v>
      </c>
      <c r="B776" t="s">
        <v>4245</v>
      </c>
      <c r="C776" t="s">
        <v>4246</v>
      </c>
      <c r="D776" t="s">
        <v>4247</v>
      </c>
      <c r="E776" t="s">
        <v>2734</v>
      </c>
      <c r="F776" t="s">
        <v>21</v>
      </c>
      <c r="G776" t="s">
        <v>1566</v>
      </c>
      <c r="H776" t="s">
        <v>4248</v>
      </c>
      <c r="I776" t="s">
        <v>1304</v>
      </c>
      <c r="J776" t="s">
        <v>1176</v>
      </c>
      <c r="K776" t="s">
        <v>128</v>
      </c>
    </row>
    <row r="777" spans="1:11" hidden="1" x14ac:dyDescent="0.35">
      <c r="A777" t="s">
        <v>4182</v>
      </c>
      <c r="B777" t="s">
        <v>4249</v>
      </c>
      <c r="C777" t="s">
        <v>4250</v>
      </c>
      <c r="D777" t="s">
        <v>4251</v>
      </c>
      <c r="E777" t="s">
        <v>2734</v>
      </c>
      <c r="F777" t="s">
        <v>21</v>
      </c>
      <c r="G777" t="s">
        <v>1566</v>
      </c>
      <c r="H777" t="s">
        <v>1255</v>
      </c>
      <c r="I777" t="s">
        <v>1309</v>
      </c>
      <c r="J777" t="s">
        <v>1176</v>
      </c>
      <c r="K777" t="s">
        <v>64</v>
      </c>
    </row>
    <row r="778" spans="1:11" hidden="1" x14ac:dyDescent="0.35">
      <c r="A778" t="s">
        <v>4182</v>
      </c>
      <c r="B778" t="s">
        <v>4252</v>
      </c>
      <c r="C778" t="s">
        <v>4253</v>
      </c>
      <c r="D778" t="s">
        <v>4254</v>
      </c>
      <c r="E778" t="s">
        <v>2734</v>
      </c>
      <c r="F778" t="s">
        <v>21</v>
      </c>
      <c r="G778" t="s">
        <v>1566</v>
      </c>
      <c r="H778" t="s">
        <v>1954</v>
      </c>
      <c r="I778" t="s">
        <v>1309</v>
      </c>
      <c r="J778" t="s">
        <v>1176</v>
      </c>
      <c r="K778" t="s">
        <v>49</v>
      </c>
    </row>
    <row r="779" spans="1:11" hidden="1" x14ac:dyDescent="0.35">
      <c r="A779" t="s">
        <v>4182</v>
      </c>
      <c r="B779" t="s">
        <v>4255</v>
      </c>
      <c r="C779" t="s">
        <v>4256</v>
      </c>
      <c r="D779" t="s">
        <v>4257</v>
      </c>
      <c r="E779" t="s">
        <v>2734</v>
      </c>
      <c r="F779" t="s">
        <v>21</v>
      </c>
      <c r="G779" t="s">
        <v>1566</v>
      </c>
      <c r="H779" t="s">
        <v>1688</v>
      </c>
      <c r="I779" t="s">
        <v>1266</v>
      </c>
      <c r="J779" t="s">
        <v>1176</v>
      </c>
      <c r="K779" t="s">
        <v>97</v>
      </c>
    </row>
    <row r="780" spans="1:11" hidden="1" x14ac:dyDescent="0.35">
      <c r="A780" t="s">
        <v>4182</v>
      </c>
      <c r="B780" t="s">
        <v>4258</v>
      </c>
      <c r="C780" t="s">
        <v>4259</v>
      </c>
      <c r="D780" t="s">
        <v>4260</v>
      </c>
      <c r="E780" t="s">
        <v>2734</v>
      </c>
      <c r="F780" t="s">
        <v>21</v>
      </c>
      <c r="G780" t="s">
        <v>1566</v>
      </c>
      <c r="H780" t="s">
        <v>1573</v>
      </c>
      <c r="I780" t="s">
        <v>1232</v>
      </c>
      <c r="J780" t="s">
        <v>1176</v>
      </c>
      <c r="K780" t="s">
        <v>186</v>
      </c>
    </row>
    <row r="781" spans="1:11" hidden="1" x14ac:dyDescent="0.35">
      <c r="A781" t="s">
        <v>4182</v>
      </c>
      <c r="B781" t="s">
        <v>4261</v>
      </c>
      <c r="C781" t="s">
        <v>4262</v>
      </c>
      <c r="D781" t="s">
        <v>4263</v>
      </c>
      <c r="E781" t="s">
        <v>4264</v>
      </c>
      <c r="F781" t="s">
        <v>11</v>
      </c>
      <c r="G781" t="s">
        <v>1446</v>
      </c>
      <c r="H781" t="s">
        <v>1476</v>
      </c>
      <c r="I781" t="s">
        <v>1219</v>
      </c>
      <c r="J781" t="s">
        <v>2810</v>
      </c>
      <c r="K781" t="s">
        <v>134</v>
      </c>
    </row>
    <row r="782" spans="1:11" hidden="1" x14ac:dyDescent="0.35">
      <c r="A782" t="s">
        <v>4182</v>
      </c>
      <c r="B782" t="s">
        <v>4265</v>
      </c>
      <c r="C782" t="s">
        <v>4266</v>
      </c>
      <c r="D782" t="s">
        <v>4267</v>
      </c>
      <c r="E782" t="s">
        <v>4264</v>
      </c>
      <c r="F782" t="s">
        <v>11</v>
      </c>
      <c r="G782" t="s">
        <v>1446</v>
      </c>
      <c r="H782" t="s">
        <v>1476</v>
      </c>
      <c r="I782" t="s">
        <v>1219</v>
      </c>
      <c r="J782" t="s">
        <v>1351</v>
      </c>
      <c r="K782" t="s">
        <v>134</v>
      </c>
    </row>
    <row r="783" spans="1:11" hidden="1" x14ac:dyDescent="0.35">
      <c r="A783" t="s">
        <v>4182</v>
      </c>
      <c r="B783" t="s">
        <v>4268</v>
      </c>
      <c r="C783" t="s">
        <v>4269</v>
      </c>
      <c r="D783" t="s">
        <v>4270</v>
      </c>
      <c r="E783" t="s">
        <v>4264</v>
      </c>
      <c r="F783" t="s">
        <v>11</v>
      </c>
      <c r="G783" t="s">
        <v>1446</v>
      </c>
      <c r="H783" t="s">
        <v>1487</v>
      </c>
      <c r="I783" t="s">
        <v>1232</v>
      </c>
      <c r="J783" t="s">
        <v>318</v>
      </c>
      <c r="K783" t="s">
        <v>182</v>
      </c>
    </row>
    <row r="784" spans="1:11" hidden="1" x14ac:dyDescent="0.35">
      <c r="A784" t="s">
        <v>4182</v>
      </c>
      <c r="B784" t="s">
        <v>4271</v>
      </c>
      <c r="C784" t="s">
        <v>4272</v>
      </c>
      <c r="D784" t="s">
        <v>4273</v>
      </c>
      <c r="E784" t="s">
        <v>4264</v>
      </c>
      <c r="F784" t="s">
        <v>11</v>
      </c>
      <c r="G784" t="s">
        <v>1446</v>
      </c>
      <c r="H784" t="s">
        <v>1245</v>
      </c>
      <c r="I784" t="s">
        <v>1942</v>
      </c>
      <c r="J784" t="s">
        <v>318</v>
      </c>
      <c r="K784" t="s">
        <v>182</v>
      </c>
    </row>
    <row r="785" spans="1:11" hidden="1" x14ac:dyDescent="0.35">
      <c r="A785" t="s">
        <v>4182</v>
      </c>
      <c r="B785" t="s">
        <v>4274</v>
      </c>
      <c r="C785" t="s">
        <v>4275</v>
      </c>
      <c r="D785" t="s">
        <v>4276</v>
      </c>
      <c r="E785" t="s">
        <v>4264</v>
      </c>
      <c r="F785" t="s">
        <v>11</v>
      </c>
      <c r="G785" t="s">
        <v>1446</v>
      </c>
      <c r="H785" t="s">
        <v>1476</v>
      </c>
      <c r="I785" t="s">
        <v>1219</v>
      </c>
      <c r="J785" t="s">
        <v>318</v>
      </c>
      <c r="K785" t="s">
        <v>154</v>
      </c>
    </row>
    <row r="786" spans="1:11" hidden="1" x14ac:dyDescent="0.35">
      <c r="A786" t="s">
        <v>4182</v>
      </c>
      <c r="B786" t="s">
        <v>4277</v>
      </c>
      <c r="C786" t="s">
        <v>4278</v>
      </c>
      <c r="D786" t="s">
        <v>4279</v>
      </c>
      <c r="E786" t="s">
        <v>4264</v>
      </c>
      <c r="F786" t="s">
        <v>11</v>
      </c>
      <c r="G786" t="s">
        <v>1446</v>
      </c>
      <c r="H786" t="s">
        <v>1462</v>
      </c>
      <c r="I786" t="s">
        <v>1250</v>
      </c>
      <c r="J786" t="s">
        <v>318</v>
      </c>
      <c r="K786" t="s">
        <v>154</v>
      </c>
    </row>
    <row r="787" spans="1:11" hidden="1" x14ac:dyDescent="0.35">
      <c r="A787" t="s">
        <v>4182</v>
      </c>
      <c r="B787" t="s">
        <v>4280</v>
      </c>
      <c r="C787" t="s">
        <v>4281</v>
      </c>
      <c r="D787" t="s">
        <v>4282</v>
      </c>
      <c r="E787" t="s">
        <v>4264</v>
      </c>
      <c r="F787" t="s">
        <v>11</v>
      </c>
      <c r="G787" t="s">
        <v>1446</v>
      </c>
      <c r="H787" t="s">
        <v>1476</v>
      </c>
      <c r="I787" t="s">
        <v>1219</v>
      </c>
      <c r="J787" t="s">
        <v>314</v>
      </c>
      <c r="K787" t="s">
        <v>134</v>
      </c>
    </row>
    <row r="788" spans="1:11" hidden="1" x14ac:dyDescent="0.35">
      <c r="A788" t="s">
        <v>4182</v>
      </c>
      <c r="B788" t="s">
        <v>4283</v>
      </c>
      <c r="C788" t="s">
        <v>4284</v>
      </c>
      <c r="D788" t="s">
        <v>4285</v>
      </c>
      <c r="E788" t="s">
        <v>4264</v>
      </c>
      <c r="F788" t="s">
        <v>11</v>
      </c>
      <c r="G788" t="s">
        <v>1446</v>
      </c>
      <c r="H788" t="s">
        <v>1476</v>
      </c>
      <c r="I788" t="s">
        <v>1219</v>
      </c>
      <c r="J788" t="s">
        <v>314</v>
      </c>
      <c r="K788" t="s">
        <v>134</v>
      </c>
    </row>
    <row r="789" spans="1:11" hidden="1" x14ac:dyDescent="0.35">
      <c r="A789" t="s">
        <v>4182</v>
      </c>
      <c r="B789" t="s">
        <v>4286</v>
      </c>
      <c r="C789" t="s">
        <v>4287</v>
      </c>
      <c r="D789" t="s">
        <v>4288</v>
      </c>
      <c r="E789" t="s">
        <v>4264</v>
      </c>
      <c r="F789" t="s">
        <v>11</v>
      </c>
      <c r="G789" t="s">
        <v>1446</v>
      </c>
      <c r="H789" t="s">
        <v>1260</v>
      </c>
      <c r="I789" t="s">
        <v>1852</v>
      </c>
      <c r="J789" t="s">
        <v>313</v>
      </c>
      <c r="K789" t="s">
        <v>49</v>
      </c>
    </row>
    <row r="790" spans="1:11" hidden="1" x14ac:dyDescent="0.35">
      <c r="A790" t="s">
        <v>4182</v>
      </c>
      <c r="B790" t="s">
        <v>4289</v>
      </c>
      <c r="C790" t="s">
        <v>4290</v>
      </c>
      <c r="D790" t="s">
        <v>4291</v>
      </c>
      <c r="E790" t="s">
        <v>4264</v>
      </c>
      <c r="F790" t="s">
        <v>11</v>
      </c>
      <c r="G790" t="s">
        <v>1446</v>
      </c>
      <c r="H790" t="s">
        <v>1218</v>
      </c>
      <c r="I790" t="s">
        <v>2589</v>
      </c>
      <c r="J790" t="s">
        <v>313</v>
      </c>
      <c r="K790" t="s">
        <v>49</v>
      </c>
    </row>
    <row r="791" spans="1:11" hidden="1" x14ac:dyDescent="0.35">
      <c r="A791" t="s">
        <v>4182</v>
      </c>
      <c r="B791" t="s">
        <v>4292</v>
      </c>
      <c r="C791" t="s">
        <v>4293</v>
      </c>
      <c r="D791" t="s">
        <v>4294</v>
      </c>
      <c r="E791" t="s">
        <v>4264</v>
      </c>
      <c r="F791" t="s">
        <v>11</v>
      </c>
      <c r="G791" t="s">
        <v>1240</v>
      </c>
      <c r="H791" t="s">
        <v>1240</v>
      </c>
      <c r="I791" t="s">
        <v>1912</v>
      </c>
      <c r="J791" t="s">
        <v>314</v>
      </c>
      <c r="K791" t="s">
        <v>134</v>
      </c>
    </row>
    <row r="792" spans="1:11" hidden="1" x14ac:dyDescent="0.35">
      <c r="A792" t="s">
        <v>4182</v>
      </c>
      <c r="B792" t="s">
        <v>4295</v>
      </c>
      <c r="C792" t="s">
        <v>4296</v>
      </c>
      <c r="D792" t="s">
        <v>4297</v>
      </c>
      <c r="E792" t="s">
        <v>4264</v>
      </c>
      <c r="F792" t="s">
        <v>11</v>
      </c>
      <c r="G792" t="s">
        <v>1446</v>
      </c>
      <c r="H792" t="s">
        <v>1255</v>
      </c>
      <c r="I792" t="s">
        <v>1266</v>
      </c>
      <c r="J792" t="s">
        <v>314</v>
      </c>
      <c r="K792" t="s">
        <v>134</v>
      </c>
    </row>
    <row r="793" spans="1:11" hidden="1" x14ac:dyDescent="0.35">
      <c r="A793" t="s">
        <v>4182</v>
      </c>
      <c r="B793" t="s">
        <v>4298</v>
      </c>
      <c r="C793" t="s">
        <v>4299</v>
      </c>
      <c r="D793" t="s">
        <v>4300</v>
      </c>
      <c r="E793" t="s">
        <v>4264</v>
      </c>
      <c r="F793" t="s">
        <v>11</v>
      </c>
      <c r="G793" t="s">
        <v>1446</v>
      </c>
      <c r="H793" t="s">
        <v>1210</v>
      </c>
      <c r="I793" t="s">
        <v>1852</v>
      </c>
      <c r="J793" t="s">
        <v>313</v>
      </c>
      <c r="K793" t="s">
        <v>56</v>
      </c>
    </row>
    <row r="794" spans="1:11" hidden="1" x14ac:dyDescent="0.35">
      <c r="A794" t="s">
        <v>4182</v>
      </c>
      <c r="B794" t="s">
        <v>4301</v>
      </c>
      <c r="C794" t="s">
        <v>4302</v>
      </c>
      <c r="D794" t="s">
        <v>4303</v>
      </c>
      <c r="E794" t="s">
        <v>4264</v>
      </c>
      <c r="F794" t="s">
        <v>11</v>
      </c>
      <c r="G794" t="s">
        <v>1446</v>
      </c>
      <c r="H794" t="s">
        <v>1293</v>
      </c>
      <c r="I794" t="s">
        <v>2589</v>
      </c>
      <c r="J794" t="s">
        <v>313</v>
      </c>
      <c r="K794" t="s">
        <v>56</v>
      </c>
    </row>
    <row r="795" spans="1:11" hidden="1" x14ac:dyDescent="0.35">
      <c r="A795" t="s">
        <v>4182</v>
      </c>
      <c r="B795" t="s">
        <v>4304</v>
      </c>
      <c r="C795" t="s">
        <v>4305</v>
      </c>
      <c r="D795" t="s">
        <v>4306</v>
      </c>
      <c r="E795" t="s">
        <v>4264</v>
      </c>
      <c r="F795" t="s">
        <v>11</v>
      </c>
      <c r="G795" t="s">
        <v>1446</v>
      </c>
      <c r="H795" t="s">
        <v>1487</v>
      </c>
      <c r="I795" t="s">
        <v>1232</v>
      </c>
      <c r="J795" t="s">
        <v>318</v>
      </c>
      <c r="K795" t="s">
        <v>182</v>
      </c>
    </row>
    <row r="796" spans="1:11" hidden="1" x14ac:dyDescent="0.35">
      <c r="A796" t="s">
        <v>4182</v>
      </c>
      <c r="B796" t="s">
        <v>4307</v>
      </c>
      <c r="C796" t="s">
        <v>4308</v>
      </c>
      <c r="D796" t="s">
        <v>4309</v>
      </c>
      <c r="E796" t="s">
        <v>4264</v>
      </c>
      <c r="F796" t="s">
        <v>11</v>
      </c>
      <c r="G796" t="s">
        <v>1446</v>
      </c>
      <c r="H796" t="s">
        <v>1245</v>
      </c>
      <c r="I796" t="s">
        <v>1942</v>
      </c>
      <c r="J796" t="s">
        <v>318</v>
      </c>
      <c r="K796" t="s">
        <v>182</v>
      </c>
    </row>
    <row r="797" spans="1:11" hidden="1" x14ac:dyDescent="0.35">
      <c r="A797" t="s">
        <v>4182</v>
      </c>
      <c r="B797" t="s">
        <v>4310</v>
      </c>
      <c r="C797" t="s">
        <v>4311</v>
      </c>
      <c r="D797" t="s">
        <v>4312</v>
      </c>
      <c r="E797" t="s">
        <v>4264</v>
      </c>
      <c r="F797" t="s">
        <v>11</v>
      </c>
      <c r="G797" t="s">
        <v>1446</v>
      </c>
      <c r="H797" t="s">
        <v>1218</v>
      </c>
      <c r="I797" t="s">
        <v>1619</v>
      </c>
      <c r="J797" t="s">
        <v>313</v>
      </c>
      <c r="K797" t="s">
        <v>64</v>
      </c>
    </row>
    <row r="798" spans="1:11" hidden="1" x14ac:dyDescent="0.35">
      <c r="A798" t="s">
        <v>4182</v>
      </c>
      <c r="B798" t="s">
        <v>4313</v>
      </c>
      <c r="C798" t="s">
        <v>4314</v>
      </c>
      <c r="D798" t="s">
        <v>4315</v>
      </c>
      <c r="E798" t="s">
        <v>4264</v>
      </c>
      <c r="F798" t="s">
        <v>11</v>
      </c>
      <c r="G798" t="s">
        <v>1446</v>
      </c>
      <c r="H798" t="s">
        <v>1293</v>
      </c>
      <c r="I798" t="s">
        <v>1309</v>
      </c>
      <c r="J798" t="s">
        <v>313</v>
      </c>
      <c r="K798" t="s">
        <v>64</v>
      </c>
    </row>
    <row r="799" spans="1:11" hidden="1" x14ac:dyDescent="0.35">
      <c r="A799" t="s">
        <v>4182</v>
      </c>
      <c r="B799" t="s">
        <v>4316</v>
      </c>
      <c r="C799" t="s">
        <v>4317</v>
      </c>
      <c r="D799" t="s">
        <v>4318</v>
      </c>
      <c r="E799" t="s">
        <v>4264</v>
      </c>
      <c r="F799" t="s">
        <v>11</v>
      </c>
      <c r="G799" t="s">
        <v>1446</v>
      </c>
      <c r="H799" t="s">
        <v>1476</v>
      </c>
      <c r="I799" t="s">
        <v>1219</v>
      </c>
      <c r="J799" t="s">
        <v>314</v>
      </c>
      <c r="K799" t="s">
        <v>97</v>
      </c>
    </row>
    <row r="800" spans="1:11" hidden="1" x14ac:dyDescent="0.35">
      <c r="A800" t="s">
        <v>4182</v>
      </c>
      <c r="B800" t="s">
        <v>4319</v>
      </c>
      <c r="C800" t="s">
        <v>4320</v>
      </c>
      <c r="D800" t="s">
        <v>4321</v>
      </c>
      <c r="E800" t="s">
        <v>4264</v>
      </c>
      <c r="F800" t="s">
        <v>11</v>
      </c>
      <c r="G800" t="s">
        <v>1446</v>
      </c>
      <c r="H800" t="s">
        <v>1476</v>
      </c>
      <c r="I800" t="s">
        <v>1219</v>
      </c>
      <c r="J800" t="s">
        <v>314</v>
      </c>
      <c r="K800" t="s">
        <v>97</v>
      </c>
    </row>
    <row r="801" spans="1:11" hidden="1" x14ac:dyDescent="0.35">
      <c r="A801" t="s">
        <v>4182</v>
      </c>
      <c r="B801" t="s">
        <v>4322</v>
      </c>
      <c r="C801" t="s">
        <v>4323</v>
      </c>
      <c r="D801" t="s">
        <v>4324</v>
      </c>
      <c r="E801" t="s">
        <v>4264</v>
      </c>
      <c r="F801" t="s">
        <v>11</v>
      </c>
      <c r="G801" t="s">
        <v>1446</v>
      </c>
      <c r="H801" t="s">
        <v>1954</v>
      </c>
      <c r="I801" t="s">
        <v>1835</v>
      </c>
      <c r="J801" t="s">
        <v>313</v>
      </c>
      <c r="K801" t="s">
        <v>63</v>
      </c>
    </row>
    <row r="802" spans="1:11" hidden="1" x14ac:dyDescent="0.35">
      <c r="A802" t="s">
        <v>4182</v>
      </c>
      <c r="B802" t="s">
        <v>4325</v>
      </c>
      <c r="C802" t="s">
        <v>4326</v>
      </c>
      <c r="D802" t="s">
        <v>4327</v>
      </c>
      <c r="E802" t="s">
        <v>4264</v>
      </c>
      <c r="F802" t="s">
        <v>11</v>
      </c>
      <c r="G802" t="s">
        <v>1446</v>
      </c>
      <c r="H802" t="s">
        <v>1308</v>
      </c>
      <c r="I802" t="s">
        <v>4328</v>
      </c>
      <c r="J802" t="s">
        <v>313</v>
      </c>
      <c r="K802" t="s">
        <v>63</v>
      </c>
    </row>
    <row r="803" spans="1:11" hidden="1" x14ac:dyDescent="0.35">
      <c r="A803" t="s">
        <v>4182</v>
      </c>
      <c r="B803" t="s">
        <v>4329</v>
      </c>
      <c r="C803" t="s">
        <v>4330</v>
      </c>
      <c r="D803" t="s">
        <v>4331</v>
      </c>
      <c r="E803" t="s">
        <v>4264</v>
      </c>
      <c r="F803" t="s">
        <v>11</v>
      </c>
      <c r="G803" t="s">
        <v>1446</v>
      </c>
      <c r="H803" t="s">
        <v>1390</v>
      </c>
      <c r="I803" t="s">
        <v>1912</v>
      </c>
      <c r="J803" t="s">
        <v>318</v>
      </c>
      <c r="K803" t="s">
        <v>182</v>
      </c>
    </row>
    <row r="804" spans="1:11" hidden="1" x14ac:dyDescent="0.35">
      <c r="A804" t="s">
        <v>4182</v>
      </c>
      <c r="B804" t="s">
        <v>4332</v>
      </c>
      <c r="C804" t="s">
        <v>4333</v>
      </c>
      <c r="D804" t="s">
        <v>4334</v>
      </c>
      <c r="E804" t="s">
        <v>4264</v>
      </c>
      <c r="F804" t="s">
        <v>11</v>
      </c>
      <c r="G804" t="s">
        <v>1446</v>
      </c>
      <c r="H804" t="s">
        <v>4335</v>
      </c>
      <c r="I804" t="s">
        <v>1266</v>
      </c>
      <c r="J804" t="s">
        <v>318</v>
      </c>
      <c r="K804" t="s">
        <v>182</v>
      </c>
    </row>
    <row r="805" spans="1:11" hidden="1" x14ac:dyDescent="0.35">
      <c r="A805" t="s">
        <v>4182</v>
      </c>
      <c r="B805" t="s">
        <v>4336</v>
      </c>
      <c r="C805" t="s">
        <v>4337</v>
      </c>
      <c r="D805" t="s">
        <v>4338</v>
      </c>
      <c r="E805" t="s">
        <v>4264</v>
      </c>
      <c r="F805" t="s">
        <v>11</v>
      </c>
      <c r="G805" t="s">
        <v>1446</v>
      </c>
      <c r="H805" t="s">
        <v>1476</v>
      </c>
      <c r="I805" t="s">
        <v>1219</v>
      </c>
      <c r="J805" t="s">
        <v>314</v>
      </c>
      <c r="K805" t="s">
        <v>63</v>
      </c>
    </row>
    <row r="806" spans="1:11" hidden="1" x14ac:dyDescent="0.35">
      <c r="A806" t="s">
        <v>4182</v>
      </c>
      <c r="B806" t="s">
        <v>4339</v>
      </c>
      <c r="C806" t="s">
        <v>4340</v>
      </c>
      <c r="D806" t="s">
        <v>4341</v>
      </c>
      <c r="E806" t="s">
        <v>4264</v>
      </c>
      <c r="F806" t="s">
        <v>11</v>
      </c>
      <c r="G806" t="s">
        <v>1446</v>
      </c>
      <c r="H806" t="s">
        <v>1476</v>
      </c>
      <c r="I806" t="s">
        <v>1219</v>
      </c>
      <c r="J806" t="s">
        <v>314</v>
      </c>
      <c r="K806" t="s">
        <v>63</v>
      </c>
    </row>
    <row r="807" spans="1:11" hidden="1" x14ac:dyDescent="0.35">
      <c r="A807" t="s">
        <v>4182</v>
      </c>
      <c r="B807" t="s">
        <v>4342</v>
      </c>
      <c r="C807" t="s">
        <v>4343</v>
      </c>
      <c r="D807" t="s">
        <v>4344</v>
      </c>
      <c r="E807" t="s">
        <v>2596</v>
      </c>
      <c r="F807" t="s">
        <v>13</v>
      </c>
      <c r="G807" t="s">
        <v>1487</v>
      </c>
      <c r="H807" t="s">
        <v>1198</v>
      </c>
      <c r="I807" t="s">
        <v>1309</v>
      </c>
      <c r="J807" t="s">
        <v>1176</v>
      </c>
      <c r="K807" t="s">
        <v>32</v>
      </c>
    </row>
    <row r="808" spans="1:11" hidden="1" x14ac:dyDescent="0.35">
      <c r="A808" t="s">
        <v>4182</v>
      </c>
      <c r="B808" t="s">
        <v>4345</v>
      </c>
      <c r="C808" t="s">
        <v>4346</v>
      </c>
      <c r="D808" t="s">
        <v>4347</v>
      </c>
      <c r="E808" t="s">
        <v>4348</v>
      </c>
      <c r="F808" t="s">
        <v>18</v>
      </c>
      <c r="G808" t="s">
        <v>1431</v>
      </c>
      <c r="H808" t="s">
        <v>1902</v>
      </c>
      <c r="I808" t="s">
        <v>4349</v>
      </c>
      <c r="J808" t="s">
        <v>313</v>
      </c>
      <c r="K808" t="s">
        <v>128</v>
      </c>
    </row>
    <row r="809" spans="1:11" hidden="1" x14ac:dyDescent="0.35">
      <c r="A809" t="s">
        <v>4182</v>
      </c>
      <c r="B809" t="s">
        <v>4350</v>
      </c>
      <c r="C809" t="s">
        <v>4351</v>
      </c>
      <c r="D809" t="s">
        <v>4352</v>
      </c>
      <c r="E809" t="s">
        <v>4264</v>
      </c>
      <c r="F809" t="s">
        <v>15</v>
      </c>
      <c r="G809" t="s">
        <v>1446</v>
      </c>
      <c r="H809" t="s">
        <v>2201</v>
      </c>
      <c r="I809" t="s">
        <v>1175</v>
      </c>
      <c r="J809" t="s">
        <v>1176</v>
      </c>
      <c r="K809" t="s">
        <v>54</v>
      </c>
    </row>
    <row r="810" spans="1:11" hidden="1" x14ac:dyDescent="0.35">
      <c r="A810" t="s">
        <v>4182</v>
      </c>
      <c r="B810" t="s">
        <v>4353</v>
      </c>
      <c r="C810" t="s">
        <v>4354</v>
      </c>
      <c r="D810" t="s">
        <v>4355</v>
      </c>
      <c r="E810" t="s">
        <v>4264</v>
      </c>
      <c r="F810" t="s">
        <v>15</v>
      </c>
      <c r="G810" t="s">
        <v>1446</v>
      </c>
      <c r="H810" t="s">
        <v>2455</v>
      </c>
      <c r="I810" t="s">
        <v>1614</v>
      </c>
      <c r="J810" t="s">
        <v>1176</v>
      </c>
      <c r="K810" t="s">
        <v>54</v>
      </c>
    </row>
    <row r="811" spans="1:11" hidden="1" x14ac:dyDescent="0.35">
      <c r="A811" t="s">
        <v>4182</v>
      </c>
      <c r="B811" t="s">
        <v>4356</v>
      </c>
      <c r="C811" t="s">
        <v>4357</v>
      </c>
      <c r="D811" t="s">
        <v>4358</v>
      </c>
      <c r="E811" t="s">
        <v>4264</v>
      </c>
      <c r="F811" t="s">
        <v>15</v>
      </c>
      <c r="G811" t="s">
        <v>1446</v>
      </c>
      <c r="H811" t="s">
        <v>2770</v>
      </c>
      <c r="I811" t="s">
        <v>4359</v>
      </c>
      <c r="J811" t="s">
        <v>1176</v>
      </c>
      <c r="K811" t="s">
        <v>54</v>
      </c>
    </row>
    <row r="812" spans="1:11" hidden="1" x14ac:dyDescent="0.35">
      <c r="A812" t="s">
        <v>4182</v>
      </c>
      <c r="B812" t="s">
        <v>4360</v>
      </c>
      <c r="C812" t="s">
        <v>4361</v>
      </c>
      <c r="D812" t="s">
        <v>4362</v>
      </c>
      <c r="E812" t="s">
        <v>4264</v>
      </c>
      <c r="F812" t="s">
        <v>15</v>
      </c>
      <c r="G812" t="s">
        <v>1446</v>
      </c>
      <c r="H812" t="s">
        <v>2770</v>
      </c>
      <c r="I812" t="s">
        <v>2818</v>
      </c>
      <c r="J812" t="s">
        <v>1176</v>
      </c>
      <c r="K812" t="s">
        <v>54</v>
      </c>
    </row>
    <row r="813" spans="1:11" hidden="1" x14ac:dyDescent="0.35">
      <c r="A813" t="s">
        <v>4182</v>
      </c>
      <c r="B813" t="s">
        <v>4363</v>
      </c>
      <c r="C813" t="s">
        <v>4364</v>
      </c>
      <c r="D813" t="s">
        <v>4365</v>
      </c>
      <c r="E813" t="s">
        <v>4264</v>
      </c>
      <c r="F813" t="s">
        <v>15</v>
      </c>
      <c r="G813" t="s">
        <v>1446</v>
      </c>
      <c r="H813" t="s">
        <v>2428</v>
      </c>
      <c r="I813" t="s">
        <v>1203</v>
      </c>
      <c r="J813" t="s">
        <v>4366</v>
      </c>
      <c r="K813" t="s">
        <v>54</v>
      </c>
    </row>
    <row r="814" spans="1:11" hidden="1" x14ac:dyDescent="0.35">
      <c r="A814" t="s">
        <v>4182</v>
      </c>
      <c r="B814" t="s">
        <v>4367</v>
      </c>
      <c r="C814" t="s">
        <v>4368</v>
      </c>
      <c r="D814" t="s">
        <v>4369</v>
      </c>
      <c r="E814" t="s">
        <v>4264</v>
      </c>
      <c r="F814" t="s">
        <v>15</v>
      </c>
      <c r="G814" t="s">
        <v>1446</v>
      </c>
      <c r="H814" t="s">
        <v>2364</v>
      </c>
      <c r="I814" t="s">
        <v>1223</v>
      </c>
      <c r="J814" t="s">
        <v>4366</v>
      </c>
      <c r="K814" t="s">
        <v>54</v>
      </c>
    </row>
    <row r="815" spans="1:11" hidden="1" x14ac:dyDescent="0.35">
      <c r="A815" t="s">
        <v>4182</v>
      </c>
      <c r="B815" t="s">
        <v>4370</v>
      </c>
      <c r="C815" t="s">
        <v>4371</v>
      </c>
      <c r="D815" t="s">
        <v>4372</v>
      </c>
      <c r="E815" t="s">
        <v>4264</v>
      </c>
      <c r="F815" t="s">
        <v>15</v>
      </c>
      <c r="G815" t="s">
        <v>1446</v>
      </c>
      <c r="H815" t="s">
        <v>4373</v>
      </c>
      <c r="I815" t="s">
        <v>1266</v>
      </c>
      <c r="J815" t="s">
        <v>4366</v>
      </c>
      <c r="K815" t="s">
        <v>54</v>
      </c>
    </row>
    <row r="816" spans="1:11" hidden="1" x14ac:dyDescent="0.35">
      <c r="A816" t="s">
        <v>4182</v>
      </c>
      <c r="B816" t="s">
        <v>4374</v>
      </c>
      <c r="C816" t="s">
        <v>4375</v>
      </c>
      <c r="D816" t="s">
        <v>4376</v>
      </c>
      <c r="E816" t="s">
        <v>4264</v>
      </c>
      <c r="F816" t="s">
        <v>15</v>
      </c>
      <c r="G816" t="s">
        <v>1446</v>
      </c>
      <c r="H816" t="s">
        <v>2770</v>
      </c>
      <c r="I816" t="s">
        <v>4359</v>
      </c>
      <c r="J816" t="s">
        <v>1176</v>
      </c>
      <c r="K816" t="s">
        <v>54</v>
      </c>
    </row>
    <row r="817" spans="1:11" hidden="1" x14ac:dyDescent="0.35">
      <c r="A817" t="s">
        <v>4182</v>
      </c>
      <c r="B817" t="s">
        <v>4377</v>
      </c>
      <c r="C817" t="s">
        <v>4378</v>
      </c>
      <c r="D817" t="s">
        <v>4379</v>
      </c>
      <c r="E817" t="s">
        <v>4380</v>
      </c>
      <c r="F817" t="s">
        <v>7</v>
      </c>
      <c r="G817" t="s">
        <v>4381</v>
      </c>
      <c r="H817" t="s">
        <v>1198</v>
      </c>
      <c r="I817" t="s">
        <v>1304</v>
      </c>
      <c r="J817" t="s">
        <v>1176</v>
      </c>
      <c r="K817" t="s">
        <v>124</v>
      </c>
    </row>
    <row r="818" spans="1:11" hidden="1" x14ac:dyDescent="0.35">
      <c r="A818" t="s">
        <v>4182</v>
      </c>
      <c r="B818" t="s">
        <v>4382</v>
      </c>
      <c r="C818" t="s">
        <v>4383</v>
      </c>
      <c r="D818" t="s">
        <v>4384</v>
      </c>
      <c r="E818" t="s">
        <v>4264</v>
      </c>
      <c r="F818" t="s">
        <v>10</v>
      </c>
      <c r="G818" t="s">
        <v>1446</v>
      </c>
      <c r="H818" t="s">
        <v>2822</v>
      </c>
      <c r="I818" t="s">
        <v>1447</v>
      </c>
      <c r="J818" t="s">
        <v>2112</v>
      </c>
      <c r="K818" t="s">
        <v>182</v>
      </c>
    </row>
    <row r="819" spans="1:11" hidden="1" x14ac:dyDescent="0.35">
      <c r="A819" t="s">
        <v>4182</v>
      </c>
      <c r="B819" t="s">
        <v>4385</v>
      </c>
      <c r="C819" t="s">
        <v>4386</v>
      </c>
      <c r="D819" t="s">
        <v>4387</v>
      </c>
      <c r="E819" t="s">
        <v>4264</v>
      </c>
      <c r="F819" t="s">
        <v>10</v>
      </c>
      <c r="G819" t="s">
        <v>1446</v>
      </c>
      <c r="H819" t="s">
        <v>2840</v>
      </c>
      <c r="I819" t="s">
        <v>1751</v>
      </c>
      <c r="J819" t="s">
        <v>318</v>
      </c>
      <c r="K819" t="s">
        <v>154</v>
      </c>
    </row>
    <row r="820" spans="1:11" hidden="1" x14ac:dyDescent="0.35">
      <c r="A820" t="s">
        <v>4182</v>
      </c>
      <c r="B820" t="s">
        <v>4388</v>
      </c>
      <c r="C820" t="s">
        <v>4389</v>
      </c>
      <c r="D820" t="s">
        <v>4390</v>
      </c>
      <c r="E820" t="s">
        <v>4264</v>
      </c>
      <c r="F820" t="s">
        <v>10</v>
      </c>
      <c r="G820" t="s">
        <v>2454</v>
      </c>
      <c r="H820" t="s">
        <v>1192</v>
      </c>
      <c r="I820" t="s">
        <v>2005</v>
      </c>
      <c r="J820" t="s">
        <v>314</v>
      </c>
      <c r="K820" t="s">
        <v>134</v>
      </c>
    </row>
    <row r="821" spans="1:11" hidden="1" x14ac:dyDescent="0.35">
      <c r="A821" t="s">
        <v>4182</v>
      </c>
      <c r="B821" t="s">
        <v>4391</v>
      </c>
      <c r="C821" t="s">
        <v>4392</v>
      </c>
      <c r="D821" t="s">
        <v>4393</v>
      </c>
      <c r="E821" t="s">
        <v>4264</v>
      </c>
      <c r="F821" t="s">
        <v>10</v>
      </c>
      <c r="G821" t="s">
        <v>1446</v>
      </c>
      <c r="H821" t="s">
        <v>2865</v>
      </c>
      <c r="I821" t="s">
        <v>1845</v>
      </c>
      <c r="J821" t="s">
        <v>2112</v>
      </c>
      <c r="K821" t="s">
        <v>182</v>
      </c>
    </row>
    <row r="822" spans="1:11" hidden="1" x14ac:dyDescent="0.35">
      <c r="A822" t="s">
        <v>4182</v>
      </c>
      <c r="B822" t="s">
        <v>4394</v>
      </c>
      <c r="C822" t="s">
        <v>4395</v>
      </c>
      <c r="D822" t="s">
        <v>4396</v>
      </c>
      <c r="E822" t="s">
        <v>4264</v>
      </c>
      <c r="F822" t="s">
        <v>10</v>
      </c>
      <c r="G822" t="s">
        <v>1446</v>
      </c>
      <c r="H822" t="s">
        <v>1197</v>
      </c>
      <c r="I822" t="s">
        <v>1574</v>
      </c>
      <c r="J822" t="s">
        <v>314</v>
      </c>
      <c r="K822" t="s">
        <v>97</v>
      </c>
    </row>
    <row r="823" spans="1:11" hidden="1" x14ac:dyDescent="0.35">
      <c r="A823" t="s">
        <v>4182</v>
      </c>
      <c r="B823" t="s">
        <v>4397</v>
      </c>
      <c r="C823" t="s">
        <v>4398</v>
      </c>
      <c r="D823" t="s">
        <v>4399</v>
      </c>
      <c r="E823" t="s">
        <v>4264</v>
      </c>
      <c r="F823" t="s">
        <v>10</v>
      </c>
      <c r="G823" t="s">
        <v>1526</v>
      </c>
      <c r="H823" t="s">
        <v>1240</v>
      </c>
      <c r="I823" t="s">
        <v>1246</v>
      </c>
      <c r="J823" t="s">
        <v>313</v>
      </c>
      <c r="K823" t="s">
        <v>63</v>
      </c>
    </row>
    <row r="824" spans="1:11" hidden="1" x14ac:dyDescent="0.35">
      <c r="A824" t="s">
        <v>4182</v>
      </c>
      <c r="B824" t="s">
        <v>4400</v>
      </c>
      <c r="C824" t="s">
        <v>4401</v>
      </c>
      <c r="D824" t="s">
        <v>4402</v>
      </c>
      <c r="E824" t="s">
        <v>4264</v>
      </c>
      <c r="F824" t="s">
        <v>10</v>
      </c>
      <c r="G824" t="s">
        <v>1446</v>
      </c>
      <c r="H824" t="s">
        <v>4403</v>
      </c>
      <c r="I824" t="s">
        <v>1708</v>
      </c>
      <c r="J824" t="s">
        <v>314</v>
      </c>
      <c r="K824" t="s">
        <v>182</v>
      </c>
    </row>
    <row r="825" spans="1:11" hidden="1" x14ac:dyDescent="0.35">
      <c r="A825" t="s">
        <v>4182</v>
      </c>
      <c r="B825" t="s">
        <v>4404</v>
      </c>
      <c r="C825" t="s">
        <v>4405</v>
      </c>
      <c r="D825" t="s">
        <v>4406</v>
      </c>
      <c r="E825" t="s">
        <v>4264</v>
      </c>
      <c r="F825" t="s">
        <v>10</v>
      </c>
      <c r="G825" t="s">
        <v>1446</v>
      </c>
      <c r="H825" t="s">
        <v>3116</v>
      </c>
      <c r="I825" t="s">
        <v>1845</v>
      </c>
      <c r="J825" t="s">
        <v>2112</v>
      </c>
      <c r="K825" t="s">
        <v>63</v>
      </c>
    </row>
    <row r="826" spans="1:11" hidden="1" x14ac:dyDescent="0.35">
      <c r="A826" t="s">
        <v>4407</v>
      </c>
      <c r="B826" t="s">
        <v>4408</v>
      </c>
      <c r="C826" t="s">
        <v>4409</v>
      </c>
      <c r="D826" t="s">
        <v>4410</v>
      </c>
      <c r="E826" t="s">
        <v>2332</v>
      </c>
      <c r="F826" t="s">
        <v>10</v>
      </c>
      <c r="G826" t="s">
        <v>4411</v>
      </c>
      <c r="H826" t="s">
        <v>4412</v>
      </c>
      <c r="I826" t="s">
        <v>1318</v>
      </c>
      <c r="J826" t="s">
        <v>317</v>
      </c>
      <c r="K826" t="s">
        <v>154</v>
      </c>
    </row>
    <row r="827" spans="1:11" hidden="1" x14ac:dyDescent="0.35">
      <c r="A827" t="s">
        <v>4407</v>
      </c>
      <c r="B827" t="s">
        <v>4413</v>
      </c>
      <c r="C827" t="s">
        <v>4414</v>
      </c>
      <c r="D827" t="s">
        <v>4415</v>
      </c>
      <c r="E827" t="s">
        <v>2332</v>
      </c>
      <c r="F827" t="s">
        <v>10</v>
      </c>
      <c r="G827" t="s">
        <v>3706</v>
      </c>
      <c r="H827" t="s">
        <v>4416</v>
      </c>
      <c r="I827" t="s">
        <v>4417</v>
      </c>
      <c r="J827" t="s">
        <v>319</v>
      </c>
      <c r="K827" t="s">
        <v>182</v>
      </c>
    </row>
    <row r="828" spans="1:11" hidden="1" x14ac:dyDescent="0.35">
      <c r="A828" t="s">
        <v>4407</v>
      </c>
      <c r="B828" t="s">
        <v>4418</v>
      </c>
      <c r="C828" t="s">
        <v>4419</v>
      </c>
      <c r="D828" t="s">
        <v>4420</v>
      </c>
      <c r="E828" t="s">
        <v>2332</v>
      </c>
      <c r="F828" t="s">
        <v>14</v>
      </c>
      <c r="G828" t="s">
        <v>3116</v>
      </c>
      <c r="H828" t="s">
        <v>1397</v>
      </c>
      <c r="I828" t="s">
        <v>1501</v>
      </c>
      <c r="J828" t="s">
        <v>317</v>
      </c>
      <c r="K828" t="s">
        <v>201</v>
      </c>
    </row>
    <row r="829" spans="1:11" hidden="1" x14ac:dyDescent="0.35">
      <c r="A829" t="s">
        <v>4407</v>
      </c>
      <c r="B829" t="s">
        <v>4421</v>
      </c>
      <c r="C829" t="s">
        <v>4422</v>
      </c>
      <c r="D829" t="s">
        <v>4423</v>
      </c>
      <c r="E829" t="s">
        <v>2332</v>
      </c>
      <c r="F829" t="s">
        <v>14</v>
      </c>
      <c r="G829" t="s">
        <v>4424</v>
      </c>
      <c r="H829" t="s">
        <v>1197</v>
      </c>
      <c r="I829" t="s">
        <v>4425</v>
      </c>
      <c r="J829" t="s">
        <v>319</v>
      </c>
      <c r="K829" t="s">
        <v>210</v>
      </c>
    </row>
    <row r="830" spans="1:11" hidden="1" x14ac:dyDescent="0.35">
      <c r="A830" t="s">
        <v>4407</v>
      </c>
      <c r="B830" t="s">
        <v>4426</v>
      </c>
      <c r="C830" t="s">
        <v>4427</v>
      </c>
      <c r="D830" t="s">
        <v>4428</v>
      </c>
      <c r="E830" t="s">
        <v>3888</v>
      </c>
      <c r="F830" t="s">
        <v>14</v>
      </c>
      <c r="G830" t="s">
        <v>1492</v>
      </c>
      <c r="H830" t="s">
        <v>4429</v>
      </c>
      <c r="I830" t="s">
        <v>1747</v>
      </c>
      <c r="J830" t="s">
        <v>1176</v>
      </c>
      <c r="K830" t="s">
        <v>201</v>
      </c>
    </row>
    <row r="831" spans="1:11" hidden="1" x14ac:dyDescent="0.35">
      <c r="A831" t="s">
        <v>4407</v>
      </c>
      <c r="B831" t="s">
        <v>4430</v>
      </c>
      <c r="C831" t="s">
        <v>4431</v>
      </c>
      <c r="D831" t="s">
        <v>4432</v>
      </c>
      <c r="E831" t="s">
        <v>2332</v>
      </c>
      <c r="F831" t="s">
        <v>14</v>
      </c>
      <c r="G831" t="s">
        <v>2232</v>
      </c>
      <c r="H831" t="s">
        <v>1746</v>
      </c>
      <c r="I831" t="s">
        <v>1423</v>
      </c>
      <c r="J831" t="s">
        <v>317</v>
      </c>
      <c r="K831" t="s">
        <v>200</v>
      </c>
    </row>
    <row r="832" spans="1:11" hidden="1" x14ac:dyDescent="0.35">
      <c r="A832" t="s">
        <v>4407</v>
      </c>
      <c r="B832" t="s">
        <v>4433</v>
      </c>
      <c r="C832" t="s">
        <v>4434</v>
      </c>
      <c r="D832" t="s">
        <v>4435</v>
      </c>
      <c r="E832" t="s">
        <v>2332</v>
      </c>
      <c r="F832" t="s">
        <v>14</v>
      </c>
      <c r="G832" t="s">
        <v>3116</v>
      </c>
      <c r="H832" t="s">
        <v>1384</v>
      </c>
      <c r="I832" t="s">
        <v>1256</v>
      </c>
      <c r="J832" t="s">
        <v>317</v>
      </c>
      <c r="K832" t="s">
        <v>200</v>
      </c>
    </row>
    <row r="833" spans="1:11" hidden="1" x14ac:dyDescent="0.35">
      <c r="A833" t="s">
        <v>4407</v>
      </c>
      <c r="B833" t="s">
        <v>4436</v>
      </c>
      <c r="C833" t="s">
        <v>4437</v>
      </c>
      <c r="D833" t="s">
        <v>4438</v>
      </c>
      <c r="E833" t="s">
        <v>2332</v>
      </c>
      <c r="F833" t="s">
        <v>14</v>
      </c>
      <c r="G833" t="s">
        <v>4439</v>
      </c>
      <c r="H833" t="s">
        <v>1808</v>
      </c>
      <c r="I833" t="s">
        <v>4440</v>
      </c>
      <c r="J833" t="s">
        <v>319</v>
      </c>
      <c r="K833" t="s">
        <v>168</v>
      </c>
    </row>
    <row r="834" spans="1:11" hidden="1" x14ac:dyDescent="0.35">
      <c r="A834" t="s">
        <v>4407</v>
      </c>
      <c r="B834" t="s">
        <v>4441</v>
      </c>
      <c r="C834" t="s">
        <v>4442</v>
      </c>
      <c r="D834" t="s">
        <v>4443</v>
      </c>
      <c r="E834" t="s">
        <v>2332</v>
      </c>
      <c r="F834" t="s">
        <v>18</v>
      </c>
      <c r="G834" t="s">
        <v>4444</v>
      </c>
      <c r="H834" t="s">
        <v>4445</v>
      </c>
      <c r="I834" t="s">
        <v>1423</v>
      </c>
      <c r="J834" t="s">
        <v>317</v>
      </c>
      <c r="K834" t="s">
        <v>181</v>
      </c>
    </row>
    <row r="835" spans="1:11" hidden="1" x14ac:dyDescent="0.35">
      <c r="A835" t="s">
        <v>4407</v>
      </c>
      <c r="B835" t="s">
        <v>4446</v>
      </c>
      <c r="C835" t="s">
        <v>4447</v>
      </c>
      <c r="D835" t="s">
        <v>4448</v>
      </c>
      <c r="E835" t="s">
        <v>2332</v>
      </c>
      <c r="F835" t="s">
        <v>18</v>
      </c>
      <c r="G835" t="s">
        <v>4449</v>
      </c>
      <c r="H835" t="s">
        <v>4450</v>
      </c>
      <c r="I835" t="s">
        <v>4451</v>
      </c>
      <c r="J835" t="s">
        <v>319</v>
      </c>
      <c r="K835" t="s">
        <v>181</v>
      </c>
    </row>
    <row r="836" spans="1:11" hidden="1" x14ac:dyDescent="0.35">
      <c r="A836" t="s">
        <v>4407</v>
      </c>
      <c r="B836" t="s">
        <v>4452</v>
      </c>
      <c r="C836" t="s">
        <v>4453</v>
      </c>
      <c r="D836" t="s">
        <v>4454</v>
      </c>
      <c r="E836" t="s">
        <v>2332</v>
      </c>
      <c r="F836" t="s">
        <v>16</v>
      </c>
      <c r="G836" t="s">
        <v>2661</v>
      </c>
      <c r="H836" t="s">
        <v>1446</v>
      </c>
      <c r="I836" t="s">
        <v>4455</v>
      </c>
      <c r="J836" t="s">
        <v>1458</v>
      </c>
      <c r="K836" t="s">
        <v>116</v>
      </c>
    </row>
    <row r="837" spans="1:11" hidden="1" x14ac:dyDescent="0.35">
      <c r="A837" t="s">
        <v>4407</v>
      </c>
      <c r="B837" t="s">
        <v>4456</v>
      </c>
      <c r="C837" t="s">
        <v>4457</v>
      </c>
      <c r="D837" t="s">
        <v>4458</v>
      </c>
      <c r="E837" t="s">
        <v>2332</v>
      </c>
      <c r="F837" t="s">
        <v>16</v>
      </c>
      <c r="G837" t="s">
        <v>4459</v>
      </c>
      <c r="H837" t="s">
        <v>4460</v>
      </c>
      <c r="I837" t="s">
        <v>4461</v>
      </c>
      <c r="J837" t="s">
        <v>2171</v>
      </c>
      <c r="K837" t="s">
        <v>69</v>
      </c>
    </row>
    <row r="838" spans="1:11" hidden="1" x14ac:dyDescent="0.35">
      <c r="A838" t="s">
        <v>4407</v>
      </c>
      <c r="B838" t="s">
        <v>4462</v>
      </c>
      <c r="C838" t="s">
        <v>4463</v>
      </c>
      <c r="D838" t="s">
        <v>4464</v>
      </c>
      <c r="E838" t="s">
        <v>2332</v>
      </c>
      <c r="F838" t="s">
        <v>16</v>
      </c>
      <c r="G838" t="s">
        <v>1446</v>
      </c>
      <c r="H838" t="s">
        <v>1462</v>
      </c>
      <c r="I838" t="s">
        <v>4465</v>
      </c>
      <c r="J838" t="s">
        <v>2138</v>
      </c>
      <c r="K838" t="s">
        <v>161</v>
      </c>
    </row>
    <row r="839" spans="1:11" hidden="1" x14ac:dyDescent="0.35">
      <c r="A839" t="s">
        <v>4407</v>
      </c>
      <c r="B839" t="s">
        <v>4466</v>
      </c>
      <c r="C839" t="s">
        <v>4467</v>
      </c>
      <c r="D839" t="s">
        <v>4468</v>
      </c>
      <c r="E839" t="s">
        <v>2332</v>
      </c>
      <c r="F839" t="s">
        <v>16</v>
      </c>
      <c r="G839" t="s">
        <v>1451</v>
      </c>
      <c r="H839" t="s">
        <v>1487</v>
      </c>
      <c r="I839" t="s">
        <v>1488</v>
      </c>
      <c r="J839" t="s">
        <v>1458</v>
      </c>
      <c r="K839" t="s">
        <v>151</v>
      </c>
    </row>
    <row r="840" spans="1:11" hidden="1" x14ac:dyDescent="0.35">
      <c r="A840" t="s">
        <v>4407</v>
      </c>
      <c r="B840" t="s">
        <v>4469</v>
      </c>
      <c r="C840" t="s">
        <v>4470</v>
      </c>
      <c r="D840" t="s">
        <v>4471</v>
      </c>
      <c r="E840" t="s">
        <v>2332</v>
      </c>
      <c r="F840" t="s">
        <v>16</v>
      </c>
      <c r="G840" t="s">
        <v>4472</v>
      </c>
      <c r="H840" t="s">
        <v>2419</v>
      </c>
      <c r="I840" t="s">
        <v>3109</v>
      </c>
      <c r="J840" t="s">
        <v>2171</v>
      </c>
      <c r="K840" t="s">
        <v>69</v>
      </c>
    </row>
    <row r="841" spans="1:11" hidden="1" x14ac:dyDescent="0.35">
      <c r="A841" t="s">
        <v>4407</v>
      </c>
      <c r="B841" t="s">
        <v>4473</v>
      </c>
      <c r="C841" t="s">
        <v>4474</v>
      </c>
      <c r="D841" t="s">
        <v>4475</v>
      </c>
      <c r="E841" t="s">
        <v>2332</v>
      </c>
      <c r="F841" t="s">
        <v>16</v>
      </c>
      <c r="G841" t="s">
        <v>4476</v>
      </c>
      <c r="H841" t="s">
        <v>1254</v>
      </c>
      <c r="I841" t="s">
        <v>2930</v>
      </c>
      <c r="J841" t="s">
        <v>2149</v>
      </c>
      <c r="K841" t="s">
        <v>145</v>
      </c>
    </row>
    <row r="842" spans="1:11" hidden="1" x14ac:dyDescent="0.35">
      <c r="A842" t="s">
        <v>4407</v>
      </c>
      <c r="B842" t="s">
        <v>4477</v>
      </c>
      <c r="C842" t="s">
        <v>4478</v>
      </c>
      <c r="D842" t="s">
        <v>4479</v>
      </c>
      <c r="E842" t="s">
        <v>2332</v>
      </c>
      <c r="F842" t="s">
        <v>16</v>
      </c>
      <c r="G842" t="s">
        <v>1371</v>
      </c>
      <c r="H842" t="s">
        <v>2705</v>
      </c>
      <c r="I842" t="s">
        <v>4480</v>
      </c>
      <c r="J842" t="s">
        <v>4481</v>
      </c>
      <c r="K842" t="s">
        <v>140</v>
      </c>
    </row>
    <row r="843" spans="1:11" hidden="1" x14ac:dyDescent="0.35">
      <c r="A843" t="s">
        <v>4407</v>
      </c>
      <c r="B843" t="s">
        <v>4482</v>
      </c>
      <c r="C843" t="s">
        <v>4483</v>
      </c>
      <c r="D843" t="s">
        <v>4484</v>
      </c>
      <c r="E843" t="s">
        <v>2332</v>
      </c>
      <c r="F843" t="s">
        <v>16</v>
      </c>
      <c r="G843" t="s">
        <v>1416</v>
      </c>
      <c r="H843" t="s">
        <v>1431</v>
      </c>
      <c r="I843" t="s">
        <v>1219</v>
      </c>
      <c r="J843" t="s">
        <v>2138</v>
      </c>
      <c r="K843" t="s">
        <v>32</v>
      </c>
    </row>
    <row r="844" spans="1:11" hidden="1" x14ac:dyDescent="0.35">
      <c r="A844" t="s">
        <v>4407</v>
      </c>
      <c r="B844" t="s">
        <v>4485</v>
      </c>
      <c r="C844" t="s">
        <v>4486</v>
      </c>
      <c r="D844" t="s">
        <v>4487</v>
      </c>
      <c r="E844" t="s">
        <v>2332</v>
      </c>
      <c r="F844" t="s">
        <v>16</v>
      </c>
      <c r="G844" t="s">
        <v>1359</v>
      </c>
      <c r="H844" t="s">
        <v>1279</v>
      </c>
      <c r="I844" t="s">
        <v>1845</v>
      </c>
      <c r="J844" t="s">
        <v>2138</v>
      </c>
      <c r="K844" t="s">
        <v>190</v>
      </c>
    </row>
    <row r="845" spans="1:11" hidden="1" x14ac:dyDescent="0.35">
      <c r="A845" t="s">
        <v>4407</v>
      </c>
      <c r="B845" t="s">
        <v>4488</v>
      </c>
      <c r="C845" t="s">
        <v>4489</v>
      </c>
      <c r="D845" t="s">
        <v>4490</v>
      </c>
      <c r="E845" t="s">
        <v>2332</v>
      </c>
      <c r="F845" t="s">
        <v>16</v>
      </c>
      <c r="G845" t="s">
        <v>3405</v>
      </c>
      <c r="H845" t="s">
        <v>1316</v>
      </c>
      <c r="I845" t="s">
        <v>3100</v>
      </c>
      <c r="J845" t="s">
        <v>1761</v>
      </c>
      <c r="K845" t="s">
        <v>140</v>
      </c>
    </row>
    <row r="846" spans="1:11" hidden="1" x14ac:dyDescent="0.35">
      <c r="A846" t="s">
        <v>4407</v>
      </c>
      <c r="B846" t="s">
        <v>4491</v>
      </c>
      <c r="C846" t="s">
        <v>4492</v>
      </c>
      <c r="D846" t="s">
        <v>4493</v>
      </c>
      <c r="E846" t="s">
        <v>2332</v>
      </c>
      <c r="F846" t="s">
        <v>16</v>
      </c>
      <c r="G846" t="s">
        <v>3405</v>
      </c>
      <c r="H846" t="s">
        <v>2705</v>
      </c>
      <c r="I846" t="s">
        <v>2544</v>
      </c>
      <c r="J846" t="s">
        <v>2149</v>
      </c>
      <c r="K846" t="s">
        <v>140</v>
      </c>
    </row>
    <row r="847" spans="1:11" hidden="1" x14ac:dyDescent="0.35">
      <c r="A847" t="s">
        <v>4407</v>
      </c>
      <c r="B847" t="s">
        <v>4494</v>
      </c>
      <c r="C847" t="s">
        <v>4495</v>
      </c>
      <c r="D847" t="s">
        <v>4496</v>
      </c>
      <c r="E847" t="s">
        <v>2332</v>
      </c>
      <c r="F847" t="s">
        <v>15</v>
      </c>
      <c r="G847" t="s">
        <v>4497</v>
      </c>
      <c r="H847" t="s">
        <v>4498</v>
      </c>
      <c r="I847" t="s">
        <v>2335</v>
      </c>
      <c r="J847" t="s">
        <v>2301</v>
      </c>
      <c r="K847" t="s">
        <v>103</v>
      </c>
    </row>
    <row r="848" spans="1:11" hidden="1" x14ac:dyDescent="0.35">
      <c r="A848" t="s">
        <v>4407</v>
      </c>
      <c r="B848" t="s">
        <v>4499</v>
      </c>
      <c r="C848" t="s">
        <v>4500</v>
      </c>
      <c r="D848" t="s">
        <v>4501</v>
      </c>
      <c r="E848" t="s">
        <v>2332</v>
      </c>
      <c r="F848" t="s">
        <v>15</v>
      </c>
      <c r="G848" t="s">
        <v>4502</v>
      </c>
      <c r="H848" t="s">
        <v>2164</v>
      </c>
      <c r="I848" t="s">
        <v>2716</v>
      </c>
      <c r="J848" t="s">
        <v>2301</v>
      </c>
      <c r="K848" t="s">
        <v>104</v>
      </c>
    </row>
    <row r="849" spans="1:11" hidden="1" x14ac:dyDescent="0.35">
      <c r="A849" t="s">
        <v>4407</v>
      </c>
      <c r="B849" t="s">
        <v>4503</v>
      </c>
      <c r="C849" t="s">
        <v>4504</v>
      </c>
      <c r="D849" t="s">
        <v>4505</v>
      </c>
      <c r="E849" t="s">
        <v>2332</v>
      </c>
      <c r="F849" t="s">
        <v>15</v>
      </c>
      <c r="G849" t="s">
        <v>4506</v>
      </c>
      <c r="H849" t="s">
        <v>4507</v>
      </c>
      <c r="I849" t="s">
        <v>2925</v>
      </c>
      <c r="J849" t="s">
        <v>2301</v>
      </c>
      <c r="K849" t="s">
        <v>105</v>
      </c>
    </row>
    <row r="850" spans="1:11" hidden="1" x14ac:dyDescent="0.35">
      <c r="A850" t="s">
        <v>4407</v>
      </c>
      <c r="B850" t="s">
        <v>4508</v>
      </c>
      <c r="C850" t="s">
        <v>4509</v>
      </c>
      <c r="D850" t="s">
        <v>4510</v>
      </c>
      <c r="E850" t="s">
        <v>2332</v>
      </c>
      <c r="F850" t="s">
        <v>15</v>
      </c>
      <c r="G850" t="s">
        <v>4511</v>
      </c>
      <c r="H850" t="s">
        <v>4512</v>
      </c>
      <c r="I850" t="s">
        <v>2201</v>
      </c>
      <c r="J850" t="s">
        <v>2301</v>
      </c>
      <c r="K850" t="s">
        <v>106</v>
      </c>
    </row>
    <row r="851" spans="1:11" hidden="1" x14ac:dyDescent="0.35">
      <c r="A851" t="s">
        <v>4407</v>
      </c>
      <c r="B851" t="s">
        <v>4513</v>
      </c>
      <c r="C851" t="s">
        <v>4514</v>
      </c>
      <c r="D851" t="s">
        <v>4515</v>
      </c>
      <c r="E851" t="s">
        <v>2332</v>
      </c>
      <c r="F851" t="s">
        <v>15</v>
      </c>
      <c r="G851" t="s">
        <v>4516</v>
      </c>
      <c r="H851" t="s">
        <v>4517</v>
      </c>
      <c r="I851" t="s">
        <v>4518</v>
      </c>
      <c r="J851" t="s">
        <v>2235</v>
      </c>
      <c r="K851" t="s">
        <v>168</v>
      </c>
    </row>
    <row r="852" spans="1:11" hidden="1" x14ac:dyDescent="0.35">
      <c r="A852" t="s">
        <v>4407</v>
      </c>
      <c r="B852" t="s">
        <v>4519</v>
      </c>
      <c r="C852" t="s">
        <v>4520</v>
      </c>
      <c r="D852" t="s">
        <v>4521</v>
      </c>
      <c r="E852" t="s">
        <v>2332</v>
      </c>
      <c r="F852" t="s">
        <v>15</v>
      </c>
      <c r="G852" t="s">
        <v>4522</v>
      </c>
      <c r="H852" t="s">
        <v>4523</v>
      </c>
      <c r="I852" t="s">
        <v>4524</v>
      </c>
      <c r="J852" t="s">
        <v>2235</v>
      </c>
      <c r="K852" t="s">
        <v>103</v>
      </c>
    </row>
    <row r="853" spans="1:11" hidden="1" x14ac:dyDescent="0.35">
      <c r="A853" t="s">
        <v>4407</v>
      </c>
      <c r="B853" t="s">
        <v>4525</v>
      </c>
      <c r="C853" t="s">
        <v>4526</v>
      </c>
      <c r="D853" t="s">
        <v>4527</v>
      </c>
      <c r="E853" t="s">
        <v>2332</v>
      </c>
      <c r="F853" t="s">
        <v>15</v>
      </c>
      <c r="G853" t="s">
        <v>4528</v>
      </c>
      <c r="H853" t="s">
        <v>4529</v>
      </c>
      <c r="I853" t="s">
        <v>2351</v>
      </c>
      <c r="J853" t="s">
        <v>2235</v>
      </c>
      <c r="K853" t="s">
        <v>104</v>
      </c>
    </row>
    <row r="854" spans="1:11" hidden="1" x14ac:dyDescent="0.35">
      <c r="A854" t="s">
        <v>4407</v>
      </c>
      <c r="B854" t="s">
        <v>4530</v>
      </c>
      <c r="C854" t="s">
        <v>4531</v>
      </c>
      <c r="D854" t="s">
        <v>4532</v>
      </c>
      <c r="E854" t="s">
        <v>2332</v>
      </c>
      <c r="F854" t="s">
        <v>15</v>
      </c>
      <c r="G854" t="s">
        <v>2164</v>
      </c>
      <c r="H854" t="s">
        <v>4533</v>
      </c>
      <c r="I854" t="s">
        <v>3633</v>
      </c>
      <c r="J854" t="s">
        <v>2235</v>
      </c>
      <c r="K854" t="s">
        <v>105</v>
      </c>
    </row>
    <row r="855" spans="1:11" hidden="1" x14ac:dyDescent="0.35">
      <c r="A855" t="s">
        <v>4407</v>
      </c>
      <c r="B855" t="s">
        <v>4534</v>
      </c>
      <c r="C855" t="s">
        <v>4535</v>
      </c>
      <c r="D855" t="s">
        <v>4536</v>
      </c>
      <c r="E855" t="s">
        <v>2332</v>
      </c>
      <c r="F855" t="s">
        <v>15</v>
      </c>
      <c r="G855" t="s">
        <v>4516</v>
      </c>
      <c r="H855" t="s">
        <v>4537</v>
      </c>
      <c r="I855" t="s">
        <v>4538</v>
      </c>
      <c r="J855" t="s">
        <v>2235</v>
      </c>
      <c r="K855" t="s">
        <v>168</v>
      </c>
    </row>
    <row r="856" spans="1:11" hidden="1" x14ac:dyDescent="0.35">
      <c r="A856" t="s">
        <v>4407</v>
      </c>
      <c r="B856" t="s">
        <v>4539</v>
      </c>
      <c r="C856" t="s">
        <v>4540</v>
      </c>
      <c r="D856" t="s">
        <v>4541</v>
      </c>
      <c r="E856" t="s">
        <v>2332</v>
      </c>
      <c r="F856" t="s">
        <v>15</v>
      </c>
      <c r="G856" t="s">
        <v>4542</v>
      </c>
      <c r="H856" t="s">
        <v>4543</v>
      </c>
      <c r="I856" t="s">
        <v>3100</v>
      </c>
      <c r="J856" t="s">
        <v>3943</v>
      </c>
      <c r="K856" t="s">
        <v>105</v>
      </c>
    </row>
    <row r="857" spans="1:11" hidden="1" x14ac:dyDescent="0.35">
      <c r="A857" t="s">
        <v>4407</v>
      </c>
      <c r="B857" t="s">
        <v>4544</v>
      </c>
      <c r="C857" t="s">
        <v>4545</v>
      </c>
      <c r="D857" t="s">
        <v>4546</v>
      </c>
      <c r="E857" t="s">
        <v>2332</v>
      </c>
      <c r="F857" t="s">
        <v>15</v>
      </c>
      <c r="G857" t="s">
        <v>4547</v>
      </c>
      <c r="H857" t="s">
        <v>4512</v>
      </c>
      <c r="I857" t="s">
        <v>2201</v>
      </c>
      <c r="J857" t="s">
        <v>3943</v>
      </c>
      <c r="K857" t="s">
        <v>105</v>
      </c>
    </row>
    <row r="858" spans="1:11" hidden="1" x14ac:dyDescent="0.35">
      <c r="A858" t="s">
        <v>4407</v>
      </c>
      <c r="B858" t="s">
        <v>4548</v>
      </c>
      <c r="C858" t="s">
        <v>4549</v>
      </c>
      <c r="D858" t="s">
        <v>4550</v>
      </c>
      <c r="E858" t="s">
        <v>2332</v>
      </c>
      <c r="F858" t="s">
        <v>15</v>
      </c>
      <c r="G858" t="s">
        <v>4547</v>
      </c>
      <c r="H858" t="s">
        <v>3975</v>
      </c>
      <c r="I858" t="s">
        <v>4551</v>
      </c>
      <c r="J858" t="s">
        <v>3943</v>
      </c>
      <c r="K858" t="s">
        <v>105</v>
      </c>
    </row>
    <row r="859" spans="1:11" hidden="1" x14ac:dyDescent="0.35">
      <c r="A859" t="s">
        <v>4407</v>
      </c>
      <c r="B859" t="s">
        <v>4552</v>
      </c>
      <c r="C859" t="s">
        <v>4553</v>
      </c>
      <c r="D859" t="s">
        <v>4554</v>
      </c>
      <c r="E859" t="s">
        <v>2332</v>
      </c>
      <c r="F859" t="s">
        <v>12</v>
      </c>
      <c r="G859" t="s">
        <v>1492</v>
      </c>
      <c r="H859" t="s">
        <v>1332</v>
      </c>
      <c r="I859" t="s">
        <v>1544</v>
      </c>
      <c r="J859" t="s">
        <v>3943</v>
      </c>
      <c r="K859" t="s">
        <v>80</v>
      </c>
    </row>
    <row r="860" spans="1:11" hidden="1" x14ac:dyDescent="0.35">
      <c r="A860" t="s">
        <v>4407</v>
      </c>
      <c r="B860" t="s">
        <v>4555</v>
      </c>
      <c r="C860" t="s">
        <v>4556</v>
      </c>
      <c r="D860" t="s">
        <v>4557</v>
      </c>
      <c r="E860" t="s">
        <v>2332</v>
      </c>
      <c r="F860" t="s">
        <v>15</v>
      </c>
      <c r="G860" t="s">
        <v>4558</v>
      </c>
      <c r="H860" t="s">
        <v>4559</v>
      </c>
      <c r="I860" t="s">
        <v>4560</v>
      </c>
      <c r="J860" t="s">
        <v>4561</v>
      </c>
      <c r="K860" t="s">
        <v>105</v>
      </c>
    </row>
    <row r="861" spans="1:11" hidden="1" x14ac:dyDescent="0.35">
      <c r="A861" t="s">
        <v>4407</v>
      </c>
      <c r="B861" t="s">
        <v>4562</v>
      </c>
      <c r="C861" t="s">
        <v>4563</v>
      </c>
      <c r="D861" t="s">
        <v>4564</v>
      </c>
      <c r="E861" t="s">
        <v>2332</v>
      </c>
      <c r="F861" t="s">
        <v>15</v>
      </c>
      <c r="G861" t="s">
        <v>2164</v>
      </c>
      <c r="H861" t="s">
        <v>4565</v>
      </c>
      <c r="I861" t="s">
        <v>4566</v>
      </c>
      <c r="J861" t="s">
        <v>4561</v>
      </c>
      <c r="K861" t="s">
        <v>105</v>
      </c>
    </row>
    <row r="862" spans="1:11" hidden="1" x14ac:dyDescent="0.35">
      <c r="A862" t="s">
        <v>4407</v>
      </c>
      <c r="B862" t="s">
        <v>4567</v>
      </c>
      <c r="C862" t="s">
        <v>4568</v>
      </c>
      <c r="D862" t="s">
        <v>4569</v>
      </c>
      <c r="E862" t="s">
        <v>2332</v>
      </c>
      <c r="F862" t="s">
        <v>15</v>
      </c>
      <c r="G862" t="s">
        <v>4570</v>
      </c>
      <c r="H862" t="s">
        <v>4091</v>
      </c>
      <c r="I862" t="s">
        <v>2925</v>
      </c>
      <c r="J862" t="s">
        <v>317</v>
      </c>
      <c r="K862" t="s">
        <v>104</v>
      </c>
    </row>
    <row r="863" spans="1:11" hidden="1" x14ac:dyDescent="0.35">
      <c r="A863" t="s">
        <v>4407</v>
      </c>
      <c r="B863" t="s">
        <v>4571</v>
      </c>
      <c r="C863" t="s">
        <v>4572</v>
      </c>
      <c r="D863" t="s">
        <v>4573</v>
      </c>
      <c r="E863" t="s">
        <v>2332</v>
      </c>
      <c r="F863" t="s">
        <v>15</v>
      </c>
      <c r="G863" t="s">
        <v>4570</v>
      </c>
      <c r="H863" t="s">
        <v>2306</v>
      </c>
      <c r="I863" t="s">
        <v>4574</v>
      </c>
      <c r="J863" t="s">
        <v>319</v>
      </c>
      <c r="K863" t="s">
        <v>103</v>
      </c>
    </row>
    <row r="864" spans="1:11" hidden="1" x14ac:dyDescent="0.35">
      <c r="A864" t="s">
        <v>4407</v>
      </c>
      <c r="B864" t="s">
        <v>4575</v>
      </c>
      <c r="C864" t="s">
        <v>4576</v>
      </c>
      <c r="D864" t="s">
        <v>4577</v>
      </c>
      <c r="E864" t="s">
        <v>2332</v>
      </c>
      <c r="F864" t="s">
        <v>15</v>
      </c>
      <c r="G864" t="s">
        <v>4570</v>
      </c>
      <c r="H864" t="s">
        <v>4512</v>
      </c>
      <c r="I864" t="s">
        <v>2201</v>
      </c>
      <c r="J864" t="s">
        <v>317</v>
      </c>
      <c r="K864" t="s">
        <v>104</v>
      </c>
    </row>
    <row r="865" spans="1:11" hidden="1" x14ac:dyDescent="0.35">
      <c r="A865" t="s">
        <v>4407</v>
      </c>
      <c r="B865" t="s">
        <v>4578</v>
      </c>
      <c r="C865" t="s">
        <v>4579</v>
      </c>
      <c r="D865" t="s">
        <v>4580</v>
      </c>
      <c r="E865" t="s">
        <v>2332</v>
      </c>
      <c r="F865" t="s">
        <v>15</v>
      </c>
      <c r="G865" t="s">
        <v>4570</v>
      </c>
      <c r="H865" t="s">
        <v>2280</v>
      </c>
      <c r="I865" t="s">
        <v>4581</v>
      </c>
      <c r="J865" t="s">
        <v>319</v>
      </c>
      <c r="K865" t="s">
        <v>103</v>
      </c>
    </row>
    <row r="866" spans="1:11" hidden="1" x14ac:dyDescent="0.35">
      <c r="A866" t="s">
        <v>4407</v>
      </c>
      <c r="B866" t="s">
        <v>4582</v>
      </c>
      <c r="C866" t="s">
        <v>4583</v>
      </c>
      <c r="D866" t="s">
        <v>4584</v>
      </c>
      <c r="E866" t="s">
        <v>2332</v>
      </c>
      <c r="F866" t="s">
        <v>15</v>
      </c>
      <c r="G866" t="s">
        <v>4542</v>
      </c>
      <c r="H866" t="s">
        <v>4585</v>
      </c>
      <c r="I866" t="s">
        <v>1497</v>
      </c>
      <c r="J866" t="s">
        <v>3943</v>
      </c>
      <c r="K866" t="s">
        <v>105</v>
      </c>
    </row>
    <row r="867" spans="1:11" hidden="1" x14ac:dyDescent="0.35">
      <c r="A867" t="s">
        <v>4407</v>
      </c>
      <c r="B867" t="s">
        <v>4586</v>
      </c>
      <c r="C867" t="s">
        <v>4587</v>
      </c>
      <c r="D867" t="s">
        <v>4588</v>
      </c>
      <c r="E867" t="s">
        <v>2332</v>
      </c>
      <c r="F867" t="s">
        <v>15</v>
      </c>
      <c r="G867" t="s">
        <v>4542</v>
      </c>
      <c r="H867" t="s">
        <v>4565</v>
      </c>
      <c r="I867" t="s">
        <v>4566</v>
      </c>
      <c r="J867" t="s">
        <v>4561</v>
      </c>
      <c r="K867" t="s">
        <v>104</v>
      </c>
    </row>
    <row r="868" spans="1:11" hidden="1" x14ac:dyDescent="0.35">
      <c r="A868" t="s">
        <v>4407</v>
      </c>
      <c r="B868" t="s">
        <v>4589</v>
      </c>
      <c r="C868" t="s">
        <v>4590</v>
      </c>
      <c r="D868" t="s">
        <v>4591</v>
      </c>
      <c r="E868" t="s">
        <v>2332</v>
      </c>
      <c r="F868" t="s">
        <v>11</v>
      </c>
      <c r="G868" t="s">
        <v>2639</v>
      </c>
      <c r="H868" t="s">
        <v>2048</v>
      </c>
      <c r="I868" t="s">
        <v>2716</v>
      </c>
      <c r="J868" t="s">
        <v>317</v>
      </c>
      <c r="K868" t="s">
        <v>130</v>
      </c>
    </row>
    <row r="869" spans="1:11" hidden="1" x14ac:dyDescent="0.35">
      <c r="A869" t="s">
        <v>4407</v>
      </c>
      <c r="B869" t="s">
        <v>4592</v>
      </c>
      <c r="C869" t="s">
        <v>4593</v>
      </c>
      <c r="D869" t="s">
        <v>4594</v>
      </c>
      <c r="E869" t="s">
        <v>2332</v>
      </c>
      <c r="F869" t="s">
        <v>11</v>
      </c>
      <c r="G869" t="s">
        <v>3638</v>
      </c>
      <c r="H869" t="s">
        <v>1359</v>
      </c>
      <c r="I869" t="s">
        <v>2925</v>
      </c>
      <c r="J869" t="s">
        <v>317</v>
      </c>
      <c r="K869" t="s">
        <v>130</v>
      </c>
    </row>
    <row r="870" spans="1:11" hidden="1" x14ac:dyDescent="0.35">
      <c r="A870" t="s">
        <v>4407</v>
      </c>
      <c r="B870" t="s">
        <v>4595</v>
      </c>
      <c r="C870" t="s">
        <v>4596</v>
      </c>
      <c r="D870" t="s">
        <v>4597</v>
      </c>
      <c r="E870" t="s">
        <v>2332</v>
      </c>
      <c r="F870" t="s">
        <v>11</v>
      </c>
      <c r="G870" t="s">
        <v>3075</v>
      </c>
      <c r="H870" t="s">
        <v>1367</v>
      </c>
      <c r="I870" t="s">
        <v>2201</v>
      </c>
      <c r="J870" t="s">
        <v>317</v>
      </c>
      <c r="K870" t="s">
        <v>130</v>
      </c>
    </row>
    <row r="871" spans="1:11" hidden="1" x14ac:dyDescent="0.35">
      <c r="A871" t="s">
        <v>4407</v>
      </c>
      <c r="B871" t="s">
        <v>4598</v>
      </c>
      <c r="C871" t="s">
        <v>4599</v>
      </c>
      <c r="D871" t="s">
        <v>4600</v>
      </c>
      <c r="E871" t="s">
        <v>2332</v>
      </c>
      <c r="F871" t="s">
        <v>11</v>
      </c>
      <c r="G871" t="s">
        <v>2500</v>
      </c>
      <c r="H871" t="s">
        <v>4014</v>
      </c>
      <c r="I871" t="s">
        <v>2455</v>
      </c>
      <c r="J871" t="s">
        <v>317</v>
      </c>
      <c r="K871" t="s">
        <v>130</v>
      </c>
    </row>
    <row r="872" spans="1:11" hidden="1" x14ac:dyDescent="0.35">
      <c r="A872" t="s">
        <v>4407</v>
      </c>
      <c r="B872" t="s">
        <v>4601</v>
      </c>
      <c r="C872" t="s">
        <v>4602</v>
      </c>
      <c r="D872" t="s">
        <v>4603</v>
      </c>
      <c r="E872" t="s">
        <v>2332</v>
      </c>
      <c r="F872" t="s">
        <v>11</v>
      </c>
      <c r="G872" t="s">
        <v>4604</v>
      </c>
      <c r="H872" t="s">
        <v>1695</v>
      </c>
      <c r="I872" t="s">
        <v>4524</v>
      </c>
      <c r="J872" t="s">
        <v>319</v>
      </c>
      <c r="K872" t="s">
        <v>131</v>
      </c>
    </row>
    <row r="873" spans="1:11" hidden="1" x14ac:dyDescent="0.35">
      <c r="A873" t="s">
        <v>4407</v>
      </c>
      <c r="B873" t="s">
        <v>4605</v>
      </c>
      <c r="C873" t="s">
        <v>4606</v>
      </c>
      <c r="D873" t="s">
        <v>4607</v>
      </c>
      <c r="E873" t="s">
        <v>2332</v>
      </c>
      <c r="F873" t="s">
        <v>11</v>
      </c>
      <c r="G873" t="s">
        <v>4608</v>
      </c>
      <c r="H873" t="s">
        <v>2048</v>
      </c>
      <c r="I873" t="s">
        <v>2351</v>
      </c>
      <c r="J873" t="s">
        <v>319</v>
      </c>
      <c r="K873" t="s">
        <v>131</v>
      </c>
    </row>
    <row r="874" spans="1:11" hidden="1" x14ac:dyDescent="0.35">
      <c r="A874" t="s">
        <v>4407</v>
      </c>
      <c r="B874" t="s">
        <v>4609</v>
      </c>
      <c r="C874" t="s">
        <v>4610</v>
      </c>
      <c r="D874" t="s">
        <v>4611</v>
      </c>
      <c r="E874" t="s">
        <v>2332</v>
      </c>
      <c r="F874" t="s">
        <v>11</v>
      </c>
      <c r="G874" t="s">
        <v>4612</v>
      </c>
      <c r="H874" t="s">
        <v>1359</v>
      </c>
      <c r="I874" t="s">
        <v>3633</v>
      </c>
      <c r="J874" t="s">
        <v>319</v>
      </c>
      <c r="K874" t="s">
        <v>131</v>
      </c>
    </row>
    <row r="875" spans="1:11" hidden="1" x14ac:dyDescent="0.35">
      <c r="A875" t="s">
        <v>4407</v>
      </c>
      <c r="B875" t="s">
        <v>4613</v>
      </c>
      <c r="C875" t="s">
        <v>4614</v>
      </c>
      <c r="D875" t="s">
        <v>4615</v>
      </c>
      <c r="E875" t="s">
        <v>2332</v>
      </c>
      <c r="F875" t="s">
        <v>11</v>
      </c>
      <c r="G875" t="s">
        <v>1372</v>
      </c>
      <c r="H875" t="s">
        <v>1367</v>
      </c>
      <c r="I875" t="s">
        <v>2930</v>
      </c>
      <c r="J875" t="s">
        <v>319</v>
      </c>
      <c r="K875" t="s">
        <v>131</v>
      </c>
    </row>
    <row r="876" spans="1:11" hidden="1" x14ac:dyDescent="0.35">
      <c r="A876" t="s">
        <v>4407</v>
      </c>
      <c r="B876" t="s">
        <v>4616</v>
      </c>
      <c r="C876" t="s">
        <v>4617</v>
      </c>
      <c r="D876" t="s">
        <v>4618</v>
      </c>
      <c r="E876" t="s">
        <v>2332</v>
      </c>
      <c r="F876" t="s">
        <v>11</v>
      </c>
      <c r="G876" t="s">
        <v>3632</v>
      </c>
      <c r="H876" t="s">
        <v>4619</v>
      </c>
      <c r="I876" t="s">
        <v>3516</v>
      </c>
      <c r="J876" t="s">
        <v>317</v>
      </c>
      <c r="K876" t="s">
        <v>130</v>
      </c>
    </row>
    <row r="877" spans="1:11" hidden="1" x14ac:dyDescent="0.35">
      <c r="A877" t="s">
        <v>4407</v>
      </c>
      <c r="B877" t="s">
        <v>4620</v>
      </c>
      <c r="C877" t="s">
        <v>4621</v>
      </c>
      <c r="D877" t="s">
        <v>4622</v>
      </c>
      <c r="E877" t="s">
        <v>2332</v>
      </c>
      <c r="F877" t="s">
        <v>11</v>
      </c>
      <c r="G877" t="s">
        <v>4623</v>
      </c>
      <c r="H877" t="s">
        <v>4624</v>
      </c>
      <c r="I877" t="s">
        <v>3109</v>
      </c>
      <c r="J877" t="s">
        <v>319</v>
      </c>
      <c r="K877" t="s">
        <v>131</v>
      </c>
    </row>
    <row r="878" spans="1:11" hidden="1" x14ac:dyDescent="0.35">
      <c r="A878" t="s">
        <v>4407</v>
      </c>
      <c r="B878" t="s">
        <v>4625</v>
      </c>
      <c r="C878" t="s">
        <v>4626</v>
      </c>
      <c r="D878" t="s">
        <v>4627</v>
      </c>
      <c r="E878" t="s">
        <v>2332</v>
      </c>
      <c r="F878" t="s">
        <v>11</v>
      </c>
      <c r="G878" t="s">
        <v>1372</v>
      </c>
      <c r="H878" t="s">
        <v>1456</v>
      </c>
      <c r="I878" t="s">
        <v>1436</v>
      </c>
      <c r="J878" t="s">
        <v>317</v>
      </c>
      <c r="K878" t="s">
        <v>77</v>
      </c>
    </row>
    <row r="879" spans="1:11" hidden="1" x14ac:dyDescent="0.35">
      <c r="A879" t="s">
        <v>4407</v>
      </c>
      <c r="B879" t="s">
        <v>4628</v>
      </c>
      <c r="C879" t="s">
        <v>4629</v>
      </c>
      <c r="D879" t="s">
        <v>4630</v>
      </c>
      <c r="E879" t="s">
        <v>2332</v>
      </c>
      <c r="F879" t="s">
        <v>11</v>
      </c>
      <c r="G879" t="s">
        <v>3707</v>
      </c>
      <c r="H879" t="s">
        <v>1323</v>
      </c>
      <c r="I879" t="s">
        <v>3798</v>
      </c>
      <c r="J879" t="s">
        <v>319</v>
      </c>
      <c r="K879" t="s">
        <v>180</v>
      </c>
    </row>
    <row r="880" spans="1:11" hidden="1" x14ac:dyDescent="0.35">
      <c r="A880" t="s">
        <v>4407</v>
      </c>
      <c r="B880" t="s">
        <v>4631</v>
      </c>
      <c r="C880" t="s">
        <v>4632</v>
      </c>
      <c r="D880" t="s">
        <v>4633</v>
      </c>
      <c r="E880" t="s">
        <v>2332</v>
      </c>
      <c r="F880" t="s">
        <v>11</v>
      </c>
      <c r="G880" t="s">
        <v>4634</v>
      </c>
      <c r="H880" t="s">
        <v>1350</v>
      </c>
      <c r="I880" t="s">
        <v>2770</v>
      </c>
      <c r="J880" t="s">
        <v>317</v>
      </c>
      <c r="K880" t="s">
        <v>130</v>
      </c>
    </row>
    <row r="881" spans="1:11" hidden="1" x14ac:dyDescent="0.35">
      <c r="A881" t="s">
        <v>4407</v>
      </c>
      <c r="B881" t="s">
        <v>4635</v>
      </c>
      <c r="C881" t="s">
        <v>4636</v>
      </c>
      <c r="D881" t="s">
        <v>4637</v>
      </c>
      <c r="E881" t="s">
        <v>2332</v>
      </c>
      <c r="F881" t="s">
        <v>11</v>
      </c>
      <c r="G881" t="s">
        <v>3638</v>
      </c>
      <c r="H881" t="s">
        <v>1421</v>
      </c>
      <c r="I881" t="s">
        <v>1457</v>
      </c>
      <c r="J881" t="s">
        <v>319</v>
      </c>
      <c r="K881" t="s">
        <v>131</v>
      </c>
    </row>
    <row r="882" spans="1:11" hidden="1" x14ac:dyDescent="0.35">
      <c r="A882" t="s">
        <v>4407</v>
      </c>
      <c r="B882" t="s">
        <v>4638</v>
      </c>
      <c r="C882" t="s">
        <v>4639</v>
      </c>
      <c r="D882" t="s">
        <v>4640</v>
      </c>
      <c r="E882" t="s">
        <v>2332</v>
      </c>
      <c r="F882" t="s">
        <v>13</v>
      </c>
      <c r="G882" t="s">
        <v>4641</v>
      </c>
      <c r="H882" t="s">
        <v>3883</v>
      </c>
      <c r="I882" t="s">
        <v>4642</v>
      </c>
      <c r="J882" t="s">
        <v>1176</v>
      </c>
      <c r="K882" t="s">
        <v>110</v>
      </c>
    </row>
    <row r="883" spans="1:11" hidden="1" x14ac:dyDescent="0.35">
      <c r="A883" t="s">
        <v>4407</v>
      </c>
      <c r="B883" t="s">
        <v>4643</v>
      </c>
      <c r="C883" t="s">
        <v>4644</v>
      </c>
      <c r="D883" t="s">
        <v>4645</v>
      </c>
      <c r="E883" t="s">
        <v>2332</v>
      </c>
      <c r="F883" t="s">
        <v>13</v>
      </c>
      <c r="G883" t="s">
        <v>4439</v>
      </c>
      <c r="H883" t="s">
        <v>4646</v>
      </c>
      <c r="I883" t="s">
        <v>3076</v>
      </c>
      <c r="J883" t="s">
        <v>1176</v>
      </c>
      <c r="K883" t="s">
        <v>110</v>
      </c>
    </row>
    <row r="884" spans="1:11" hidden="1" x14ac:dyDescent="0.35">
      <c r="A884" t="s">
        <v>4407</v>
      </c>
      <c r="B884" t="s">
        <v>4647</v>
      </c>
      <c r="C884" t="s">
        <v>4648</v>
      </c>
      <c r="D884" t="s">
        <v>4649</v>
      </c>
      <c r="E884" t="s">
        <v>2332</v>
      </c>
      <c r="F884" t="s">
        <v>13</v>
      </c>
      <c r="G884" t="s">
        <v>1350</v>
      </c>
      <c r="H884" t="s">
        <v>1271</v>
      </c>
      <c r="I884" t="s">
        <v>1266</v>
      </c>
      <c r="J884" t="s">
        <v>1176</v>
      </c>
      <c r="K884" t="s">
        <v>110</v>
      </c>
    </row>
    <row r="885" spans="1:11" hidden="1" x14ac:dyDescent="0.35">
      <c r="A885" t="s">
        <v>4407</v>
      </c>
      <c r="B885" t="s">
        <v>4650</v>
      </c>
      <c r="C885" t="s">
        <v>4651</v>
      </c>
      <c r="D885" t="s">
        <v>4652</v>
      </c>
      <c r="E885" t="s">
        <v>2332</v>
      </c>
      <c r="F885" t="s">
        <v>13</v>
      </c>
      <c r="G885" t="s">
        <v>1350</v>
      </c>
      <c r="H885" t="s">
        <v>1670</v>
      </c>
      <c r="I885" t="s">
        <v>1266</v>
      </c>
      <c r="J885" t="s">
        <v>1176</v>
      </c>
      <c r="K885" t="s">
        <v>110</v>
      </c>
    </row>
    <row r="886" spans="1:11" hidden="1" x14ac:dyDescent="0.35">
      <c r="A886" t="s">
        <v>4407</v>
      </c>
      <c r="B886" t="s">
        <v>4653</v>
      </c>
      <c r="C886" t="s">
        <v>4654</v>
      </c>
      <c r="D886" t="s">
        <v>4655</v>
      </c>
      <c r="E886" t="s">
        <v>2332</v>
      </c>
      <c r="F886" t="s">
        <v>13</v>
      </c>
      <c r="G886" t="s">
        <v>1808</v>
      </c>
      <c r="H886" t="s">
        <v>1198</v>
      </c>
      <c r="I886" t="s">
        <v>1649</v>
      </c>
      <c r="J886" t="s">
        <v>1176</v>
      </c>
      <c r="K886" t="s">
        <v>110</v>
      </c>
    </row>
    <row r="887" spans="1:11" hidden="1" x14ac:dyDescent="0.35">
      <c r="A887" t="s">
        <v>4407</v>
      </c>
      <c r="B887" t="s">
        <v>4656</v>
      </c>
      <c r="C887" t="s">
        <v>4657</v>
      </c>
      <c r="D887" t="s">
        <v>4658</v>
      </c>
      <c r="E887" t="s">
        <v>2332</v>
      </c>
      <c r="F887" t="s">
        <v>13</v>
      </c>
      <c r="G887" t="s">
        <v>1808</v>
      </c>
      <c r="H887" t="s">
        <v>1210</v>
      </c>
      <c r="I887" t="s">
        <v>1649</v>
      </c>
      <c r="J887" t="s">
        <v>1176</v>
      </c>
      <c r="K887" t="s">
        <v>110</v>
      </c>
    </row>
    <row r="888" spans="1:11" hidden="1" x14ac:dyDescent="0.35">
      <c r="A888" t="s">
        <v>4407</v>
      </c>
      <c r="B888" t="s">
        <v>4659</v>
      </c>
      <c r="C888" t="s">
        <v>4660</v>
      </c>
      <c r="D888" t="s">
        <v>4661</v>
      </c>
      <c r="E888" t="s">
        <v>2332</v>
      </c>
      <c r="F888" t="s">
        <v>13</v>
      </c>
      <c r="G888" t="s">
        <v>4662</v>
      </c>
      <c r="H888" t="s">
        <v>3797</v>
      </c>
      <c r="I888" t="s">
        <v>1246</v>
      </c>
      <c r="J888" t="s">
        <v>1176</v>
      </c>
      <c r="K888" t="s">
        <v>110</v>
      </c>
    </row>
    <row r="889" spans="1:11" hidden="1" x14ac:dyDescent="0.35">
      <c r="A889" t="s">
        <v>4407</v>
      </c>
      <c r="B889" t="s">
        <v>4663</v>
      </c>
      <c r="C889" t="s">
        <v>4664</v>
      </c>
      <c r="D889" t="s">
        <v>4665</v>
      </c>
      <c r="E889" t="s">
        <v>2332</v>
      </c>
      <c r="F889" t="s">
        <v>13</v>
      </c>
      <c r="G889" t="s">
        <v>3661</v>
      </c>
      <c r="H889" t="s">
        <v>3772</v>
      </c>
      <c r="I889" t="s">
        <v>2833</v>
      </c>
      <c r="J889" t="s">
        <v>1176</v>
      </c>
      <c r="K889" t="s">
        <v>110</v>
      </c>
    </row>
    <row r="890" spans="1:11" hidden="1" x14ac:dyDescent="0.35">
      <c r="A890" t="s">
        <v>4407</v>
      </c>
      <c r="B890" t="s">
        <v>4666</v>
      </c>
      <c r="C890" t="s">
        <v>4667</v>
      </c>
      <c r="D890" t="s">
        <v>4668</v>
      </c>
      <c r="E890" t="s">
        <v>2332</v>
      </c>
      <c r="F890" t="s">
        <v>13</v>
      </c>
      <c r="G890" t="s">
        <v>3661</v>
      </c>
      <c r="H890" t="s">
        <v>3772</v>
      </c>
      <c r="I890" t="s">
        <v>2833</v>
      </c>
      <c r="J890" t="s">
        <v>1176</v>
      </c>
      <c r="K890" t="s">
        <v>110</v>
      </c>
    </row>
    <row r="891" spans="1:11" hidden="1" x14ac:dyDescent="0.35">
      <c r="A891" t="s">
        <v>4407</v>
      </c>
      <c r="B891" t="s">
        <v>4669</v>
      </c>
      <c r="C891" t="s">
        <v>4670</v>
      </c>
      <c r="D891" t="s">
        <v>4671</v>
      </c>
      <c r="E891" t="s">
        <v>2332</v>
      </c>
      <c r="F891" t="s">
        <v>11</v>
      </c>
      <c r="G891" t="s">
        <v>1336</v>
      </c>
      <c r="H891" t="s">
        <v>4672</v>
      </c>
      <c r="I891" t="s">
        <v>4673</v>
      </c>
      <c r="J891" t="s">
        <v>317</v>
      </c>
      <c r="K891" t="s">
        <v>130</v>
      </c>
    </row>
    <row r="892" spans="1:11" hidden="1" x14ac:dyDescent="0.35">
      <c r="A892" t="s">
        <v>4407</v>
      </c>
      <c r="B892" t="s">
        <v>4674</v>
      </c>
      <c r="C892" t="s">
        <v>4675</v>
      </c>
      <c r="D892" t="s">
        <v>4676</v>
      </c>
      <c r="E892" t="s">
        <v>2332</v>
      </c>
      <c r="F892" t="s">
        <v>11</v>
      </c>
      <c r="G892" t="s">
        <v>2239</v>
      </c>
      <c r="H892" t="s">
        <v>1440</v>
      </c>
      <c r="I892" t="s">
        <v>1497</v>
      </c>
      <c r="J892" t="s">
        <v>319</v>
      </c>
      <c r="K892" t="s">
        <v>131</v>
      </c>
    </row>
    <row r="893" spans="1:11" hidden="1" x14ac:dyDescent="0.35">
      <c r="A893" t="s">
        <v>4407</v>
      </c>
      <c r="B893" t="s">
        <v>4677</v>
      </c>
      <c r="C893" t="s">
        <v>4678</v>
      </c>
      <c r="D893" t="s">
        <v>4679</v>
      </c>
      <c r="E893" t="s">
        <v>2332</v>
      </c>
      <c r="F893" t="s">
        <v>12</v>
      </c>
      <c r="G893" t="s">
        <v>3096</v>
      </c>
      <c r="H893" t="s">
        <v>4680</v>
      </c>
      <c r="I893" t="s">
        <v>4681</v>
      </c>
      <c r="J893" t="s">
        <v>317</v>
      </c>
      <c r="K893" t="s">
        <v>201</v>
      </c>
    </row>
    <row r="894" spans="1:11" hidden="1" x14ac:dyDescent="0.35">
      <c r="A894" t="s">
        <v>4407</v>
      </c>
      <c r="B894" t="s">
        <v>4682</v>
      </c>
      <c r="C894" t="s">
        <v>4683</v>
      </c>
      <c r="D894" t="s">
        <v>4684</v>
      </c>
      <c r="E894" t="s">
        <v>2332</v>
      </c>
      <c r="F894" t="s">
        <v>12</v>
      </c>
      <c r="G894" t="s">
        <v>3096</v>
      </c>
      <c r="H894" t="s">
        <v>4685</v>
      </c>
      <c r="I894" t="s">
        <v>4373</v>
      </c>
      <c r="J894" t="s">
        <v>317</v>
      </c>
      <c r="K894" t="s">
        <v>201</v>
      </c>
    </row>
    <row r="895" spans="1:11" hidden="1" x14ac:dyDescent="0.35">
      <c r="A895" t="s">
        <v>4407</v>
      </c>
      <c r="B895" t="s">
        <v>4686</v>
      </c>
      <c r="C895" t="s">
        <v>4687</v>
      </c>
      <c r="D895" t="s">
        <v>4688</v>
      </c>
      <c r="E895" t="s">
        <v>2332</v>
      </c>
      <c r="F895" t="s">
        <v>12</v>
      </c>
      <c r="G895" t="s">
        <v>3096</v>
      </c>
      <c r="H895" t="s">
        <v>1405</v>
      </c>
      <c r="I895" t="s">
        <v>2177</v>
      </c>
      <c r="J895" t="s">
        <v>317</v>
      </c>
      <c r="K895" t="s">
        <v>200</v>
      </c>
    </row>
    <row r="896" spans="1:11" hidden="1" x14ac:dyDescent="0.35">
      <c r="A896" t="s">
        <v>4407</v>
      </c>
      <c r="B896" t="s">
        <v>4689</v>
      </c>
      <c r="C896" t="s">
        <v>4690</v>
      </c>
      <c r="D896" t="s">
        <v>4691</v>
      </c>
      <c r="E896" t="s">
        <v>2332</v>
      </c>
      <c r="F896" t="s">
        <v>12</v>
      </c>
      <c r="G896" t="s">
        <v>3096</v>
      </c>
      <c r="H896" t="s">
        <v>1445</v>
      </c>
      <c r="I896" t="s">
        <v>1467</v>
      </c>
      <c r="J896" t="s">
        <v>317</v>
      </c>
      <c r="K896" t="s">
        <v>200</v>
      </c>
    </row>
    <row r="897" spans="1:11" hidden="1" x14ac:dyDescent="0.35">
      <c r="A897" t="s">
        <v>4407</v>
      </c>
      <c r="B897" t="s">
        <v>4692</v>
      </c>
      <c r="C897" t="s">
        <v>4693</v>
      </c>
      <c r="D897" t="s">
        <v>4694</v>
      </c>
      <c r="E897" t="s">
        <v>2332</v>
      </c>
      <c r="F897" t="s">
        <v>12</v>
      </c>
      <c r="G897" t="s">
        <v>2158</v>
      </c>
      <c r="H897" t="s">
        <v>2048</v>
      </c>
      <c r="I897" t="s">
        <v>4695</v>
      </c>
      <c r="J897" t="s">
        <v>319</v>
      </c>
      <c r="K897" t="s">
        <v>200</v>
      </c>
    </row>
    <row r="898" spans="1:11" hidden="1" x14ac:dyDescent="0.35">
      <c r="A898" t="s">
        <v>4407</v>
      </c>
      <c r="B898" t="s">
        <v>4696</v>
      </c>
      <c r="C898" t="s">
        <v>4697</v>
      </c>
      <c r="D898" t="s">
        <v>4698</v>
      </c>
      <c r="E898" t="s">
        <v>2332</v>
      </c>
      <c r="F898" t="s">
        <v>12</v>
      </c>
      <c r="G898" t="s">
        <v>2158</v>
      </c>
      <c r="H898" t="s">
        <v>1526</v>
      </c>
      <c r="I898" t="s">
        <v>4695</v>
      </c>
      <c r="J898" t="s">
        <v>319</v>
      </c>
      <c r="K898" t="s">
        <v>210</v>
      </c>
    </row>
    <row r="899" spans="1:11" hidden="1" x14ac:dyDescent="0.35">
      <c r="A899" t="s">
        <v>4407</v>
      </c>
      <c r="B899" t="s">
        <v>4699</v>
      </c>
      <c r="C899" t="s">
        <v>4700</v>
      </c>
      <c r="D899" t="s">
        <v>4701</v>
      </c>
      <c r="E899" t="s">
        <v>2332</v>
      </c>
      <c r="F899" t="s">
        <v>12</v>
      </c>
      <c r="G899" t="s">
        <v>3096</v>
      </c>
      <c r="H899" t="s">
        <v>1396</v>
      </c>
      <c r="I899" t="s">
        <v>1788</v>
      </c>
      <c r="J899" t="s">
        <v>317</v>
      </c>
      <c r="K899" t="s">
        <v>201</v>
      </c>
    </row>
    <row r="900" spans="1:11" hidden="1" x14ac:dyDescent="0.35">
      <c r="A900" t="s">
        <v>4407</v>
      </c>
      <c r="B900" t="s">
        <v>4702</v>
      </c>
      <c r="C900" t="s">
        <v>4703</v>
      </c>
      <c r="D900" t="s">
        <v>4704</v>
      </c>
      <c r="E900" t="s">
        <v>2332</v>
      </c>
      <c r="F900" t="s">
        <v>12</v>
      </c>
      <c r="G900" t="s">
        <v>3096</v>
      </c>
      <c r="H900" t="s">
        <v>4705</v>
      </c>
      <c r="I900" t="s">
        <v>2775</v>
      </c>
      <c r="J900" t="s">
        <v>317</v>
      </c>
      <c r="K900" t="s">
        <v>201</v>
      </c>
    </row>
    <row r="901" spans="1:11" hidden="1" x14ac:dyDescent="0.35">
      <c r="A901" t="s">
        <v>4407</v>
      </c>
      <c r="B901" t="s">
        <v>4706</v>
      </c>
      <c r="C901" t="s">
        <v>4707</v>
      </c>
      <c r="D901" t="s">
        <v>4708</v>
      </c>
      <c r="E901" t="s">
        <v>2332</v>
      </c>
      <c r="F901" t="s">
        <v>12</v>
      </c>
      <c r="G901" t="s">
        <v>3096</v>
      </c>
      <c r="H901" t="s">
        <v>1445</v>
      </c>
      <c r="I901" t="s">
        <v>1423</v>
      </c>
      <c r="J901" t="s">
        <v>317</v>
      </c>
      <c r="K901" t="s">
        <v>200</v>
      </c>
    </row>
    <row r="902" spans="1:11" hidden="1" x14ac:dyDescent="0.35">
      <c r="A902" t="s">
        <v>4407</v>
      </c>
      <c r="B902" t="s">
        <v>4709</v>
      </c>
      <c r="C902" t="s">
        <v>4710</v>
      </c>
      <c r="D902" t="s">
        <v>4711</v>
      </c>
      <c r="E902" t="s">
        <v>2332</v>
      </c>
      <c r="F902" t="s">
        <v>12</v>
      </c>
      <c r="G902" t="s">
        <v>2158</v>
      </c>
      <c r="H902" t="s">
        <v>1526</v>
      </c>
      <c r="I902" t="s">
        <v>2201</v>
      </c>
      <c r="J902" t="s">
        <v>319</v>
      </c>
      <c r="K902" t="s">
        <v>200</v>
      </c>
    </row>
    <row r="903" spans="1:11" hidden="1" x14ac:dyDescent="0.35">
      <c r="A903" t="s">
        <v>4407</v>
      </c>
      <c r="B903" t="s">
        <v>4712</v>
      </c>
      <c r="C903" t="s">
        <v>4713</v>
      </c>
      <c r="D903" t="s">
        <v>4714</v>
      </c>
      <c r="E903" t="s">
        <v>2332</v>
      </c>
      <c r="F903" t="s">
        <v>12</v>
      </c>
      <c r="G903" t="s">
        <v>2158</v>
      </c>
      <c r="H903" t="s">
        <v>1526</v>
      </c>
      <c r="I903" t="s">
        <v>2775</v>
      </c>
      <c r="J903" t="s">
        <v>319</v>
      </c>
      <c r="K903" t="s">
        <v>210</v>
      </c>
    </row>
    <row r="904" spans="1:11" hidden="1" x14ac:dyDescent="0.35">
      <c r="A904" t="s">
        <v>4715</v>
      </c>
      <c r="B904" t="s">
        <v>4716</v>
      </c>
      <c r="C904" t="s">
        <v>4717</v>
      </c>
      <c r="D904" t="s">
        <v>4718</v>
      </c>
      <c r="E904" t="s">
        <v>4719</v>
      </c>
      <c r="F904" t="s">
        <v>15</v>
      </c>
      <c r="G904" t="s">
        <v>4720</v>
      </c>
      <c r="H904" t="s">
        <v>3063</v>
      </c>
      <c r="I904" t="s">
        <v>4721</v>
      </c>
      <c r="J904" t="s">
        <v>4722</v>
      </c>
      <c r="K904" t="s">
        <v>136</v>
      </c>
    </row>
    <row r="905" spans="1:11" hidden="1" x14ac:dyDescent="0.35">
      <c r="A905" t="s">
        <v>4715</v>
      </c>
      <c r="B905" t="s">
        <v>4723</v>
      </c>
      <c r="C905" t="s">
        <v>4724</v>
      </c>
      <c r="D905" t="s">
        <v>4725</v>
      </c>
      <c r="E905" t="s">
        <v>4719</v>
      </c>
      <c r="F905" t="s">
        <v>15</v>
      </c>
      <c r="G905" t="s">
        <v>4726</v>
      </c>
      <c r="H905" t="s">
        <v>4727</v>
      </c>
      <c r="I905" t="s">
        <v>4728</v>
      </c>
      <c r="J905" t="s">
        <v>4722</v>
      </c>
      <c r="K905" t="s">
        <v>136</v>
      </c>
    </row>
    <row r="906" spans="1:11" hidden="1" x14ac:dyDescent="0.35">
      <c r="A906" t="s">
        <v>4715</v>
      </c>
      <c r="B906" t="s">
        <v>4729</v>
      </c>
      <c r="C906" t="s">
        <v>4730</v>
      </c>
      <c r="D906" t="s">
        <v>4731</v>
      </c>
      <c r="E906" t="s">
        <v>4719</v>
      </c>
      <c r="F906" t="s">
        <v>15</v>
      </c>
      <c r="G906" t="s">
        <v>4732</v>
      </c>
      <c r="H906" t="s">
        <v>4733</v>
      </c>
      <c r="I906" t="s">
        <v>4734</v>
      </c>
      <c r="J906" t="s">
        <v>4722</v>
      </c>
      <c r="K906" t="s">
        <v>136</v>
      </c>
    </row>
    <row r="907" spans="1:11" hidden="1" x14ac:dyDescent="0.35">
      <c r="A907" t="s">
        <v>4715</v>
      </c>
      <c r="B907" t="s">
        <v>4735</v>
      </c>
      <c r="C907" t="s">
        <v>4736</v>
      </c>
      <c r="D907" t="s">
        <v>4737</v>
      </c>
      <c r="E907" t="s">
        <v>4719</v>
      </c>
      <c r="F907" t="s">
        <v>15</v>
      </c>
      <c r="G907" t="s">
        <v>4738</v>
      </c>
      <c r="H907" t="s">
        <v>4739</v>
      </c>
      <c r="I907" t="s">
        <v>4740</v>
      </c>
      <c r="J907" t="s">
        <v>2242</v>
      </c>
      <c r="K907" t="s">
        <v>136</v>
      </c>
    </row>
    <row r="908" spans="1:11" hidden="1" x14ac:dyDescent="0.35">
      <c r="A908" t="s">
        <v>4715</v>
      </c>
      <c r="B908" t="s">
        <v>4741</v>
      </c>
      <c r="C908" t="s">
        <v>4742</v>
      </c>
      <c r="D908" t="s">
        <v>4743</v>
      </c>
      <c r="E908" t="s">
        <v>4719</v>
      </c>
      <c r="F908" t="s">
        <v>15</v>
      </c>
      <c r="G908" t="s">
        <v>4744</v>
      </c>
      <c r="H908" t="s">
        <v>4745</v>
      </c>
      <c r="I908" t="s">
        <v>4746</v>
      </c>
      <c r="J908" t="s">
        <v>2242</v>
      </c>
      <c r="K908" t="s">
        <v>136</v>
      </c>
    </row>
    <row r="909" spans="1:11" hidden="1" x14ac:dyDescent="0.35">
      <c r="A909" t="s">
        <v>4715</v>
      </c>
      <c r="B909" t="s">
        <v>4747</v>
      </c>
      <c r="C909" t="s">
        <v>4748</v>
      </c>
      <c r="D909" t="s">
        <v>4737</v>
      </c>
      <c r="E909" t="s">
        <v>4719</v>
      </c>
      <c r="F909" t="s">
        <v>15</v>
      </c>
      <c r="G909" t="s">
        <v>4749</v>
      </c>
      <c r="H909" t="s">
        <v>4750</v>
      </c>
      <c r="I909" t="s">
        <v>4751</v>
      </c>
      <c r="J909" t="s">
        <v>2242</v>
      </c>
      <c r="K909" t="s">
        <v>136</v>
      </c>
    </row>
    <row r="910" spans="1:11" hidden="1" x14ac:dyDescent="0.35">
      <c r="A910" t="s">
        <v>4715</v>
      </c>
      <c r="B910" t="s">
        <v>4752</v>
      </c>
      <c r="C910" t="s">
        <v>4753</v>
      </c>
      <c r="D910" t="s">
        <v>4754</v>
      </c>
      <c r="E910" t="s">
        <v>4719</v>
      </c>
      <c r="F910" t="s">
        <v>15</v>
      </c>
      <c r="G910" t="s">
        <v>4755</v>
      </c>
      <c r="H910" t="s">
        <v>4756</v>
      </c>
      <c r="I910" t="s">
        <v>4757</v>
      </c>
      <c r="J910" t="s">
        <v>2254</v>
      </c>
      <c r="K910" t="s">
        <v>136</v>
      </c>
    </row>
    <row r="911" spans="1:11" hidden="1" x14ac:dyDescent="0.35">
      <c r="A911" t="s">
        <v>4715</v>
      </c>
      <c r="B911" t="s">
        <v>4758</v>
      </c>
      <c r="C911" t="s">
        <v>4759</v>
      </c>
      <c r="D911" t="s">
        <v>4760</v>
      </c>
      <c r="E911" t="s">
        <v>4719</v>
      </c>
      <c r="F911" t="s">
        <v>15</v>
      </c>
      <c r="G911" t="s">
        <v>2369</v>
      </c>
      <c r="H911" t="s">
        <v>4761</v>
      </c>
      <c r="I911" t="s">
        <v>4762</v>
      </c>
      <c r="J911" t="s">
        <v>2254</v>
      </c>
      <c r="K911" t="s">
        <v>136</v>
      </c>
    </row>
    <row r="912" spans="1:11" hidden="1" x14ac:dyDescent="0.35">
      <c r="A912" t="s">
        <v>4715</v>
      </c>
      <c r="B912" t="s">
        <v>4763</v>
      </c>
      <c r="C912" t="s">
        <v>4764</v>
      </c>
      <c r="D912" t="s">
        <v>4765</v>
      </c>
      <c r="E912" t="s">
        <v>4719</v>
      </c>
      <c r="F912" t="s">
        <v>15</v>
      </c>
      <c r="G912" t="s">
        <v>2232</v>
      </c>
      <c r="H912" t="s">
        <v>4766</v>
      </c>
      <c r="I912" t="s">
        <v>4767</v>
      </c>
      <c r="J912" t="s">
        <v>2254</v>
      </c>
      <c r="K912" t="s">
        <v>136</v>
      </c>
    </row>
    <row r="913" spans="1:11" hidden="1" x14ac:dyDescent="0.35">
      <c r="A913" t="s">
        <v>4715</v>
      </c>
      <c r="B913" t="s">
        <v>4768</v>
      </c>
      <c r="C913" t="s">
        <v>4769</v>
      </c>
      <c r="D913" t="s">
        <v>4770</v>
      </c>
      <c r="E913" t="s">
        <v>4719</v>
      </c>
      <c r="F913" t="s">
        <v>16</v>
      </c>
      <c r="G913" t="s">
        <v>1573</v>
      </c>
      <c r="H913" t="s">
        <v>4771</v>
      </c>
      <c r="I913" t="s">
        <v>4772</v>
      </c>
      <c r="J913" t="s">
        <v>1176</v>
      </c>
      <c r="K913" t="s">
        <v>136</v>
      </c>
    </row>
    <row r="914" spans="1:11" hidden="1" x14ac:dyDescent="0.35">
      <c r="A914" t="s">
        <v>4715</v>
      </c>
      <c r="B914" t="s">
        <v>4773</v>
      </c>
      <c r="C914" t="s">
        <v>4774</v>
      </c>
      <c r="D914" t="s">
        <v>4775</v>
      </c>
      <c r="E914" t="s">
        <v>4719</v>
      </c>
      <c r="F914" t="s">
        <v>16</v>
      </c>
      <c r="G914" t="s">
        <v>1323</v>
      </c>
      <c r="H914" t="s">
        <v>4776</v>
      </c>
      <c r="I914" t="s">
        <v>4777</v>
      </c>
      <c r="J914" t="s">
        <v>1176</v>
      </c>
      <c r="K914" t="s">
        <v>136</v>
      </c>
    </row>
    <row r="915" spans="1:11" hidden="1" x14ac:dyDescent="0.35">
      <c r="A915" t="s">
        <v>4715</v>
      </c>
      <c r="B915" t="s">
        <v>4778</v>
      </c>
      <c r="C915" t="s">
        <v>4779</v>
      </c>
      <c r="D915" t="s">
        <v>4780</v>
      </c>
      <c r="E915" t="s">
        <v>4781</v>
      </c>
      <c r="F915" t="s">
        <v>16</v>
      </c>
      <c r="G915" t="s">
        <v>3626</v>
      </c>
      <c r="H915" t="s">
        <v>1492</v>
      </c>
      <c r="I915" t="s">
        <v>1203</v>
      </c>
      <c r="J915" t="s">
        <v>2138</v>
      </c>
      <c r="K915" t="s">
        <v>202</v>
      </c>
    </row>
    <row r="916" spans="1:11" hidden="1" x14ac:dyDescent="0.35">
      <c r="A916" t="s">
        <v>4715</v>
      </c>
      <c r="B916" t="s">
        <v>4782</v>
      </c>
      <c r="C916" t="s">
        <v>4783</v>
      </c>
      <c r="D916" t="s">
        <v>4784</v>
      </c>
      <c r="E916" t="s">
        <v>4781</v>
      </c>
      <c r="F916" t="s">
        <v>16</v>
      </c>
      <c r="G916" t="s">
        <v>3707</v>
      </c>
      <c r="H916" t="s">
        <v>4785</v>
      </c>
      <c r="I916" t="s">
        <v>4786</v>
      </c>
      <c r="J916" t="s">
        <v>2138</v>
      </c>
      <c r="K916" t="s">
        <v>197</v>
      </c>
    </row>
    <row r="917" spans="1:11" hidden="1" x14ac:dyDescent="0.35">
      <c r="A917" t="s">
        <v>4715</v>
      </c>
      <c r="B917" t="s">
        <v>4787</v>
      </c>
      <c r="C917" t="s">
        <v>4788</v>
      </c>
      <c r="D917" t="s">
        <v>4789</v>
      </c>
      <c r="E917" t="s">
        <v>4781</v>
      </c>
      <c r="F917" t="s">
        <v>16</v>
      </c>
      <c r="G917" t="s">
        <v>1372</v>
      </c>
      <c r="H917" t="s">
        <v>3807</v>
      </c>
      <c r="I917" t="s">
        <v>1391</v>
      </c>
      <c r="J917" t="s">
        <v>2138</v>
      </c>
      <c r="K917" t="s">
        <v>135</v>
      </c>
    </row>
    <row r="918" spans="1:11" hidden="1" x14ac:dyDescent="0.35">
      <c r="A918" t="s">
        <v>4715</v>
      </c>
      <c r="B918" t="s">
        <v>4790</v>
      </c>
      <c r="C918" t="s">
        <v>4791</v>
      </c>
      <c r="D918" t="s">
        <v>4792</v>
      </c>
      <c r="E918" t="s">
        <v>2601</v>
      </c>
      <c r="F918" t="s">
        <v>16</v>
      </c>
      <c r="G918" t="s">
        <v>4793</v>
      </c>
      <c r="H918" t="s">
        <v>4794</v>
      </c>
      <c r="I918" t="s">
        <v>1751</v>
      </c>
      <c r="J918" t="s">
        <v>2138</v>
      </c>
      <c r="K918" t="s">
        <v>197</v>
      </c>
    </row>
    <row r="919" spans="1:11" hidden="1" x14ac:dyDescent="0.35">
      <c r="A919" t="s">
        <v>4715</v>
      </c>
      <c r="B919" t="s">
        <v>4795</v>
      </c>
      <c r="C919" t="s">
        <v>4796</v>
      </c>
      <c r="D919" t="s">
        <v>4797</v>
      </c>
      <c r="E919" t="s">
        <v>2601</v>
      </c>
      <c r="F919" t="s">
        <v>16</v>
      </c>
      <c r="G919" t="s">
        <v>4798</v>
      </c>
      <c r="H919" t="s">
        <v>4799</v>
      </c>
      <c r="I919" t="s">
        <v>1751</v>
      </c>
      <c r="J919" t="s">
        <v>2138</v>
      </c>
      <c r="K919" t="s">
        <v>208</v>
      </c>
    </row>
    <row r="920" spans="1:11" hidden="1" x14ac:dyDescent="0.35">
      <c r="A920" t="s">
        <v>4715</v>
      </c>
      <c r="B920" t="s">
        <v>4800</v>
      </c>
      <c r="C920" t="s">
        <v>4801</v>
      </c>
      <c r="D920" t="s">
        <v>4802</v>
      </c>
      <c r="E920" t="s">
        <v>2734</v>
      </c>
      <c r="F920" t="s">
        <v>16</v>
      </c>
      <c r="G920" t="s">
        <v>4803</v>
      </c>
      <c r="H920" t="s">
        <v>4804</v>
      </c>
      <c r="I920" t="s">
        <v>1809</v>
      </c>
      <c r="J920" t="s">
        <v>2138</v>
      </c>
      <c r="K920" t="s">
        <v>202</v>
      </c>
    </row>
    <row r="921" spans="1:11" hidden="1" x14ac:dyDescent="0.35">
      <c r="A921" t="s">
        <v>4715</v>
      </c>
      <c r="B921" t="s">
        <v>4805</v>
      </c>
      <c r="C921" t="s">
        <v>4806</v>
      </c>
      <c r="D921" t="s">
        <v>4807</v>
      </c>
      <c r="E921" t="s">
        <v>4808</v>
      </c>
      <c r="F921" t="s">
        <v>16</v>
      </c>
      <c r="G921" t="s">
        <v>4809</v>
      </c>
      <c r="H921" t="s">
        <v>4810</v>
      </c>
      <c r="I921" t="s">
        <v>4811</v>
      </c>
      <c r="J921" t="s">
        <v>313</v>
      </c>
      <c r="K921" t="s">
        <v>191</v>
      </c>
    </row>
    <row r="922" spans="1:11" hidden="1" x14ac:dyDescent="0.35">
      <c r="A922" t="s">
        <v>4715</v>
      </c>
      <c r="B922" t="s">
        <v>4812</v>
      </c>
      <c r="C922" t="s">
        <v>4813</v>
      </c>
      <c r="D922" t="s">
        <v>4814</v>
      </c>
      <c r="E922" t="s">
        <v>4808</v>
      </c>
      <c r="F922" t="s">
        <v>16</v>
      </c>
      <c r="G922" t="s">
        <v>2164</v>
      </c>
      <c r="H922" t="s">
        <v>4815</v>
      </c>
      <c r="I922" t="s">
        <v>2021</v>
      </c>
      <c r="J922" t="s">
        <v>314</v>
      </c>
      <c r="K922" t="s">
        <v>191</v>
      </c>
    </row>
    <row r="923" spans="1:11" hidden="1" x14ac:dyDescent="0.35">
      <c r="A923" t="s">
        <v>4715</v>
      </c>
      <c r="B923" t="s">
        <v>4816</v>
      </c>
      <c r="C923" t="s">
        <v>4817</v>
      </c>
      <c r="D923" t="s">
        <v>4818</v>
      </c>
      <c r="E923" t="s">
        <v>4808</v>
      </c>
      <c r="F923" t="s">
        <v>16</v>
      </c>
      <c r="G923" t="s">
        <v>1562</v>
      </c>
      <c r="H923" t="s">
        <v>4819</v>
      </c>
      <c r="I923" t="s">
        <v>1467</v>
      </c>
      <c r="J923" t="s">
        <v>315</v>
      </c>
      <c r="K923" t="s">
        <v>177</v>
      </c>
    </row>
    <row r="924" spans="1:11" hidden="1" x14ac:dyDescent="0.35">
      <c r="A924" t="s">
        <v>4715</v>
      </c>
      <c r="B924" t="s">
        <v>4820</v>
      </c>
      <c r="C924" t="s">
        <v>4821</v>
      </c>
      <c r="D924" t="s">
        <v>4822</v>
      </c>
      <c r="E924" t="s">
        <v>2601</v>
      </c>
      <c r="F924" t="s">
        <v>16</v>
      </c>
      <c r="G924" t="s">
        <v>2251</v>
      </c>
      <c r="H924" t="s">
        <v>4823</v>
      </c>
      <c r="I924" t="s">
        <v>1751</v>
      </c>
      <c r="J924" t="s">
        <v>313</v>
      </c>
      <c r="K924" t="s">
        <v>177</v>
      </c>
    </row>
    <row r="925" spans="1:11" hidden="1" x14ac:dyDescent="0.35">
      <c r="A925" t="s">
        <v>4715</v>
      </c>
      <c r="B925" t="s">
        <v>4824</v>
      </c>
      <c r="C925" t="s">
        <v>4825</v>
      </c>
      <c r="D925" t="s">
        <v>4826</v>
      </c>
      <c r="E925" t="s">
        <v>2601</v>
      </c>
      <c r="F925" t="s">
        <v>16</v>
      </c>
      <c r="G925" t="s">
        <v>4827</v>
      </c>
      <c r="H925" t="s">
        <v>4828</v>
      </c>
      <c r="I925" t="s">
        <v>2690</v>
      </c>
      <c r="J925" t="s">
        <v>314</v>
      </c>
      <c r="K925" t="s">
        <v>177</v>
      </c>
    </row>
    <row r="926" spans="1:11" hidden="1" x14ac:dyDescent="0.35">
      <c r="A926" t="s">
        <v>4715</v>
      </c>
      <c r="B926" t="s">
        <v>4829</v>
      </c>
      <c r="C926" t="s">
        <v>4830</v>
      </c>
      <c r="D926" t="s">
        <v>4831</v>
      </c>
      <c r="E926" t="s">
        <v>2601</v>
      </c>
      <c r="F926" t="s">
        <v>16</v>
      </c>
      <c r="G926" t="s">
        <v>2363</v>
      </c>
      <c r="H926" t="s">
        <v>4832</v>
      </c>
      <c r="I926" t="s">
        <v>1531</v>
      </c>
      <c r="J926" t="s">
        <v>315</v>
      </c>
      <c r="K926" t="s">
        <v>189</v>
      </c>
    </row>
    <row r="927" spans="1:11" hidden="1" x14ac:dyDescent="0.35">
      <c r="A927" t="s">
        <v>4715</v>
      </c>
      <c r="B927" t="s">
        <v>4833</v>
      </c>
      <c r="C927" t="s">
        <v>4834</v>
      </c>
      <c r="D927" t="s">
        <v>4835</v>
      </c>
      <c r="E927" t="s">
        <v>2601</v>
      </c>
      <c r="F927" t="s">
        <v>16</v>
      </c>
      <c r="G927" t="s">
        <v>2418</v>
      </c>
      <c r="H927" t="s">
        <v>4836</v>
      </c>
      <c r="I927" t="s">
        <v>1784</v>
      </c>
      <c r="J927" t="s">
        <v>313</v>
      </c>
      <c r="K927" t="s">
        <v>189</v>
      </c>
    </row>
    <row r="928" spans="1:11" hidden="1" x14ac:dyDescent="0.35">
      <c r="A928" t="s">
        <v>4715</v>
      </c>
      <c r="B928" t="s">
        <v>4837</v>
      </c>
      <c r="C928" t="s">
        <v>4838</v>
      </c>
      <c r="D928" t="s">
        <v>4839</v>
      </c>
      <c r="E928" t="s">
        <v>2601</v>
      </c>
      <c r="F928" t="s">
        <v>16</v>
      </c>
      <c r="G928" t="s">
        <v>4840</v>
      </c>
      <c r="H928" t="s">
        <v>4841</v>
      </c>
      <c r="I928" t="s">
        <v>1427</v>
      </c>
      <c r="J928" t="s">
        <v>314</v>
      </c>
      <c r="K928" t="s">
        <v>189</v>
      </c>
    </row>
    <row r="929" spans="1:11" hidden="1" x14ac:dyDescent="0.35">
      <c r="A929" t="s">
        <v>4715</v>
      </c>
      <c r="B929" t="s">
        <v>4842</v>
      </c>
      <c r="C929" t="s">
        <v>4843</v>
      </c>
      <c r="D929" t="s">
        <v>4844</v>
      </c>
      <c r="E929" t="s">
        <v>2601</v>
      </c>
      <c r="F929" t="s">
        <v>16</v>
      </c>
      <c r="G929" t="s">
        <v>2656</v>
      </c>
      <c r="H929" t="s">
        <v>4845</v>
      </c>
      <c r="I929" t="s">
        <v>4846</v>
      </c>
      <c r="J929" t="s">
        <v>315</v>
      </c>
      <c r="K929" t="s">
        <v>189</v>
      </c>
    </row>
    <row r="930" spans="1:11" hidden="1" x14ac:dyDescent="0.35">
      <c r="A930" t="s">
        <v>4715</v>
      </c>
      <c r="B930" t="s">
        <v>4847</v>
      </c>
      <c r="C930" t="s">
        <v>4848</v>
      </c>
      <c r="D930" t="s">
        <v>4849</v>
      </c>
      <c r="E930" t="s">
        <v>4808</v>
      </c>
      <c r="F930" t="s">
        <v>15</v>
      </c>
      <c r="G930" t="s">
        <v>4850</v>
      </c>
      <c r="H930" t="s">
        <v>4851</v>
      </c>
      <c r="I930" t="s">
        <v>4852</v>
      </c>
      <c r="J930" t="s">
        <v>2138</v>
      </c>
      <c r="K930" t="s">
        <v>176</v>
      </c>
    </row>
    <row r="931" spans="1:11" hidden="1" x14ac:dyDescent="0.35">
      <c r="A931" t="s">
        <v>4715</v>
      </c>
      <c r="B931" t="s">
        <v>4853</v>
      </c>
      <c r="C931" t="s">
        <v>4854</v>
      </c>
      <c r="D931" t="s">
        <v>4855</v>
      </c>
      <c r="E931" t="s">
        <v>4808</v>
      </c>
      <c r="F931" t="s">
        <v>15</v>
      </c>
      <c r="G931" t="s">
        <v>4856</v>
      </c>
      <c r="H931" t="s">
        <v>4857</v>
      </c>
      <c r="I931" t="s">
        <v>4858</v>
      </c>
      <c r="J931" t="s">
        <v>4722</v>
      </c>
      <c r="K931" t="s">
        <v>176</v>
      </c>
    </row>
    <row r="932" spans="1:11" hidden="1" x14ac:dyDescent="0.35">
      <c r="A932" t="s">
        <v>4715</v>
      </c>
      <c r="B932" t="s">
        <v>4859</v>
      </c>
      <c r="C932" t="s">
        <v>4860</v>
      </c>
      <c r="D932" t="s">
        <v>4861</v>
      </c>
      <c r="E932" t="s">
        <v>4808</v>
      </c>
      <c r="F932" t="s">
        <v>15</v>
      </c>
      <c r="G932" t="s">
        <v>1332</v>
      </c>
      <c r="H932" t="s">
        <v>4862</v>
      </c>
      <c r="I932" t="s">
        <v>4863</v>
      </c>
      <c r="J932" t="s">
        <v>4722</v>
      </c>
      <c r="K932" t="s">
        <v>176</v>
      </c>
    </row>
    <row r="933" spans="1:11" hidden="1" x14ac:dyDescent="0.35">
      <c r="A933" t="s">
        <v>4715</v>
      </c>
      <c r="B933" t="s">
        <v>4864</v>
      </c>
      <c r="C933" t="s">
        <v>4865</v>
      </c>
      <c r="D933" t="s">
        <v>4866</v>
      </c>
      <c r="E933" t="s">
        <v>4808</v>
      </c>
      <c r="F933" t="s">
        <v>15</v>
      </c>
      <c r="G933" t="s">
        <v>1562</v>
      </c>
      <c r="H933" t="s">
        <v>4867</v>
      </c>
      <c r="I933" t="s">
        <v>4868</v>
      </c>
      <c r="J933" t="s">
        <v>2242</v>
      </c>
      <c r="K933" t="s">
        <v>176</v>
      </c>
    </row>
    <row r="934" spans="1:11" hidden="1" x14ac:dyDescent="0.35">
      <c r="A934" t="s">
        <v>4715</v>
      </c>
      <c r="B934" t="s">
        <v>4869</v>
      </c>
      <c r="C934" t="s">
        <v>4870</v>
      </c>
      <c r="D934" t="s">
        <v>4871</v>
      </c>
      <c r="E934" t="s">
        <v>4808</v>
      </c>
      <c r="F934" t="s">
        <v>15</v>
      </c>
      <c r="G934" t="s">
        <v>2639</v>
      </c>
      <c r="H934" t="s">
        <v>4872</v>
      </c>
      <c r="I934" t="s">
        <v>4873</v>
      </c>
      <c r="J934" t="s">
        <v>2242</v>
      </c>
      <c r="K934" t="s">
        <v>176</v>
      </c>
    </row>
    <row r="935" spans="1:11" hidden="1" x14ac:dyDescent="0.35">
      <c r="A935" t="s">
        <v>4715</v>
      </c>
      <c r="B935" t="s">
        <v>4874</v>
      </c>
      <c r="C935" t="s">
        <v>4875</v>
      </c>
      <c r="D935" t="s">
        <v>4876</v>
      </c>
      <c r="E935" t="s">
        <v>4808</v>
      </c>
      <c r="F935" t="s">
        <v>15</v>
      </c>
      <c r="G935" t="s">
        <v>2199</v>
      </c>
      <c r="H935" t="s">
        <v>4877</v>
      </c>
      <c r="I935" t="s">
        <v>4878</v>
      </c>
      <c r="J935" t="s">
        <v>1458</v>
      </c>
      <c r="K935" t="s">
        <v>176</v>
      </c>
    </row>
    <row r="936" spans="1:11" hidden="1" x14ac:dyDescent="0.35">
      <c r="A936" t="s">
        <v>4715</v>
      </c>
      <c r="B936" t="s">
        <v>4879</v>
      </c>
      <c r="C936" t="s">
        <v>4880</v>
      </c>
      <c r="D936" t="s">
        <v>2514</v>
      </c>
      <c r="E936" t="s">
        <v>4808</v>
      </c>
      <c r="F936" t="s">
        <v>15</v>
      </c>
      <c r="G936" t="s">
        <v>2515</v>
      </c>
      <c r="H936" t="s">
        <v>2516</v>
      </c>
      <c r="I936" t="s">
        <v>2517</v>
      </c>
      <c r="J936" t="s">
        <v>2254</v>
      </c>
      <c r="K936" t="s">
        <v>176</v>
      </c>
    </row>
    <row r="937" spans="1:11" hidden="1" x14ac:dyDescent="0.35">
      <c r="A937" t="s">
        <v>4715</v>
      </c>
      <c r="B937" t="s">
        <v>4881</v>
      </c>
      <c r="C937" t="s">
        <v>4882</v>
      </c>
      <c r="D937" t="s">
        <v>2520</v>
      </c>
      <c r="E937" t="s">
        <v>4808</v>
      </c>
      <c r="F937" t="s">
        <v>15</v>
      </c>
      <c r="G937" t="s">
        <v>2521</v>
      </c>
      <c r="H937" t="s">
        <v>2522</v>
      </c>
      <c r="I937" t="s">
        <v>2523</v>
      </c>
      <c r="J937" t="s">
        <v>2254</v>
      </c>
      <c r="K937" t="s">
        <v>176</v>
      </c>
    </row>
    <row r="938" spans="1:11" hidden="1" x14ac:dyDescent="0.35">
      <c r="A938" t="s">
        <v>4715</v>
      </c>
      <c r="B938" t="s">
        <v>4883</v>
      </c>
      <c r="C938" t="s">
        <v>4884</v>
      </c>
      <c r="D938" t="s">
        <v>2526</v>
      </c>
      <c r="E938" t="s">
        <v>4808</v>
      </c>
      <c r="F938" t="s">
        <v>15</v>
      </c>
      <c r="G938" t="s">
        <v>2527</v>
      </c>
      <c r="H938" t="s">
        <v>2528</v>
      </c>
      <c r="I938" t="s">
        <v>2529</v>
      </c>
      <c r="J938" t="s">
        <v>2254</v>
      </c>
      <c r="K938" t="s">
        <v>176</v>
      </c>
    </row>
    <row r="939" spans="1:11" hidden="1" x14ac:dyDescent="0.35">
      <c r="A939" t="s">
        <v>4715</v>
      </c>
      <c r="B939" t="s">
        <v>4885</v>
      </c>
      <c r="C939" t="s">
        <v>4886</v>
      </c>
      <c r="D939" t="s">
        <v>2532</v>
      </c>
      <c r="E939" t="s">
        <v>4808</v>
      </c>
      <c r="F939" t="s">
        <v>16</v>
      </c>
      <c r="G939" t="s">
        <v>1240</v>
      </c>
      <c r="H939" t="s">
        <v>2533</v>
      </c>
      <c r="I939" t="s">
        <v>2534</v>
      </c>
      <c r="J939" t="s">
        <v>1176</v>
      </c>
      <c r="K939" t="s">
        <v>176</v>
      </c>
    </row>
    <row r="940" spans="1:11" hidden="1" x14ac:dyDescent="0.35">
      <c r="A940" t="s">
        <v>4715</v>
      </c>
      <c r="B940" t="s">
        <v>4887</v>
      </c>
      <c r="C940" t="s">
        <v>4888</v>
      </c>
      <c r="D940" t="s">
        <v>2537</v>
      </c>
      <c r="E940" t="s">
        <v>4808</v>
      </c>
      <c r="F940" t="s">
        <v>16</v>
      </c>
      <c r="G940" t="s">
        <v>2239</v>
      </c>
      <c r="H940" t="s">
        <v>2538</v>
      </c>
      <c r="I940" t="s">
        <v>2539</v>
      </c>
      <c r="J940" t="s">
        <v>1176</v>
      </c>
      <c r="K940" t="s">
        <v>176</v>
      </c>
    </row>
    <row r="941" spans="1:11" hidden="1" x14ac:dyDescent="0.35">
      <c r="A941" t="s">
        <v>4715</v>
      </c>
      <c r="B941" t="s">
        <v>4889</v>
      </c>
      <c r="C941" t="s">
        <v>4890</v>
      </c>
      <c r="D941" t="s">
        <v>4891</v>
      </c>
      <c r="E941" t="s">
        <v>2734</v>
      </c>
      <c r="F941" t="s">
        <v>13</v>
      </c>
      <c r="G941" t="s">
        <v>4892</v>
      </c>
      <c r="H941" t="s">
        <v>1198</v>
      </c>
      <c r="I941" t="s">
        <v>1309</v>
      </c>
      <c r="J941" t="s">
        <v>1176</v>
      </c>
      <c r="K941" t="s">
        <v>165</v>
      </c>
    </row>
    <row r="942" spans="1:11" hidden="1" x14ac:dyDescent="0.35">
      <c r="A942" t="s">
        <v>4715</v>
      </c>
      <c r="B942" t="s">
        <v>4893</v>
      </c>
      <c r="C942" t="s">
        <v>4894</v>
      </c>
      <c r="D942" t="s">
        <v>4895</v>
      </c>
      <c r="E942" t="s">
        <v>4781</v>
      </c>
      <c r="F942" t="s">
        <v>13</v>
      </c>
      <c r="G942" t="s">
        <v>4896</v>
      </c>
      <c r="H942" t="s">
        <v>1218</v>
      </c>
      <c r="I942" t="s">
        <v>3021</v>
      </c>
      <c r="J942" t="s">
        <v>1176</v>
      </c>
      <c r="K942" t="s">
        <v>135</v>
      </c>
    </row>
    <row r="943" spans="1:11" hidden="1" x14ac:dyDescent="0.35">
      <c r="A943" t="s">
        <v>4715</v>
      </c>
      <c r="B943" t="s">
        <v>4897</v>
      </c>
      <c r="C943" t="s">
        <v>4898</v>
      </c>
      <c r="D943" t="s">
        <v>4899</v>
      </c>
      <c r="E943" t="s">
        <v>4808</v>
      </c>
      <c r="F943" t="s">
        <v>13</v>
      </c>
      <c r="G943" t="s">
        <v>1548</v>
      </c>
      <c r="H943" t="s">
        <v>1431</v>
      </c>
      <c r="I943" t="s">
        <v>1266</v>
      </c>
      <c r="J943" t="s">
        <v>1176</v>
      </c>
      <c r="K943" t="s">
        <v>165</v>
      </c>
    </row>
    <row r="944" spans="1:11" hidden="1" x14ac:dyDescent="0.35">
      <c r="A944" t="s">
        <v>4715</v>
      </c>
      <c r="B944" t="s">
        <v>4897</v>
      </c>
      <c r="C944" t="s">
        <v>4900</v>
      </c>
      <c r="D944" t="s">
        <v>4901</v>
      </c>
      <c r="E944" t="s">
        <v>4808</v>
      </c>
      <c r="F944" t="s">
        <v>13</v>
      </c>
      <c r="G944" t="s">
        <v>1548</v>
      </c>
      <c r="H944" t="s">
        <v>1431</v>
      </c>
      <c r="I944" t="s">
        <v>1266</v>
      </c>
      <c r="J944" t="s">
        <v>1176</v>
      </c>
      <c r="K944" t="s">
        <v>165</v>
      </c>
    </row>
    <row r="945" spans="1:11" hidden="1" x14ac:dyDescent="0.35">
      <c r="A945" t="s">
        <v>4715</v>
      </c>
      <c r="B945" t="s">
        <v>4902</v>
      </c>
      <c r="C945" t="s">
        <v>4903</v>
      </c>
      <c r="D945" t="s">
        <v>4904</v>
      </c>
      <c r="E945" t="s">
        <v>4808</v>
      </c>
      <c r="F945" t="s">
        <v>13</v>
      </c>
      <c r="G945" t="s">
        <v>1548</v>
      </c>
      <c r="H945" t="s">
        <v>1255</v>
      </c>
      <c r="I945" t="s">
        <v>1250</v>
      </c>
      <c r="J945" t="s">
        <v>1176</v>
      </c>
      <c r="K945" t="s">
        <v>165</v>
      </c>
    </row>
    <row r="946" spans="1:11" hidden="1" x14ac:dyDescent="0.35">
      <c r="A946" t="s">
        <v>4715</v>
      </c>
      <c r="B946" t="s">
        <v>4902</v>
      </c>
      <c r="C946" t="s">
        <v>4905</v>
      </c>
      <c r="D946" t="s">
        <v>4906</v>
      </c>
      <c r="E946" t="s">
        <v>4808</v>
      </c>
      <c r="F946" t="s">
        <v>13</v>
      </c>
      <c r="G946" t="s">
        <v>1548</v>
      </c>
      <c r="H946" t="s">
        <v>1255</v>
      </c>
      <c r="I946" t="s">
        <v>1250</v>
      </c>
      <c r="J946" t="s">
        <v>1176</v>
      </c>
      <c r="K946" t="s">
        <v>165</v>
      </c>
    </row>
    <row r="947" spans="1:11" hidden="1" x14ac:dyDescent="0.35">
      <c r="A947" t="s">
        <v>4715</v>
      </c>
      <c r="B947" t="s">
        <v>4907</v>
      </c>
      <c r="C947" t="s">
        <v>4908</v>
      </c>
      <c r="D947" t="s">
        <v>4909</v>
      </c>
      <c r="E947" t="s">
        <v>4808</v>
      </c>
      <c r="F947" t="s">
        <v>13</v>
      </c>
      <c r="G947" t="s">
        <v>1548</v>
      </c>
      <c r="H947" t="s">
        <v>1297</v>
      </c>
      <c r="I947" t="s">
        <v>1309</v>
      </c>
      <c r="J947" t="s">
        <v>1176</v>
      </c>
      <c r="K947" t="s">
        <v>165</v>
      </c>
    </row>
    <row r="948" spans="1:11" hidden="1" x14ac:dyDescent="0.35">
      <c r="A948" t="s">
        <v>4715</v>
      </c>
      <c r="B948" t="s">
        <v>4907</v>
      </c>
      <c r="C948" t="s">
        <v>4910</v>
      </c>
      <c r="D948" t="s">
        <v>4911</v>
      </c>
      <c r="E948" t="s">
        <v>4808</v>
      </c>
      <c r="F948" t="s">
        <v>13</v>
      </c>
      <c r="G948" t="s">
        <v>1548</v>
      </c>
      <c r="H948" t="s">
        <v>1297</v>
      </c>
      <c r="I948" t="s">
        <v>1309</v>
      </c>
      <c r="J948" t="s">
        <v>1176</v>
      </c>
      <c r="K948" t="s">
        <v>165</v>
      </c>
    </row>
    <row r="949" spans="1:11" hidden="1" x14ac:dyDescent="0.35">
      <c r="A949" t="s">
        <v>4715</v>
      </c>
      <c r="B949" t="s">
        <v>4912</v>
      </c>
      <c r="C949" t="s">
        <v>4913</v>
      </c>
      <c r="D949" t="s">
        <v>4914</v>
      </c>
      <c r="E949" t="s">
        <v>4808</v>
      </c>
      <c r="F949" t="s">
        <v>13</v>
      </c>
      <c r="G949" t="s">
        <v>1548</v>
      </c>
      <c r="H949" t="s">
        <v>1260</v>
      </c>
      <c r="I949" t="s">
        <v>1852</v>
      </c>
      <c r="J949" t="s">
        <v>1176</v>
      </c>
      <c r="K949" t="s">
        <v>165</v>
      </c>
    </row>
    <row r="950" spans="1:11" hidden="1" x14ac:dyDescent="0.35">
      <c r="A950" t="s">
        <v>4715</v>
      </c>
      <c r="B950" t="s">
        <v>4912</v>
      </c>
      <c r="C950" t="s">
        <v>4915</v>
      </c>
      <c r="D950" t="s">
        <v>4916</v>
      </c>
      <c r="E950" t="s">
        <v>4808</v>
      </c>
      <c r="F950" t="s">
        <v>13</v>
      </c>
      <c r="G950" t="s">
        <v>1548</v>
      </c>
      <c r="H950" t="s">
        <v>1260</v>
      </c>
      <c r="I950" t="s">
        <v>1852</v>
      </c>
      <c r="J950" t="s">
        <v>1176</v>
      </c>
      <c r="K950" t="s">
        <v>165</v>
      </c>
    </row>
    <row r="951" spans="1:11" hidden="1" x14ac:dyDescent="0.35">
      <c r="A951" t="s">
        <v>4715</v>
      </c>
      <c r="B951" t="s">
        <v>4917</v>
      </c>
      <c r="C951" t="s">
        <v>4918</v>
      </c>
      <c r="D951" t="s">
        <v>4919</v>
      </c>
      <c r="E951" t="s">
        <v>4808</v>
      </c>
      <c r="F951" t="s">
        <v>13</v>
      </c>
      <c r="G951" t="s">
        <v>4920</v>
      </c>
      <c r="H951" t="s">
        <v>1187</v>
      </c>
      <c r="I951" t="s">
        <v>1309</v>
      </c>
      <c r="J951" t="s">
        <v>1176</v>
      </c>
      <c r="K951" t="s">
        <v>135</v>
      </c>
    </row>
    <row r="952" spans="1:11" hidden="1" x14ac:dyDescent="0.35">
      <c r="A952" t="s">
        <v>4715</v>
      </c>
      <c r="B952" t="s">
        <v>4921</v>
      </c>
      <c r="C952" t="s">
        <v>4922</v>
      </c>
      <c r="D952" t="s">
        <v>4923</v>
      </c>
      <c r="E952" t="s">
        <v>2332</v>
      </c>
      <c r="F952" t="s">
        <v>20</v>
      </c>
      <c r="G952" t="s">
        <v>2474</v>
      </c>
      <c r="H952" t="s">
        <v>2078</v>
      </c>
      <c r="I952" t="s">
        <v>4924</v>
      </c>
      <c r="J952" t="s">
        <v>315</v>
      </c>
      <c r="K952" t="s">
        <v>132</v>
      </c>
    </row>
    <row r="953" spans="1:11" hidden="1" x14ac:dyDescent="0.35">
      <c r="A953" t="s">
        <v>4715</v>
      </c>
      <c r="B953" t="s">
        <v>4925</v>
      </c>
      <c r="C953" t="s">
        <v>4926</v>
      </c>
      <c r="D953" t="s">
        <v>4927</v>
      </c>
      <c r="E953" t="s">
        <v>2332</v>
      </c>
      <c r="F953" t="s">
        <v>20</v>
      </c>
      <c r="G953" t="s">
        <v>2474</v>
      </c>
      <c r="H953" t="s">
        <v>1566</v>
      </c>
      <c r="I953" t="s">
        <v>1309</v>
      </c>
      <c r="J953" t="s">
        <v>2138</v>
      </c>
      <c r="K953" t="s">
        <v>129</v>
      </c>
    </row>
    <row r="954" spans="1:11" hidden="1" x14ac:dyDescent="0.35">
      <c r="A954" t="s">
        <v>4715</v>
      </c>
      <c r="B954" t="s">
        <v>4928</v>
      </c>
      <c r="C954" t="s">
        <v>4929</v>
      </c>
      <c r="D954" t="s">
        <v>4930</v>
      </c>
      <c r="E954" t="s">
        <v>4264</v>
      </c>
      <c r="F954" t="s">
        <v>15</v>
      </c>
      <c r="G954" t="s">
        <v>4931</v>
      </c>
      <c r="H954" t="s">
        <v>4932</v>
      </c>
      <c r="I954" t="s">
        <v>1436</v>
      </c>
      <c r="J954" t="s">
        <v>2242</v>
      </c>
      <c r="K954" t="s">
        <v>136</v>
      </c>
    </row>
    <row r="955" spans="1:11" hidden="1" x14ac:dyDescent="0.35">
      <c r="A955" t="s">
        <v>4715</v>
      </c>
      <c r="B955" t="s">
        <v>4933</v>
      </c>
      <c r="C955" t="s">
        <v>4934</v>
      </c>
      <c r="D955" t="s">
        <v>4935</v>
      </c>
      <c r="E955" t="s">
        <v>4264</v>
      </c>
      <c r="F955" t="s">
        <v>15</v>
      </c>
      <c r="G955" t="s">
        <v>4936</v>
      </c>
      <c r="H955" t="s">
        <v>4937</v>
      </c>
      <c r="I955" t="s">
        <v>1747</v>
      </c>
      <c r="J955" t="s">
        <v>2242</v>
      </c>
      <c r="K955" t="s">
        <v>136</v>
      </c>
    </row>
    <row r="956" spans="1:11" hidden="1" x14ac:dyDescent="0.35">
      <c r="A956" t="s">
        <v>4715</v>
      </c>
      <c r="B956" t="s">
        <v>4938</v>
      </c>
      <c r="C956" t="s">
        <v>4939</v>
      </c>
      <c r="D956" t="s">
        <v>4940</v>
      </c>
      <c r="E956" t="s">
        <v>4264</v>
      </c>
      <c r="F956" t="s">
        <v>15</v>
      </c>
      <c r="G956" t="s">
        <v>4749</v>
      </c>
      <c r="H956" t="s">
        <v>4941</v>
      </c>
      <c r="I956" t="s">
        <v>1447</v>
      </c>
      <c r="J956" t="s">
        <v>2242</v>
      </c>
      <c r="K956" t="s">
        <v>136</v>
      </c>
    </row>
    <row r="957" spans="1:11" hidden="1" x14ac:dyDescent="0.35">
      <c r="A957" t="s">
        <v>4715</v>
      </c>
      <c r="B957" t="s">
        <v>4942</v>
      </c>
      <c r="C957" t="s">
        <v>4943</v>
      </c>
      <c r="D957" t="s">
        <v>4944</v>
      </c>
      <c r="E957" t="s">
        <v>4264</v>
      </c>
      <c r="F957" t="s">
        <v>15</v>
      </c>
      <c r="G957" t="s">
        <v>4945</v>
      </c>
      <c r="H957" t="s">
        <v>4946</v>
      </c>
      <c r="I957" t="s">
        <v>4947</v>
      </c>
      <c r="J957" t="s">
        <v>1761</v>
      </c>
      <c r="K957" t="s">
        <v>136</v>
      </c>
    </row>
    <row r="958" spans="1:11" hidden="1" x14ac:dyDescent="0.35">
      <c r="A958" t="s">
        <v>4715</v>
      </c>
      <c r="B958" t="s">
        <v>4948</v>
      </c>
      <c r="C958" t="s">
        <v>4949</v>
      </c>
      <c r="D958" t="s">
        <v>4950</v>
      </c>
      <c r="E958" t="s">
        <v>4264</v>
      </c>
      <c r="F958" t="s">
        <v>15</v>
      </c>
      <c r="G958" t="s">
        <v>4951</v>
      </c>
      <c r="H958" t="s">
        <v>4952</v>
      </c>
      <c r="I958" t="s">
        <v>4953</v>
      </c>
      <c r="J958" t="s">
        <v>2254</v>
      </c>
      <c r="K958" t="s">
        <v>136</v>
      </c>
    </row>
    <row r="959" spans="1:11" hidden="1" x14ac:dyDescent="0.35">
      <c r="A959" t="s">
        <v>4715</v>
      </c>
      <c r="B959" t="s">
        <v>4954</v>
      </c>
      <c r="C959" t="s">
        <v>4955</v>
      </c>
      <c r="D959" t="s">
        <v>4956</v>
      </c>
      <c r="E959" t="s">
        <v>4264</v>
      </c>
      <c r="F959" t="s">
        <v>15</v>
      </c>
      <c r="G959" t="s">
        <v>2469</v>
      </c>
      <c r="H959" t="s">
        <v>4957</v>
      </c>
      <c r="I959" t="s">
        <v>1423</v>
      </c>
      <c r="J959" t="s">
        <v>2254</v>
      </c>
      <c r="K959" t="s">
        <v>136</v>
      </c>
    </row>
    <row r="960" spans="1:11" hidden="1" x14ac:dyDescent="0.35">
      <c r="A960" t="s">
        <v>4715</v>
      </c>
      <c r="B960" t="s">
        <v>4958</v>
      </c>
      <c r="C960" t="s">
        <v>4959</v>
      </c>
      <c r="D960" t="s">
        <v>4960</v>
      </c>
      <c r="E960" t="s">
        <v>4264</v>
      </c>
      <c r="F960" t="s">
        <v>15</v>
      </c>
      <c r="G960" t="s">
        <v>4961</v>
      </c>
      <c r="H960" t="s">
        <v>4962</v>
      </c>
      <c r="I960" t="s">
        <v>1751</v>
      </c>
      <c r="J960" t="s">
        <v>1176</v>
      </c>
      <c r="K960" t="s">
        <v>136</v>
      </c>
    </row>
    <row r="961" spans="1:11" hidden="1" x14ac:dyDescent="0.35">
      <c r="A961" t="s">
        <v>4963</v>
      </c>
      <c r="B961" t="s">
        <v>4964</v>
      </c>
      <c r="C961" t="s">
        <v>4965</v>
      </c>
      <c r="D961" t="s">
        <v>4966</v>
      </c>
      <c r="E961" t="s">
        <v>4967</v>
      </c>
      <c r="F961" t="s">
        <v>18</v>
      </c>
      <c r="G961" t="s">
        <v>4968</v>
      </c>
      <c r="H961" t="s">
        <v>4969</v>
      </c>
      <c r="I961" t="s">
        <v>1619</v>
      </c>
      <c r="J961" t="s">
        <v>1176</v>
      </c>
      <c r="K961" t="s">
        <v>133</v>
      </c>
    </row>
    <row r="962" spans="1:11" hidden="1" x14ac:dyDescent="0.35">
      <c r="A962" t="s">
        <v>4963</v>
      </c>
      <c r="B962" t="s">
        <v>4970</v>
      </c>
      <c r="C962" t="s">
        <v>4971</v>
      </c>
      <c r="D962" t="s">
        <v>4972</v>
      </c>
      <c r="E962" t="s">
        <v>4967</v>
      </c>
      <c r="F962" t="s">
        <v>18</v>
      </c>
      <c r="G962" t="s">
        <v>4973</v>
      </c>
      <c r="H962" t="s">
        <v>1735</v>
      </c>
      <c r="I962" t="s">
        <v>3727</v>
      </c>
      <c r="J962" t="s">
        <v>1176</v>
      </c>
      <c r="K962" t="s">
        <v>58</v>
      </c>
    </row>
    <row r="963" spans="1:11" hidden="1" x14ac:dyDescent="0.35">
      <c r="A963" t="s">
        <v>4963</v>
      </c>
      <c r="B963" t="s">
        <v>4974</v>
      </c>
      <c r="C963" t="s">
        <v>4975</v>
      </c>
      <c r="D963" t="s">
        <v>4976</v>
      </c>
      <c r="E963" t="s">
        <v>4967</v>
      </c>
      <c r="F963" t="s">
        <v>18</v>
      </c>
      <c r="G963" t="s">
        <v>1416</v>
      </c>
      <c r="H963" t="s">
        <v>4977</v>
      </c>
      <c r="I963" t="s">
        <v>1619</v>
      </c>
      <c r="J963" t="s">
        <v>1176</v>
      </c>
      <c r="K963" t="s">
        <v>58</v>
      </c>
    </row>
    <row r="964" spans="1:11" hidden="1" x14ac:dyDescent="0.35">
      <c r="A964" t="s">
        <v>4963</v>
      </c>
      <c r="B964" t="s">
        <v>4978</v>
      </c>
      <c r="C964" t="s">
        <v>4979</v>
      </c>
      <c r="D964" t="s">
        <v>4980</v>
      </c>
      <c r="E964" t="s">
        <v>4967</v>
      </c>
      <c r="F964" t="s">
        <v>18</v>
      </c>
      <c r="G964" t="s">
        <v>2822</v>
      </c>
      <c r="H964" t="s">
        <v>4981</v>
      </c>
      <c r="I964" t="s">
        <v>4982</v>
      </c>
      <c r="J964" t="s">
        <v>1176</v>
      </c>
      <c r="K964" t="s">
        <v>133</v>
      </c>
    </row>
    <row r="965" spans="1:11" hidden="1" x14ac:dyDescent="0.35">
      <c r="A965" t="s">
        <v>4963</v>
      </c>
      <c r="B965" t="s">
        <v>4983</v>
      </c>
      <c r="C965" t="s">
        <v>4984</v>
      </c>
      <c r="D965" t="s">
        <v>4985</v>
      </c>
      <c r="E965" t="s">
        <v>4967</v>
      </c>
      <c r="F965" t="s">
        <v>18</v>
      </c>
      <c r="G965" t="s">
        <v>2020</v>
      </c>
      <c r="H965" t="s">
        <v>1487</v>
      </c>
      <c r="I965" t="s">
        <v>1250</v>
      </c>
      <c r="J965" t="s">
        <v>1176</v>
      </c>
      <c r="K965" t="s">
        <v>57</v>
      </c>
    </row>
    <row r="966" spans="1:11" hidden="1" x14ac:dyDescent="0.35">
      <c r="A966" t="s">
        <v>4963</v>
      </c>
      <c r="B966" t="s">
        <v>4986</v>
      </c>
      <c r="C966" t="s">
        <v>4987</v>
      </c>
      <c r="D966" t="s">
        <v>4988</v>
      </c>
      <c r="E966" t="s">
        <v>4967</v>
      </c>
      <c r="F966" t="s">
        <v>18</v>
      </c>
      <c r="G966" t="s">
        <v>2020</v>
      </c>
      <c r="H966" t="s">
        <v>4989</v>
      </c>
      <c r="I966" t="s">
        <v>4990</v>
      </c>
      <c r="J966" t="s">
        <v>1176</v>
      </c>
      <c r="K966" t="s">
        <v>57</v>
      </c>
    </row>
    <row r="967" spans="1:11" hidden="1" x14ac:dyDescent="0.35">
      <c r="A967" t="s">
        <v>4963</v>
      </c>
      <c r="B967" t="s">
        <v>4991</v>
      </c>
      <c r="C967" t="s">
        <v>4992</v>
      </c>
      <c r="D967" t="s">
        <v>4993</v>
      </c>
      <c r="E967" t="s">
        <v>4967</v>
      </c>
      <c r="F967" t="s">
        <v>18</v>
      </c>
      <c r="G967" t="s">
        <v>4412</v>
      </c>
      <c r="H967" t="s">
        <v>4994</v>
      </c>
      <c r="I967" t="s">
        <v>2833</v>
      </c>
      <c r="J967" t="s">
        <v>1176</v>
      </c>
      <c r="K967" t="s">
        <v>57</v>
      </c>
    </row>
    <row r="968" spans="1:11" hidden="1" x14ac:dyDescent="0.35">
      <c r="A968" t="s">
        <v>4963</v>
      </c>
      <c r="B968" t="s">
        <v>4995</v>
      </c>
      <c r="C968" t="s">
        <v>4996</v>
      </c>
      <c r="D968" t="s">
        <v>4997</v>
      </c>
      <c r="E968" t="s">
        <v>4967</v>
      </c>
      <c r="F968" t="s">
        <v>18</v>
      </c>
      <c r="G968" t="s">
        <v>4412</v>
      </c>
      <c r="H968" t="s">
        <v>4998</v>
      </c>
      <c r="I968" t="s">
        <v>4999</v>
      </c>
      <c r="J968" t="s">
        <v>1176</v>
      </c>
      <c r="K968" t="s">
        <v>57</v>
      </c>
    </row>
    <row r="969" spans="1:11" hidden="1" x14ac:dyDescent="0.35">
      <c r="A969" t="s">
        <v>4963</v>
      </c>
      <c r="B969" t="s">
        <v>5000</v>
      </c>
      <c r="C969" t="s">
        <v>5001</v>
      </c>
      <c r="D969" t="s">
        <v>5002</v>
      </c>
      <c r="E969" t="s">
        <v>4967</v>
      </c>
      <c r="F969" t="s">
        <v>18</v>
      </c>
      <c r="G969" t="s">
        <v>3638</v>
      </c>
      <c r="H969" t="s">
        <v>5003</v>
      </c>
      <c r="I969" t="s">
        <v>1574</v>
      </c>
      <c r="J969" t="s">
        <v>1176</v>
      </c>
      <c r="K969" t="s">
        <v>57</v>
      </c>
    </row>
    <row r="970" spans="1:11" hidden="1" x14ac:dyDescent="0.35">
      <c r="A970" t="s">
        <v>4963</v>
      </c>
      <c r="B970" t="s">
        <v>5004</v>
      </c>
      <c r="C970" t="s">
        <v>5005</v>
      </c>
      <c r="D970" t="s">
        <v>5006</v>
      </c>
      <c r="E970" t="s">
        <v>4967</v>
      </c>
      <c r="F970" t="s">
        <v>18</v>
      </c>
      <c r="G970" t="s">
        <v>5007</v>
      </c>
      <c r="H970" t="s">
        <v>5008</v>
      </c>
      <c r="I970" t="s">
        <v>1708</v>
      </c>
      <c r="J970" t="s">
        <v>1176</v>
      </c>
      <c r="K970" t="s">
        <v>57</v>
      </c>
    </row>
    <row r="971" spans="1:11" hidden="1" x14ac:dyDescent="0.35">
      <c r="A971" t="s">
        <v>4963</v>
      </c>
      <c r="B971" t="s">
        <v>5009</v>
      </c>
      <c r="C971" t="s">
        <v>5010</v>
      </c>
      <c r="D971" t="s">
        <v>5011</v>
      </c>
      <c r="E971" t="s">
        <v>4967</v>
      </c>
      <c r="F971" t="s">
        <v>18</v>
      </c>
      <c r="G971" t="s">
        <v>5012</v>
      </c>
      <c r="H971" t="s">
        <v>2556</v>
      </c>
      <c r="I971" t="s">
        <v>1488</v>
      </c>
      <c r="J971" t="s">
        <v>1176</v>
      </c>
      <c r="K971" t="s">
        <v>174</v>
      </c>
    </row>
    <row r="972" spans="1:11" hidden="1" x14ac:dyDescent="0.35">
      <c r="A972" t="s">
        <v>4963</v>
      </c>
      <c r="B972" t="s">
        <v>5013</v>
      </c>
      <c r="C972" t="s">
        <v>5014</v>
      </c>
      <c r="D972" t="s">
        <v>5015</v>
      </c>
      <c r="E972" t="s">
        <v>4967</v>
      </c>
      <c r="F972" t="s">
        <v>18</v>
      </c>
      <c r="G972" t="s">
        <v>5016</v>
      </c>
      <c r="H972" t="s">
        <v>3075</v>
      </c>
      <c r="I972" t="s">
        <v>1747</v>
      </c>
      <c r="J972" t="s">
        <v>1176</v>
      </c>
      <c r="K972" t="s">
        <v>174</v>
      </c>
    </row>
    <row r="973" spans="1:11" hidden="1" x14ac:dyDescent="0.35">
      <c r="A973" t="s">
        <v>4963</v>
      </c>
      <c r="B973" t="s">
        <v>5017</v>
      </c>
      <c r="C973" t="s">
        <v>5018</v>
      </c>
      <c r="D973" t="s">
        <v>5019</v>
      </c>
      <c r="E973" t="s">
        <v>4967</v>
      </c>
      <c r="F973" t="s">
        <v>18</v>
      </c>
      <c r="G973" t="s">
        <v>1254</v>
      </c>
      <c r="H973" t="s">
        <v>5020</v>
      </c>
      <c r="I973" t="s">
        <v>1574</v>
      </c>
      <c r="J973" t="s">
        <v>1176</v>
      </c>
      <c r="K973" t="s">
        <v>58</v>
      </c>
    </row>
    <row r="974" spans="1:11" hidden="1" x14ac:dyDescent="0.35">
      <c r="A974" t="s">
        <v>4963</v>
      </c>
      <c r="B974" t="s">
        <v>5021</v>
      </c>
      <c r="C974" t="s">
        <v>5022</v>
      </c>
      <c r="D974" t="s">
        <v>5023</v>
      </c>
      <c r="E974" t="s">
        <v>4967</v>
      </c>
      <c r="F974" t="s">
        <v>18</v>
      </c>
      <c r="G974" t="s">
        <v>1421</v>
      </c>
      <c r="H974" t="s">
        <v>4113</v>
      </c>
      <c r="I974" t="s">
        <v>1266</v>
      </c>
      <c r="J974" t="s">
        <v>1176</v>
      </c>
      <c r="K974" t="s">
        <v>58</v>
      </c>
    </row>
    <row r="975" spans="1:11" hidden="1" x14ac:dyDescent="0.35">
      <c r="A975" t="s">
        <v>4963</v>
      </c>
      <c r="B975" t="s">
        <v>5024</v>
      </c>
      <c r="C975" t="s">
        <v>5025</v>
      </c>
      <c r="D975" t="s">
        <v>5026</v>
      </c>
      <c r="E975" t="s">
        <v>4967</v>
      </c>
      <c r="F975" t="s">
        <v>18</v>
      </c>
      <c r="G975" t="s">
        <v>3900</v>
      </c>
      <c r="H975" t="s">
        <v>5027</v>
      </c>
      <c r="I975" t="s">
        <v>1852</v>
      </c>
      <c r="J975" t="s">
        <v>1176</v>
      </c>
      <c r="K975" t="s">
        <v>58</v>
      </c>
    </row>
    <row r="976" spans="1:11" hidden="1" x14ac:dyDescent="0.35">
      <c r="A976" t="s">
        <v>4963</v>
      </c>
      <c r="B976" t="s">
        <v>5028</v>
      </c>
      <c r="C976" t="s">
        <v>5029</v>
      </c>
      <c r="D976" t="s">
        <v>5030</v>
      </c>
      <c r="E976" t="s">
        <v>5031</v>
      </c>
      <c r="F976" t="s">
        <v>18</v>
      </c>
      <c r="G976" t="s">
        <v>5032</v>
      </c>
      <c r="H976" t="s">
        <v>5033</v>
      </c>
      <c r="I976" t="s">
        <v>5034</v>
      </c>
      <c r="J976" t="s">
        <v>1176</v>
      </c>
      <c r="K976" t="s">
        <v>5035</v>
      </c>
    </row>
    <row r="977" spans="1:11" hidden="1" x14ac:dyDescent="0.35">
      <c r="A977" t="s">
        <v>4963</v>
      </c>
      <c r="B977" t="s">
        <v>5036</v>
      </c>
      <c r="C977" t="s">
        <v>5037</v>
      </c>
      <c r="D977" t="s">
        <v>5038</v>
      </c>
      <c r="E977" t="s">
        <v>5031</v>
      </c>
      <c r="F977" t="s">
        <v>18</v>
      </c>
      <c r="G977" t="s">
        <v>5039</v>
      </c>
      <c r="H977" t="s">
        <v>5040</v>
      </c>
      <c r="I977" t="s">
        <v>5041</v>
      </c>
      <c r="J977" t="s">
        <v>1176</v>
      </c>
      <c r="K977" t="s">
        <v>5035</v>
      </c>
    </row>
    <row r="978" spans="1:11" hidden="1" x14ac:dyDescent="0.35">
      <c r="A978" t="s">
        <v>4963</v>
      </c>
      <c r="B978" t="s">
        <v>5042</v>
      </c>
      <c r="C978" t="s">
        <v>5043</v>
      </c>
      <c r="D978" t="s">
        <v>5044</v>
      </c>
      <c r="E978" t="s">
        <v>5031</v>
      </c>
      <c r="F978" t="s">
        <v>18</v>
      </c>
      <c r="G978" t="s">
        <v>4086</v>
      </c>
      <c r="H978" t="s">
        <v>3896</v>
      </c>
      <c r="I978" t="s">
        <v>1211</v>
      </c>
      <c r="J978" t="s">
        <v>1176</v>
      </c>
      <c r="K978" t="s">
        <v>71</v>
      </c>
    </row>
    <row r="979" spans="1:11" hidden="1" x14ac:dyDescent="0.35">
      <c r="A979" t="s">
        <v>4963</v>
      </c>
      <c r="B979" t="s">
        <v>5045</v>
      </c>
      <c r="C979" t="s">
        <v>5046</v>
      </c>
      <c r="D979" t="s">
        <v>5047</v>
      </c>
      <c r="E979" t="s">
        <v>5031</v>
      </c>
      <c r="F979" t="s">
        <v>18</v>
      </c>
      <c r="G979" t="s">
        <v>5048</v>
      </c>
      <c r="H979" t="s">
        <v>2298</v>
      </c>
      <c r="I979" t="s">
        <v>5049</v>
      </c>
      <c r="J979" t="s">
        <v>1176</v>
      </c>
      <c r="K979" t="s">
        <v>175</v>
      </c>
    </row>
    <row r="980" spans="1:11" hidden="1" x14ac:dyDescent="0.35">
      <c r="A980" t="s">
        <v>4963</v>
      </c>
      <c r="B980" t="s">
        <v>5050</v>
      </c>
      <c r="C980" t="s">
        <v>5051</v>
      </c>
      <c r="D980" t="s">
        <v>5052</v>
      </c>
      <c r="E980" t="s">
        <v>5031</v>
      </c>
      <c r="F980" t="s">
        <v>18</v>
      </c>
      <c r="G980" t="s">
        <v>3706</v>
      </c>
      <c r="H980" t="s">
        <v>5053</v>
      </c>
      <c r="I980" t="s">
        <v>5054</v>
      </c>
      <c r="J980" t="s">
        <v>1176</v>
      </c>
      <c r="K980" t="s">
        <v>175</v>
      </c>
    </row>
    <row r="981" spans="1:11" hidden="1" x14ac:dyDescent="0.35">
      <c r="A981" t="s">
        <v>4963</v>
      </c>
      <c r="B981" t="s">
        <v>5055</v>
      </c>
      <c r="C981" t="s">
        <v>5056</v>
      </c>
      <c r="D981" t="s">
        <v>5057</v>
      </c>
      <c r="E981" t="s">
        <v>5031</v>
      </c>
      <c r="F981" t="s">
        <v>18</v>
      </c>
      <c r="G981" t="s">
        <v>5058</v>
      </c>
      <c r="H981" t="s">
        <v>5059</v>
      </c>
      <c r="I981" t="s">
        <v>5060</v>
      </c>
      <c r="J981" t="s">
        <v>1176</v>
      </c>
      <c r="K981" t="s">
        <v>175</v>
      </c>
    </row>
    <row r="982" spans="1:11" hidden="1" x14ac:dyDescent="0.35">
      <c r="A982" t="s">
        <v>4963</v>
      </c>
      <c r="B982" t="s">
        <v>5061</v>
      </c>
      <c r="C982" t="s">
        <v>5062</v>
      </c>
      <c r="D982" t="s">
        <v>5063</v>
      </c>
      <c r="E982" t="s">
        <v>5031</v>
      </c>
      <c r="F982" t="s">
        <v>18</v>
      </c>
      <c r="G982" t="s">
        <v>4528</v>
      </c>
      <c r="H982" t="s">
        <v>5064</v>
      </c>
      <c r="I982" t="s">
        <v>4060</v>
      </c>
      <c r="J982" t="s">
        <v>1176</v>
      </c>
      <c r="K982" t="s">
        <v>174</v>
      </c>
    </row>
    <row r="983" spans="1:11" hidden="1" x14ac:dyDescent="0.35">
      <c r="A983" t="s">
        <v>4963</v>
      </c>
      <c r="B983" t="s">
        <v>5065</v>
      </c>
      <c r="C983" t="s">
        <v>5066</v>
      </c>
      <c r="D983" t="s">
        <v>5067</v>
      </c>
      <c r="E983" t="s">
        <v>5031</v>
      </c>
      <c r="F983" t="s">
        <v>18</v>
      </c>
      <c r="G983" t="s">
        <v>2822</v>
      </c>
      <c r="H983" t="s">
        <v>5068</v>
      </c>
      <c r="I983" t="s">
        <v>5069</v>
      </c>
      <c r="J983" t="s">
        <v>1176</v>
      </c>
      <c r="K983" t="s">
        <v>57</v>
      </c>
    </row>
    <row r="984" spans="1:11" hidden="1" x14ac:dyDescent="0.35">
      <c r="A984" t="s">
        <v>4963</v>
      </c>
      <c r="B984" t="s">
        <v>5070</v>
      </c>
      <c r="C984" t="s">
        <v>5071</v>
      </c>
      <c r="D984" t="s">
        <v>5072</v>
      </c>
      <c r="E984" t="s">
        <v>5031</v>
      </c>
      <c r="F984" t="s">
        <v>18</v>
      </c>
      <c r="G984" t="s">
        <v>5073</v>
      </c>
      <c r="H984" t="s">
        <v>5074</v>
      </c>
      <c r="I984" t="s">
        <v>5075</v>
      </c>
      <c r="J984" t="s">
        <v>1176</v>
      </c>
      <c r="K984" t="s">
        <v>5035</v>
      </c>
    </row>
    <row r="985" spans="1:11" hidden="1" x14ac:dyDescent="0.35">
      <c r="A985" t="s">
        <v>4963</v>
      </c>
      <c r="B985" t="s">
        <v>5076</v>
      </c>
      <c r="C985" t="s">
        <v>5077</v>
      </c>
      <c r="D985" t="s">
        <v>5078</v>
      </c>
      <c r="E985" t="s">
        <v>4967</v>
      </c>
      <c r="F985" t="s">
        <v>18</v>
      </c>
      <c r="G985" t="s">
        <v>1389</v>
      </c>
      <c r="H985" t="s">
        <v>1548</v>
      </c>
      <c r="I985" t="s">
        <v>5079</v>
      </c>
      <c r="J985" t="s">
        <v>1176</v>
      </c>
      <c r="K985" t="s">
        <v>71</v>
      </c>
    </row>
    <row r="986" spans="1:11" hidden="1" x14ac:dyDescent="0.35">
      <c r="A986" t="s">
        <v>4963</v>
      </c>
      <c r="B986" t="s">
        <v>5080</v>
      </c>
      <c r="C986" t="s">
        <v>5081</v>
      </c>
      <c r="D986" t="s">
        <v>5082</v>
      </c>
      <c r="E986" t="s">
        <v>4967</v>
      </c>
      <c r="F986" t="s">
        <v>18</v>
      </c>
      <c r="G986" t="s">
        <v>2556</v>
      </c>
      <c r="H986" t="s">
        <v>1508</v>
      </c>
      <c r="I986" t="s">
        <v>2641</v>
      </c>
      <c r="J986" t="s">
        <v>1176</v>
      </c>
      <c r="K986" t="s">
        <v>71</v>
      </c>
    </row>
    <row r="987" spans="1:11" hidden="1" x14ac:dyDescent="0.35">
      <c r="A987" t="s">
        <v>4963</v>
      </c>
      <c r="B987" t="s">
        <v>5083</v>
      </c>
      <c r="C987" t="s">
        <v>5084</v>
      </c>
      <c r="D987" t="s">
        <v>5085</v>
      </c>
      <c r="E987" t="s">
        <v>4967</v>
      </c>
      <c r="F987" t="s">
        <v>18</v>
      </c>
      <c r="G987" t="s">
        <v>2096</v>
      </c>
      <c r="H987" t="s">
        <v>2184</v>
      </c>
      <c r="I987" t="s">
        <v>5086</v>
      </c>
      <c r="J987" t="s">
        <v>1176</v>
      </c>
      <c r="K987" t="s">
        <v>5035</v>
      </c>
    </row>
    <row r="988" spans="1:11" hidden="1" x14ac:dyDescent="0.35">
      <c r="A988" t="s">
        <v>4963</v>
      </c>
      <c r="B988" t="s">
        <v>5087</v>
      </c>
      <c r="C988" t="s">
        <v>5088</v>
      </c>
      <c r="D988" t="s">
        <v>5089</v>
      </c>
      <c r="E988" t="s">
        <v>4967</v>
      </c>
      <c r="F988" t="s">
        <v>18</v>
      </c>
      <c r="G988" t="s">
        <v>5039</v>
      </c>
      <c r="H988" t="s">
        <v>5090</v>
      </c>
      <c r="I988" t="s">
        <v>5091</v>
      </c>
      <c r="J988" t="s">
        <v>1176</v>
      </c>
      <c r="K988" t="s">
        <v>5035</v>
      </c>
    </row>
    <row r="989" spans="1:11" hidden="1" x14ac:dyDescent="0.35">
      <c r="A989" t="s">
        <v>4963</v>
      </c>
      <c r="B989" t="s">
        <v>5092</v>
      </c>
      <c r="C989" t="s">
        <v>5093</v>
      </c>
      <c r="D989" t="s">
        <v>5094</v>
      </c>
      <c r="E989" t="s">
        <v>4264</v>
      </c>
      <c r="F989" t="s">
        <v>18</v>
      </c>
      <c r="G989" t="s">
        <v>3081</v>
      </c>
      <c r="H989" t="s">
        <v>5095</v>
      </c>
      <c r="I989" t="s">
        <v>5096</v>
      </c>
      <c r="J989" t="s">
        <v>1176</v>
      </c>
      <c r="K989" t="s">
        <v>133</v>
      </c>
    </row>
    <row r="990" spans="1:11" hidden="1" x14ac:dyDescent="0.35">
      <c r="A990" t="s">
        <v>4963</v>
      </c>
      <c r="B990" t="s">
        <v>5097</v>
      </c>
      <c r="C990" t="s">
        <v>5098</v>
      </c>
      <c r="D990" t="s">
        <v>5099</v>
      </c>
      <c r="E990" t="s">
        <v>4264</v>
      </c>
      <c r="F990" t="s">
        <v>18</v>
      </c>
      <c r="G990" t="s">
        <v>2083</v>
      </c>
      <c r="H990" t="s">
        <v>4981</v>
      </c>
      <c r="I990" t="s">
        <v>4982</v>
      </c>
      <c r="J990" t="s">
        <v>1176</v>
      </c>
      <c r="K990" t="s">
        <v>133</v>
      </c>
    </row>
    <row r="991" spans="1:11" hidden="1" x14ac:dyDescent="0.35">
      <c r="A991" t="s">
        <v>4963</v>
      </c>
      <c r="B991" t="s">
        <v>5100</v>
      </c>
      <c r="C991" t="s">
        <v>5101</v>
      </c>
      <c r="D991" t="s">
        <v>5102</v>
      </c>
      <c r="E991" t="s">
        <v>4264</v>
      </c>
      <c r="F991" t="s">
        <v>18</v>
      </c>
      <c r="G991" t="s">
        <v>1350</v>
      </c>
      <c r="H991" t="s">
        <v>3032</v>
      </c>
      <c r="I991" t="s">
        <v>5103</v>
      </c>
      <c r="J991" t="s">
        <v>1176</v>
      </c>
      <c r="K991" t="s">
        <v>133</v>
      </c>
    </row>
    <row r="992" spans="1:11" hidden="1" x14ac:dyDescent="0.35">
      <c r="A992" t="s">
        <v>4963</v>
      </c>
      <c r="B992" t="s">
        <v>5104</v>
      </c>
      <c r="C992" t="s">
        <v>5105</v>
      </c>
      <c r="D992" t="s">
        <v>5106</v>
      </c>
      <c r="E992" t="s">
        <v>4967</v>
      </c>
      <c r="F992" t="s">
        <v>18</v>
      </c>
      <c r="G992" t="s">
        <v>4506</v>
      </c>
      <c r="H992" t="s">
        <v>5107</v>
      </c>
      <c r="I992" t="s">
        <v>3228</v>
      </c>
      <c r="J992" t="s">
        <v>1176</v>
      </c>
      <c r="K992" t="s">
        <v>5035</v>
      </c>
    </row>
    <row r="993" spans="1:11" hidden="1" x14ac:dyDescent="0.35">
      <c r="A993" t="s">
        <v>4963</v>
      </c>
      <c r="B993" t="s">
        <v>5108</v>
      </c>
      <c r="C993" t="s">
        <v>5109</v>
      </c>
      <c r="D993" t="s">
        <v>5110</v>
      </c>
      <c r="E993" t="s">
        <v>4967</v>
      </c>
      <c r="F993" t="s">
        <v>18</v>
      </c>
      <c r="G993" t="s">
        <v>4528</v>
      </c>
      <c r="H993" t="s">
        <v>5111</v>
      </c>
      <c r="I993" t="s">
        <v>5112</v>
      </c>
      <c r="J993" t="s">
        <v>1176</v>
      </c>
      <c r="K993" t="s">
        <v>5035</v>
      </c>
    </row>
    <row r="994" spans="1:11" hidden="1" x14ac:dyDescent="0.35">
      <c r="A994" t="s">
        <v>5113</v>
      </c>
      <c r="B994" t="s">
        <v>5114</v>
      </c>
      <c r="C994" t="s">
        <v>5115</v>
      </c>
      <c r="D994" t="s">
        <v>5116</v>
      </c>
      <c r="E994" t="s">
        <v>5117</v>
      </c>
      <c r="F994" t="s">
        <v>10</v>
      </c>
      <c r="G994" t="s">
        <v>3081</v>
      </c>
      <c r="H994" t="s">
        <v>2083</v>
      </c>
      <c r="I994" t="s">
        <v>5118</v>
      </c>
      <c r="J994" t="s">
        <v>1869</v>
      </c>
      <c r="K994" t="s">
        <v>36</v>
      </c>
    </row>
    <row r="995" spans="1:11" hidden="1" x14ac:dyDescent="0.35">
      <c r="A995" t="s">
        <v>5113</v>
      </c>
      <c r="B995" t="s">
        <v>5119</v>
      </c>
      <c r="C995" t="s">
        <v>5120</v>
      </c>
      <c r="D995" t="s">
        <v>5121</v>
      </c>
      <c r="E995" t="s">
        <v>5117</v>
      </c>
      <c r="F995" t="s">
        <v>10</v>
      </c>
      <c r="G995" t="s">
        <v>5122</v>
      </c>
      <c r="H995" t="s">
        <v>1355</v>
      </c>
      <c r="I995" t="s">
        <v>5123</v>
      </c>
      <c r="J995" t="s">
        <v>1869</v>
      </c>
      <c r="K995" t="s">
        <v>34</v>
      </c>
    </row>
    <row r="996" spans="1:11" hidden="1" x14ac:dyDescent="0.35">
      <c r="A996" t="s">
        <v>5113</v>
      </c>
      <c r="B996" t="s">
        <v>5124</v>
      </c>
      <c r="C996" t="s">
        <v>5125</v>
      </c>
      <c r="D996" t="s">
        <v>5126</v>
      </c>
      <c r="E996" t="s">
        <v>5117</v>
      </c>
      <c r="F996" t="s">
        <v>10</v>
      </c>
      <c r="G996" t="s">
        <v>3075</v>
      </c>
      <c r="H996" t="s">
        <v>1746</v>
      </c>
      <c r="I996" t="s">
        <v>5127</v>
      </c>
      <c r="J996" t="s">
        <v>314</v>
      </c>
      <c r="K996" t="s">
        <v>67</v>
      </c>
    </row>
    <row r="997" spans="1:11" hidden="1" x14ac:dyDescent="0.35">
      <c r="A997" t="s">
        <v>5113</v>
      </c>
      <c r="B997" t="s">
        <v>5128</v>
      </c>
      <c r="C997" t="s">
        <v>5129</v>
      </c>
      <c r="D997" t="s">
        <v>5130</v>
      </c>
      <c r="E997" t="s">
        <v>5117</v>
      </c>
      <c r="F997" t="s">
        <v>10</v>
      </c>
      <c r="G997" t="s">
        <v>2924</v>
      </c>
      <c r="H997" t="s">
        <v>2078</v>
      </c>
      <c r="I997" t="s">
        <v>5131</v>
      </c>
      <c r="J997" t="s">
        <v>5132</v>
      </c>
      <c r="K997" t="s">
        <v>67</v>
      </c>
    </row>
    <row r="998" spans="1:11" hidden="1" x14ac:dyDescent="0.35">
      <c r="A998" t="s">
        <v>5113</v>
      </c>
      <c r="B998" t="s">
        <v>5133</v>
      </c>
      <c r="C998" t="s">
        <v>5134</v>
      </c>
      <c r="D998" t="s">
        <v>5135</v>
      </c>
      <c r="E998" t="s">
        <v>5117</v>
      </c>
      <c r="F998" t="s">
        <v>10</v>
      </c>
      <c r="G998" t="s">
        <v>5136</v>
      </c>
      <c r="H998" t="s">
        <v>5137</v>
      </c>
      <c r="I998" t="s">
        <v>5138</v>
      </c>
      <c r="J998" t="s">
        <v>5132</v>
      </c>
      <c r="K998" t="s">
        <v>29</v>
      </c>
    </row>
    <row r="999" spans="1:11" hidden="1" x14ac:dyDescent="0.35">
      <c r="A999" t="s">
        <v>5113</v>
      </c>
      <c r="B999" t="s">
        <v>5139</v>
      </c>
      <c r="C999" t="s">
        <v>5140</v>
      </c>
      <c r="D999" t="s">
        <v>5141</v>
      </c>
      <c r="E999" t="s">
        <v>5117</v>
      </c>
      <c r="F999" t="s">
        <v>10</v>
      </c>
      <c r="G999" t="s">
        <v>5142</v>
      </c>
      <c r="H999" t="s">
        <v>5143</v>
      </c>
      <c r="I999" t="s">
        <v>5144</v>
      </c>
      <c r="J999" t="s">
        <v>5145</v>
      </c>
      <c r="K999" t="s">
        <v>173</v>
      </c>
    </row>
    <row r="1000" spans="1:11" hidden="1" x14ac:dyDescent="0.35">
      <c r="A1000" t="s">
        <v>5113</v>
      </c>
      <c r="B1000" t="s">
        <v>5146</v>
      </c>
      <c r="C1000" t="s">
        <v>5147</v>
      </c>
      <c r="D1000" t="s">
        <v>5148</v>
      </c>
      <c r="E1000" t="s">
        <v>5117</v>
      </c>
      <c r="F1000" t="s">
        <v>10</v>
      </c>
      <c r="G1000" t="s">
        <v>3075</v>
      </c>
      <c r="H1000" t="s">
        <v>1746</v>
      </c>
      <c r="I1000" t="s">
        <v>5149</v>
      </c>
      <c r="J1000" t="s">
        <v>5132</v>
      </c>
      <c r="K1000" t="s">
        <v>157</v>
      </c>
    </row>
    <row r="1001" spans="1:11" hidden="1" x14ac:dyDescent="0.35">
      <c r="A1001" t="s">
        <v>5113</v>
      </c>
      <c r="B1001" t="s">
        <v>5150</v>
      </c>
      <c r="C1001" t="s">
        <v>5151</v>
      </c>
      <c r="D1001" t="s">
        <v>5152</v>
      </c>
      <c r="E1001" t="s">
        <v>5117</v>
      </c>
      <c r="F1001" t="s">
        <v>10</v>
      </c>
      <c r="G1001" t="s">
        <v>4803</v>
      </c>
      <c r="H1001" t="s">
        <v>5153</v>
      </c>
      <c r="I1001" t="s">
        <v>5154</v>
      </c>
      <c r="J1001" t="s">
        <v>5155</v>
      </c>
      <c r="K1001" t="s">
        <v>172</v>
      </c>
    </row>
    <row r="1002" spans="1:11" hidden="1" x14ac:dyDescent="0.35">
      <c r="A1002" t="s">
        <v>5113</v>
      </c>
      <c r="B1002" t="s">
        <v>5156</v>
      </c>
      <c r="C1002" t="s">
        <v>5157</v>
      </c>
      <c r="D1002" t="s">
        <v>5158</v>
      </c>
      <c r="E1002" t="s">
        <v>5117</v>
      </c>
      <c r="F1002" t="s">
        <v>10</v>
      </c>
      <c r="G1002" t="s">
        <v>2639</v>
      </c>
      <c r="H1002" t="s">
        <v>5159</v>
      </c>
      <c r="I1002" t="s">
        <v>5160</v>
      </c>
      <c r="J1002" t="s">
        <v>2814</v>
      </c>
      <c r="K1002" t="s">
        <v>171</v>
      </c>
    </row>
    <row r="1003" spans="1:11" hidden="1" x14ac:dyDescent="0.35">
      <c r="A1003" t="s">
        <v>5113</v>
      </c>
      <c r="B1003" t="s">
        <v>5161</v>
      </c>
      <c r="C1003" t="s">
        <v>5162</v>
      </c>
      <c r="D1003" t="s">
        <v>5163</v>
      </c>
      <c r="E1003" t="s">
        <v>5164</v>
      </c>
      <c r="F1003" t="s">
        <v>9</v>
      </c>
      <c r="G1003" t="s">
        <v>1191</v>
      </c>
      <c r="H1003" t="s">
        <v>2159</v>
      </c>
      <c r="I1003" t="s">
        <v>1531</v>
      </c>
      <c r="J1003" t="s">
        <v>315</v>
      </c>
      <c r="K1003" t="s">
        <v>87</v>
      </c>
    </row>
    <row r="1004" spans="1:11" hidden="1" x14ac:dyDescent="0.35">
      <c r="A1004" t="s">
        <v>5113</v>
      </c>
      <c r="B1004" t="s">
        <v>5165</v>
      </c>
      <c r="C1004" t="s">
        <v>5166</v>
      </c>
      <c r="D1004" t="s">
        <v>5167</v>
      </c>
      <c r="E1004" t="s">
        <v>5164</v>
      </c>
      <c r="F1004" t="s">
        <v>19</v>
      </c>
      <c r="G1004" t="s">
        <v>1446</v>
      </c>
      <c r="H1004" t="s">
        <v>1341</v>
      </c>
      <c r="I1004" t="s">
        <v>1912</v>
      </c>
      <c r="J1004" t="s">
        <v>313</v>
      </c>
      <c r="K1004" t="s">
        <v>196</v>
      </c>
    </row>
    <row r="1005" spans="1:11" hidden="1" x14ac:dyDescent="0.35">
      <c r="A1005" t="s">
        <v>5113</v>
      </c>
      <c r="B1005" t="s">
        <v>5168</v>
      </c>
      <c r="C1005" t="s">
        <v>5169</v>
      </c>
      <c r="D1005" t="s">
        <v>5170</v>
      </c>
      <c r="E1005" t="s">
        <v>5164</v>
      </c>
      <c r="F1005" t="s">
        <v>19</v>
      </c>
      <c r="G1005" t="s">
        <v>4034</v>
      </c>
      <c r="H1005" t="s">
        <v>2903</v>
      </c>
      <c r="I1005" t="s">
        <v>1203</v>
      </c>
      <c r="J1005" t="s">
        <v>313</v>
      </c>
      <c r="K1005" t="s">
        <v>170</v>
      </c>
    </row>
    <row r="1006" spans="1:11" hidden="1" x14ac:dyDescent="0.35">
      <c r="A1006" t="s">
        <v>5113</v>
      </c>
      <c r="B1006" t="s">
        <v>5171</v>
      </c>
      <c r="C1006" t="s">
        <v>5172</v>
      </c>
      <c r="D1006" t="s">
        <v>5173</v>
      </c>
      <c r="E1006" t="s">
        <v>5174</v>
      </c>
      <c r="F1006" t="s">
        <v>19</v>
      </c>
      <c r="G1006" t="s">
        <v>5175</v>
      </c>
      <c r="H1006" t="s">
        <v>1341</v>
      </c>
      <c r="I1006" t="s">
        <v>1441</v>
      </c>
      <c r="J1006" t="s">
        <v>313</v>
      </c>
      <c r="K1006" t="s">
        <v>198</v>
      </c>
    </row>
    <row r="1007" spans="1:11" hidden="1" x14ac:dyDescent="0.35">
      <c r="A1007" t="s">
        <v>5113</v>
      </c>
      <c r="B1007" t="s">
        <v>5176</v>
      </c>
      <c r="C1007" t="s">
        <v>5177</v>
      </c>
      <c r="D1007" t="s">
        <v>5178</v>
      </c>
      <c r="E1007" t="s">
        <v>5174</v>
      </c>
      <c r="F1007" t="s">
        <v>19</v>
      </c>
      <c r="G1007" t="s">
        <v>1197</v>
      </c>
      <c r="H1007" t="s">
        <v>1397</v>
      </c>
      <c r="I1007" t="s">
        <v>2021</v>
      </c>
      <c r="J1007" t="s">
        <v>314</v>
      </c>
      <c r="K1007" t="s">
        <v>170</v>
      </c>
    </row>
    <row r="1008" spans="1:11" hidden="1" x14ac:dyDescent="0.35">
      <c r="A1008" t="s">
        <v>5113</v>
      </c>
      <c r="B1008" t="s">
        <v>5179</v>
      </c>
      <c r="C1008" t="s">
        <v>5180</v>
      </c>
      <c r="D1008" t="s">
        <v>5181</v>
      </c>
      <c r="E1008" t="s">
        <v>5174</v>
      </c>
      <c r="F1008" t="s">
        <v>19</v>
      </c>
      <c r="G1008" t="s">
        <v>4750</v>
      </c>
      <c r="H1008" t="s">
        <v>1397</v>
      </c>
      <c r="I1008" t="s">
        <v>1427</v>
      </c>
      <c r="J1008" t="s">
        <v>315</v>
      </c>
      <c r="K1008" t="s">
        <v>170</v>
      </c>
    </row>
    <row r="1009" spans="1:11" hidden="1" x14ac:dyDescent="0.35">
      <c r="A1009" t="s">
        <v>5113</v>
      </c>
      <c r="B1009" t="s">
        <v>5182</v>
      </c>
      <c r="C1009" t="s">
        <v>5183</v>
      </c>
      <c r="D1009" t="s">
        <v>5184</v>
      </c>
      <c r="E1009" t="s">
        <v>5174</v>
      </c>
      <c r="F1009" t="s">
        <v>19</v>
      </c>
      <c r="G1009" t="s">
        <v>5185</v>
      </c>
      <c r="H1009" t="s">
        <v>1548</v>
      </c>
      <c r="I1009" t="s">
        <v>4451</v>
      </c>
      <c r="J1009" t="s">
        <v>316</v>
      </c>
      <c r="K1009" t="s">
        <v>113</v>
      </c>
    </row>
    <row r="1010" spans="1:11" hidden="1" x14ac:dyDescent="0.35">
      <c r="A1010" t="s">
        <v>5113</v>
      </c>
      <c r="B1010" t="s">
        <v>5186</v>
      </c>
      <c r="C1010" t="s">
        <v>5187</v>
      </c>
      <c r="D1010" t="s">
        <v>5188</v>
      </c>
      <c r="E1010" t="s">
        <v>3904</v>
      </c>
      <c r="F1010" t="s">
        <v>15</v>
      </c>
      <c r="G1010" t="s">
        <v>1396</v>
      </c>
      <c r="H1010" t="s">
        <v>1456</v>
      </c>
      <c r="I1010" t="s">
        <v>1747</v>
      </c>
      <c r="J1010" t="s">
        <v>1458</v>
      </c>
      <c r="K1010" t="s">
        <v>33</v>
      </c>
    </row>
    <row r="1011" spans="1:11" hidden="1" x14ac:dyDescent="0.35">
      <c r="A1011" t="s">
        <v>5113</v>
      </c>
      <c r="B1011" t="s">
        <v>5186</v>
      </c>
      <c r="C1011" t="s">
        <v>5189</v>
      </c>
      <c r="D1011" t="s">
        <v>5190</v>
      </c>
      <c r="E1011" t="s">
        <v>3904</v>
      </c>
      <c r="F1011" t="s">
        <v>15</v>
      </c>
      <c r="G1011" t="s">
        <v>1508</v>
      </c>
      <c r="H1011" t="s">
        <v>5191</v>
      </c>
      <c r="I1011" t="s">
        <v>1747</v>
      </c>
      <c r="J1011" t="s">
        <v>1458</v>
      </c>
      <c r="K1011" t="s">
        <v>55</v>
      </c>
    </row>
    <row r="1012" spans="1:11" hidden="1" x14ac:dyDescent="0.35">
      <c r="A1012" t="s">
        <v>5113</v>
      </c>
      <c r="B1012" t="s">
        <v>5192</v>
      </c>
      <c r="C1012" t="s">
        <v>5193</v>
      </c>
      <c r="D1012" t="s">
        <v>5194</v>
      </c>
      <c r="E1012" t="s">
        <v>3904</v>
      </c>
      <c r="F1012" t="s">
        <v>15</v>
      </c>
      <c r="G1012" t="s">
        <v>1396</v>
      </c>
      <c r="H1012" t="s">
        <v>1688</v>
      </c>
      <c r="I1012" t="s">
        <v>1447</v>
      </c>
      <c r="J1012" t="s">
        <v>1458</v>
      </c>
      <c r="K1012" t="s">
        <v>33</v>
      </c>
    </row>
    <row r="1013" spans="1:11" hidden="1" x14ac:dyDescent="0.35">
      <c r="A1013" t="s">
        <v>5113</v>
      </c>
      <c r="B1013" t="s">
        <v>5192</v>
      </c>
      <c r="C1013" t="s">
        <v>5195</v>
      </c>
      <c r="D1013" t="s">
        <v>5196</v>
      </c>
      <c r="E1013" t="s">
        <v>3904</v>
      </c>
      <c r="F1013" t="s">
        <v>15</v>
      </c>
      <c r="G1013" t="s">
        <v>1508</v>
      </c>
      <c r="H1013" t="s">
        <v>5197</v>
      </c>
      <c r="I1013" t="s">
        <v>1447</v>
      </c>
      <c r="J1013" t="s">
        <v>1458</v>
      </c>
      <c r="K1013" t="s">
        <v>55</v>
      </c>
    </row>
    <row r="1014" spans="1:11" hidden="1" x14ac:dyDescent="0.35">
      <c r="A1014" t="s">
        <v>5113</v>
      </c>
      <c r="B1014" t="s">
        <v>5198</v>
      </c>
      <c r="C1014" t="s">
        <v>5199</v>
      </c>
      <c r="D1014" t="s">
        <v>5200</v>
      </c>
      <c r="E1014" t="s">
        <v>3904</v>
      </c>
      <c r="F1014" t="s">
        <v>15</v>
      </c>
      <c r="G1014" t="s">
        <v>1396</v>
      </c>
      <c r="H1014" t="s">
        <v>1275</v>
      </c>
      <c r="I1014" t="s">
        <v>1219</v>
      </c>
      <c r="J1014" t="s">
        <v>1458</v>
      </c>
      <c r="K1014" t="s">
        <v>33</v>
      </c>
    </row>
    <row r="1015" spans="1:11" hidden="1" x14ac:dyDescent="0.35">
      <c r="A1015" t="s">
        <v>5113</v>
      </c>
      <c r="B1015" t="s">
        <v>5198</v>
      </c>
      <c r="C1015" t="s">
        <v>5201</v>
      </c>
      <c r="D1015" t="s">
        <v>5202</v>
      </c>
      <c r="E1015" t="s">
        <v>3904</v>
      </c>
      <c r="F1015" t="s">
        <v>15</v>
      </c>
      <c r="G1015" t="s">
        <v>1508</v>
      </c>
      <c r="H1015" t="s">
        <v>5203</v>
      </c>
      <c r="I1015" t="s">
        <v>1219</v>
      </c>
      <c r="J1015" t="s">
        <v>1458</v>
      </c>
      <c r="K1015" t="s">
        <v>55</v>
      </c>
    </row>
    <row r="1016" spans="1:11" hidden="1" x14ac:dyDescent="0.35">
      <c r="A1016" t="s">
        <v>5113</v>
      </c>
      <c r="B1016" t="s">
        <v>5204</v>
      </c>
      <c r="C1016" t="s">
        <v>5205</v>
      </c>
      <c r="D1016" t="s">
        <v>5206</v>
      </c>
      <c r="E1016" t="s">
        <v>3904</v>
      </c>
      <c r="F1016" t="s">
        <v>15</v>
      </c>
      <c r="G1016" t="s">
        <v>2786</v>
      </c>
      <c r="H1016" t="s">
        <v>2822</v>
      </c>
      <c r="I1016" t="s">
        <v>1423</v>
      </c>
      <c r="J1016" t="s">
        <v>1761</v>
      </c>
      <c r="K1016" t="s">
        <v>165</v>
      </c>
    </row>
    <row r="1017" spans="1:11" hidden="1" x14ac:dyDescent="0.35">
      <c r="A1017" t="s">
        <v>5113</v>
      </c>
      <c r="B1017" t="s">
        <v>5204</v>
      </c>
      <c r="C1017" t="s">
        <v>5207</v>
      </c>
      <c r="D1017" t="s">
        <v>5208</v>
      </c>
      <c r="E1017" t="s">
        <v>3904</v>
      </c>
      <c r="F1017" t="s">
        <v>15</v>
      </c>
      <c r="G1017" t="s">
        <v>1396</v>
      </c>
      <c r="H1017" t="s">
        <v>5209</v>
      </c>
      <c r="I1017" t="s">
        <v>1423</v>
      </c>
      <c r="J1017" t="s">
        <v>1761</v>
      </c>
      <c r="K1017" t="s">
        <v>110</v>
      </c>
    </row>
    <row r="1018" spans="1:11" hidden="1" x14ac:dyDescent="0.35">
      <c r="A1018" t="s">
        <v>5113</v>
      </c>
      <c r="B1018" t="s">
        <v>5210</v>
      </c>
      <c r="C1018" t="s">
        <v>5211</v>
      </c>
      <c r="D1018" t="s">
        <v>5212</v>
      </c>
      <c r="E1018" t="s">
        <v>3904</v>
      </c>
      <c r="F1018" t="s">
        <v>15</v>
      </c>
      <c r="G1018" t="s">
        <v>2786</v>
      </c>
      <c r="H1018" t="s">
        <v>1323</v>
      </c>
      <c r="I1018" t="s">
        <v>1436</v>
      </c>
      <c r="J1018" t="s">
        <v>1761</v>
      </c>
      <c r="K1018" t="s">
        <v>165</v>
      </c>
    </row>
    <row r="1019" spans="1:11" hidden="1" x14ac:dyDescent="0.35">
      <c r="A1019" t="s">
        <v>5113</v>
      </c>
      <c r="B1019" t="s">
        <v>5210</v>
      </c>
      <c r="C1019" t="s">
        <v>5213</v>
      </c>
      <c r="D1019" t="s">
        <v>5214</v>
      </c>
      <c r="E1019" t="s">
        <v>3904</v>
      </c>
      <c r="F1019" t="s">
        <v>15</v>
      </c>
      <c r="G1019" t="s">
        <v>1396</v>
      </c>
      <c r="H1019" t="s">
        <v>5215</v>
      </c>
      <c r="I1019" t="s">
        <v>1436</v>
      </c>
      <c r="J1019" t="s">
        <v>1761</v>
      </c>
      <c r="K1019" t="s">
        <v>110</v>
      </c>
    </row>
    <row r="1020" spans="1:11" hidden="1" x14ac:dyDescent="0.35">
      <c r="A1020" t="s">
        <v>5113</v>
      </c>
      <c r="B1020" t="s">
        <v>5216</v>
      </c>
      <c r="C1020" t="s">
        <v>5217</v>
      </c>
      <c r="D1020" t="s">
        <v>5218</v>
      </c>
      <c r="E1020" t="s">
        <v>3904</v>
      </c>
      <c r="F1020" t="s">
        <v>15</v>
      </c>
      <c r="G1020" t="s">
        <v>2786</v>
      </c>
      <c r="H1020" t="s">
        <v>1456</v>
      </c>
      <c r="I1020" t="s">
        <v>1747</v>
      </c>
      <c r="J1020" t="s">
        <v>1761</v>
      </c>
      <c r="K1020" t="s">
        <v>165</v>
      </c>
    </row>
    <row r="1021" spans="1:11" hidden="1" x14ac:dyDescent="0.35">
      <c r="A1021" t="s">
        <v>5113</v>
      </c>
      <c r="B1021" t="s">
        <v>5216</v>
      </c>
      <c r="C1021" t="s">
        <v>5219</v>
      </c>
      <c r="D1021" t="s">
        <v>5220</v>
      </c>
      <c r="E1021" t="s">
        <v>3904</v>
      </c>
      <c r="F1021" t="s">
        <v>15</v>
      </c>
      <c r="G1021" t="s">
        <v>1396</v>
      </c>
      <c r="H1021" t="s">
        <v>5221</v>
      </c>
      <c r="I1021" t="s">
        <v>1747</v>
      </c>
      <c r="J1021" t="s">
        <v>1761</v>
      </c>
      <c r="K1021" t="s">
        <v>110</v>
      </c>
    </row>
    <row r="1022" spans="1:11" hidden="1" x14ac:dyDescent="0.35">
      <c r="A1022" t="s">
        <v>5113</v>
      </c>
      <c r="B1022" t="s">
        <v>5222</v>
      </c>
      <c r="C1022" t="s">
        <v>5223</v>
      </c>
      <c r="D1022" t="s">
        <v>5224</v>
      </c>
      <c r="E1022" t="s">
        <v>3904</v>
      </c>
      <c r="F1022" t="s">
        <v>15</v>
      </c>
      <c r="G1022" t="s">
        <v>2786</v>
      </c>
      <c r="H1022" t="s">
        <v>5225</v>
      </c>
      <c r="I1022" t="s">
        <v>4953</v>
      </c>
      <c r="J1022" t="s">
        <v>2171</v>
      </c>
      <c r="K1022" t="s">
        <v>40</v>
      </c>
    </row>
    <row r="1023" spans="1:11" hidden="1" x14ac:dyDescent="0.35">
      <c r="A1023" t="s">
        <v>5113</v>
      </c>
      <c r="B1023" t="s">
        <v>5226</v>
      </c>
      <c r="C1023" t="s">
        <v>5227</v>
      </c>
      <c r="D1023" t="s">
        <v>5228</v>
      </c>
      <c r="E1023" t="s">
        <v>3904</v>
      </c>
      <c r="F1023" t="s">
        <v>15</v>
      </c>
      <c r="G1023" t="s">
        <v>2786</v>
      </c>
      <c r="H1023" t="s">
        <v>2822</v>
      </c>
      <c r="I1023" t="s">
        <v>1423</v>
      </c>
      <c r="J1023" t="s">
        <v>2171</v>
      </c>
      <c r="K1023" t="s">
        <v>40</v>
      </c>
    </row>
    <row r="1024" spans="1:11" hidden="1" x14ac:dyDescent="0.35">
      <c r="A1024" t="s">
        <v>5113</v>
      </c>
      <c r="B1024" t="s">
        <v>5229</v>
      </c>
      <c r="C1024" t="s">
        <v>5230</v>
      </c>
      <c r="D1024" t="s">
        <v>5231</v>
      </c>
      <c r="E1024" t="s">
        <v>3904</v>
      </c>
      <c r="F1024" t="s">
        <v>15</v>
      </c>
      <c r="G1024" t="s">
        <v>2786</v>
      </c>
      <c r="H1024" t="s">
        <v>1323</v>
      </c>
      <c r="I1024" t="s">
        <v>1436</v>
      </c>
      <c r="J1024" t="s">
        <v>2171</v>
      </c>
      <c r="K1024" t="s">
        <v>40</v>
      </c>
    </row>
    <row r="1025" spans="1:45" hidden="1" x14ac:dyDescent="0.35">
      <c r="A1025" t="s">
        <v>5113</v>
      </c>
      <c r="B1025" t="s">
        <v>5232</v>
      </c>
      <c r="C1025" t="s">
        <v>5233</v>
      </c>
      <c r="D1025" t="s">
        <v>5234</v>
      </c>
      <c r="E1025" t="s">
        <v>5164</v>
      </c>
      <c r="F1025" t="s">
        <v>11</v>
      </c>
      <c r="G1025" t="s">
        <v>1526</v>
      </c>
      <c r="H1025" t="s">
        <v>5235</v>
      </c>
      <c r="I1025" t="s">
        <v>1527</v>
      </c>
      <c r="J1025" t="s">
        <v>315</v>
      </c>
      <c r="K1025" t="s">
        <v>48</v>
      </c>
    </row>
    <row r="1026" spans="1:45" hidden="1" x14ac:dyDescent="0.35">
      <c r="A1026" t="s">
        <v>5113</v>
      </c>
      <c r="B1026" t="s">
        <v>5236</v>
      </c>
      <c r="C1026" t="s">
        <v>5237</v>
      </c>
      <c r="D1026" t="s">
        <v>5238</v>
      </c>
      <c r="E1026" t="s">
        <v>5164</v>
      </c>
      <c r="F1026" t="s">
        <v>11</v>
      </c>
      <c r="G1026" t="s">
        <v>1446</v>
      </c>
      <c r="H1026" t="s">
        <v>5239</v>
      </c>
      <c r="I1026" t="s">
        <v>2690</v>
      </c>
      <c r="J1026" t="s">
        <v>316</v>
      </c>
      <c r="K1026" t="s">
        <v>130</v>
      </c>
    </row>
    <row r="1027" spans="1:45" hidden="1" x14ac:dyDescent="0.35">
      <c r="A1027" t="s">
        <v>5113</v>
      </c>
      <c r="B1027" t="s">
        <v>5240</v>
      </c>
      <c r="C1027" t="s">
        <v>5241</v>
      </c>
      <c r="D1027" t="s">
        <v>5242</v>
      </c>
      <c r="E1027" t="s">
        <v>3721</v>
      </c>
      <c r="F1027" t="s">
        <v>13</v>
      </c>
      <c r="G1027" t="s">
        <v>1270</v>
      </c>
      <c r="H1027" t="s">
        <v>5243</v>
      </c>
      <c r="I1027" t="s">
        <v>1250</v>
      </c>
      <c r="J1027" t="s">
        <v>1176</v>
      </c>
      <c r="K1027" t="s">
        <v>55</v>
      </c>
    </row>
    <row r="1028" spans="1:45" hidden="1" x14ac:dyDescent="0.35">
      <c r="A1028" t="s">
        <v>5113</v>
      </c>
      <c r="B1028" t="s">
        <v>5244</v>
      </c>
      <c r="C1028" t="s">
        <v>5245</v>
      </c>
      <c r="D1028" t="s">
        <v>5246</v>
      </c>
      <c r="E1028" t="s">
        <v>3721</v>
      </c>
      <c r="F1028" t="s">
        <v>13</v>
      </c>
      <c r="G1028" t="s">
        <v>1240</v>
      </c>
      <c r="H1028" t="s">
        <v>3165</v>
      </c>
      <c r="I1028" t="s">
        <v>1852</v>
      </c>
      <c r="J1028" t="s">
        <v>1176</v>
      </c>
      <c r="K1028" t="s">
        <v>33</v>
      </c>
    </row>
    <row r="1029" spans="1:45" hidden="1" x14ac:dyDescent="0.35">
      <c r="A1029" t="s">
        <v>5113</v>
      </c>
      <c r="B1029" t="s">
        <v>5247</v>
      </c>
      <c r="C1029" t="s">
        <v>5248</v>
      </c>
      <c r="D1029" t="s">
        <v>5249</v>
      </c>
      <c r="E1029" t="s">
        <v>3721</v>
      </c>
      <c r="F1029" t="s">
        <v>13</v>
      </c>
      <c r="G1029" t="s">
        <v>1384</v>
      </c>
      <c r="H1029" t="s">
        <v>2962</v>
      </c>
      <c r="I1029" t="s">
        <v>1246</v>
      </c>
      <c r="J1029" t="s">
        <v>1176</v>
      </c>
      <c r="K1029" t="s">
        <v>33</v>
      </c>
    </row>
    <row r="1030" spans="1:45" hidden="1" x14ac:dyDescent="0.35">
      <c r="A1030" t="s">
        <v>5113</v>
      </c>
      <c r="B1030" t="s">
        <v>5250</v>
      </c>
      <c r="C1030" t="s">
        <v>5251</v>
      </c>
      <c r="D1030" t="s">
        <v>5252</v>
      </c>
      <c r="E1030" t="s">
        <v>3721</v>
      </c>
      <c r="F1030" t="s">
        <v>13</v>
      </c>
      <c r="G1030" t="s">
        <v>1397</v>
      </c>
      <c r="H1030" t="s">
        <v>1902</v>
      </c>
      <c r="I1030" t="s">
        <v>1942</v>
      </c>
      <c r="J1030" t="s">
        <v>1176</v>
      </c>
      <c r="K1030" t="s">
        <v>33</v>
      </c>
    </row>
    <row r="1031" spans="1:45" hidden="1" x14ac:dyDescent="0.35">
      <c r="A1031" t="s">
        <v>5113</v>
      </c>
      <c r="B1031" t="s">
        <v>5253</v>
      </c>
      <c r="C1031" t="s">
        <v>5254</v>
      </c>
      <c r="D1031" t="s">
        <v>5255</v>
      </c>
      <c r="E1031" t="s">
        <v>3721</v>
      </c>
      <c r="F1031" t="s">
        <v>13</v>
      </c>
      <c r="G1031" t="s">
        <v>1350</v>
      </c>
      <c r="H1031" t="s">
        <v>2962</v>
      </c>
      <c r="I1031" t="s">
        <v>1246</v>
      </c>
      <c r="J1031" t="s">
        <v>1176</v>
      </c>
      <c r="K1031" t="s">
        <v>33</v>
      </c>
    </row>
    <row r="1032" spans="1:45" hidden="1" x14ac:dyDescent="0.35">
      <c r="A1032" t="s">
        <v>5113</v>
      </c>
      <c r="B1032" t="s">
        <v>5256</v>
      </c>
      <c r="C1032" t="s">
        <v>5257</v>
      </c>
      <c r="D1032" t="s">
        <v>5258</v>
      </c>
      <c r="E1032" t="s">
        <v>3721</v>
      </c>
      <c r="F1032" t="s">
        <v>13</v>
      </c>
      <c r="G1032" t="s">
        <v>1173</v>
      </c>
      <c r="H1032" t="s">
        <v>2009</v>
      </c>
      <c r="I1032" t="s">
        <v>1223</v>
      </c>
      <c r="J1032" t="s">
        <v>1176</v>
      </c>
      <c r="K1032" t="s">
        <v>33</v>
      </c>
    </row>
    <row r="1033" spans="1:45" hidden="1" x14ac:dyDescent="0.35">
      <c r="A1033" t="s">
        <v>5113</v>
      </c>
      <c r="B1033" t="s">
        <v>5259</v>
      </c>
      <c r="C1033" t="s">
        <v>5260</v>
      </c>
      <c r="D1033" t="s">
        <v>5261</v>
      </c>
      <c r="E1033" t="s">
        <v>3721</v>
      </c>
      <c r="F1033" t="s">
        <v>13</v>
      </c>
      <c r="G1033" t="s">
        <v>1255</v>
      </c>
      <c r="H1033" t="s">
        <v>1174</v>
      </c>
      <c r="I1033" t="s">
        <v>2589</v>
      </c>
      <c r="J1033" t="s">
        <v>1176</v>
      </c>
      <c r="K1033" t="s">
        <v>33</v>
      </c>
    </row>
    <row r="1034" spans="1:45" hidden="1" x14ac:dyDescent="0.35">
      <c r="A1034" t="s">
        <v>5113</v>
      </c>
      <c r="B1034" t="s">
        <v>5262</v>
      </c>
      <c r="C1034" t="s">
        <v>5263</v>
      </c>
      <c r="D1034" t="s">
        <v>5264</v>
      </c>
      <c r="E1034" t="s">
        <v>3904</v>
      </c>
      <c r="F1034" t="s">
        <v>6</v>
      </c>
      <c r="G1034" t="s">
        <v>1192</v>
      </c>
      <c r="H1034" t="s">
        <v>3915</v>
      </c>
      <c r="I1034" t="s">
        <v>1619</v>
      </c>
      <c r="J1034" t="s">
        <v>314</v>
      </c>
      <c r="K1034" t="s">
        <v>99</v>
      </c>
    </row>
    <row r="1035" spans="1:45" hidden="1" x14ac:dyDescent="0.35">
      <c r="A1035" t="s">
        <v>5113</v>
      </c>
      <c r="B1035" t="s">
        <v>5265</v>
      </c>
      <c r="C1035" t="s">
        <v>5266</v>
      </c>
      <c r="D1035" t="s">
        <v>5267</v>
      </c>
      <c r="E1035" t="s">
        <v>3904</v>
      </c>
      <c r="F1035" t="s">
        <v>6</v>
      </c>
      <c r="G1035" t="s">
        <v>1192</v>
      </c>
      <c r="H1035" t="s">
        <v>3915</v>
      </c>
      <c r="I1035" t="s">
        <v>1266</v>
      </c>
      <c r="J1035" t="s">
        <v>314</v>
      </c>
      <c r="K1035" t="s">
        <v>99</v>
      </c>
    </row>
    <row r="1036" spans="1:45" hidden="1" x14ac:dyDescent="0.35">
      <c r="A1036" t="s">
        <v>5113</v>
      </c>
      <c r="B1036" t="s">
        <v>5268</v>
      </c>
      <c r="C1036" t="s">
        <v>5269</v>
      </c>
      <c r="D1036" t="s">
        <v>5270</v>
      </c>
      <c r="E1036" t="s">
        <v>4380</v>
      </c>
      <c r="F1036" t="s">
        <v>7</v>
      </c>
      <c r="G1036" t="s">
        <v>2500</v>
      </c>
      <c r="H1036" t="s">
        <v>1538</v>
      </c>
      <c r="I1036" t="s">
        <v>1219</v>
      </c>
      <c r="J1036" t="s">
        <v>1176</v>
      </c>
      <c r="K1036" t="s">
        <v>68</v>
      </c>
    </row>
    <row r="1037" spans="1:45" hidden="1" x14ac:dyDescent="0.35">
      <c r="A1037" t="s">
        <v>5113</v>
      </c>
      <c r="B1037" t="s">
        <v>5271</v>
      </c>
      <c r="C1037" t="s">
        <v>5272</v>
      </c>
      <c r="D1037" t="s">
        <v>5273</v>
      </c>
      <c r="E1037" t="s">
        <v>5274</v>
      </c>
      <c r="F1037" t="s">
        <v>14</v>
      </c>
      <c r="G1037" t="s">
        <v>2557</v>
      </c>
      <c r="H1037" t="s">
        <v>1198</v>
      </c>
      <c r="I1037" t="s">
        <v>1250</v>
      </c>
      <c r="J1037" t="s">
        <v>313</v>
      </c>
      <c r="K1037" t="s">
        <v>62</v>
      </c>
    </row>
    <row r="1038" spans="1:45" hidden="1" x14ac:dyDescent="0.35">
      <c r="A1038" t="s">
        <v>5113</v>
      </c>
      <c r="B1038" t="s">
        <v>5275</v>
      </c>
      <c r="C1038" t="s">
        <v>5276</v>
      </c>
      <c r="D1038" t="s">
        <v>5277</v>
      </c>
      <c r="E1038" t="s">
        <v>5274</v>
      </c>
      <c r="F1038" t="s">
        <v>6</v>
      </c>
      <c r="G1038" t="s">
        <v>1397</v>
      </c>
      <c r="H1038" t="s">
        <v>1218</v>
      </c>
      <c r="I1038" t="s">
        <v>1304</v>
      </c>
      <c r="J1038" t="s">
        <v>313</v>
      </c>
      <c r="K1038" t="s">
        <v>91</v>
      </c>
    </row>
    <row r="1039" spans="1:45" ht="60.5" hidden="1" x14ac:dyDescent="0.35">
      <c r="A1039" t="s">
        <v>9331</v>
      </c>
      <c r="C1039" t="s">
        <v>9327</v>
      </c>
      <c r="M1039" s="12" t="str">
        <f t="shared" ref="M1039" si="50">_xlfn.CONCAT("@PART[",C1039,"]:AFTER[",A1039,"] // ",IF(R1039="",D1039,R1039),CHAR(10),"{",CHAR(10),"    @TechRequired = ",N1039,IF($R1039&lt;&gt;"",_xlfn.CONCAT(CHAR(10),"    @",$R$1," = ",$R1039),""),IF($S1039&lt;&gt;"",_xlfn.CONCAT(CHAR(10),"    @",$S$1," = ",$S1039),""),IF($T1039&lt;&gt;"",_xlfn.CONCAT(CHAR(10),"    @",$T$1," = ",$T1039),""),IF($U1039&lt;&gt;"",_xlfn.CONCAT(CHAR(10),"    @",$U$1," = ",$U1039),""),IF($AN1039&lt;&gt;"",_xlfn.CONCAT(CHAR(10),$AN1039),""),IF(AL1039&lt;&gt;"",_xlfn.CONCAT(CHAR(10),AL1039),""),CHAR(10),"}",IF(AA1039="Yes",_xlfn.CONCAT(CHAR(10),"@PART[",C1039,"]:NEEDS[KiwiDeprecate]:AFTER[",A1039,"]",CHAR(10),"{",CHAR(10),"    kiwiDeprecate = true",CHAR(10),"}"),""))</f>
        <v>@PART[solarPanelOX10C]:AFTER[ReStock] // 
{
    @TechRequired = advElectrics
    solarPanelUpgradeTier = 5
}</v>
      </c>
      <c r="N1039" s="9" t="str">
        <f>_xlfn.XLOOKUP(_xlfn.CONCAT(O1039,P1039),TechTree!$C$2:$C$500,TechTree!$D$2:$D$500,"Not Valid Combination",0,1)</f>
        <v>advElectrics</v>
      </c>
      <c r="O1039" s="8" t="s">
        <v>223</v>
      </c>
      <c r="P1039" s="8">
        <v>5</v>
      </c>
      <c r="Q1039" s="8" t="s">
        <v>303</v>
      </c>
      <c r="V1039" s="10" t="s">
        <v>255</v>
      </c>
      <c r="W1039" s="10" t="s">
        <v>9288</v>
      </c>
      <c r="Y1039" s="10" t="s">
        <v>9319</v>
      </c>
      <c r="Z1039" s="10" t="s">
        <v>313</v>
      </c>
      <c r="AA1039" s="10" t="s">
        <v>344</v>
      </c>
      <c r="AC1039" s="12" t="str">
        <f t="shared" ref="AC1039" si="51">IF(Q1039="Engine",_xlfn.CONCAT("PARTUPGRADE:NEEDS[",A1039,"]",CHAR(10),"{",CHAR(10),"    name = ",X1039,CHAR(10),"    partIcon = ",C1039,CHAR(10),"    techRequired = ",AS1039,CHAR(10),"    title = ",CHAR(10),"    basicInfo = Increased Thrust, Increased Specific Impulse",CHAR(10),"    manufacturer = Kiwi Imagineers",CHAR(10),"    description = ",CHAR(10),"}",CHAR(10),"@PARTUPGRADE[",X1039,"]:NEEDS[",A1039,"]:FOR[zKiwiTechTree]",CHAR(10),"{",CHAR(10),"    @entryCost = #$@PART[",C1039,"]/entryCost$",CHAR(10),"    @entryCost *= #$@KIWI_ENGINE_MULTIPLIERS/",AP1039,"/UPGRADE_ENTRYCOST_MULTIPLIER$",CHAR(10),"    @title = #$@PART[",C1039,"]/title$ Upgrade",CHAR(10),"    @description = #Our imagineers dreamt about making the $@PART[",C1039,"]/engineName$ thrustier and efficientier and have 'made it so'.",CHAR(10),"}",CHAR(10),"@PART[",C1039,"]:NEEDS[",A1039,"]:AFTER[zzKiwiTechTree]",CHAR(10),"{",CHAR(10),"    @description = #$description$ \n\n&lt;color=#ff0000&gt;This engine has an upgrade in $@PARTUPGRADE[",X1039,"]/techRequired$!&lt;/color&gt; ",CHAR(10),"}"),IF(OR(Q1039="System",Q1039="System and Space Capability")=TRUE,_xlfn.CONCAT("// Choose the one with the part that you want to represent the system",CHAR(10),"PARTUPGRADE:NEEDS[",A1039,"]",CHAR(10),"{",CHAR(10),"    name = ",X1039,"Upgrade",CHAR(10),"    partIcon = ",C1039,CHAR(10),"    techRequired = ",AS1039,CHAR(10),"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System",CHAR(10),"}",CHAR(10),"@PART[*]:HAS[#spacePlaneSystemUpgradeType[",X1039,"]]:FOR[zzzKiwiTechTree]",CHAR(10),"{",CHAR(10),"    @description = #$description$ \n\n&lt;color=#ff0000&gt;The INSERT HERE System has upgrades in $@PARTUPGRADE[",X1039,"Upgrade]/techRequired$!&lt;/color&gt; ",CHAR(10),"}"),""))</f>
        <v/>
      </c>
      <c r="AD1039" s="14"/>
      <c r="AE1039" s="18" t="s">
        <v>344</v>
      </c>
      <c r="AF1039" s="18"/>
      <c r="AG1039" s="18"/>
      <c r="AH1039" s="18"/>
      <c r="AI1039" s="18"/>
      <c r="AJ1039" s="18"/>
      <c r="AK1039" s="18"/>
      <c r="AL1039" s="19" t="str">
        <f t="shared" ref="AL1039" si="52">IF(AE1039="Yes",_xlfn.CONCAT("    @MODULE[ModuleEngines*]",CHAR(10),"    {",IF(AF1039&lt;&gt;"",_xlfn.CONCAT(CHAR(10),"        @maxThrust = ",AF1039),""),IF(AG1039&lt;&gt;"",_xlfn.CONCAT(CHAR(10),"        !atmosphereCurve {}",CHAR(10),"        atmosphereCurve",CHAR(10),"        {",IF(AG1039&lt;&gt;"",_xlfn.CONCAT(CHAR(10),"            key = ",AG1039),""),IF(AH1039&lt;&gt;"",_xlfn.CONCAT(CHAR(10),"            key = ",AH1039),""),IF(AI1039&lt;&gt;"",_xlfn.CONCAT(CHAR(10),"            key = ",AI1039),""),IF(AJ1039&lt;&gt;"",_xlfn.CONCAT(CHAR(10),"            key = ",AJ1039),""),IF(AK1039&lt;&gt;"",_xlfn.CONCAT(CHAR(10),"            key = ",AK1039),""),CHAR(10),"        }"),""),CHAR(10),"    }"),"")</f>
        <v/>
      </c>
      <c r="AM1039" s="14"/>
      <c r="AN1039" s="15" t="str">
        <f>IF(Q1039="Structural",_xlfn.CONCAT("    ","structuralUpgradeType = ",IF(P1039&lt;3,"0_2",IF(P1039&lt;5,"3_4",IF(P1039&lt;7,"5_6",IF(P1039&lt;9,"7_8","9Plus"))))),IF(Q1039="Command Module",_xlfn.CONCAT("    commandUpgradeType = standard",CHAR(10),"    commandUpgradeName = ",V1039),IF(Q1039="Engine",_xlfn.CONCAT("    engineUpgradeType = ",W1039,CHAR(10),Parts!AQ1039,CHAR(10),"    enginePartUpgradeName = ",X1039),IF(Q1039="Parachute","    parachuteUpgradeType = standard",IF(Q1039="Solar",_xlfn.CONCAT("    solarPanelUpgradeTier = ",P1039),IF(OR(Q1039="System",Q1039="System and Space Capability")=TRUE,_xlfn.CONCAT("    spacePlaneSystemUpgradeType = ",X1039,IF(Q1039="System and Space Capability",_xlfn.CONCAT(CHAR(10),"    spaceplaneUpgradeType = spaceCapable",CHAR(10),"    baseSkinTemp = ",CHAR(10),"    upgradeSkinTemp = "),"")),IF(Q1039="Fuel Tank",IF(Y1039="NA/Balloon","    KiwiFuelSwitchIgnore = true",IF(Y1039="standardLiquidFuel",_xlfn.CONCAT("    fuelTankUpgradeType = ",Y1039,CHAR(10),"    fuelTankSizeUpgrade = ",Z1039),_xlfn.CONCAT("    fuelTankUpgradeType = ",Y1039))),IF(Q1039="RCS","    rcsUpgradeType = coldGas",""))))))))</f>
        <v xml:space="preserve">    solarPanelUpgradeTier = 5</v>
      </c>
      <c r="AO1039" s="16" t="str">
        <f>IF(Q1039="Engine",VLOOKUP(W1039,EngineUpgrades!$A$2:$C$17,2,FALSE),"")</f>
        <v/>
      </c>
      <c r="AP1039" s="16" t="str">
        <f>IF(Q1039="Engine",VLOOKUP(W1039,EngineUpgrades!$A$2:$C$17,3,FALSE),"")</f>
        <v/>
      </c>
      <c r="AQ1039" s="15" t="str">
        <f>IF(AO1039=EngineUpgrades!$D$1,EngineUpgrades!$D$17,IF(AO1039=EngineUpgrades!$E$1,EngineUpgrades!$E$17,IF(AO1039=EngineUpgrades!$F$1,EngineUpgrades!$F$17,IF(AO1039=EngineUpgrades!$G$1,EngineUpgrades!$G$17,IF(AO1039=EngineUpgrades!$H$1,EngineUpgrades!$H$17,"")))))</f>
        <v/>
      </c>
      <c r="AR1039" s="17">
        <v>2</v>
      </c>
      <c r="AS1039" s="16" t="str">
        <f>IF(Q1039="Engine",_xlfn.XLOOKUP(_xlfn.CONCAT(O1039,P1039+AR1039),TechTree!$C$2:$C$500,TechTree!$D$2:$D$500,"Not Valid Combination",0,1),"")</f>
        <v/>
      </c>
    </row>
    <row r="1040" spans="1:45" ht="60.5" hidden="1" x14ac:dyDescent="0.35">
      <c r="A1040" t="s">
        <v>9331</v>
      </c>
      <c r="C1040" t="s">
        <v>9328</v>
      </c>
      <c r="M1040" s="12" t="str">
        <f t="shared" ref="M1040:M1042" si="53">_xlfn.CONCAT("@PART[",C1040,"]:AFTER[",A1040,"] // ",IF(R1040="",D1040,R1040),CHAR(10),"{",CHAR(10),"    @TechRequired = ",N1040,IF($R1040&lt;&gt;"",_xlfn.CONCAT(CHAR(10),"    @",$R$1," = ",$R1040),""),IF($S1040&lt;&gt;"",_xlfn.CONCAT(CHAR(10),"    @",$S$1," = ",$S1040),""),IF($T1040&lt;&gt;"",_xlfn.CONCAT(CHAR(10),"    @",$T$1," = ",$T1040),""),IF($U1040&lt;&gt;"",_xlfn.CONCAT(CHAR(10),"    @",$U$1," = ",$U1040),""),IF($AN1040&lt;&gt;"",_xlfn.CONCAT(CHAR(10),$AN1040),""),IF(AL1040&lt;&gt;"",_xlfn.CONCAT(CHAR(10),AL1040),""),CHAR(10),"}",IF(AA1040="Yes",_xlfn.CONCAT(CHAR(10),"@PART[",C1040,"]:NEEDS[KiwiDeprecate]:AFTER[",A1040,"]",CHAR(10),"{",CHAR(10),"    kiwiDeprecate = true",CHAR(10),"}"),""))</f>
        <v>@PART[solarPanelOX10L]:AFTER[ReStock] // 
{
    @TechRequired = advElectrics
    solarPanelUpgradeTier = 5
}</v>
      </c>
      <c r="N1040" s="9" t="str">
        <f>_xlfn.XLOOKUP(_xlfn.CONCAT(O1040,P1040),TechTree!$C$2:$C$500,TechTree!$D$2:$D$500,"Not Valid Combination",0,1)</f>
        <v>advElectrics</v>
      </c>
      <c r="O1040" s="8" t="s">
        <v>223</v>
      </c>
      <c r="P1040" s="8">
        <v>5</v>
      </c>
      <c r="Q1040" s="8" t="s">
        <v>303</v>
      </c>
      <c r="V1040" s="10" t="s">
        <v>255</v>
      </c>
      <c r="W1040" s="10" t="s">
        <v>9288</v>
      </c>
      <c r="Y1040" s="10" t="s">
        <v>9319</v>
      </c>
      <c r="Z1040" s="10" t="s">
        <v>313</v>
      </c>
      <c r="AA1040" s="10" t="s">
        <v>344</v>
      </c>
      <c r="AC1040" s="12" t="str">
        <f t="shared" ref="AC1040:AC1042" si="54">IF(Q1040="Engine",_xlfn.CONCAT("PARTUPGRADE:NEEDS[",A1040,"]",CHAR(10),"{",CHAR(10),"    name = ",X1040,CHAR(10),"    partIcon = ",C1040,CHAR(10),"    techRequired = ",AS1040,CHAR(10),"    title = ",CHAR(10),"    basicInfo = Increased Thrust, Increased Specific Impulse",CHAR(10),"    manufacturer = Kiwi Imagineers",CHAR(10),"    description = ",CHAR(10),"}",CHAR(10),"@PARTUPGRADE[",X1040,"]:NEEDS[",A1040,"]:FOR[zKiwiTechTree]",CHAR(10),"{",CHAR(10),"    @entryCost = #$@PART[",C1040,"]/entryCost$",CHAR(10),"    @entryCost *= #$@KIWI_ENGINE_MULTIPLIERS/",AP1040,"/UPGRADE_ENTRYCOST_MULTIPLIER$",CHAR(10),"    @title = #$@PART[",C1040,"]/title$ Upgrade",CHAR(10),"    @description = #Our imagineers dreamt about making the $@PART[",C1040,"]/engineName$ thrustier and efficientier and have 'made it so'.",CHAR(10),"}",CHAR(10),"@PART[",C1040,"]:NEEDS[",A1040,"]:AFTER[zzKiwiTechTree]",CHAR(10),"{",CHAR(10),"    @description = #$description$ \n\n&lt;color=#ff0000&gt;This engine has an upgrade in $@PARTUPGRADE[",X1040,"]/techRequired$!&lt;/color&gt; ",CHAR(10),"}"),IF(OR(Q1040="System",Q1040="System and Space Capability")=TRUE,_xlfn.CONCAT("// Choose the one with the part that you want to represent the system",CHAR(10),"PARTUPGRADE:NEEDS[",A1040,"]",CHAR(10),"{",CHAR(10),"    name = ",X1040,"Upgrade",CHAR(10),"    partIcon = ",C1040,CHAR(10),"    techRequired = ",AS1040,CHAR(10),"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System",CHAR(10),"}",CHAR(10),"@PART[*]:HAS[#spacePlaneSystemUpgradeType[",X1040,"]]:FOR[zzzKiwiTechTree]",CHAR(10),"{",CHAR(10),"    @description = #$description$ \n\n&lt;color=#ff0000&gt;The INSERT HERE System has upgrades in $@PARTUPGRADE[",X1040,"Upgrade]/techRequired$!&lt;/color&gt; ",CHAR(10),"}"),""))</f>
        <v/>
      </c>
      <c r="AD1040" s="14"/>
      <c r="AE1040" s="18" t="s">
        <v>344</v>
      </c>
      <c r="AF1040" s="18"/>
      <c r="AG1040" s="18"/>
      <c r="AH1040" s="18"/>
      <c r="AI1040" s="18"/>
      <c r="AJ1040" s="18"/>
      <c r="AK1040" s="18"/>
      <c r="AL1040" s="19" t="str">
        <f t="shared" ref="AL1040:AL1042" si="55">IF(AE1040="Yes",_xlfn.CONCAT("    @MODULE[ModuleEngines*]",CHAR(10),"    {",IF(AF1040&lt;&gt;"",_xlfn.CONCAT(CHAR(10),"        @maxThrust = ",AF1040),""),IF(AG1040&lt;&gt;"",_xlfn.CONCAT(CHAR(10),"        !atmosphereCurve {}",CHAR(10),"        atmosphereCurve",CHAR(10),"        {",IF(AG1040&lt;&gt;"",_xlfn.CONCAT(CHAR(10),"            key = ",AG1040),""),IF(AH1040&lt;&gt;"",_xlfn.CONCAT(CHAR(10),"            key = ",AH1040),""),IF(AI1040&lt;&gt;"",_xlfn.CONCAT(CHAR(10),"            key = ",AI1040),""),IF(AJ1040&lt;&gt;"",_xlfn.CONCAT(CHAR(10),"            key = ",AJ1040),""),IF(AK1040&lt;&gt;"",_xlfn.CONCAT(CHAR(10),"            key = ",AK1040),""),CHAR(10),"        }"),""),CHAR(10),"    }"),"")</f>
        <v/>
      </c>
      <c r="AM1040" s="14"/>
      <c r="AN1040" s="15" t="str">
        <f>IF(Q1040="Structural",_xlfn.CONCAT("    ","structuralUpgradeType = ",IF(P1040&lt;3,"0_2",IF(P1040&lt;5,"3_4",IF(P1040&lt;7,"5_6",IF(P1040&lt;9,"7_8","9Plus"))))),IF(Q1040="Command Module",_xlfn.CONCAT("    commandUpgradeType = standard",CHAR(10),"    commandUpgradeName = ",V1040),IF(Q1040="Engine",_xlfn.CONCAT("    engineUpgradeType = ",W1040,CHAR(10),Parts!AQ1040,CHAR(10),"    enginePartUpgradeName = ",X1040),IF(Q1040="Parachute","    parachuteUpgradeType = standard",IF(Q1040="Solar",_xlfn.CONCAT("    solarPanelUpgradeTier = ",P1040),IF(OR(Q1040="System",Q1040="System and Space Capability")=TRUE,_xlfn.CONCAT("    spacePlaneSystemUpgradeType = ",X1040,IF(Q1040="System and Space Capability",_xlfn.CONCAT(CHAR(10),"    spaceplaneUpgradeType = spaceCapable",CHAR(10),"    baseSkinTemp = ",CHAR(10),"    upgradeSkinTemp = "),"")),IF(Q1040="Fuel Tank",IF(Y1040="NA/Balloon","    KiwiFuelSwitchIgnore = true",IF(Y1040="standardLiquidFuel",_xlfn.CONCAT("    fuelTankUpgradeType = ",Y1040,CHAR(10),"    fuelTankSizeUpgrade = ",Z1040),_xlfn.CONCAT("    fuelTankUpgradeType = ",Y1040))),IF(Q1040="RCS","    rcsUpgradeType = coldGas",""))))))))</f>
        <v xml:space="preserve">    solarPanelUpgradeTier = 5</v>
      </c>
      <c r="AO1040" s="16" t="str">
        <f>IF(Q1040="Engine",VLOOKUP(W1040,EngineUpgrades!$A$2:$C$17,2,FALSE),"")</f>
        <v/>
      </c>
      <c r="AP1040" s="16" t="str">
        <f>IF(Q1040="Engine",VLOOKUP(W1040,EngineUpgrades!$A$2:$C$17,3,FALSE),"")</f>
        <v/>
      </c>
      <c r="AQ1040" s="15" t="str">
        <f>IF(AO1040=EngineUpgrades!$D$1,EngineUpgrades!$D$17,IF(AO1040=EngineUpgrades!$E$1,EngineUpgrades!$E$17,IF(AO1040=EngineUpgrades!$F$1,EngineUpgrades!$F$17,IF(AO1040=EngineUpgrades!$G$1,EngineUpgrades!$G$17,IF(AO1040=EngineUpgrades!$H$1,EngineUpgrades!$H$17,"")))))</f>
        <v/>
      </c>
      <c r="AR1040" s="17">
        <v>2</v>
      </c>
      <c r="AS1040" s="16" t="str">
        <f>IF(Q1040="Engine",_xlfn.XLOOKUP(_xlfn.CONCAT(O1040,P1040+AR1040),TechTree!$C$2:$C$500,TechTree!$D$2:$D$500,"Not Valid Combination",0,1),"")</f>
        <v/>
      </c>
    </row>
    <row r="1041" spans="1:45" ht="60.5" hidden="1" x14ac:dyDescent="0.35">
      <c r="A1041" t="s">
        <v>9331</v>
      </c>
      <c r="C1041" t="s">
        <v>9329</v>
      </c>
      <c r="M1041" s="12" t="str">
        <f t="shared" si="53"/>
        <v>@PART[solarPanelSP10C]:AFTER[ReStock] // 
{
    @TechRequired = advElectrics
    solarPanelUpgradeTier = 5
}</v>
      </c>
      <c r="N1041" s="9" t="str">
        <f>_xlfn.XLOOKUP(_xlfn.CONCAT(O1041,P1041),TechTree!$C$2:$C$500,TechTree!$D$2:$D$500,"Not Valid Combination",0,1)</f>
        <v>advElectrics</v>
      </c>
      <c r="O1041" s="8" t="s">
        <v>223</v>
      </c>
      <c r="P1041" s="8">
        <v>5</v>
      </c>
      <c r="Q1041" s="8" t="s">
        <v>303</v>
      </c>
      <c r="V1041" s="10" t="s">
        <v>255</v>
      </c>
      <c r="W1041" s="10" t="s">
        <v>9288</v>
      </c>
      <c r="Y1041" s="10" t="s">
        <v>9319</v>
      </c>
      <c r="Z1041" s="10" t="s">
        <v>313</v>
      </c>
      <c r="AA1041" s="10" t="s">
        <v>344</v>
      </c>
      <c r="AC1041" s="12" t="str">
        <f t="shared" si="54"/>
        <v/>
      </c>
      <c r="AD1041" s="14"/>
      <c r="AE1041" s="18" t="s">
        <v>344</v>
      </c>
      <c r="AF1041" s="18"/>
      <c r="AG1041" s="18"/>
      <c r="AH1041" s="18"/>
      <c r="AI1041" s="18"/>
      <c r="AJ1041" s="18"/>
      <c r="AK1041" s="18"/>
      <c r="AL1041" s="19" t="str">
        <f t="shared" si="55"/>
        <v/>
      </c>
      <c r="AM1041" s="14"/>
      <c r="AN1041" s="15" t="str">
        <f>IF(Q1041="Structural",_xlfn.CONCAT("    ","structuralUpgradeType = ",IF(P1041&lt;3,"0_2",IF(P1041&lt;5,"3_4",IF(P1041&lt;7,"5_6",IF(P1041&lt;9,"7_8","9Plus"))))),IF(Q1041="Command Module",_xlfn.CONCAT("    commandUpgradeType = standard",CHAR(10),"    commandUpgradeName = ",V1041),IF(Q1041="Engine",_xlfn.CONCAT("    engineUpgradeType = ",W1041,CHAR(10),Parts!AQ1041,CHAR(10),"    enginePartUpgradeName = ",X1041),IF(Q1041="Parachute","    parachuteUpgradeType = standard",IF(Q1041="Solar",_xlfn.CONCAT("    solarPanelUpgradeTier = ",P1041),IF(OR(Q1041="System",Q1041="System and Space Capability")=TRUE,_xlfn.CONCAT("    spacePlaneSystemUpgradeType = ",X1041,IF(Q1041="System and Space Capability",_xlfn.CONCAT(CHAR(10),"    spaceplaneUpgradeType = spaceCapable",CHAR(10),"    baseSkinTemp = ",CHAR(10),"    upgradeSkinTemp = "),"")),IF(Q1041="Fuel Tank",IF(Y1041="NA/Balloon","    KiwiFuelSwitchIgnore = true",IF(Y1041="standardLiquidFuel",_xlfn.CONCAT("    fuelTankUpgradeType = ",Y1041,CHAR(10),"    fuelTankSizeUpgrade = ",Z1041),_xlfn.CONCAT("    fuelTankUpgradeType = ",Y1041))),IF(Q1041="RCS","    rcsUpgradeType = coldGas",""))))))))</f>
        <v xml:space="preserve">    solarPanelUpgradeTier = 5</v>
      </c>
      <c r="AO1041" s="16" t="str">
        <f>IF(Q1041="Engine",VLOOKUP(W1041,EngineUpgrades!$A$2:$C$17,2,FALSE),"")</f>
        <v/>
      </c>
      <c r="AP1041" s="16" t="str">
        <f>IF(Q1041="Engine",VLOOKUP(W1041,EngineUpgrades!$A$2:$C$17,3,FALSE),"")</f>
        <v/>
      </c>
      <c r="AQ1041" s="15" t="str">
        <f>IF(AO1041=EngineUpgrades!$D$1,EngineUpgrades!$D$17,IF(AO1041=EngineUpgrades!$E$1,EngineUpgrades!$E$17,IF(AO1041=EngineUpgrades!$F$1,EngineUpgrades!$F$17,IF(AO1041=EngineUpgrades!$G$1,EngineUpgrades!$G$17,IF(AO1041=EngineUpgrades!$H$1,EngineUpgrades!$H$17,"")))))</f>
        <v/>
      </c>
      <c r="AR1041" s="17">
        <v>2</v>
      </c>
      <c r="AS1041" s="16" t="str">
        <f>IF(Q1041="Engine",_xlfn.XLOOKUP(_xlfn.CONCAT(O1041,P1041+AR1041),TechTree!$C$2:$C$500,TechTree!$D$2:$D$500,"Not Valid Combination",0,1),"")</f>
        <v/>
      </c>
    </row>
    <row r="1042" spans="1:45" ht="60.5" hidden="1" x14ac:dyDescent="0.35">
      <c r="A1042" t="s">
        <v>9331</v>
      </c>
      <c r="C1042" t="s">
        <v>9330</v>
      </c>
      <c r="M1042" s="12" t="str">
        <f t="shared" si="53"/>
        <v>@PART[solarPanelSP10L]:AFTER[ReStock] // 
{
    @TechRequired = advElectrics
    solarPanelUpgradeTier = 5
}</v>
      </c>
      <c r="N1042" s="9" t="str">
        <f>_xlfn.XLOOKUP(_xlfn.CONCAT(O1042,P1042),TechTree!$C$2:$C$500,TechTree!$D$2:$D$500,"Not Valid Combination",0,1)</f>
        <v>advElectrics</v>
      </c>
      <c r="O1042" s="8" t="s">
        <v>223</v>
      </c>
      <c r="P1042" s="8">
        <v>5</v>
      </c>
      <c r="Q1042" s="8" t="s">
        <v>303</v>
      </c>
      <c r="V1042" s="10" t="s">
        <v>255</v>
      </c>
      <c r="W1042" s="10" t="s">
        <v>9288</v>
      </c>
      <c r="Y1042" s="10" t="s">
        <v>9319</v>
      </c>
      <c r="Z1042" s="10" t="s">
        <v>313</v>
      </c>
      <c r="AA1042" s="10" t="s">
        <v>344</v>
      </c>
      <c r="AC1042" s="12" t="str">
        <f t="shared" si="54"/>
        <v/>
      </c>
      <c r="AD1042" s="14"/>
      <c r="AE1042" s="18" t="s">
        <v>344</v>
      </c>
      <c r="AF1042" s="18"/>
      <c r="AG1042" s="18"/>
      <c r="AH1042" s="18"/>
      <c r="AI1042" s="18"/>
      <c r="AJ1042" s="18"/>
      <c r="AK1042" s="18"/>
      <c r="AL1042" s="19" t="str">
        <f t="shared" si="55"/>
        <v/>
      </c>
      <c r="AM1042" s="14"/>
      <c r="AN1042" s="15" t="str">
        <f>IF(Q1042="Structural",_xlfn.CONCAT("    ","structuralUpgradeType = ",IF(P1042&lt;3,"0_2",IF(P1042&lt;5,"3_4",IF(P1042&lt;7,"5_6",IF(P1042&lt;9,"7_8","9Plus"))))),IF(Q1042="Command Module",_xlfn.CONCAT("    commandUpgradeType = standard",CHAR(10),"    commandUpgradeName = ",V1042),IF(Q1042="Engine",_xlfn.CONCAT("    engineUpgradeType = ",W1042,CHAR(10),Parts!AQ1042,CHAR(10),"    enginePartUpgradeName = ",X1042),IF(Q1042="Parachute","    parachuteUpgradeType = standard",IF(Q1042="Solar",_xlfn.CONCAT("    solarPanelUpgradeTier = ",P1042),IF(OR(Q1042="System",Q1042="System and Space Capability")=TRUE,_xlfn.CONCAT("    spacePlaneSystemUpgradeType = ",X1042,IF(Q1042="System and Space Capability",_xlfn.CONCAT(CHAR(10),"    spaceplaneUpgradeType = spaceCapable",CHAR(10),"    baseSkinTemp = ",CHAR(10),"    upgradeSkinTemp = "),"")),IF(Q1042="Fuel Tank",IF(Y1042="NA/Balloon","    KiwiFuelSwitchIgnore = true",IF(Y1042="standardLiquidFuel",_xlfn.CONCAT("    fuelTankUpgradeType = ",Y1042,CHAR(10),"    fuelTankSizeUpgrade = ",Z1042),_xlfn.CONCAT("    fuelTankUpgradeType = ",Y1042))),IF(Q1042="RCS","    rcsUpgradeType = coldGas",""))))))))</f>
        <v xml:space="preserve">    solarPanelUpgradeTier = 5</v>
      </c>
      <c r="AO1042" s="16" t="str">
        <f>IF(Q1042="Engine",VLOOKUP(W1042,EngineUpgrades!$A$2:$C$17,2,FALSE),"")</f>
        <v/>
      </c>
      <c r="AP1042" s="16" t="str">
        <f>IF(Q1042="Engine",VLOOKUP(W1042,EngineUpgrades!$A$2:$C$17,3,FALSE),"")</f>
        <v/>
      </c>
      <c r="AQ1042" s="15" t="str">
        <f>IF(AO1042=EngineUpgrades!$D$1,EngineUpgrades!$D$17,IF(AO1042=EngineUpgrades!$E$1,EngineUpgrades!$E$17,IF(AO1042=EngineUpgrades!$F$1,EngineUpgrades!$F$17,IF(AO1042=EngineUpgrades!$G$1,EngineUpgrades!$G$17,IF(AO1042=EngineUpgrades!$H$1,EngineUpgrades!$H$17,"")))))</f>
        <v/>
      </c>
      <c r="AR1042" s="17">
        <v>2</v>
      </c>
      <c r="AS1042" s="16" t="str">
        <f>IF(Q1042="Engine",_xlfn.XLOOKUP(_xlfn.CONCAT(O1042,P1042+AR1042),TechTree!$C$2:$C$500,TechTree!$D$2:$D$500,"Not Valid Combination",0,1),"")</f>
        <v/>
      </c>
    </row>
    <row r="1043" spans="1:45" hidden="1" x14ac:dyDescent="0.35">
      <c r="A1043" t="s">
        <v>5278</v>
      </c>
      <c r="B1043" t="s">
        <v>5279</v>
      </c>
      <c r="C1043" t="s">
        <v>5280</v>
      </c>
      <c r="D1043" t="s">
        <v>5281</v>
      </c>
      <c r="E1043" t="s">
        <v>2157</v>
      </c>
      <c r="F1043" t="s">
        <v>6</v>
      </c>
      <c r="G1043" t="s">
        <v>1487</v>
      </c>
      <c r="H1043" t="s">
        <v>1308</v>
      </c>
      <c r="I1043" t="s">
        <v>1309</v>
      </c>
      <c r="J1043" t="s">
        <v>313</v>
      </c>
      <c r="K1043" t="s">
        <v>32</v>
      </c>
    </row>
    <row r="1044" spans="1:45" ht="60.5" x14ac:dyDescent="0.35">
      <c r="A1044" t="s">
        <v>5278</v>
      </c>
      <c r="B1044" s="21" t="s">
        <v>5282</v>
      </c>
      <c r="C1044" t="s">
        <v>5283</v>
      </c>
      <c r="D1044" t="s">
        <v>5284</v>
      </c>
      <c r="E1044" t="s">
        <v>3888</v>
      </c>
      <c r="F1044" t="s">
        <v>20</v>
      </c>
      <c r="G1044" t="s">
        <v>2474</v>
      </c>
      <c r="H1044" t="s">
        <v>1255</v>
      </c>
      <c r="I1044" t="s">
        <v>1544</v>
      </c>
      <c r="J1044" t="s">
        <v>318</v>
      </c>
      <c r="K1044" t="s">
        <v>26</v>
      </c>
      <c r="M1044" s="12" t="str">
        <f>_xlfn.CONCAT("@PART[",C1044,"]:NEEDS[!SquadExpansion/MakingHistory]:AFTER[",A1044,"] // ",IF(R1044="",D1044,R1044),CHAR(10),"{",CHAR(10),"    @TechRequired = ",N1044,IF($R1044&lt;&gt;"",_xlfn.CONCAT(CHAR(10),"    @",$R$1," = ",$R1044),""),IF($S1044&lt;&gt;"",_xlfn.CONCAT(CHAR(10),"    @",$S$1," = ",$S1044),""),IF($T1044&lt;&gt;"",_xlfn.CONCAT(CHAR(10),"    @",$T$1," = ",$T1044),""),IF($U1044&lt;&gt;"",_xlfn.CONCAT(CHAR(10),"    @",$U$1," = ",$U1044),""),IF($AN1044&lt;&gt;"",_xlfn.CONCAT(CHAR(10),$AN1044),""),IF(AL1044&lt;&gt;"",_xlfn.CONCAT(CHAR(10),AL1044),""),CHAR(10),"}",IF(AA1044="Yes",_xlfn.CONCAT(CHAR(10),"@PART[",C1044,"]:NEEDS[KiwiDeprecate]:AFTER[",A1044,"]",CHAR(10),"{",CHAR(10),"    kiwiDeprecate = true",CHAR(10),"}"),""))</f>
        <v>@PART[restock-heatshield-1875-1]:NEEDS[!SquadExpansion/MakingHistory]:AFTER[ReStockPlus] // Heat Shield (1.875m)
{
    @TechRequired = electrics
}</v>
      </c>
      <c r="N1044" s="9" t="str">
        <f>_xlfn.XLOOKUP(_xlfn.CONCAT(O1044,P1044),TechTree!$C$2:$C$500,TechTree!$D$2:$D$500,"Not Valid Combination",0,1)</f>
        <v>electrics</v>
      </c>
      <c r="O1044" s="8" t="s">
        <v>234</v>
      </c>
      <c r="P1044" s="8">
        <v>4</v>
      </c>
      <c r="Q1044" s="8" t="s">
        <v>254</v>
      </c>
      <c r="V1044" s="10" t="s">
        <v>255</v>
      </c>
      <c r="W1044" s="10" t="s">
        <v>9288</v>
      </c>
      <c r="Y1044" s="10" t="s">
        <v>307</v>
      </c>
      <c r="Z1044" s="10" t="s">
        <v>313</v>
      </c>
      <c r="AA1044" s="10" t="s">
        <v>344</v>
      </c>
      <c r="AC1044" s="12" t="str">
        <f t="shared" ref="AC1044" si="56">IF(Q1044="Engine",_xlfn.CONCAT("PARTUPGRADE:NEEDS[",A1044,"]",CHAR(10),"{",CHAR(10),"    name = ",X1044,CHAR(10),"    partIcon = ",C1044,CHAR(10),"    techRequired = ",AS1044,CHAR(10),"    title = ",CHAR(10),"    basicInfo = Increased Thrust, Increased Specific Impulse",CHAR(10),"    manufacturer = Kiwi Imagineers",CHAR(10),"    description = ",CHAR(10),"}",CHAR(10),"@PARTUPGRADE[",X1044,"]:NEEDS[",A1044,"]:FOR[zKiwiTechTree]",CHAR(10),"{",CHAR(10),"    @entryCost = #$@PART[",C1044,"]/entryCost$",CHAR(10),"    @entryCost *= #$@KIWI_ENGINE_MULTIPLIERS/",AP1044,"/UPGRADE_ENTRYCOST_MULTIPLIER$",CHAR(10),"    @title = #$@PART[",C1044,"]/title$ Upgrade",CHAR(10),"    @description = #Our imagineers dreamt about making the $@PART[",C1044,"]/engineName$ thrustier and efficientier and have 'made it so'.",CHAR(10),"}",CHAR(10),"@PART[",C1044,"]:NEEDS[",A1044,"]:AFTER[zzKiwiTechTree]",CHAR(10),"{",CHAR(10),"    @description = #$description$ \n\n&lt;color=#ff0000&gt;This engine has an upgrade in $@PARTUPGRADE[",X1044,"]/techRequired$!&lt;/color&gt; ",CHAR(10),"}"),IF(OR(Q1044="System",Q1044="System and Space Capability")=TRUE,_xlfn.CONCAT("// Choose the one with the part that you want to represent the system",CHAR(10),"PARTUPGRADE:NEEDS[",A1044,"]",CHAR(10),"{",CHAR(10),"    name = ",X1044,"Upgrade",CHAR(10),"    partIcon = ",C1044,CHAR(10),"    techRequired = ",AS1044,CHAR(10),"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System",CHAR(10),"}",CHAR(10),"@PART[*]:HAS[#spacePlaneSystemUpgradeType[",X1044,"]]:FOR[zzzKiwiTechTree]",CHAR(10),"{",CHAR(10),"    @description = #$description$ \n\n&lt;color=#ff0000&gt;The INSERT HERE System has upgrades in $@PARTUPGRADE[",X1044,"Upgrade]/techRequired$!&lt;/color&gt; ",CHAR(10),"}"),""))</f>
        <v/>
      </c>
      <c r="AD1044" s="14"/>
      <c r="AE1044" s="18" t="s">
        <v>344</v>
      </c>
      <c r="AF1044" s="18"/>
      <c r="AG1044" s="18"/>
      <c r="AH1044" s="18"/>
      <c r="AI1044" s="18"/>
      <c r="AJ1044" s="18"/>
      <c r="AK1044" s="18"/>
      <c r="AL1044" s="19" t="str">
        <f t="shared" ref="AL1044" si="57">IF(AE1044="Yes",_xlfn.CONCAT("    @MODULE[ModuleEngines*]",CHAR(10),"    {",IF(AF1044&lt;&gt;"",_xlfn.CONCAT(CHAR(10),"        @maxThrust = ",AF1044),""),IF(AG1044&lt;&gt;"",_xlfn.CONCAT(CHAR(10),"        !atmosphereCurve {}",CHAR(10),"        atmosphereCurve",CHAR(10),"        {",IF(AG1044&lt;&gt;"",_xlfn.CONCAT(CHAR(10),"            key = ",AG1044),""),IF(AH1044&lt;&gt;"",_xlfn.CONCAT(CHAR(10),"            key = ",AH1044),""),IF(AI1044&lt;&gt;"",_xlfn.CONCAT(CHAR(10),"            key = ",AI1044),""),IF(AJ1044&lt;&gt;"",_xlfn.CONCAT(CHAR(10),"            key = ",AJ1044),""),IF(AK1044&lt;&gt;"",_xlfn.CONCAT(CHAR(10),"            key = ",AK1044),""),CHAR(10),"        }"),""),CHAR(10),"    }"),"")</f>
        <v/>
      </c>
      <c r="AM1044" s="14"/>
      <c r="AN1044" s="15" t="str">
        <f>IF(Q1044="Structural",_xlfn.CONCAT("    ","structuralUpgradeType = ",IF(P1044&lt;3,"0_2",IF(P1044&lt;5,"3_4",IF(P1044&lt;7,"5_6",IF(P1044&lt;9,"7_8","9Plus"))))),IF(Q1044="Command Module",_xlfn.CONCAT("    commandUpgradeType = standard",CHAR(10),"    commandUpgradeName = ",V1044),IF(Q1044="Engine",_xlfn.CONCAT("    engineUpgradeType = ",W1044,CHAR(10),Parts!AQ1044,CHAR(10),"    enginePartUpgradeName = ",X1044),IF(Q1044="Parachute","    parachuteUpgradeType = standard",IF(Q1044="Solar",_xlfn.CONCAT("    solarPanelUpgradeTier = ",P1044),IF(OR(Q1044="System",Q1044="System and Space Capability")=TRUE,_xlfn.CONCAT("    spacePlaneSystemUpgradeType = ",X1044,IF(Q1044="System and Space Capability",_xlfn.CONCAT(CHAR(10),"    spaceplaneUpgradeType = spaceCapable",CHAR(10),"    baseSkinTemp = ",CHAR(10),"    upgradeSkinTemp = "),"")),IF(Q1044="Fuel Tank",IF(Y1044="NA/Balloon","    KiwiFuelSwitchIgnore = true",IF(Y1044="standardLiquidFuel",_xlfn.CONCAT("    fuelTankUpgradeType = ",Y1044,CHAR(10),"    fuelTankSizeUpgrade = ",Z1044),_xlfn.CONCAT("    fuelTankUpgradeType = ",Y1044))),IF(Q1044="RCS","    rcsUpgradeType = coldGas",""))))))))</f>
        <v/>
      </c>
      <c r="AO1044" s="16" t="str">
        <f>IF(Q1044="Engine",VLOOKUP(W1044,EngineUpgrades!$A$2:$C$17,2,FALSE),"")</f>
        <v/>
      </c>
      <c r="AP1044" s="16" t="str">
        <f>IF(Q1044="Engine",VLOOKUP(W1044,EngineUpgrades!$A$2:$C$17,3,FALSE),"")</f>
        <v/>
      </c>
      <c r="AQ1044" s="15" t="str">
        <f>IF(AO1044=EngineUpgrades!$D$1,EngineUpgrades!$D$17,IF(AO1044=EngineUpgrades!$E$1,EngineUpgrades!$E$17,IF(AO1044=EngineUpgrades!$F$1,EngineUpgrades!$F$17,IF(AO1044=EngineUpgrades!$G$1,EngineUpgrades!$G$17,IF(AO1044=EngineUpgrades!$H$1,EngineUpgrades!$H$17,"")))))</f>
        <v/>
      </c>
      <c r="AR1044" s="17">
        <v>2</v>
      </c>
      <c r="AS1044" s="16" t="str">
        <f>IF(Q1044="Engine",_xlfn.XLOOKUP(_xlfn.CONCAT(O1044,P1044+AR1044),TechTree!$C$2:$C$500,TechTree!$D$2:$D$500,"Not Valid Combination",0,1),"")</f>
        <v/>
      </c>
    </row>
    <row r="1045" spans="1:45" hidden="1" x14ac:dyDescent="0.35">
      <c r="A1045" t="s">
        <v>5278</v>
      </c>
      <c r="B1045" s="21" t="s">
        <v>5285</v>
      </c>
      <c r="C1045" t="s">
        <v>5286</v>
      </c>
      <c r="D1045" t="s">
        <v>5287</v>
      </c>
      <c r="E1045" t="s">
        <v>2157</v>
      </c>
      <c r="F1045" t="s">
        <v>20</v>
      </c>
      <c r="G1045" t="s">
        <v>2474</v>
      </c>
      <c r="H1045" t="s">
        <v>4977</v>
      </c>
      <c r="I1045" t="s">
        <v>1845</v>
      </c>
      <c r="J1045" t="s">
        <v>318</v>
      </c>
      <c r="K1045" t="s">
        <v>122</v>
      </c>
      <c r="M1045" s="12"/>
      <c r="N1045" s="9" t="str">
        <f>_xlfn.XLOOKUP(_xlfn.CONCAT(O1045,P1045),TechTree!$C$2:$C$500,TechTree!$D$2:$D$500,"Not Valid Combination",0,1)</f>
        <v>advConstruction</v>
      </c>
      <c r="O1045" s="8" t="s">
        <v>219</v>
      </c>
      <c r="P1045" s="8">
        <v>4</v>
      </c>
      <c r="Q1045" s="8" t="s">
        <v>12</v>
      </c>
      <c r="V1045" s="10" t="s">
        <v>255</v>
      </c>
      <c r="W1045" s="10" t="s">
        <v>9288</v>
      </c>
      <c r="Y1045" s="10" t="s">
        <v>307</v>
      </c>
      <c r="Z1045" s="10" t="s">
        <v>313</v>
      </c>
      <c r="AA1045" s="10" t="s">
        <v>344</v>
      </c>
      <c r="AC1045" s="12" t="str">
        <f t="shared" ref="AC1045:AC1047" si="58">IF(Q1045="Engine",_xlfn.CONCAT("PARTUPGRADE:NEEDS[",A1045,"]",CHAR(10),"{",CHAR(10),"    name = ",X1045,CHAR(10),"    partIcon = ",C1045,CHAR(10),"    techRequired = ",AS1045,CHAR(10),"    title = ",CHAR(10),"    basicInfo = Increased Thrust, Increased Specific Impulse",CHAR(10),"    manufacturer = Kiwi Imagineers",CHAR(10),"    description = ",CHAR(10),"}",CHAR(10),"@PARTUPGRADE[",X1045,"]:NEEDS[",A1045,"]:FOR[zKiwiTechTree]",CHAR(10),"{",CHAR(10),"    @entryCost = #$@PART[",C1045,"]/entryCost$",CHAR(10),"    @entryCost *= #$@KIWI_ENGINE_MULTIPLIERS/",AP1045,"/UPGRADE_ENTRYCOST_MULTIPLIER$",CHAR(10),"    @title = #$@PART[",C1045,"]/title$ Upgrade",CHAR(10),"    @description = #Our imagineers dreamt about making the $@PART[",C1045,"]/engineName$ thrustier and efficientier and have 'made it so'.",CHAR(10),"}",CHAR(10),"@PART[",C1045,"]:NEEDS[",A1045,"]:AFTER[zzKiwiTechTree]",CHAR(10),"{",CHAR(10),"    @description = #$description$ \n\n&lt;color=#ff0000&gt;This engine has an upgrade in $@PARTUPGRADE[",X1045,"]/techRequired$!&lt;/color&gt; ",CHAR(10),"}"),IF(OR(Q1045="System",Q1045="System and Space Capability")=TRUE,_xlfn.CONCAT("// Choose the one with the part that you want to represent the system",CHAR(10),"PARTUPGRADE:NEEDS[",A1045,"]",CHAR(10),"{",CHAR(10),"    name = ",X1045,"Upgrade",CHAR(10),"    partIcon = ",C1045,CHAR(10),"    techRequired = ",AS1045,CHAR(10),"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System",CHAR(10),"}",CHAR(10),"@PART[*]:HAS[#spacePlaneSystemUpgradeType[",X1045,"]]:FOR[zzzKiwiTechTree]",CHAR(10),"{",CHAR(10),"    @description = #$description$ \n\n&lt;color=#ff0000&gt;The INSERT HERE System has upgrades in $@PARTUPGRADE[",X1045,"Upgrade]/techRequired$!&lt;/color&gt; ",CHAR(10),"}"),""))</f>
        <v/>
      </c>
      <c r="AD1045" s="14"/>
      <c r="AE1045" s="18" t="s">
        <v>344</v>
      </c>
      <c r="AF1045" s="18"/>
      <c r="AG1045" s="18"/>
      <c r="AH1045" s="18"/>
      <c r="AI1045" s="18"/>
      <c r="AJ1045" s="18"/>
      <c r="AK1045" s="18"/>
      <c r="AL1045" s="19" t="str">
        <f t="shared" ref="AL1045:AL1047" si="59">IF(AE1045="Yes",_xlfn.CONCAT("    @MODULE[ModuleEngines*]",CHAR(10),"    {",IF(AF1045&lt;&gt;"",_xlfn.CONCAT(CHAR(10),"        @maxThrust = ",AF1045),""),IF(AG1045&lt;&gt;"",_xlfn.CONCAT(CHAR(10),"        !atmosphereCurve {}",CHAR(10),"        atmosphereCurve",CHAR(10),"        {",IF(AG1045&lt;&gt;"",_xlfn.CONCAT(CHAR(10),"            key = ",AG1045),""),IF(AH1045&lt;&gt;"",_xlfn.CONCAT(CHAR(10),"            key = ",AH1045),""),IF(AI1045&lt;&gt;"",_xlfn.CONCAT(CHAR(10),"            key = ",AI1045),""),IF(AJ1045&lt;&gt;"",_xlfn.CONCAT(CHAR(10),"            key = ",AJ1045),""),IF(AK1045&lt;&gt;"",_xlfn.CONCAT(CHAR(10),"            key = ",AK1045),""),CHAR(10),"        }"),""),CHAR(10),"    }"),"")</f>
        <v/>
      </c>
      <c r="AM1045" s="14"/>
      <c r="AN1045" s="15" t="str">
        <f>IF(Q1045="Structural",_xlfn.CONCAT("    ","structuralUpgradeType = ",IF(P1045&lt;3,"0_2",IF(P1045&lt;5,"3_4",IF(P1045&lt;7,"5_6",IF(P1045&lt;9,"7_8","9Plus"))))),IF(Q1045="Command Module",_xlfn.CONCAT("    commandUpgradeType = standard",CHAR(10),"    commandUpgradeName = ",V1045),IF(Q1045="Engine",_xlfn.CONCAT("    engineUpgradeType = ",W1045,CHAR(10),Parts!AQ1045,CHAR(10),"    enginePartUpgradeName = ",X1045),IF(Q1045="Parachute","    parachuteUpgradeType = standard",IF(Q1045="Solar",_xlfn.CONCAT("    solarPanelUpgradeTier = ",P1045),IF(OR(Q1045="System",Q1045="System and Space Capability")=TRUE,_xlfn.CONCAT("    spacePlaneSystemUpgradeType = ",X1045,IF(Q1045="System and Space Capability",_xlfn.CONCAT(CHAR(10),"    spaceplaneUpgradeType = spaceCapable",CHAR(10),"    baseSkinTemp = ",CHAR(10),"    upgradeSkinTemp = "),"")),IF(Q1045="Fuel Tank",IF(Y1045="NA/Balloon","    KiwiFuelSwitchIgnore = true",IF(Y1045="standardLiquidFuel",_xlfn.CONCAT("    fuelTankUpgradeType = ",Y1045,CHAR(10),"    fuelTankSizeUpgrade = ",Z1045),_xlfn.CONCAT("    fuelTankUpgradeType = ",Y1045))),IF(Q1045="RCS","    rcsUpgradeType = coldGas",""))))))))</f>
        <v xml:space="preserve">    structuralUpgradeType = 3_4</v>
      </c>
      <c r="AO1045" s="16" t="str">
        <f>IF(Q1045="Engine",VLOOKUP(W1045,EngineUpgrades!$A$2:$C$17,2,FALSE),"")</f>
        <v/>
      </c>
      <c r="AP1045" s="16" t="str">
        <f>IF(Q1045="Engine",VLOOKUP(W1045,EngineUpgrades!$A$2:$C$17,3,FALSE),"")</f>
        <v/>
      </c>
      <c r="AQ1045" s="15" t="str">
        <f>IF(AO1045=EngineUpgrades!$D$1,EngineUpgrades!$D$17,IF(AO1045=EngineUpgrades!$E$1,EngineUpgrades!$E$17,IF(AO1045=EngineUpgrades!$F$1,EngineUpgrades!$F$17,IF(AO1045=EngineUpgrades!$G$1,EngineUpgrades!$G$17,IF(AO1045=EngineUpgrades!$H$1,EngineUpgrades!$H$17,"")))))</f>
        <v/>
      </c>
      <c r="AR1045" s="17">
        <v>2</v>
      </c>
      <c r="AS1045" s="16" t="str">
        <f>IF(Q1045="Engine",_xlfn.XLOOKUP(_xlfn.CONCAT(O1045,P1045+AR1045),TechTree!$C$2:$C$500,TechTree!$D$2:$D$500,"Not Valid Combination",0,1),"")</f>
        <v/>
      </c>
    </row>
    <row r="1046" spans="1:45" ht="60.5" x14ac:dyDescent="0.35">
      <c r="A1046" t="s">
        <v>5278</v>
      </c>
      <c r="B1046" s="21" t="s">
        <v>5288</v>
      </c>
      <c r="C1046" t="s">
        <v>5289</v>
      </c>
      <c r="D1046" t="s">
        <v>5287</v>
      </c>
      <c r="E1046" t="s">
        <v>2157</v>
      </c>
      <c r="F1046" t="s">
        <v>20</v>
      </c>
      <c r="G1046" t="s">
        <v>2474</v>
      </c>
      <c r="H1046" t="s">
        <v>4977</v>
      </c>
      <c r="I1046" t="s">
        <v>1845</v>
      </c>
      <c r="J1046" t="s">
        <v>318</v>
      </c>
      <c r="K1046" t="s">
        <v>99</v>
      </c>
      <c r="M1046" s="12" t="str">
        <f>_xlfn.CONCAT("@PART[",C1046,"]:NEEDS[!SquadExpansion/MakingHistory]:AFTER[",A1046,"] // ",IF(R1046="",D1046,R1046),CHAR(10),"{",CHAR(10),"    @TechRequired = ",N1046,IF($R1046&lt;&gt;"",_xlfn.CONCAT(CHAR(10),"    @",$R$1," = ",$R1046),""),IF($S1046&lt;&gt;"",_xlfn.CONCAT(CHAR(10),"    @",$S$1," = ",$S1046),""),IF($T1046&lt;&gt;"",_xlfn.CONCAT(CHAR(10),"    @",$T$1," = ",$T1046),""),IF($U1046&lt;&gt;"",_xlfn.CONCAT(CHAR(10),"    @",$U$1," = ",$U1046),""),IF($AN1046&lt;&gt;"",_xlfn.CONCAT(CHAR(10),$AN1046),""),IF(AL1046&lt;&gt;"",_xlfn.CONCAT(CHAR(10),AL1046),""),CHAR(10),"}",IF(AA1046="Yes",_xlfn.CONCAT(CHAR(10),"@PART[",C1046,"]:NEEDS[KiwiDeprecate]:AFTER[",A1046,"]",CHAR(10),"{",CHAR(10),"    kiwiDeprecate = true",CHAR(10),"}"),""))</f>
        <v>@PART[restock-nosecone-1875-2]:NEEDS[!SquadExpansion/MakingHistory]:AFTER[ReStockPlus] // Protective Rocket Nose Mk18
{
    @TechRequired = advConstruction
    structuralUpgradeType = 3_4
}</v>
      </c>
      <c r="N1046" s="9" t="str">
        <f>_xlfn.XLOOKUP(_xlfn.CONCAT(O1046,P1046),TechTree!$C$2:$C$500,TechTree!$D$2:$D$500,"Not Valid Combination",0,1)</f>
        <v>advConstruction</v>
      </c>
      <c r="O1046" s="8" t="s">
        <v>219</v>
      </c>
      <c r="P1046" s="8">
        <v>4</v>
      </c>
      <c r="Q1046" s="8" t="s">
        <v>12</v>
      </c>
      <c r="V1046" s="10" t="s">
        <v>255</v>
      </c>
      <c r="W1046" s="10" t="s">
        <v>9288</v>
      </c>
      <c r="Y1046" s="10" t="s">
        <v>307</v>
      </c>
      <c r="Z1046" s="10" t="s">
        <v>313</v>
      </c>
      <c r="AA1046" s="10" t="s">
        <v>344</v>
      </c>
      <c r="AC1046" s="12" t="str">
        <f t="shared" si="58"/>
        <v/>
      </c>
      <c r="AD1046" s="14"/>
      <c r="AE1046" s="18" t="s">
        <v>344</v>
      </c>
      <c r="AF1046" s="18"/>
      <c r="AG1046" s="18"/>
      <c r="AH1046" s="18"/>
      <c r="AI1046" s="18"/>
      <c r="AJ1046" s="18"/>
      <c r="AK1046" s="18"/>
      <c r="AL1046" s="19" t="str">
        <f t="shared" si="59"/>
        <v/>
      </c>
      <c r="AM1046" s="14"/>
      <c r="AN1046" s="15" t="str">
        <f>IF(Q1046="Structural",_xlfn.CONCAT("    ","structuralUpgradeType = ",IF(P1046&lt;3,"0_2",IF(P1046&lt;5,"3_4",IF(P1046&lt;7,"5_6",IF(P1046&lt;9,"7_8","9Plus"))))),IF(Q1046="Command Module",_xlfn.CONCAT("    commandUpgradeType = standard",CHAR(10),"    commandUpgradeName = ",V1046),IF(Q1046="Engine",_xlfn.CONCAT("    engineUpgradeType = ",W1046,CHAR(10),Parts!AQ1046,CHAR(10),"    enginePartUpgradeName = ",X1046),IF(Q1046="Parachute","    parachuteUpgradeType = standard",IF(Q1046="Solar",_xlfn.CONCAT("    solarPanelUpgradeTier = ",P1046),IF(OR(Q1046="System",Q1046="System and Space Capability")=TRUE,_xlfn.CONCAT("    spacePlaneSystemUpgradeType = ",X1046,IF(Q1046="System and Space Capability",_xlfn.CONCAT(CHAR(10),"    spaceplaneUpgradeType = spaceCapable",CHAR(10),"    baseSkinTemp = ",CHAR(10),"    upgradeSkinTemp = "),"")),IF(Q1046="Fuel Tank",IF(Y1046="NA/Balloon","    KiwiFuelSwitchIgnore = true",IF(Y1046="standardLiquidFuel",_xlfn.CONCAT("    fuelTankUpgradeType = ",Y1046,CHAR(10),"    fuelTankSizeUpgrade = ",Z1046),_xlfn.CONCAT("    fuelTankUpgradeType = ",Y1046))),IF(Q1046="RCS","    rcsUpgradeType = coldGas",""))))))))</f>
        <v xml:space="preserve">    structuralUpgradeType = 3_4</v>
      </c>
      <c r="AO1046" s="16" t="str">
        <f>IF(Q1046="Engine",VLOOKUP(W1046,EngineUpgrades!$A$2:$C$17,2,FALSE),"")</f>
        <v/>
      </c>
      <c r="AP1046" s="16" t="str">
        <f>IF(Q1046="Engine",VLOOKUP(W1046,EngineUpgrades!$A$2:$C$17,3,FALSE),"")</f>
        <v/>
      </c>
      <c r="AQ1046" s="15" t="str">
        <f>IF(AO1046=EngineUpgrades!$D$1,EngineUpgrades!$D$17,IF(AO1046=EngineUpgrades!$E$1,EngineUpgrades!$E$17,IF(AO1046=EngineUpgrades!$F$1,EngineUpgrades!$F$17,IF(AO1046=EngineUpgrades!$G$1,EngineUpgrades!$G$17,IF(AO1046=EngineUpgrades!$H$1,EngineUpgrades!$H$17,"")))))</f>
        <v/>
      </c>
      <c r="AR1046" s="17">
        <v>2</v>
      </c>
      <c r="AS1046" s="16" t="str">
        <f>IF(Q1046="Engine",_xlfn.XLOOKUP(_xlfn.CONCAT(O1046,P1046+AR1046),TechTree!$C$2:$C$500,TechTree!$D$2:$D$500,"Not Valid Combination",0,1),"")</f>
        <v/>
      </c>
    </row>
    <row r="1047" spans="1:45" ht="84.5" x14ac:dyDescent="0.35">
      <c r="A1047" t="s">
        <v>5278</v>
      </c>
      <c r="B1047" s="21" t="s">
        <v>5290</v>
      </c>
      <c r="C1047" t="s">
        <v>5291</v>
      </c>
      <c r="D1047" t="s">
        <v>5292</v>
      </c>
      <c r="E1047" t="s">
        <v>2157</v>
      </c>
      <c r="F1047" t="s">
        <v>20</v>
      </c>
      <c r="G1047" t="s">
        <v>2474</v>
      </c>
      <c r="H1047" t="s">
        <v>1270</v>
      </c>
      <c r="I1047" t="s">
        <v>1436</v>
      </c>
      <c r="J1047" t="s">
        <v>317</v>
      </c>
      <c r="K1047" t="s">
        <v>78</v>
      </c>
      <c r="M1047" s="12" t="str">
        <f>_xlfn.CONCAT("@PART[",C1047,"]:NEEDS[!SquadExpansion/MakingHistory]:AFTER[",A1047,"] // ",IF(R1047="",D1047,R1047),CHAR(10),"{",CHAR(10),"    @TechRequired = ",N1047,IF($R1047&lt;&gt;"",_xlfn.CONCAT(CHAR(10),"    @",$R$1," = ",$R1047),""),IF($S1047&lt;&gt;"",_xlfn.CONCAT(CHAR(10),"    @",$S$1," = ",$S1047),""),IF($T1047&lt;&gt;"",_xlfn.CONCAT(CHAR(10),"    @",$T$1," = ",$T1047),""),IF($U1047&lt;&gt;"",_xlfn.CONCAT(CHAR(10),"    @",$U$1," = ",$U1047),""),IF($AN1047&lt;&gt;"",_xlfn.CONCAT(CHAR(10),$AN1047),""),IF(AL1047&lt;&gt;"",_xlfn.CONCAT(CHAR(10),AL1047),""),CHAR(10),"}",IF(AA1047="Yes",_xlfn.CONCAT(CHAR(10),"@PART[",C1047,"]:NEEDS[KiwiDeprecate]:AFTER[",A1047,"]",CHAR(10),"{",CHAR(10),"    kiwiDeprecate = true",CHAR(10),"}"),""))</f>
        <v>@PART[restock-nosecone-5-1]:NEEDS[!SquadExpansion/MakingHistory]:AFTER[ReStockPlus] // Kerbodyne SIV Nosecone
{
    @TechRequired = nanolathing
    structuralUpgradeType = 7_8
}</v>
      </c>
      <c r="N1047" s="9" t="str">
        <f>_xlfn.XLOOKUP(_xlfn.CONCAT(O1047,P1047),TechTree!$C$2:$C$500,TechTree!$D$2:$D$500,"Not Valid Combination",0,1)</f>
        <v>nanolathing</v>
      </c>
      <c r="O1047" s="8" t="s">
        <v>219</v>
      </c>
      <c r="P1047" s="8">
        <v>7</v>
      </c>
      <c r="Q1047" s="8" t="s">
        <v>12</v>
      </c>
      <c r="V1047" s="10" t="s">
        <v>255</v>
      </c>
      <c r="W1047" s="10" t="s">
        <v>9288</v>
      </c>
      <c r="Y1047" s="10" t="s">
        <v>307</v>
      </c>
      <c r="Z1047" s="10" t="s">
        <v>313</v>
      </c>
      <c r="AA1047" s="10" t="s">
        <v>344</v>
      </c>
      <c r="AC1047" s="12" t="str">
        <f t="shared" si="58"/>
        <v/>
      </c>
      <c r="AD1047" s="14"/>
      <c r="AE1047" s="18" t="s">
        <v>344</v>
      </c>
      <c r="AF1047" s="18"/>
      <c r="AG1047" s="18"/>
      <c r="AH1047" s="18"/>
      <c r="AI1047" s="18"/>
      <c r="AJ1047" s="18"/>
      <c r="AK1047" s="18"/>
      <c r="AL1047" s="19" t="str">
        <f t="shared" si="59"/>
        <v/>
      </c>
      <c r="AM1047" s="14"/>
      <c r="AN1047" s="15" t="str">
        <f>IF(Q1047="Structural",_xlfn.CONCAT("    ","structuralUpgradeType = ",IF(P1047&lt;3,"0_2",IF(P1047&lt;5,"3_4",IF(P1047&lt;7,"5_6",IF(P1047&lt;9,"7_8","9Plus"))))),IF(Q1047="Command Module",_xlfn.CONCAT("    commandUpgradeType = standard",CHAR(10),"    commandUpgradeName = ",V1047),IF(Q1047="Engine",_xlfn.CONCAT("    engineUpgradeType = ",W1047,CHAR(10),Parts!AQ1047,CHAR(10),"    enginePartUpgradeName = ",X1047),IF(Q1047="Parachute","    parachuteUpgradeType = standard",IF(Q1047="Solar",_xlfn.CONCAT("    solarPanelUpgradeTier = ",P1047),IF(OR(Q1047="System",Q1047="System and Space Capability")=TRUE,_xlfn.CONCAT("    spacePlaneSystemUpgradeType = ",X1047,IF(Q1047="System and Space Capability",_xlfn.CONCAT(CHAR(10),"    spaceplaneUpgradeType = spaceCapable",CHAR(10),"    baseSkinTemp = ",CHAR(10),"    upgradeSkinTemp = "),"")),IF(Q1047="Fuel Tank",IF(Y1047="NA/Balloon","    KiwiFuelSwitchIgnore = true",IF(Y1047="standardLiquidFuel",_xlfn.CONCAT("    fuelTankUpgradeType = ",Y1047,CHAR(10),"    fuelTankSizeUpgrade = ",Z1047),_xlfn.CONCAT("    fuelTankUpgradeType = ",Y1047))),IF(Q1047="RCS","    rcsUpgradeType = coldGas",""))))))))</f>
        <v xml:space="preserve">    structuralUpgradeType = 7_8</v>
      </c>
      <c r="AO1047" s="16" t="str">
        <f>IF(Q1047="Engine",VLOOKUP(W1047,EngineUpgrades!$A$2:$C$17,2,FALSE),"")</f>
        <v/>
      </c>
      <c r="AP1047" s="16" t="str">
        <f>IF(Q1047="Engine",VLOOKUP(W1047,EngineUpgrades!$A$2:$C$17,3,FALSE),"")</f>
        <v/>
      </c>
      <c r="AQ1047" s="15" t="str">
        <f>IF(AO1047=EngineUpgrades!$D$1,EngineUpgrades!$D$17,IF(AO1047=EngineUpgrades!$E$1,EngineUpgrades!$E$17,IF(AO1047=EngineUpgrades!$F$1,EngineUpgrades!$F$17,IF(AO1047=EngineUpgrades!$G$1,EngineUpgrades!$G$17,IF(AO1047=EngineUpgrades!$H$1,EngineUpgrades!$H$17,"")))))</f>
        <v/>
      </c>
      <c r="AR1047" s="17">
        <v>2</v>
      </c>
      <c r="AS1047" s="16" t="str">
        <f>IF(Q1047="Engine",_xlfn.XLOOKUP(_xlfn.CONCAT(O1047,P1047+AR1047),TechTree!$C$2:$C$500,TechTree!$D$2:$D$500,"Not Valid Combination",0,1),"")</f>
        <v/>
      </c>
    </row>
    <row r="1048" spans="1:45" hidden="1" x14ac:dyDescent="0.35">
      <c r="A1048" t="s">
        <v>5278</v>
      </c>
      <c r="B1048" t="s">
        <v>5293</v>
      </c>
      <c r="C1048" t="s">
        <v>5294</v>
      </c>
      <c r="D1048" t="s">
        <v>5295</v>
      </c>
      <c r="E1048" t="s">
        <v>3721</v>
      </c>
      <c r="F1048" t="s">
        <v>10</v>
      </c>
      <c r="G1048" t="s">
        <v>2078</v>
      </c>
      <c r="H1048" t="s">
        <v>1422</v>
      </c>
      <c r="I1048" t="s">
        <v>1250</v>
      </c>
      <c r="J1048" t="s">
        <v>313</v>
      </c>
      <c r="K1048" t="s">
        <v>63</v>
      </c>
    </row>
    <row r="1049" spans="1:45" ht="60.5" x14ac:dyDescent="0.35">
      <c r="A1049" t="s">
        <v>5278</v>
      </c>
      <c r="B1049" t="s">
        <v>5296</v>
      </c>
      <c r="C1049" t="s">
        <v>5297</v>
      </c>
      <c r="D1049" t="s">
        <v>5298</v>
      </c>
      <c r="E1049" t="s">
        <v>4264</v>
      </c>
      <c r="F1049" t="s">
        <v>20</v>
      </c>
      <c r="G1049" t="s">
        <v>2474</v>
      </c>
      <c r="H1049" t="s">
        <v>1245</v>
      </c>
      <c r="I1049" t="s">
        <v>2690</v>
      </c>
      <c r="J1049" t="s">
        <v>314</v>
      </c>
      <c r="K1049" t="s">
        <v>88</v>
      </c>
      <c r="M1049" s="12" t="str">
        <f>_xlfn.CONCAT("@PART[",C1049,"]:NEEDS[!SquadExpansion/MakingHistory]:AFTER[",A1049,"] // ",IF(R1049="",D1049,R1049),CHAR(10),"{",CHAR(10),"    @TechRequired = ",N1049,IF($R1049&lt;&gt;"",_xlfn.CONCAT(CHAR(10),"    @",$R$1," = ",$R1049),""),IF($S1049&lt;&gt;"",_xlfn.CONCAT(CHAR(10),"    @",$S$1," = ",$S1049),""),IF($T1049&lt;&gt;"",_xlfn.CONCAT(CHAR(10),"    @",$T$1," = ",$T1049),""),IF($U1049&lt;&gt;"",_xlfn.CONCAT(CHAR(10),"    @",$U$1," = ",$U1049),""),IF($AN1049&lt;&gt;"",_xlfn.CONCAT(CHAR(10),$AN1049),""),IF(AL1049&lt;&gt;"",_xlfn.CONCAT(CHAR(10),AL1049),""),CHAR(10),"}",IF(AA1049="Yes",_xlfn.CONCAT(CHAR(10),"@PART[",C1049,"]:NEEDS[KiwiDeprecate]:AFTER[",A1049,"]",CHAR(10),"{",CHAR(10),"    kiwiDeprecate = true",CHAR(10),"}"),""))</f>
        <v>@PART[restock-pod-sphere-1]:NEEDS[!SquadExpansion/MakingHistory]:AFTER[ReStockPlus] // SP-1 'Clementine' Reentry Module
{
    @TechRequired = basicReentryModule
    commandUpgradeType = standard
    commandUpgradeName = mk1PodUpgrade
}</v>
      </c>
      <c r="N1049" s="9" t="str">
        <f>_xlfn.XLOOKUP(_xlfn.CONCAT(O1049,P1049),TechTree!$C$2:$C$500,TechTree!$D$2:$D$500,"Not Valid Combination",0,1)</f>
        <v>basicReentryModule</v>
      </c>
      <c r="O1049" s="8" t="s">
        <v>218</v>
      </c>
      <c r="P1049" s="8">
        <v>3</v>
      </c>
      <c r="Q1049" s="8" t="s">
        <v>252</v>
      </c>
      <c r="V1049" s="10" t="s">
        <v>255</v>
      </c>
      <c r="W1049" s="10" t="s">
        <v>9288</v>
      </c>
      <c r="Y1049" s="10" t="s">
        <v>307</v>
      </c>
      <c r="Z1049" s="10" t="s">
        <v>313</v>
      </c>
      <c r="AA1049" s="10" t="s">
        <v>344</v>
      </c>
      <c r="AC1049" s="12" t="str">
        <f t="shared" ref="AC1049:AC1051" si="60">IF(Q1049="Engine",_xlfn.CONCAT("PARTUPGRADE:NEEDS[",A1049,"]",CHAR(10),"{",CHAR(10),"    name = ",X1049,CHAR(10),"    partIcon = ",C1049,CHAR(10),"    techRequired = ",AS1049,CHAR(10),"    title = ",CHAR(10),"    basicInfo = Increased Thrust, Increased Specific Impulse",CHAR(10),"    manufacturer = Kiwi Imagineers",CHAR(10),"    description = ",CHAR(10),"}",CHAR(10),"@PARTUPGRADE[",X1049,"]:NEEDS[",A1049,"]:FOR[zKiwiTechTree]",CHAR(10),"{",CHAR(10),"    @entryCost = #$@PART[",C1049,"]/entryCost$",CHAR(10),"    @entryCost *= #$@KIWI_ENGINE_MULTIPLIERS/",AP1049,"/UPGRADE_ENTRYCOST_MULTIPLIER$",CHAR(10),"    @title = #$@PART[",C1049,"]/title$ Upgrade",CHAR(10),"    @description = #Our imagineers dreamt about making the $@PART[",C1049,"]/engineName$ thrustier and efficientier and have 'made it so'.",CHAR(10),"}",CHAR(10),"@PART[",C1049,"]:NEEDS[",A1049,"]:AFTER[zzKiwiTechTree]",CHAR(10),"{",CHAR(10),"    @description = #$description$ \n\n&lt;color=#ff0000&gt;This engine has an upgrade in $@PARTUPGRADE[",X1049,"]/techRequired$!&lt;/color&gt; ",CHAR(10),"}"),IF(OR(Q1049="System",Q1049="System and Space Capability")=TRUE,_xlfn.CONCAT("// Choose the one with the part that you want to represent the system",CHAR(10),"PARTUPGRADE:NEEDS[",A1049,"]",CHAR(10),"{",CHAR(10),"    name = ",X1049,"Upgrade",CHAR(10),"    partIcon = ",C1049,CHAR(10),"    techRequired = ",AS1049,CHAR(10),"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System",CHAR(10),"}",CHAR(10),"@PART[*]:HAS[#spacePlaneSystemUpgradeType[",X1049,"]]:FOR[zzzKiwiTechTree]",CHAR(10),"{",CHAR(10),"    @description = #$description$ \n\n&lt;color=#ff0000&gt;The INSERT HERE System has upgrades in $@PARTUPGRADE[",X1049,"Upgrade]/techRequired$!&lt;/color&gt; ",CHAR(10),"}"),""))</f>
        <v/>
      </c>
      <c r="AD1049" s="14"/>
      <c r="AE1049" s="18" t="s">
        <v>344</v>
      </c>
      <c r="AF1049" s="18"/>
      <c r="AG1049" s="18"/>
      <c r="AH1049" s="18"/>
      <c r="AI1049" s="18"/>
      <c r="AJ1049" s="18"/>
      <c r="AK1049" s="18"/>
      <c r="AL1049" s="19" t="str">
        <f t="shared" ref="AL1049:AL1051" si="61">IF(AE1049="Yes",_xlfn.CONCAT("    @MODULE[ModuleEngines*]",CHAR(10),"    {",IF(AF1049&lt;&gt;"",_xlfn.CONCAT(CHAR(10),"        @maxThrust = ",AF1049),""),IF(AG1049&lt;&gt;"",_xlfn.CONCAT(CHAR(10),"        !atmosphereCurve {}",CHAR(10),"        atmosphereCurve",CHAR(10),"        {",IF(AG1049&lt;&gt;"",_xlfn.CONCAT(CHAR(10),"            key = ",AG1049),""),IF(AH1049&lt;&gt;"",_xlfn.CONCAT(CHAR(10),"            key = ",AH1049),""),IF(AI1049&lt;&gt;"",_xlfn.CONCAT(CHAR(10),"            key = ",AI1049),""),IF(AJ1049&lt;&gt;"",_xlfn.CONCAT(CHAR(10),"            key = ",AJ1049),""),IF(AK1049&lt;&gt;"",_xlfn.CONCAT(CHAR(10),"            key = ",AK1049),""),CHAR(10),"        }"),""),CHAR(10),"    }"),"")</f>
        <v/>
      </c>
      <c r="AM1049" s="14"/>
      <c r="AN1049" s="15" t="str">
        <f>IF(Q1049="Structural",_xlfn.CONCAT("    ","structuralUpgradeType = ",IF(P1049&lt;3,"0_2",IF(P1049&lt;5,"3_4",IF(P1049&lt;7,"5_6",IF(P1049&lt;9,"7_8","9Plus"))))),IF(Q1049="Command Module",_xlfn.CONCAT("    commandUpgradeType = standard",CHAR(10),"    commandUpgradeName = ",V1049),IF(Q1049="Engine",_xlfn.CONCAT("    engineUpgradeType = ",W1049,CHAR(10),Parts!AQ1049,CHAR(10),"    enginePartUpgradeName = ",X1049),IF(Q1049="Parachute","    parachuteUpgradeType = standard",IF(Q1049="Solar",_xlfn.CONCAT("    solarPanelUpgradeTier = ",P1049),IF(OR(Q1049="System",Q1049="System and Space Capability")=TRUE,_xlfn.CONCAT("    spacePlaneSystemUpgradeType = ",X1049,IF(Q1049="System and Space Capability",_xlfn.CONCAT(CHAR(10),"    spaceplaneUpgradeType = spaceCapable",CHAR(10),"    baseSkinTemp = ",CHAR(10),"    upgradeSkinTemp = "),"")),IF(Q1049="Fuel Tank",IF(Y1049="NA/Balloon","    KiwiFuelSwitchIgnore = true",IF(Y1049="standardLiquidFuel",_xlfn.CONCAT("    fuelTankUpgradeType = ",Y1049,CHAR(10),"    fuelTankSizeUpgrade = ",Z1049),_xlfn.CONCAT("    fuelTankUpgradeType = ",Y1049))),IF(Q1049="RCS","    rcsUpgradeType = coldGas",""))))))))</f>
        <v xml:space="preserve">    commandUpgradeType = standard
    commandUpgradeName = mk1PodUpgrade</v>
      </c>
      <c r="AO1049" s="16" t="str">
        <f>IF(Q1049="Engine",VLOOKUP(W1049,EngineUpgrades!$A$2:$C$17,2,FALSE),"")</f>
        <v/>
      </c>
      <c r="AP1049" s="16" t="str">
        <f>IF(Q1049="Engine",VLOOKUP(W1049,EngineUpgrades!$A$2:$C$17,3,FALSE),"")</f>
        <v/>
      </c>
      <c r="AQ1049" s="15" t="str">
        <f>IF(AO1049=EngineUpgrades!$D$1,EngineUpgrades!$D$17,IF(AO1049=EngineUpgrades!$E$1,EngineUpgrades!$E$17,IF(AO1049=EngineUpgrades!$F$1,EngineUpgrades!$F$17,IF(AO1049=EngineUpgrades!$G$1,EngineUpgrades!$G$17,IF(AO1049=EngineUpgrades!$H$1,EngineUpgrades!$H$17,"")))))</f>
        <v/>
      </c>
      <c r="AR1049" s="17">
        <v>2</v>
      </c>
      <c r="AS1049" s="16" t="str">
        <f>IF(Q1049="Engine",_xlfn.XLOOKUP(_xlfn.CONCAT(O1049,P1049+AR1049),TechTree!$C$2:$C$500,TechTree!$D$2:$D$500,"Not Valid Combination",0,1),"")</f>
        <v/>
      </c>
    </row>
    <row r="1050" spans="1:45" ht="60.5" x14ac:dyDescent="0.35">
      <c r="A1050" t="s">
        <v>5278</v>
      </c>
      <c r="B1050" t="s">
        <v>5299</v>
      </c>
      <c r="C1050" t="s">
        <v>5300</v>
      </c>
      <c r="D1050" t="s">
        <v>5301</v>
      </c>
      <c r="E1050" t="s">
        <v>4264</v>
      </c>
      <c r="F1050" t="s">
        <v>20</v>
      </c>
      <c r="G1050" t="s">
        <v>2474</v>
      </c>
      <c r="H1050" t="s">
        <v>1350</v>
      </c>
      <c r="I1050" t="s">
        <v>1497</v>
      </c>
      <c r="J1050" t="s">
        <v>314</v>
      </c>
      <c r="K1050" t="s">
        <v>55</v>
      </c>
      <c r="M1050" s="12" t="str">
        <f>_xlfn.CONCAT("@PART[",C1050,"]:NEEDS[!SquadExpansion/MakingHistory]:AFTER[",A1050,"] // ",IF(R1050="",D1050,R1050),CHAR(10),"{",CHAR(10),"    @TechRequired = ",N1050,IF($R1050&lt;&gt;"",_xlfn.CONCAT(CHAR(10),"    @",$R$1," = ",$R1050),""),IF($S1050&lt;&gt;"",_xlfn.CONCAT(CHAR(10),"    @",$S$1," = ",$S1050),""),IF($T1050&lt;&gt;"",_xlfn.CONCAT(CHAR(10),"    @",$T$1," = ",$T1050),""),IF($U1050&lt;&gt;"",_xlfn.CONCAT(CHAR(10),"    @",$U$1," = ",$U1050),""),IF($AN1050&lt;&gt;"",_xlfn.CONCAT(CHAR(10),$AN1050),""),IF(AL1050&lt;&gt;"",_xlfn.CONCAT(CHAR(10),AL1050),""),CHAR(10),"}",IF(AA1050="Yes",_xlfn.CONCAT(CHAR(10),"@PART[",C1050,"]:NEEDS[KiwiDeprecate]:AFTER[",A1050,"]",CHAR(10),"{",CHAR(10),"    kiwiDeprecate = true",CHAR(10),"}"),""))</f>
        <v>@PART[restock-pod-sphere-2]:NEEDS[!SquadExpansion/MakingHistory]:AFTER[ReStockPlus] // SP-2 'Tangerine' Reentry Module
{
    @TechRequired = reentryModule
    commandUpgradeType = standard
    commandUpgradeName = mk2PodUpgrade
}</v>
      </c>
      <c r="N1050" s="9" t="str">
        <f>_xlfn.XLOOKUP(_xlfn.CONCAT(O1050,P1050),TechTree!$C$2:$C$500,TechTree!$D$2:$D$500,"Not Valid Combination",0,1)</f>
        <v>reentryModule</v>
      </c>
      <c r="O1050" s="8" t="s">
        <v>218</v>
      </c>
      <c r="P1050" s="8">
        <v>4</v>
      </c>
      <c r="Q1050" s="8" t="s">
        <v>252</v>
      </c>
      <c r="V1050" s="10" t="s">
        <v>9332</v>
      </c>
      <c r="W1050" s="10" t="s">
        <v>9288</v>
      </c>
      <c r="Y1050" s="10" t="s">
        <v>307</v>
      </c>
      <c r="Z1050" s="10" t="s">
        <v>313</v>
      </c>
      <c r="AA1050" s="10" t="s">
        <v>344</v>
      </c>
      <c r="AC1050" s="12" t="str">
        <f t="shared" si="60"/>
        <v/>
      </c>
      <c r="AD1050" s="14"/>
      <c r="AE1050" s="18" t="s">
        <v>344</v>
      </c>
      <c r="AF1050" s="18"/>
      <c r="AG1050" s="18"/>
      <c r="AH1050" s="18"/>
      <c r="AI1050" s="18"/>
      <c r="AJ1050" s="18"/>
      <c r="AK1050" s="18"/>
      <c r="AL1050" s="19" t="str">
        <f t="shared" si="61"/>
        <v/>
      </c>
      <c r="AM1050" s="14"/>
      <c r="AN1050" s="15" t="str">
        <f>IF(Q1050="Structural",_xlfn.CONCAT("    ","structuralUpgradeType = ",IF(P1050&lt;3,"0_2",IF(P1050&lt;5,"3_4",IF(P1050&lt;7,"5_6",IF(P1050&lt;9,"7_8","9Plus"))))),IF(Q1050="Command Module",_xlfn.CONCAT("    commandUpgradeType = standard",CHAR(10),"    commandUpgradeName = ",V1050),IF(Q1050="Engine",_xlfn.CONCAT("    engineUpgradeType = ",W1050,CHAR(10),Parts!AQ1050,CHAR(10),"    enginePartUpgradeName = ",X1050),IF(Q1050="Parachute","    parachuteUpgradeType = standard",IF(Q1050="Solar",_xlfn.CONCAT("    solarPanelUpgradeTier = ",P1050),IF(OR(Q1050="System",Q1050="System and Space Capability")=TRUE,_xlfn.CONCAT("    spacePlaneSystemUpgradeType = ",X1050,IF(Q1050="System and Space Capability",_xlfn.CONCAT(CHAR(10),"    spaceplaneUpgradeType = spaceCapable",CHAR(10),"    baseSkinTemp = ",CHAR(10),"    upgradeSkinTemp = "),"")),IF(Q1050="Fuel Tank",IF(Y1050="NA/Balloon","    KiwiFuelSwitchIgnore = true",IF(Y1050="standardLiquidFuel",_xlfn.CONCAT("    fuelTankUpgradeType = ",Y1050,CHAR(10),"    fuelTankSizeUpgrade = ",Z1050),_xlfn.CONCAT("    fuelTankUpgradeType = ",Y1050))),IF(Q1050="RCS","    rcsUpgradeType = coldGas",""))))))))</f>
        <v xml:space="preserve">    commandUpgradeType = standard
    commandUpgradeName = mk2PodUpgrade</v>
      </c>
      <c r="AO1050" s="16" t="str">
        <f>IF(Q1050="Engine",VLOOKUP(W1050,EngineUpgrades!$A$2:$C$17,2,FALSE),"")</f>
        <v/>
      </c>
      <c r="AP1050" s="16" t="str">
        <f>IF(Q1050="Engine",VLOOKUP(W1050,EngineUpgrades!$A$2:$C$17,3,FALSE),"")</f>
        <v/>
      </c>
      <c r="AQ1050" s="15" t="str">
        <f>IF(AO1050=EngineUpgrades!$D$1,EngineUpgrades!$D$17,IF(AO1050=EngineUpgrades!$E$1,EngineUpgrades!$E$17,IF(AO1050=EngineUpgrades!$F$1,EngineUpgrades!$F$17,IF(AO1050=EngineUpgrades!$G$1,EngineUpgrades!$G$17,IF(AO1050=EngineUpgrades!$H$1,EngineUpgrades!$H$17,"")))))</f>
        <v/>
      </c>
      <c r="AR1050" s="17">
        <v>2</v>
      </c>
      <c r="AS1050" s="16" t="str">
        <f>IF(Q1050="Engine",_xlfn.XLOOKUP(_xlfn.CONCAT(O1050,P1050+AR1050),TechTree!$C$2:$C$500,TechTree!$D$2:$D$500,"Not Valid Combination",0,1),"")</f>
        <v/>
      </c>
    </row>
    <row r="1051" spans="1:45" ht="109.5" customHeight="1" x14ac:dyDescent="0.35">
      <c r="A1051" t="s">
        <v>5278</v>
      </c>
      <c r="B1051" s="21" t="s">
        <v>5302</v>
      </c>
      <c r="C1051" t="s">
        <v>5303</v>
      </c>
      <c r="D1051" t="s">
        <v>5304</v>
      </c>
      <c r="E1051" t="s">
        <v>4264</v>
      </c>
      <c r="F1051" t="s">
        <v>20</v>
      </c>
      <c r="G1051" t="s">
        <v>2474</v>
      </c>
      <c r="H1051" t="s">
        <v>1440</v>
      </c>
      <c r="I1051" t="s">
        <v>1457</v>
      </c>
      <c r="J1051" t="s">
        <v>314</v>
      </c>
      <c r="K1051" t="s">
        <v>33</v>
      </c>
      <c r="M1051" s="12" t="str">
        <f>_xlfn.CONCAT("@PART[",C1051,"]:NEEDS[!SquadExpansion/MakingHistory]:AFTER[",A1051,"] // ",IF(R1051="",D1051,R1051),CHAR(10),"{",CHAR(10),"    @TechRequired = ",N1051,IF($R1051&lt;&gt;"",_xlfn.CONCAT(CHAR(10),"    @",$R$1," = ",$R1051),""),IF($S1051&lt;&gt;"",_xlfn.CONCAT(CHAR(10),"    @",$S$1," = ",$S1051),""),IF($T1051&lt;&gt;"",_xlfn.CONCAT(CHAR(10),"    @",$T$1," = ",$T1051),""),IF($U1051&lt;&gt;"",_xlfn.CONCAT(CHAR(10),"    @",$U$1," = ",$U1051),""),IF($AN1051&lt;&gt;"",_xlfn.CONCAT(CHAR(10),$AN1051),""),IF(AL1051&lt;&gt;"",_xlfn.CONCAT(CHAR(10),AL1051),""),CHAR(10),"}",IF(AA1051="Yes",_xlfn.CONCAT(CHAR(10),"@PART[",C1051,"]:NEEDS[KiwiDeprecate]:AFTER[",A1051,"]",CHAR(10),"{",CHAR(10),"    kiwiDeprecate = true",CHAR(10),"}"),""))</f>
        <v>@PART[restock-pod-sphere-3]:NEEDS[!SquadExpansion/MakingHistory]:AFTER[ReStockPlus] // SP-3 'Mandarin' Reentry Module
{
    @TechRequired = advancedReentryModule
    commandUpgradeType = standard
    commandUpgradeName = mk3PodUpgrade
}</v>
      </c>
      <c r="N1051" s="9" t="str">
        <f>_xlfn.XLOOKUP(_xlfn.CONCAT(O1051,P1051),TechTree!$C$2:$C$500,TechTree!$D$2:$D$500,"Not Valid Combination",0,1)</f>
        <v>advancedReentryModule</v>
      </c>
      <c r="O1051" s="8" t="s">
        <v>218</v>
      </c>
      <c r="P1051" s="8">
        <v>5</v>
      </c>
      <c r="Q1051" s="8" t="s">
        <v>252</v>
      </c>
      <c r="V1051" s="10" t="s">
        <v>9333</v>
      </c>
      <c r="W1051" s="10" t="s">
        <v>9288</v>
      </c>
      <c r="Y1051" s="10" t="s">
        <v>307</v>
      </c>
      <c r="Z1051" s="10" t="s">
        <v>313</v>
      </c>
      <c r="AA1051" s="10" t="s">
        <v>344</v>
      </c>
      <c r="AC1051" s="12" t="str">
        <f t="shared" si="60"/>
        <v/>
      </c>
      <c r="AD1051" s="14"/>
      <c r="AE1051" s="18" t="s">
        <v>344</v>
      </c>
      <c r="AF1051" s="18"/>
      <c r="AG1051" s="18"/>
      <c r="AH1051" s="18"/>
      <c r="AI1051" s="18"/>
      <c r="AJ1051" s="18"/>
      <c r="AK1051" s="18"/>
      <c r="AL1051" s="19" t="str">
        <f t="shared" si="61"/>
        <v/>
      </c>
      <c r="AM1051" s="14"/>
      <c r="AN1051" s="15" t="str">
        <f>IF(Q1051="Structural",_xlfn.CONCAT("    ","structuralUpgradeType = ",IF(P1051&lt;3,"0_2",IF(P1051&lt;5,"3_4",IF(P1051&lt;7,"5_6",IF(P1051&lt;9,"7_8","9Plus"))))),IF(Q1051="Command Module",_xlfn.CONCAT("    commandUpgradeType = standard",CHAR(10),"    commandUpgradeName = ",V1051),IF(Q1051="Engine",_xlfn.CONCAT("    engineUpgradeType = ",W1051,CHAR(10),Parts!AQ1051,CHAR(10),"    enginePartUpgradeName = ",X1051),IF(Q1051="Parachute","    parachuteUpgradeType = standard",IF(Q1051="Solar",_xlfn.CONCAT("    solarPanelUpgradeTier = ",P1051),IF(OR(Q1051="System",Q1051="System and Space Capability")=TRUE,_xlfn.CONCAT("    spacePlaneSystemUpgradeType = ",X1051,IF(Q1051="System and Space Capability",_xlfn.CONCAT(CHAR(10),"    spaceplaneUpgradeType = spaceCapable",CHAR(10),"    baseSkinTemp = ",CHAR(10),"    upgradeSkinTemp = "),"")),IF(Q1051="Fuel Tank",IF(Y1051="NA/Balloon","    KiwiFuelSwitchIgnore = true",IF(Y1051="standardLiquidFuel",_xlfn.CONCAT("    fuelTankUpgradeType = ",Y1051,CHAR(10),"    fuelTankSizeUpgrade = ",Z1051),_xlfn.CONCAT("    fuelTankUpgradeType = ",Y1051))),IF(Q1051="RCS","    rcsUpgradeType = coldGas",""))))))))</f>
        <v xml:space="preserve">    commandUpgradeType = standard
    commandUpgradeName = mk3PodUpgrade</v>
      </c>
      <c r="AO1051" s="16" t="str">
        <f>IF(Q1051="Engine",VLOOKUP(W1051,EngineUpgrades!$A$2:$C$17,2,FALSE),"")</f>
        <v/>
      </c>
      <c r="AP1051" s="16" t="str">
        <f>IF(Q1051="Engine",VLOOKUP(W1051,EngineUpgrades!$A$2:$C$17,3,FALSE),"")</f>
        <v/>
      </c>
      <c r="AQ1051" s="15" t="str">
        <f>IF(AO1051=EngineUpgrades!$D$1,EngineUpgrades!$D$17,IF(AO1051=EngineUpgrades!$E$1,EngineUpgrades!$E$17,IF(AO1051=EngineUpgrades!$F$1,EngineUpgrades!$F$17,IF(AO1051=EngineUpgrades!$G$1,EngineUpgrades!$G$17,IF(AO1051=EngineUpgrades!$H$1,EngineUpgrades!$H$17,"")))))</f>
        <v/>
      </c>
      <c r="AR1051" s="17">
        <v>2</v>
      </c>
      <c r="AS1051" s="16" t="str">
        <f>IF(Q1051="Engine",_xlfn.XLOOKUP(_xlfn.CONCAT(O1051,P1051+AR1051),TechTree!$C$2:$C$500,TechTree!$D$2:$D$500,"Not Valid Combination",0,1),"")</f>
        <v/>
      </c>
    </row>
    <row r="1052" spans="1:45" hidden="1" x14ac:dyDescent="0.35">
      <c r="A1052" t="s">
        <v>5278</v>
      </c>
      <c r="B1052" t="s">
        <v>5305</v>
      </c>
      <c r="C1052" t="s">
        <v>5306</v>
      </c>
      <c r="D1052" t="s">
        <v>5307</v>
      </c>
      <c r="E1052" t="s">
        <v>3721</v>
      </c>
      <c r="F1052" t="s">
        <v>10</v>
      </c>
      <c r="G1052" t="s">
        <v>2639</v>
      </c>
      <c r="H1052" t="s">
        <v>1538</v>
      </c>
      <c r="I1052" t="s">
        <v>1751</v>
      </c>
      <c r="J1052" t="s">
        <v>318</v>
      </c>
      <c r="K1052" t="s">
        <v>134</v>
      </c>
    </row>
    <row r="1053" spans="1:45" ht="84.5" x14ac:dyDescent="0.35">
      <c r="A1053" t="s">
        <v>5278</v>
      </c>
      <c r="B1053" s="21" t="s">
        <v>5308</v>
      </c>
      <c r="C1053" t="s">
        <v>5309</v>
      </c>
      <c r="D1053" t="s">
        <v>5310</v>
      </c>
      <c r="E1053" t="s">
        <v>5117</v>
      </c>
      <c r="F1053" t="s">
        <v>20</v>
      </c>
      <c r="G1053" t="s">
        <v>2474</v>
      </c>
      <c r="H1053" t="s">
        <v>1192</v>
      </c>
      <c r="I1053" t="s">
        <v>5311</v>
      </c>
      <c r="J1053" t="s">
        <v>5312</v>
      </c>
      <c r="K1053" t="s">
        <v>33</v>
      </c>
      <c r="M1053" s="12" t="str">
        <f>_xlfn.CONCAT("@PART[",C1053,"]:NEEDS[!SquadExpansion/MakingHistory]:AFTER[",A1053,"] // ",IF(R1053="",D1053,R1053),CHAR(10),"{",CHAR(10),"    @TechRequired = ",N1053,IF($R1053&lt;&gt;"",_xlfn.CONCAT(CHAR(10),"    @",$R$1," = ",$R1053),""),IF($S1053&lt;&gt;"",_xlfn.CONCAT(CHAR(10),"    @",$S$1," = ",$S1053),""),IF($T1053&lt;&gt;"",_xlfn.CONCAT(CHAR(10),"    @",$T$1," = ",$T1053),""),IF($U1053&lt;&gt;"",_xlfn.CONCAT(CHAR(10),"    @",$U$1," = ",$U1053),""),IF($AN1053&lt;&gt;"",_xlfn.CONCAT(CHAR(10),$AN1053),""),IF(AL1053&lt;&gt;"",_xlfn.CONCAT(CHAR(10),AL1053),""),CHAR(10),"}",IF(AA1053="Yes",_xlfn.CONCAT(CHAR(10),"@PART[",C1053,"]:NEEDS[KiwiDeprecate]:AFTER[",A1053,"]",CHAR(10),"{",CHAR(10),"    kiwiDeprecate = true",CHAR(10),"}"),""))</f>
        <v>@PART[restock-mk2-pod]:NEEDS[!SquadExpansion/MakingHistory]:AFTER[ReStockPlus] // Mk2 'Acorn' Command Pod
{
    @TechRequired = commandModules
    commandUpgradeType = standard
    commandUpgradeName = mk2PodUpgrade
}</v>
      </c>
      <c r="N1053" s="9" t="str">
        <f>_xlfn.XLOOKUP(_xlfn.CONCAT(O1053,P1053),TechTree!$C$2:$C$500,TechTree!$D$2:$D$500,"Not Valid Combination",0,1)</f>
        <v>commandModules</v>
      </c>
      <c r="O1053" s="8" t="s">
        <v>217</v>
      </c>
      <c r="P1053" s="8">
        <v>5</v>
      </c>
      <c r="Q1053" s="8" t="s">
        <v>252</v>
      </c>
      <c r="V1053" s="10" t="s">
        <v>9332</v>
      </c>
      <c r="W1053" s="10" t="s">
        <v>9288</v>
      </c>
      <c r="Y1053" s="10" t="s">
        <v>307</v>
      </c>
      <c r="Z1053" s="10" t="s">
        <v>313</v>
      </c>
      <c r="AA1053" s="10" t="s">
        <v>344</v>
      </c>
      <c r="AC1053" s="12" t="str">
        <f t="shared" ref="AC1053" si="62">IF(Q1053="Engine",_xlfn.CONCAT("PARTUPGRADE:NEEDS[",A1053,"]",CHAR(10),"{",CHAR(10),"    name = ",X1053,CHAR(10),"    partIcon = ",C1053,CHAR(10),"    techRequired = ",AS1053,CHAR(10),"    title = ",CHAR(10),"    basicInfo = Increased Thrust, Increased Specific Impulse",CHAR(10),"    manufacturer = Kiwi Imagineers",CHAR(10),"    description = ",CHAR(10),"}",CHAR(10),"@PARTUPGRADE[",X1053,"]:NEEDS[",A1053,"]:FOR[zKiwiTechTree]",CHAR(10),"{",CHAR(10),"    @entryCost = #$@PART[",C1053,"]/entryCost$",CHAR(10),"    @entryCost *= #$@KIWI_ENGINE_MULTIPLIERS/",AP1053,"/UPGRADE_ENTRYCOST_MULTIPLIER$",CHAR(10),"    @title = #$@PART[",C1053,"]/title$ Upgrade",CHAR(10),"    @description = #Our imagineers dreamt about making the $@PART[",C1053,"]/engineName$ thrustier and efficientier and have 'made it so'.",CHAR(10),"}",CHAR(10),"@PART[",C1053,"]:NEEDS[",A1053,"]:AFTER[zzKiwiTechTree]",CHAR(10),"{",CHAR(10),"    @description = #$description$ \n\n&lt;color=#ff0000&gt;This engine has an upgrade in $@PARTUPGRADE[",X1053,"]/techRequired$!&lt;/color&gt; ",CHAR(10),"}"),IF(OR(Q1053="System",Q1053="System and Space Capability")=TRUE,_xlfn.CONCAT("// Choose the one with the part that you want to represent the system",CHAR(10),"PARTUPGRADE:NEEDS[",A1053,"]",CHAR(10),"{",CHAR(10),"    name = ",X1053,"Upgrade",CHAR(10),"    partIcon = ",C1053,CHAR(10),"    techRequired = ",AS1053,CHAR(10),"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System",CHAR(10),"}",CHAR(10),"@PART[*]:HAS[#spacePlaneSystemUpgradeType[",X1053,"]]:FOR[zzzKiwiTechTree]",CHAR(10),"{",CHAR(10),"    @description = #$description$ \n\n&lt;color=#ff0000&gt;The INSERT HERE System has upgrades in $@PARTUPGRADE[",X1053,"Upgrade]/techRequired$!&lt;/color&gt; ",CHAR(10),"}"),""))</f>
        <v/>
      </c>
      <c r="AD1053" s="14"/>
      <c r="AE1053" s="18" t="s">
        <v>344</v>
      </c>
      <c r="AF1053" s="18"/>
      <c r="AG1053" s="18"/>
      <c r="AH1053" s="18"/>
      <c r="AI1053" s="18"/>
      <c r="AJ1053" s="18"/>
      <c r="AK1053" s="18"/>
      <c r="AL1053" s="19" t="str">
        <f t="shared" ref="AL1053" si="63">IF(AE1053="Yes",_xlfn.CONCAT("    @MODULE[ModuleEngines*]",CHAR(10),"    {",IF(AF1053&lt;&gt;"",_xlfn.CONCAT(CHAR(10),"        @maxThrust = ",AF1053),""),IF(AG1053&lt;&gt;"",_xlfn.CONCAT(CHAR(10),"        !atmosphereCurve {}",CHAR(10),"        atmosphereCurve",CHAR(10),"        {",IF(AG1053&lt;&gt;"",_xlfn.CONCAT(CHAR(10),"            key = ",AG1053),""),IF(AH1053&lt;&gt;"",_xlfn.CONCAT(CHAR(10),"            key = ",AH1053),""),IF(AI1053&lt;&gt;"",_xlfn.CONCAT(CHAR(10),"            key = ",AI1053),""),IF(AJ1053&lt;&gt;"",_xlfn.CONCAT(CHAR(10),"            key = ",AJ1053),""),IF(AK1053&lt;&gt;"",_xlfn.CONCAT(CHAR(10),"            key = ",AK1053),""),CHAR(10),"        }"),""),CHAR(10),"    }"),"")</f>
        <v/>
      </c>
      <c r="AM1053" s="14"/>
      <c r="AN1053" s="15" t="str">
        <f>IF(Q1053="Structural",_xlfn.CONCAT("    ","structuralUpgradeType = ",IF(P1053&lt;3,"0_2",IF(P1053&lt;5,"3_4",IF(P1053&lt;7,"5_6",IF(P1053&lt;9,"7_8","9Plus"))))),IF(Q1053="Command Module",_xlfn.CONCAT("    commandUpgradeType = standard",CHAR(10),"    commandUpgradeName = ",V1053),IF(Q1053="Engine",_xlfn.CONCAT("    engineUpgradeType = ",W1053,CHAR(10),Parts!AQ1053,CHAR(10),"    enginePartUpgradeName = ",X1053),IF(Q1053="Parachute","    parachuteUpgradeType = standard",IF(Q1053="Solar",_xlfn.CONCAT("    solarPanelUpgradeTier = ",P1053),IF(OR(Q1053="System",Q1053="System and Space Capability")=TRUE,_xlfn.CONCAT("    spacePlaneSystemUpgradeType = ",X1053,IF(Q1053="System and Space Capability",_xlfn.CONCAT(CHAR(10),"    spaceplaneUpgradeType = spaceCapable",CHAR(10),"    baseSkinTemp = ",CHAR(10),"    upgradeSkinTemp = "),"")),IF(Q1053="Fuel Tank",IF(Y1053="NA/Balloon","    KiwiFuelSwitchIgnore = true",IF(Y1053="standardLiquidFuel",_xlfn.CONCAT("    fuelTankUpgradeType = ",Y1053,CHAR(10),"    fuelTankSizeUpgrade = ",Z1053),_xlfn.CONCAT("    fuelTankUpgradeType = ",Y1053))),IF(Q1053="RCS","    rcsUpgradeType = coldGas",""))))))))</f>
        <v xml:space="preserve">    commandUpgradeType = standard
    commandUpgradeName = mk2PodUpgrade</v>
      </c>
      <c r="AO1053" s="16" t="str">
        <f>IF(Q1053="Engine",VLOOKUP(W1053,EngineUpgrades!$A$2:$C$17,2,FALSE),"")</f>
        <v/>
      </c>
      <c r="AP1053" s="16" t="str">
        <f>IF(Q1053="Engine",VLOOKUP(W1053,EngineUpgrades!$A$2:$C$17,3,FALSE),"")</f>
        <v/>
      </c>
      <c r="AQ1053" s="15" t="str">
        <f>IF(AO1053=EngineUpgrades!$D$1,EngineUpgrades!$D$17,IF(AO1053=EngineUpgrades!$E$1,EngineUpgrades!$E$17,IF(AO1053=EngineUpgrades!$F$1,EngineUpgrades!$F$17,IF(AO1053=EngineUpgrades!$G$1,EngineUpgrades!$G$17,IF(AO1053=EngineUpgrades!$H$1,EngineUpgrades!$H$17,"")))))</f>
        <v/>
      </c>
      <c r="AR1053" s="17">
        <v>2</v>
      </c>
      <c r="AS1053" s="16" t="str">
        <f>IF(Q1053="Engine",_xlfn.XLOOKUP(_xlfn.CONCAT(O1053,P1053+AR1053),TechTree!$C$2:$C$500,TechTree!$D$2:$D$500,"Not Valid Combination",0,1),"")</f>
        <v/>
      </c>
    </row>
    <row r="1054" spans="1:45" hidden="1" x14ac:dyDescent="0.35">
      <c r="A1054" t="s">
        <v>5278</v>
      </c>
      <c r="B1054" t="s">
        <v>5313</v>
      </c>
      <c r="C1054" t="s">
        <v>5314</v>
      </c>
      <c r="D1054" t="s">
        <v>5315</v>
      </c>
      <c r="E1054" t="s">
        <v>3721</v>
      </c>
      <c r="F1054" t="s">
        <v>10</v>
      </c>
      <c r="G1054" t="s">
        <v>1371</v>
      </c>
      <c r="H1054" t="s">
        <v>2176</v>
      </c>
      <c r="I1054" t="s">
        <v>4018</v>
      </c>
      <c r="J1054" t="s">
        <v>316</v>
      </c>
      <c r="K1054" t="s">
        <v>154</v>
      </c>
    </row>
    <row r="1055" spans="1:45" hidden="1" x14ac:dyDescent="0.35">
      <c r="A1055" t="s">
        <v>5278</v>
      </c>
      <c r="B1055" t="s">
        <v>5316</v>
      </c>
      <c r="C1055" t="s">
        <v>5317</v>
      </c>
      <c r="D1055" t="s">
        <v>5318</v>
      </c>
      <c r="E1055" t="s">
        <v>2734</v>
      </c>
      <c r="F1055" t="s">
        <v>21</v>
      </c>
      <c r="G1055" t="s">
        <v>1230</v>
      </c>
      <c r="H1055" t="s">
        <v>1735</v>
      </c>
      <c r="I1055" t="s">
        <v>1696</v>
      </c>
      <c r="J1055" t="s">
        <v>1615</v>
      </c>
      <c r="K1055" t="s">
        <v>118</v>
      </c>
    </row>
    <row r="1056" spans="1:45" hidden="1" x14ac:dyDescent="0.35">
      <c r="A1056" t="s">
        <v>5278</v>
      </c>
      <c r="B1056" t="s">
        <v>5319</v>
      </c>
      <c r="C1056" t="s">
        <v>5320</v>
      </c>
      <c r="D1056" t="s">
        <v>5321</v>
      </c>
      <c r="E1056" t="s">
        <v>2734</v>
      </c>
      <c r="F1056" t="s">
        <v>21</v>
      </c>
      <c r="G1056" t="s">
        <v>1446</v>
      </c>
      <c r="H1056" t="s">
        <v>5322</v>
      </c>
      <c r="I1056" t="s">
        <v>1246</v>
      </c>
      <c r="J1056" t="s">
        <v>1615</v>
      </c>
      <c r="K1056" t="s">
        <v>117</v>
      </c>
    </row>
    <row r="1057" spans="1:45" hidden="1" x14ac:dyDescent="0.35">
      <c r="A1057" t="s">
        <v>5278</v>
      </c>
      <c r="B1057" s="21" t="s">
        <v>5323</v>
      </c>
      <c r="C1057" t="s">
        <v>5324</v>
      </c>
      <c r="D1057" t="s">
        <v>5325</v>
      </c>
      <c r="E1057" t="s">
        <v>2734</v>
      </c>
      <c r="F1057" t="s">
        <v>20</v>
      </c>
      <c r="G1057" t="s">
        <v>2474</v>
      </c>
      <c r="H1057" t="s">
        <v>1240</v>
      </c>
      <c r="I1057" t="s">
        <v>1477</v>
      </c>
      <c r="J1057" t="s">
        <v>1176</v>
      </c>
      <c r="K1057" t="s">
        <v>97</v>
      </c>
      <c r="M1057" s="12"/>
      <c r="N1057" s="9" t="str">
        <f>_xlfn.XLOOKUP(_xlfn.CONCAT(O1057,P1057),TechTree!$C$2:$C$500,TechTree!$D$2:$D$500,"Not Valid Combination",0,1)</f>
        <v>earlyProbes</v>
      </c>
      <c r="O1057" s="8" t="s">
        <v>230</v>
      </c>
      <c r="P1057" s="8">
        <v>4</v>
      </c>
      <c r="Q1057" s="8" t="s">
        <v>254</v>
      </c>
      <c r="V1057" s="10" t="s">
        <v>255</v>
      </c>
      <c r="W1057" s="10" t="s">
        <v>9288</v>
      </c>
      <c r="Y1057" s="10" t="s">
        <v>307</v>
      </c>
      <c r="Z1057" s="10" t="s">
        <v>313</v>
      </c>
      <c r="AA1057" s="10" t="s">
        <v>344</v>
      </c>
      <c r="AC1057" s="12" t="str">
        <f t="shared" ref="AC1057" si="64">IF(Q1057="Engine",_xlfn.CONCAT("PARTUPGRADE:NEEDS[",A1057,"]",CHAR(10),"{",CHAR(10),"    name = ",X1057,CHAR(10),"    partIcon = ",C1057,CHAR(10),"    techRequired = ",AS1057,CHAR(10),"    title = ",CHAR(10),"    basicInfo = Increased Thrust, Increased Specific Impulse",CHAR(10),"    manufacturer = Kiwi Imagineers",CHAR(10),"    description = ",CHAR(10),"}",CHAR(10),"@PARTUPGRADE[",X1057,"]:NEEDS[",A1057,"]:FOR[zKiwiTechTree]",CHAR(10),"{",CHAR(10),"    @entryCost = #$@PART[",C1057,"]/entryCost$",CHAR(10),"    @entryCost *= #$@KIWI_ENGINE_MULTIPLIERS/",AP1057,"/UPGRADE_ENTRYCOST_MULTIPLIER$",CHAR(10),"    @title = #$@PART[",C1057,"]/title$ Upgrade",CHAR(10),"    @description = #Our imagineers dreamt about making the $@PART[",C1057,"]/engineName$ thrustier and efficientier and have 'made it so'.",CHAR(10),"}",CHAR(10),"@PART[",C1057,"]:NEEDS[",A1057,"]:AFTER[zzKiwiTechTree]",CHAR(10),"{",CHAR(10),"    @description = #$description$ \n\n&lt;color=#ff0000&gt;This engine has an upgrade in $@PARTUPGRADE[",X1057,"]/techRequired$!&lt;/color&gt; ",CHAR(10),"}"),IF(OR(Q1057="System",Q1057="System and Space Capability")=TRUE,_xlfn.CONCAT("// Choose the one with the part that you want to represent the system",CHAR(10),"PARTUPGRADE:NEEDS[",A1057,"]",CHAR(10),"{",CHAR(10),"    name = ",X1057,"Upgrade",CHAR(10),"    partIcon = ",C1057,CHAR(10),"    techRequired = ",AS1057,CHAR(10),"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System",CHAR(10),"}",CHAR(10),"@PART[*]:HAS[#spacePlaneSystemUpgradeType[",X1057,"]]:FOR[zzzKiwiTechTree]",CHAR(10),"{",CHAR(10),"    @description = #$description$ \n\n&lt;color=#ff0000&gt;The INSERT HERE System has upgrades in $@PARTUPGRADE[",X1057,"Upgrade]/techRequired$!&lt;/color&gt; ",CHAR(10),"}"),""))</f>
        <v/>
      </c>
      <c r="AD1057" s="14"/>
      <c r="AE1057" s="18" t="s">
        <v>344</v>
      </c>
      <c r="AF1057" s="18"/>
      <c r="AG1057" s="18"/>
      <c r="AH1057" s="18"/>
      <c r="AI1057" s="18"/>
      <c r="AJ1057" s="18"/>
      <c r="AK1057" s="18"/>
      <c r="AL1057" s="19" t="str">
        <f t="shared" ref="AL1057" si="65">IF(AE1057="Yes",_xlfn.CONCAT("    @MODULE[ModuleEngines*]",CHAR(10),"    {",IF(AF1057&lt;&gt;"",_xlfn.CONCAT(CHAR(10),"        @maxThrust = ",AF1057),""),IF(AG1057&lt;&gt;"",_xlfn.CONCAT(CHAR(10),"        !atmosphereCurve {}",CHAR(10),"        atmosphereCurve",CHAR(10),"        {",IF(AG1057&lt;&gt;"",_xlfn.CONCAT(CHAR(10),"            key = ",AG1057),""),IF(AH1057&lt;&gt;"",_xlfn.CONCAT(CHAR(10),"            key = ",AH1057),""),IF(AI1057&lt;&gt;"",_xlfn.CONCAT(CHAR(10),"            key = ",AI1057),""),IF(AJ1057&lt;&gt;"",_xlfn.CONCAT(CHAR(10),"            key = ",AJ1057),""),IF(AK1057&lt;&gt;"",_xlfn.CONCAT(CHAR(10),"            key = ",AK1057),""),CHAR(10),"        }"),""),CHAR(10),"    }"),"")</f>
        <v/>
      </c>
      <c r="AM1057" s="14"/>
      <c r="AN1057" s="15" t="str">
        <f>IF(Q1057="Structural",_xlfn.CONCAT("    ","structuralUpgradeType = ",IF(P1057&lt;3,"0_2",IF(P1057&lt;5,"3_4",IF(P1057&lt;7,"5_6",IF(P1057&lt;9,"7_8","9Plus"))))),IF(Q1057="Command Module",_xlfn.CONCAT("    commandUpgradeType = standard",CHAR(10),"    commandUpgradeName = ",V1057),IF(Q1057="Engine",_xlfn.CONCAT("    engineUpgradeType = ",W1057,CHAR(10),Parts!AQ1057,CHAR(10),"    enginePartUpgradeName = ",X1057),IF(Q1057="Parachute","    parachuteUpgradeType = standard",IF(Q1057="Solar",_xlfn.CONCAT("    solarPanelUpgradeTier = ",P1057),IF(OR(Q1057="System",Q1057="System and Space Capability")=TRUE,_xlfn.CONCAT("    spacePlaneSystemUpgradeType = ",X1057,IF(Q1057="System and Space Capability",_xlfn.CONCAT(CHAR(10),"    spaceplaneUpgradeType = spaceCapable",CHAR(10),"    baseSkinTemp = ",CHAR(10),"    upgradeSkinTemp = "),"")),IF(Q1057="Fuel Tank",IF(Y1057="NA/Balloon","    KiwiFuelSwitchIgnore = true",IF(Y1057="standardLiquidFuel",_xlfn.CONCAT("    fuelTankUpgradeType = ",Y1057,CHAR(10),"    fuelTankSizeUpgrade = ",Z1057),_xlfn.CONCAT("    fuelTankUpgradeType = ",Y1057))),IF(Q1057="RCS","    rcsUpgradeType = coldGas",""))))))))</f>
        <v/>
      </c>
      <c r="AO1057" s="16" t="str">
        <f>IF(Q1057="Engine",VLOOKUP(W1057,EngineUpgrades!$A$2:$C$17,2,FALSE),"")</f>
        <v/>
      </c>
      <c r="AP1057" s="16" t="str">
        <f>IF(Q1057="Engine",VLOOKUP(W1057,EngineUpgrades!$A$2:$C$17,3,FALSE),"")</f>
        <v/>
      </c>
      <c r="AQ1057" s="15" t="str">
        <f>IF(AO1057=EngineUpgrades!$D$1,EngineUpgrades!$D$17,IF(AO1057=EngineUpgrades!$E$1,EngineUpgrades!$E$17,IF(AO1057=EngineUpgrades!$F$1,EngineUpgrades!$F$17,IF(AO1057=EngineUpgrades!$G$1,EngineUpgrades!$G$17,IF(AO1057=EngineUpgrades!$H$1,EngineUpgrades!$H$17,"")))))</f>
        <v/>
      </c>
      <c r="AR1057" s="17">
        <v>2</v>
      </c>
      <c r="AS1057" s="16" t="str">
        <f>IF(Q1057="Engine",_xlfn.XLOOKUP(_xlfn.CONCAT(O1057,P1057+AR1057),TechTree!$C$2:$C$500,TechTree!$D$2:$D$500,"Not Valid Combination",0,1),"")</f>
        <v/>
      </c>
    </row>
    <row r="1058" spans="1:45" hidden="1" x14ac:dyDescent="0.35">
      <c r="A1058" t="s">
        <v>5278</v>
      </c>
      <c r="B1058" t="s">
        <v>5326</v>
      </c>
      <c r="C1058" t="s">
        <v>5327</v>
      </c>
      <c r="D1058" t="s">
        <v>5325</v>
      </c>
      <c r="E1058" t="s">
        <v>2734</v>
      </c>
      <c r="F1058" t="s">
        <v>21</v>
      </c>
      <c r="G1058" t="s">
        <v>1350</v>
      </c>
      <c r="H1058" t="s">
        <v>1240</v>
      </c>
      <c r="I1058" t="s">
        <v>1477</v>
      </c>
      <c r="J1058" t="s">
        <v>1176</v>
      </c>
      <c r="K1058" t="s">
        <v>58</v>
      </c>
    </row>
    <row r="1059" spans="1:45" hidden="1" x14ac:dyDescent="0.35">
      <c r="A1059" t="s">
        <v>5278</v>
      </c>
      <c r="B1059" t="s">
        <v>5328</v>
      </c>
      <c r="C1059" t="s">
        <v>5329</v>
      </c>
      <c r="D1059" t="s">
        <v>5330</v>
      </c>
      <c r="E1059" t="s">
        <v>3721</v>
      </c>
      <c r="F1059" t="s">
        <v>13</v>
      </c>
      <c r="G1059" t="s">
        <v>2865</v>
      </c>
      <c r="H1059" t="s">
        <v>5331</v>
      </c>
      <c r="I1059" t="s">
        <v>1203</v>
      </c>
      <c r="J1059" t="s">
        <v>318</v>
      </c>
      <c r="K1059" t="s">
        <v>33</v>
      </c>
    </row>
    <row r="1060" spans="1:45" hidden="1" x14ac:dyDescent="0.35">
      <c r="A1060" t="s">
        <v>5278</v>
      </c>
      <c r="B1060" t="s">
        <v>5328</v>
      </c>
      <c r="C1060" t="s">
        <v>5332</v>
      </c>
      <c r="D1060" t="s">
        <v>5333</v>
      </c>
      <c r="E1060" t="s">
        <v>3721</v>
      </c>
      <c r="F1060" t="s">
        <v>13</v>
      </c>
      <c r="G1060" t="s">
        <v>3661</v>
      </c>
      <c r="H1060" t="s">
        <v>4009</v>
      </c>
      <c r="I1060" t="s">
        <v>1544</v>
      </c>
      <c r="J1060" t="s">
        <v>318</v>
      </c>
      <c r="K1060" t="s">
        <v>165</v>
      </c>
    </row>
    <row r="1061" spans="1:45" hidden="1" x14ac:dyDescent="0.35">
      <c r="A1061" t="s">
        <v>5278</v>
      </c>
      <c r="B1061" t="s">
        <v>5334</v>
      </c>
      <c r="C1061" t="s">
        <v>5335</v>
      </c>
      <c r="D1061" t="s">
        <v>5336</v>
      </c>
      <c r="E1061" t="s">
        <v>3721</v>
      </c>
      <c r="F1061" t="s">
        <v>13</v>
      </c>
      <c r="G1061" t="s">
        <v>1197</v>
      </c>
      <c r="H1061" t="s">
        <v>1255</v>
      </c>
      <c r="I1061" t="s">
        <v>1852</v>
      </c>
      <c r="J1061" t="s">
        <v>1176</v>
      </c>
      <c r="K1061" t="s">
        <v>158</v>
      </c>
    </row>
    <row r="1062" spans="1:45" hidden="1" x14ac:dyDescent="0.35">
      <c r="A1062" t="s">
        <v>5278</v>
      </c>
      <c r="B1062" s="21" t="s">
        <v>5337</v>
      </c>
      <c r="C1062" t="s">
        <v>5338</v>
      </c>
      <c r="D1062" t="s">
        <v>5339</v>
      </c>
      <c r="E1062" t="s">
        <v>3721</v>
      </c>
      <c r="F1062" t="s">
        <v>20</v>
      </c>
      <c r="G1062" t="s">
        <v>2474</v>
      </c>
      <c r="H1062" t="s">
        <v>3165</v>
      </c>
      <c r="I1062" t="s">
        <v>1619</v>
      </c>
      <c r="J1062" t="s">
        <v>1176</v>
      </c>
      <c r="K1062" t="s">
        <v>33</v>
      </c>
      <c r="M1062" s="12"/>
      <c r="N1062" s="9" t="str">
        <f>_xlfn.XLOOKUP(_xlfn.CONCAT(O1062,P1062),TechTree!$C$2:$C$500,TechTree!$D$2:$D$500,"Not Valid Combination",0,1)</f>
        <v>Not Valid Combination</v>
      </c>
      <c r="O1062" s="8" t="s">
        <v>352</v>
      </c>
      <c r="P1062" s="8">
        <v>4</v>
      </c>
      <c r="Q1062" s="8" t="s">
        <v>254</v>
      </c>
      <c r="V1062" s="10" t="s">
        <v>255</v>
      </c>
      <c r="W1062" s="10" t="s">
        <v>9288</v>
      </c>
      <c r="Y1062" s="10" t="s">
        <v>307</v>
      </c>
      <c r="Z1062" s="10" t="s">
        <v>313</v>
      </c>
      <c r="AA1062" s="10" t="s">
        <v>344</v>
      </c>
      <c r="AC1062" s="12" t="str">
        <f t="shared" ref="AC1062:AC1063" si="66">IF(Q1062="Engine",_xlfn.CONCAT("PARTUPGRADE:NEEDS[",A1062,"]",CHAR(10),"{",CHAR(10),"    name = ",X1062,CHAR(10),"    partIcon = ",C1062,CHAR(10),"    techRequired = ",AS1062,CHAR(10),"    title = ",CHAR(10),"    basicInfo = Increased Thrust, Increased Specific Impulse",CHAR(10),"    manufacturer = Kiwi Imagineers",CHAR(10),"    description = ",CHAR(10),"}",CHAR(10),"@PARTUPGRADE[",X1062,"]:NEEDS[",A1062,"]:FOR[zKiwiTechTree]",CHAR(10),"{",CHAR(10),"    @entryCost = #$@PART[",C1062,"]/entryCost$",CHAR(10),"    @entryCost *= #$@KIWI_ENGINE_MULTIPLIERS/",AP1062,"/UPGRADE_ENTRYCOST_MULTIPLIER$",CHAR(10),"    @title = #$@PART[",C1062,"]/title$ Upgrade",CHAR(10),"    @description = #Our imagineers dreamt about making the $@PART[",C1062,"]/engineName$ thrustier and efficientier and have 'made it so'.",CHAR(10),"}",CHAR(10),"@PART[",C1062,"]:NEEDS[",A1062,"]:AFTER[zzKiwiTechTree]",CHAR(10),"{",CHAR(10),"    @description = #$description$ \n\n&lt;color=#ff0000&gt;This engine has an upgrade in $@PARTUPGRADE[",X1062,"]/techRequired$!&lt;/color&gt; ",CHAR(10),"}"),IF(OR(Q1062="System",Q1062="System and Space Capability")=TRUE,_xlfn.CONCAT("// Choose the one with the part that you want to represent the system",CHAR(10),"PARTUPGRADE:NEEDS[",A1062,"]",CHAR(10),"{",CHAR(10),"    name = ",X1062,"Upgrade",CHAR(10),"    partIcon = ",C1062,CHAR(10),"    techRequired = ",AS1062,CHAR(10),"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System",CHAR(10),"}",CHAR(10),"@PART[*]:HAS[#spacePlaneSystemUpgradeType[",X1062,"]]:FOR[zzzKiwiTechTree]",CHAR(10),"{",CHAR(10),"    @description = #$description$ \n\n&lt;color=#ff0000&gt;The INSERT HERE System has upgrades in $@PARTUPGRADE[",X1062,"Upgrade]/techRequired$!&lt;/color&gt; ",CHAR(10),"}"),""))</f>
        <v/>
      </c>
      <c r="AD1062" s="14"/>
      <c r="AE1062" s="18" t="s">
        <v>344</v>
      </c>
      <c r="AF1062" s="18"/>
      <c r="AG1062" s="18"/>
      <c r="AH1062" s="18"/>
      <c r="AI1062" s="18"/>
      <c r="AJ1062" s="18"/>
      <c r="AK1062" s="18"/>
      <c r="AL1062" s="19" t="str">
        <f t="shared" ref="AL1062:AL1063" si="67">IF(AE1062="Yes",_xlfn.CONCAT("    @MODULE[ModuleEngines*]",CHAR(10),"    {",IF(AF1062&lt;&gt;"",_xlfn.CONCAT(CHAR(10),"        @maxThrust = ",AF1062),""),IF(AG1062&lt;&gt;"",_xlfn.CONCAT(CHAR(10),"        !atmosphereCurve {}",CHAR(10),"        atmosphereCurve",CHAR(10),"        {",IF(AG1062&lt;&gt;"",_xlfn.CONCAT(CHAR(10),"            key = ",AG1062),""),IF(AH1062&lt;&gt;"",_xlfn.CONCAT(CHAR(10),"            key = ",AH1062),""),IF(AI1062&lt;&gt;"",_xlfn.CONCAT(CHAR(10),"            key = ",AI1062),""),IF(AJ1062&lt;&gt;"",_xlfn.CONCAT(CHAR(10),"            key = ",AJ1062),""),IF(AK1062&lt;&gt;"",_xlfn.CONCAT(CHAR(10),"            key = ",AK1062),""),CHAR(10),"        }"),""),CHAR(10),"    }"),"")</f>
        <v/>
      </c>
      <c r="AM1062" s="14"/>
      <c r="AN1062" s="15" t="str">
        <f>IF(Q1062="Structural",_xlfn.CONCAT("    ","structuralUpgradeType = ",IF(P1062&lt;3,"0_2",IF(P1062&lt;5,"3_4",IF(P1062&lt;7,"5_6",IF(P1062&lt;9,"7_8","9Plus"))))),IF(Q1062="Command Module",_xlfn.CONCAT("    commandUpgradeType = standard",CHAR(10),"    commandUpgradeName = ",V1062),IF(Q1062="Engine",_xlfn.CONCAT("    engineUpgradeType = ",W1062,CHAR(10),Parts!AQ1062,CHAR(10),"    enginePartUpgradeName = ",X1062),IF(Q1062="Parachute","    parachuteUpgradeType = standard",IF(Q1062="Solar",_xlfn.CONCAT("    solarPanelUpgradeTier = ",P1062),IF(OR(Q1062="System",Q1062="System and Space Capability")=TRUE,_xlfn.CONCAT("    spacePlaneSystemUpgradeType = ",X1062,IF(Q1062="System and Space Capability",_xlfn.CONCAT(CHAR(10),"    spaceplaneUpgradeType = spaceCapable",CHAR(10),"    baseSkinTemp = ",CHAR(10),"    upgradeSkinTemp = "),"")),IF(Q1062="Fuel Tank",IF(Y1062="NA/Balloon","    KiwiFuelSwitchIgnore = true",IF(Y1062="standardLiquidFuel",_xlfn.CONCAT("    fuelTankUpgradeType = ",Y1062,CHAR(10),"    fuelTankSizeUpgrade = ",Z1062),_xlfn.CONCAT("    fuelTankUpgradeType = ",Y1062))),IF(Q1062="RCS","    rcsUpgradeType = coldGas",""))))))))</f>
        <v/>
      </c>
      <c r="AO1062" s="16" t="str">
        <f>IF(Q1062="Engine",VLOOKUP(W1062,EngineUpgrades!$A$2:$C$17,2,FALSE),"")</f>
        <v/>
      </c>
      <c r="AP1062" s="16" t="str">
        <f>IF(Q1062="Engine",VLOOKUP(W1062,EngineUpgrades!$A$2:$C$17,3,FALSE),"")</f>
        <v/>
      </c>
      <c r="AQ1062" s="15" t="str">
        <f>IF(AO1062=EngineUpgrades!$D$1,EngineUpgrades!$D$17,IF(AO1062=EngineUpgrades!$E$1,EngineUpgrades!$E$17,IF(AO1062=EngineUpgrades!$F$1,EngineUpgrades!$F$17,IF(AO1062=EngineUpgrades!$G$1,EngineUpgrades!$G$17,IF(AO1062=EngineUpgrades!$H$1,EngineUpgrades!$H$17,"")))))</f>
        <v/>
      </c>
      <c r="AR1062" s="17">
        <v>2</v>
      </c>
      <c r="AS1062" s="16" t="str">
        <f>IF(Q1062="Engine",_xlfn.XLOOKUP(_xlfn.CONCAT(O1062,P1062+AR1062),TechTree!$C$2:$C$500,TechTree!$D$2:$D$500,"Not Valid Combination",0,1),"")</f>
        <v/>
      </c>
    </row>
    <row r="1063" spans="1:45" hidden="1" x14ac:dyDescent="0.35">
      <c r="A1063" t="s">
        <v>5278</v>
      </c>
      <c r="B1063" s="21" t="s">
        <v>5340</v>
      </c>
      <c r="C1063" t="s">
        <v>5341</v>
      </c>
      <c r="D1063" t="s">
        <v>5342</v>
      </c>
      <c r="E1063" t="s">
        <v>3721</v>
      </c>
      <c r="F1063" t="s">
        <v>20</v>
      </c>
      <c r="G1063" t="s">
        <v>2474</v>
      </c>
      <c r="H1063" t="s">
        <v>2925</v>
      </c>
      <c r="I1063" t="s">
        <v>1304</v>
      </c>
      <c r="J1063" t="s">
        <v>1176</v>
      </c>
      <c r="K1063" t="s">
        <v>158</v>
      </c>
      <c r="M1063" s="12"/>
      <c r="N1063" s="9" t="str">
        <f>_xlfn.XLOOKUP(_xlfn.CONCAT(O1063,P1063),TechTree!$C$2:$C$500,TechTree!$D$2:$D$500,"Not Valid Combination",0,1)</f>
        <v>Not Valid Combination</v>
      </c>
      <c r="O1063" s="8" t="s">
        <v>352</v>
      </c>
      <c r="P1063" s="8">
        <v>4</v>
      </c>
      <c r="Q1063" s="8" t="s">
        <v>254</v>
      </c>
      <c r="V1063" s="10" t="s">
        <v>255</v>
      </c>
      <c r="W1063" s="10" t="s">
        <v>9288</v>
      </c>
      <c r="Y1063" s="10" t="s">
        <v>307</v>
      </c>
      <c r="Z1063" s="10" t="s">
        <v>313</v>
      </c>
      <c r="AA1063" s="10" t="s">
        <v>344</v>
      </c>
      <c r="AC1063" s="12" t="str">
        <f t="shared" si="66"/>
        <v/>
      </c>
      <c r="AD1063" s="14"/>
      <c r="AE1063" s="18" t="s">
        <v>344</v>
      </c>
      <c r="AF1063" s="18"/>
      <c r="AG1063" s="18"/>
      <c r="AH1063" s="18"/>
      <c r="AI1063" s="18"/>
      <c r="AJ1063" s="18"/>
      <c r="AK1063" s="18"/>
      <c r="AL1063" s="19" t="str">
        <f t="shared" si="67"/>
        <v/>
      </c>
      <c r="AM1063" s="14"/>
      <c r="AN1063" s="15" t="str">
        <f>IF(Q1063="Structural",_xlfn.CONCAT("    ","structuralUpgradeType = ",IF(P1063&lt;3,"0_2",IF(P1063&lt;5,"3_4",IF(P1063&lt;7,"5_6",IF(P1063&lt;9,"7_8","9Plus"))))),IF(Q1063="Command Module",_xlfn.CONCAT("    commandUpgradeType = standard",CHAR(10),"    commandUpgradeName = ",V1063),IF(Q1063="Engine",_xlfn.CONCAT("    engineUpgradeType = ",W1063,CHAR(10),Parts!AQ1063,CHAR(10),"    enginePartUpgradeName = ",X1063),IF(Q1063="Parachute","    parachuteUpgradeType = standard",IF(Q1063="Solar",_xlfn.CONCAT("    solarPanelUpgradeTier = ",P1063),IF(OR(Q1063="System",Q1063="System and Space Capability")=TRUE,_xlfn.CONCAT("    spacePlaneSystemUpgradeType = ",X1063,IF(Q1063="System and Space Capability",_xlfn.CONCAT(CHAR(10),"    spaceplaneUpgradeType = spaceCapable",CHAR(10),"    baseSkinTemp = ",CHAR(10),"    upgradeSkinTemp = "),"")),IF(Q1063="Fuel Tank",IF(Y1063="NA/Balloon","    KiwiFuelSwitchIgnore = true",IF(Y1063="standardLiquidFuel",_xlfn.CONCAT("    fuelTankUpgradeType = ",Y1063,CHAR(10),"    fuelTankSizeUpgrade = ",Z1063),_xlfn.CONCAT("    fuelTankUpgradeType = ",Y1063))),IF(Q1063="RCS","    rcsUpgradeType = coldGas",""))))))))</f>
        <v/>
      </c>
      <c r="AO1063" s="16" t="str">
        <f>IF(Q1063="Engine",VLOOKUP(W1063,EngineUpgrades!$A$2:$C$17,2,FALSE),"")</f>
        <v/>
      </c>
      <c r="AP1063" s="16" t="str">
        <f>IF(Q1063="Engine",VLOOKUP(W1063,EngineUpgrades!$A$2:$C$17,3,FALSE),"")</f>
        <v/>
      </c>
      <c r="AQ1063" s="15" t="str">
        <f>IF(AO1063=EngineUpgrades!$D$1,EngineUpgrades!$D$17,IF(AO1063=EngineUpgrades!$E$1,EngineUpgrades!$E$17,IF(AO1063=EngineUpgrades!$F$1,EngineUpgrades!$F$17,IF(AO1063=EngineUpgrades!$G$1,EngineUpgrades!$G$17,IF(AO1063=EngineUpgrades!$H$1,EngineUpgrades!$H$17,"")))))</f>
        <v/>
      </c>
      <c r="AR1063" s="17">
        <v>2</v>
      </c>
      <c r="AS1063" s="16" t="str">
        <f>IF(Q1063="Engine",_xlfn.XLOOKUP(_xlfn.CONCAT(O1063,P1063+AR1063),TechTree!$C$2:$C$500,TechTree!$D$2:$D$500,"Not Valid Combination",0,1),"")</f>
        <v/>
      </c>
    </row>
    <row r="1064" spans="1:45" hidden="1" x14ac:dyDescent="0.35">
      <c r="A1064" t="s">
        <v>5278</v>
      </c>
      <c r="B1064" t="s">
        <v>5343</v>
      </c>
      <c r="C1064" t="s">
        <v>5344</v>
      </c>
      <c r="D1064" t="s">
        <v>5345</v>
      </c>
      <c r="E1064" t="s">
        <v>3721</v>
      </c>
      <c r="F1064" t="s">
        <v>13</v>
      </c>
      <c r="G1064" t="s">
        <v>1346</v>
      </c>
      <c r="H1064" t="s">
        <v>5346</v>
      </c>
      <c r="I1064" t="s">
        <v>1266</v>
      </c>
      <c r="J1064" t="s">
        <v>1176</v>
      </c>
      <c r="K1064" t="s">
        <v>33</v>
      </c>
    </row>
    <row r="1065" spans="1:45" hidden="1" x14ac:dyDescent="0.35">
      <c r="A1065" t="s">
        <v>5278</v>
      </c>
      <c r="B1065" t="s">
        <v>5347</v>
      </c>
      <c r="C1065" t="s">
        <v>5348</v>
      </c>
      <c r="D1065" t="s">
        <v>5349</v>
      </c>
      <c r="E1065" t="s">
        <v>3721</v>
      </c>
      <c r="F1065" t="s">
        <v>13</v>
      </c>
      <c r="G1065" t="s">
        <v>1198</v>
      </c>
      <c r="H1065" t="s">
        <v>3165</v>
      </c>
      <c r="I1065" t="s">
        <v>1304</v>
      </c>
      <c r="J1065" t="s">
        <v>1176</v>
      </c>
      <c r="K1065" t="s">
        <v>33</v>
      </c>
    </row>
    <row r="1066" spans="1:45" hidden="1" x14ac:dyDescent="0.35">
      <c r="A1066" t="s">
        <v>5278</v>
      </c>
      <c r="B1066" s="21" t="s">
        <v>5350</v>
      </c>
      <c r="C1066" t="s">
        <v>5351</v>
      </c>
      <c r="D1066" t="s">
        <v>5345</v>
      </c>
      <c r="E1066" t="s">
        <v>3721</v>
      </c>
      <c r="F1066" t="s">
        <v>20</v>
      </c>
      <c r="G1066" t="s">
        <v>2474</v>
      </c>
      <c r="H1066" t="s">
        <v>1902</v>
      </c>
      <c r="I1066" t="s">
        <v>1266</v>
      </c>
      <c r="J1066" t="s">
        <v>1176</v>
      </c>
      <c r="K1066" t="s">
        <v>33</v>
      </c>
      <c r="M1066" s="12"/>
      <c r="N1066" s="9" t="str">
        <f>_xlfn.XLOOKUP(_xlfn.CONCAT(O1066,P1066),TechTree!$C$2:$C$500,TechTree!$D$2:$D$500,"Not Valid Combination",0,1)</f>
        <v>Not Valid Combination</v>
      </c>
      <c r="O1066" s="8" t="s">
        <v>352</v>
      </c>
      <c r="P1066" s="8">
        <v>4</v>
      </c>
      <c r="Q1066" s="8" t="s">
        <v>254</v>
      </c>
      <c r="V1066" s="10" t="s">
        <v>255</v>
      </c>
      <c r="W1066" s="10" t="s">
        <v>9288</v>
      </c>
      <c r="Y1066" s="10" t="s">
        <v>307</v>
      </c>
      <c r="Z1066" s="10" t="s">
        <v>313</v>
      </c>
      <c r="AA1066" s="10" t="s">
        <v>344</v>
      </c>
      <c r="AC1066" s="12" t="str">
        <f t="shared" ref="AC1066:AC1075" si="68">IF(Q1066="Engine",_xlfn.CONCAT("PARTUPGRADE:NEEDS[",A1066,"]",CHAR(10),"{",CHAR(10),"    name = ",X1066,CHAR(10),"    partIcon = ",C1066,CHAR(10),"    techRequired = ",AS1066,CHAR(10),"    title = ",CHAR(10),"    basicInfo = Increased Thrust, Increased Specific Impulse",CHAR(10),"    manufacturer = Kiwi Imagineers",CHAR(10),"    description = ",CHAR(10),"}",CHAR(10),"@PARTUPGRADE[",X1066,"]:NEEDS[",A1066,"]:FOR[zKiwiTechTree]",CHAR(10),"{",CHAR(10),"    @entryCost = #$@PART[",C1066,"]/entryCost$",CHAR(10),"    @entryCost *= #$@KIWI_ENGINE_MULTIPLIERS/",AP1066,"/UPGRADE_ENTRYCOST_MULTIPLIER$",CHAR(10),"    @title = #$@PART[",C1066,"]/title$ Upgrade",CHAR(10),"    @description = #Our imagineers dreamt about making the $@PART[",C1066,"]/engineName$ thrustier and efficientier and have 'made it so'.",CHAR(10),"}",CHAR(10),"@PART[",C1066,"]:NEEDS[",A1066,"]:AFTER[zzKiwiTechTree]",CHAR(10),"{",CHAR(10),"    @description = #$description$ \n\n&lt;color=#ff0000&gt;This engine has an upgrade in $@PARTUPGRADE[",X1066,"]/techRequired$!&lt;/color&gt; ",CHAR(10),"}"),IF(OR(Q1066="System",Q1066="System and Space Capability")=TRUE,_xlfn.CONCAT("// Choose the one with the part that you want to represent the system",CHAR(10),"PARTUPGRADE:NEEDS[",A1066,"]",CHAR(10),"{",CHAR(10),"    name = ",X1066,"Upgrade",CHAR(10),"    partIcon = ",C1066,CHAR(10),"    techRequired = ",AS1066,CHAR(10),"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System",CHAR(10),"}",CHAR(10),"@PART[*]:HAS[#spacePlaneSystemUpgradeType[",X1066,"]]:FOR[zzzKiwiTechTree]",CHAR(10),"{",CHAR(10),"    @description = #$description$ \n\n&lt;color=#ff0000&gt;The INSERT HERE System has upgrades in $@PARTUPGRADE[",X1066,"Upgrade]/techRequired$!&lt;/color&gt; ",CHAR(10),"}"),""))</f>
        <v/>
      </c>
      <c r="AD1066" s="14"/>
      <c r="AE1066" s="18" t="s">
        <v>344</v>
      </c>
      <c r="AF1066" s="18"/>
      <c r="AG1066" s="18"/>
      <c r="AH1066" s="18"/>
      <c r="AI1066" s="18"/>
      <c r="AJ1066" s="18"/>
      <c r="AK1066" s="18"/>
      <c r="AL1066" s="19" t="str">
        <f t="shared" ref="AL1066:AL1075" si="69">IF(AE1066="Yes",_xlfn.CONCAT("    @MODULE[ModuleEngines*]",CHAR(10),"    {",IF(AF1066&lt;&gt;"",_xlfn.CONCAT(CHAR(10),"        @maxThrust = ",AF1066),""),IF(AG1066&lt;&gt;"",_xlfn.CONCAT(CHAR(10),"        !atmosphereCurve {}",CHAR(10),"        atmosphereCurve",CHAR(10),"        {",IF(AG1066&lt;&gt;"",_xlfn.CONCAT(CHAR(10),"            key = ",AG1066),""),IF(AH1066&lt;&gt;"",_xlfn.CONCAT(CHAR(10),"            key = ",AH1066),""),IF(AI1066&lt;&gt;"",_xlfn.CONCAT(CHAR(10),"            key = ",AI1066),""),IF(AJ1066&lt;&gt;"",_xlfn.CONCAT(CHAR(10),"            key = ",AJ1066),""),IF(AK1066&lt;&gt;"",_xlfn.CONCAT(CHAR(10),"            key = ",AK1066),""),CHAR(10),"        }"),""),CHAR(10),"    }"),"")</f>
        <v/>
      </c>
      <c r="AM1066" s="14"/>
      <c r="AN1066" s="15" t="str">
        <f>IF(Q1066="Structural",_xlfn.CONCAT("    ","structuralUpgradeType = ",IF(P1066&lt;3,"0_2",IF(P1066&lt;5,"3_4",IF(P1066&lt;7,"5_6",IF(P1066&lt;9,"7_8","9Plus"))))),IF(Q1066="Command Module",_xlfn.CONCAT("    commandUpgradeType = standard",CHAR(10),"    commandUpgradeName = ",V1066),IF(Q1066="Engine",_xlfn.CONCAT("    engineUpgradeType = ",W1066,CHAR(10),Parts!AQ1066,CHAR(10),"    enginePartUpgradeName = ",X1066),IF(Q1066="Parachute","    parachuteUpgradeType = standard",IF(Q1066="Solar",_xlfn.CONCAT("    solarPanelUpgradeTier = ",P1066),IF(OR(Q1066="System",Q1066="System and Space Capability")=TRUE,_xlfn.CONCAT("    spacePlaneSystemUpgradeType = ",X1066,IF(Q1066="System and Space Capability",_xlfn.CONCAT(CHAR(10),"    spaceplaneUpgradeType = spaceCapable",CHAR(10),"    baseSkinTemp = ",CHAR(10),"    upgradeSkinTemp = "),"")),IF(Q1066="Fuel Tank",IF(Y1066="NA/Balloon","    KiwiFuelSwitchIgnore = true",IF(Y1066="standardLiquidFuel",_xlfn.CONCAT("    fuelTankUpgradeType = ",Y1066,CHAR(10),"    fuelTankSizeUpgrade = ",Z1066),_xlfn.CONCAT("    fuelTankUpgradeType = ",Y1066))),IF(Q1066="RCS","    rcsUpgradeType = coldGas",""))))))))</f>
        <v/>
      </c>
      <c r="AO1066" s="16" t="str">
        <f>IF(Q1066="Engine",VLOOKUP(W1066,EngineUpgrades!$A$2:$C$17,2,FALSE),"")</f>
        <v/>
      </c>
      <c r="AP1066" s="16" t="str">
        <f>IF(Q1066="Engine",VLOOKUP(W1066,EngineUpgrades!$A$2:$C$17,3,FALSE),"")</f>
        <v/>
      </c>
      <c r="AQ1066" s="15" t="str">
        <f>IF(AO1066=EngineUpgrades!$D$1,EngineUpgrades!$D$17,IF(AO1066=EngineUpgrades!$E$1,EngineUpgrades!$E$17,IF(AO1066=EngineUpgrades!$F$1,EngineUpgrades!$F$17,IF(AO1066=EngineUpgrades!$G$1,EngineUpgrades!$G$17,IF(AO1066=EngineUpgrades!$H$1,EngineUpgrades!$H$17,"")))))</f>
        <v/>
      </c>
      <c r="AR1066" s="17">
        <v>2</v>
      </c>
      <c r="AS1066" s="16" t="str">
        <f>IF(Q1066="Engine",_xlfn.XLOOKUP(_xlfn.CONCAT(O1066,P1066+AR1066),TechTree!$C$2:$C$500,TechTree!$D$2:$D$500,"Not Valid Combination",0,1),"")</f>
        <v/>
      </c>
    </row>
    <row r="1067" spans="1:45" hidden="1" x14ac:dyDescent="0.35">
      <c r="A1067" t="s">
        <v>5278</v>
      </c>
      <c r="B1067" t="s">
        <v>5352</v>
      </c>
      <c r="C1067" t="s">
        <v>5353</v>
      </c>
      <c r="D1067" t="s">
        <v>5354</v>
      </c>
      <c r="E1067" t="s">
        <v>3721</v>
      </c>
      <c r="F1067" t="s">
        <v>20</v>
      </c>
      <c r="G1067" t="s">
        <v>2474</v>
      </c>
      <c r="H1067" t="s">
        <v>2716</v>
      </c>
      <c r="I1067" t="s">
        <v>1309</v>
      </c>
      <c r="J1067" t="s">
        <v>1176</v>
      </c>
      <c r="K1067" t="s">
        <v>158</v>
      </c>
      <c r="M1067" s="12"/>
      <c r="N1067" s="9" t="str">
        <f>_xlfn.XLOOKUP(_xlfn.CONCAT(O1067,P1067),TechTree!$C$2:$C$500,TechTree!$D$2:$D$500,"Not Valid Combination",0,1)</f>
        <v>Not Valid Combination</v>
      </c>
      <c r="O1067" s="8" t="s">
        <v>352</v>
      </c>
      <c r="P1067" s="8">
        <v>4</v>
      </c>
      <c r="Q1067" s="8" t="s">
        <v>254</v>
      </c>
      <c r="V1067" s="10" t="s">
        <v>255</v>
      </c>
      <c r="W1067" s="10" t="s">
        <v>9288</v>
      </c>
      <c r="Y1067" s="10" t="s">
        <v>307</v>
      </c>
      <c r="Z1067" s="10" t="s">
        <v>313</v>
      </c>
      <c r="AA1067" s="10" t="s">
        <v>344</v>
      </c>
      <c r="AC1067" s="12" t="str">
        <f t="shared" si="68"/>
        <v/>
      </c>
      <c r="AD1067" s="14"/>
      <c r="AE1067" s="18" t="s">
        <v>344</v>
      </c>
      <c r="AF1067" s="18"/>
      <c r="AG1067" s="18"/>
      <c r="AH1067" s="18"/>
      <c r="AI1067" s="18"/>
      <c r="AJ1067" s="18"/>
      <c r="AK1067" s="18"/>
      <c r="AL1067" s="19" t="str">
        <f t="shared" si="69"/>
        <v/>
      </c>
      <c r="AM1067" s="14"/>
      <c r="AN1067" s="15" t="str">
        <f>IF(Q1067="Structural",_xlfn.CONCAT("    ","structuralUpgradeType = ",IF(P1067&lt;3,"0_2",IF(P1067&lt;5,"3_4",IF(P1067&lt;7,"5_6",IF(P1067&lt;9,"7_8","9Plus"))))),IF(Q1067="Command Module",_xlfn.CONCAT("    commandUpgradeType = standard",CHAR(10),"    commandUpgradeName = ",V1067),IF(Q1067="Engine",_xlfn.CONCAT("    engineUpgradeType = ",W1067,CHAR(10),Parts!AQ1067,CHAR(10),"    enginePartUpgradeName = ",X1067),IF(Q1067="Parachute","    parachuteUpgradeType = standard",IF(Q1067="Solar",_xlfn.CONCAT("    solarPanelUpgradeTier = ",P1067),IF(OR(Q1067="System",Q1067="System and Space Capability")=TRUE,_xlfn.CONCAT("    spacePlaneSystemUpgradeType = ",X1067,IF(Q1067="System and Space Capability",_xlfn.CONCAT(CHAR(10),"    spaceplaneUpgradeType = spaceCapable",CHAR(10),"    baseSkinTemp = ",CHAR(10),"    upgradeSkinTemp = "),"")),IF(Q1067="Fuel Tank",IF(Y1067="NA/Balloon","    KiwiFuelSwitchIgnore = true",IF(Y1067="standardLiquidFuel",_xlfn.CONCAT("    fuelTankUpgradeType = ",Y1067,CHAR(10),"    fuelTankSizeUpgrade = ",Z1067),_xlfn.CONCAT("    fuelTankUpgradeType = ",Y1067))),IF(Q1067="RCS","    rcsUpgradeType = coldGas",""))))))))</f>
        <v/>
      </c>
      <c r="AO1067" s="16" t="str">
        <f>IF(Q1067="Engine",VLOOKUP(W1067,EngineUpgrades!$A$2:$C$17,2,FALSE),"")</f>
        <v/>
      </c>
      <c r="AP1067" s="16" t="str">
        <f>IF(Q1067="Engine",VLOOKUP(W1067,EngineUpgrades!$A$2:$C$17,3,FALSE),"")</f>
        <v/>
      </c>
      <c r="AQ1067" s="15" t="str">
        <f>IF(AO1067=EngineUpgrades!$D$1,EngineUpgrades!$D$17,IF(AO1067=EngineUpgrades!$E$1,EngineUpgrades!$E$17,IF(AO1067=EngineUpgrades!$F$1,EngineUpgrades!$F$17,IF(AO1067=EngineUpgrades!$G$1,EngineUpgrades!$G$17,IF(AO1067=EngineUpgrades!$H$1,EngineUpgrades!$H$17,"")))))</f>
        <v/>
      </c>
      <c r="AR1067" s="17">
        <v>2</v>
      </c>
      <c r="AS1067" s="16" t="str">
        <f>IF(Q1067="Engine",_xlfn.XLOOKUP(_xlfn.CONCAT(O1067,P1067+AR1067),TechTree!$C$2:$C$500,TechTree!$D$2:$D$500,"Not Valid Combination",0,1),"")</f>
        <v/>
      </c>
    </row>
    <row r="1068" spans="1:45" hidden="1" x14ac:dyDescent="0.35">
      <c r="A1068" t="s">
        <v>5278</v>
      </c>
      <c r="B1068" t="s">
        <v>5355</v>
      </c>
      <c r="C1068" t="s">
        <v>5356</v>
      </c>
      <c r="D1068" t="s">
        <v>5357</v>
      </c>
      <c r="E1068" t="s">
        <v>3721</v>
      </c>
      <c r="F1068" t="s">
        <v>20</v>
      </c>
      <c r="G1068" t="s">
        <v>2474</v>
      </c>
      <c r="H1068" t="s">
        <v>2716</v>
      </c>
      <c r="I1068" t="s">
        <v>1309</v>
      </c>
      <c r="J1068" t="s">
        <v>1176</v>
      </c>
      <c r="K1068" t="s">
        <v>158</v>
      </c>
      <c r="M1068" s="12"/>
      <c r="N1068" s="9" t="str">
        <f>_xlfn.XLOOKUP(_xlfn.CONCAT(O1068,P1068),TechTree!$C$2:$C$500,TechTree!$D$2:$D$500,"Not Valid Combination",0,1)</f>
        <v>Not Valid Combination</v>
      </c>
      <c r="O1068" s="8" t="s">
        <v>352</v>
      </c>
      <c r="P1068" s="8">
        <v>4</v>
      </c>
      <c r="Q1068" s="8" t="s">
        <v>254</v>
      </c>
      <c r="V1068" s="10" t="s">
        <v>255</v>
      </c>
      <c r="W1068" s="10" t="s">
        <v>9288</v>
      </c>
      <c r="Y1068" s="10" t="s">
        <v>307</v>
      </c>
      <c r="Z1068" s="10" t="s">
        <v>313</v>
      </c>
      <c r="AA1068" s="10" t="s">
        <v>344</v>
      </c>
      <c r="AC1068" s="12" t="str">
        <f t="shared" si="68"/>
        <v/>
      </c>
      <c r="AD1068" s="14"/>
      <c r="AE1068" s="18" t="s">
        <v>344</v>
      </c>
      <c r="AF1068" s="18"/>
      <c r="AG1068" s="18"/>
      <c r="AH1068" s="18"/>
      <c r="AI1068" s="18"/>
      <c r="AJ1068" s="18"/>
      <c r="AK1068" s="18"/>
      <c r="AL1068" s="19" t="str">
        <f t="shared" si="69"/>
        <v/>
      </c>
      <c r="AM1068" s="14"/>
      <c r="AN1068" s="15" t="str">
        <f>IF(Q1068="Structural",_xlfn.CONCAT("    ","structuralUpgradeType = ",IF(P1068&lt;3,"0_2",IF(P1068&lt;5,"3_4",IF(P1068&lt;7,"5_6",IF(P1068&lt;9,"7_8","9Plus"))))),IF(Q1068="Command Module",_xlfn.CONCAT("    commandUpgradeType = standard",CHAR(10),"    commandUpgradeName = ",V1068),IF(Q1068="Engine",_xlfn.CONCAT("    engineUpgradeType = ",W1068,CHAR(10),Parts!AQ1068,CHAR(10),"    enginePartUpgradeName = ",X1068),IF(Q1068="Parachute","    parachuteUpgradeType = standard",IF(Q1068="Solar",_xlfn.CONCAT("    solarPanelUpgradeTier = ",P1068),IF(OR(Q1068="System",Q1068="System and Space Capability")=TRUE,_xlfn.CONCAT("    spacePlaneSystemUpgradeType = ",X1068,IF(Q1068="System and Space Capability",_xlfn.CONCAT(CHAR(10),"    spaceplaneUpgradeType = spaceCapable",CHAR(10),"    baseSkinTemp = ",CHAR(10),"    upgradeSkinTemp = "),"")),IF(Q1068="Fuel Tank",IF(Y1068="NA/Balloon","    KiwiFuelSwitchIgnore = true",IF(Y1068="standardLiquidFuel",_xlfn.CONCAT("    fuelTankUpgradeType = ",Y1068,CHAR(10),"    fuelTankSizeUpgrade = ",Z1068),_xlfn.CONCAT("    fuelTankUpgradeType = ",Y1068))),IF(Q1068="RCS","    rcsUpgradeType = coldGas",""))))))))</f>
        <v/>
      </c>
      <c r="AO1068" s="16" t="str">
        <f>IF(Q1068="Engine",VLOOKUP(W1068,EngineUpgrades!$A$2:$C$17,2,FALSE),"")</f>
        <v/>
      </c>
      <c r="AP1068" s="16" t="str">
        <f>IF(Q1068="Engine",VLOOKUP(W1068,EngineUpgrades!$A$2:$C$17,3,FALSE),"")</f>
        <v/>
      </c>
      <c r="AQ1068" s="15" t="str">
        <f>IF(AO1068=EngineUpgrades!$D$1,EngineUpgrades!$D$17,IF(AO1068=EngineUpgrades!$E$1,EngineUpgrades!$E$17,IF(AO1068=EngineUpgrades!$F$1,EngineUpgrades!$F$17,IF(AO1068=EngineUpgrades!$G$1,EngineUpgrades!$G$17,IF(AO1068=EngineUpgrades!$H$1,EngineUpgrades!$H$17,"")))))</f>
        <v/>
      </c>
      <c r="AR1068" s="17">
        <v>2</v>
      </c>
      <c r="AS1068" s="16" t="str">
        <f>IF(Q1068="Engine",_xlfn.XLOOKUP(_xlfn.CONCAT(O1068,P1068+AR1068),TechTree!$C$2:$C$500,TechTree!$D$2:$D$500,"Not Valid Combination",0,1),"")</f>
        <v/>
      </c>
    </row>
    <row r="1069" spans="1:45" hidden="1" x14ac:dyDescent="0.35">
      <c r="A1069" t="s">
        <v>5278</v>
      </c>
      <c r="B1069" t="s">
        <v>5358</v>
      </c>
      <c r="C1069" t="s">
        <v>5359</v>
      </c>
      <c r="D1069" t="s">
        <v>5360</v>
      </c>
      <c r="E1069" t="s">
        <v>3721</v>
      </c>
      <c r="F1069" t="s">
        <v>20</v>
      </c>
      <c r="G1069" t="s">
        <v>2474</v>
      </c>
      <c r="H1069" t="s">
        <v>2962</v>
      </c>
      <c r="I1069" t="s">
        <v>1250</v>
      </c>
      <c r="J1069" t="s">
        <v>1176</v>
      </c>
      <c r="K1069" t="s">
        <v>33</v>
      </c>
      <c r="M1069" s="12"/>
      <c r="N1069" s="9" t="str">
        <f>_xlfn.XLOOKUP(_xlfn.CONCAT(O1069,P1069),TechTree!$C$2:$C$500,TechTree!$D$2:$D$500,"Not Valid Combination",0,1)</f>
        <v>Not Valid Combination</v>
      </c>
      <c r="O1069" s="8" t="s">
        <v>352</v>
      </c>
      <c r="P1069" s="8">
        <v>4</v>
      </c>
      <c r="Q1069" s="8" t="s">
        <v>254</v>
      </c>
      <c r="V1069" s="10" t="s">
        <v>255</v>
      </c>
      <c r="W1069" s="10" t="s">
        <v>9288</v>
      </c>
      <c r="Y1069" s="10" t="s">
        <v>307</v>
      </c>
      <c r="Z1069" s="10" t="s">
        <v>313</v>
      </c>
      <c r="AA1069" s="10" t="s">
        <v>344</v>
      </c>
      <c r="AC1069" s="12" t="str">
        <f t="shared" si="68"/>
        <v/>
      </c>
      <c r="AD1069" s="14"/>
      <c r="AE1069" s="18" t="s">
        <v>344</v>
      </c>
      <c r="AF1069" s="18"/>
      <c r="AG1069" s="18"/>
      <c r="AH1069" s="18"/>
      <c r="AI1069" s="18"/>
      <c r="AJ1069" s="18"/>
      <c r="AK1069" s="18"/>
      <c r="AL1069" s="19" t="str">
        <f t="shared" si="69"/>
        <v/>
      </c>
      <c r="AM1069" s="14"/>
      <c r="AN1069" s="15" t="str">
        <f>IF(Q1069="Structural",_xlfn.CONCAT("    ","structuralUpgradeType = ",IF(P1069&lt;3,"0_2",IF(P1069&lt;5,"3_4",IF(P1069&lt;7,"5_6",IF(P1069&lt;9,"7_8","9Plus"))))),IF(Q1069="Command Module",_xlfn.CONCAT("    commandUpgradeType = standard",CHAR(10),"    commandUpgradeName = ",V1069),IF(Q1069="Engine",_xlfn.CONCAT("    engineUpgradeType = ",W1069,CHAR(10),Parts!AQ1069,CHAR(10),"    enginePartUpgradeName = ",X1069),IF(Q1069="Parachute","    parachuteUpgradeType = standard",IF(Q1069="Solar",_xlfn.CONCAT("    solarPanelUpgradeTier = ",P1069),IF(OR(Q1069="System",Q1069="System and Space Capability")=TRUE,_xlfn.CONCAT("    spacePlaneSystemUpgradeType = ",X1069,IF(Q1069="System and Space Capability",_xlfn.CONCAT(CHAR(10),"    spaceplaneUpgradeType = spaceCapable",CHAR(10),"    baseSkinTemp = ",CHAR(10),"    upgradeSkinTemp = "),"")),IF(Q1069="Fuel Tank",IF(Y1069="NA/Balloon","    KiwiFuelSwitchIgnore = true",IF(Y1069="standardLiquidFuel",_xlfn.CONCAT("    fuelTankUpgradeType = ",Y1069,CHAR(10),"    fuelTankSizeUpgrade = ",Z1069),_xlfn.CONCAT("    fuelTankUpgradeType = ",Y1069))),IF(Q1069="RCS","    rcsUpgradeType = coldGas",""))))))))</f>
        <v/>
      </c>
      <c r="AO1069" s="16" t="str">
        <f>IF(Q1069="Engine",VLOOKUP(W1069,EngineUpgrades!$A$2:$C$17,2,FALSE),"")</f>
        <v/>
      </c>
      <c r="AP1069" s="16" t="str">
        <f>IF(Q1069="Engine",VLOOKUP(W1069,EngineUpgrades!$A$2:$C$17,3,FALSE),"")</f>
        <v/>
      </c>
      <c r="AQ1069" s="15" t="str">
        <f>IF(AO1069=EngineUpgrades!$D$1,EngineUpgrades!$D$17,IF(AO1069=EngineUpgrades!$E$1,EngineUpgrades!$E$17,IF(AO1069=EngineUpgrades!$F$1,EngineUpgrades!$F$17,IF(AO1069=EngineUpgrades!$G$1,EngineUpgrades!$G$17,IF(AO1069=EngineUpgrades!$H$1,EngineUpgrades!$H$17,"")))))</f>
        <v/>
      </c>
      <c r="AR1069" s="17">
        <v>2</v>
      </c>
      <c r="AS1069" s="16" t="str">
        <f>IF(Q1069="Engine",_xlfn.XLOOKUP(_xlfn.CONCAT(O1069,P1069+AR1069),TechTree!$C$2:$C$500,TechTree!$D$2:$D$500,"Not Valid Combination",0,1),"")</f>
        <v/>
      </c>
    </row>
    <row r="1070" spans="1:45" hidden="1" x14ac:dyDescent="0.35">
      <c r="A1070" t="s">
        <v>5278</v>
      </c>
      <c r="B1070" t="s">
        <v>5361</v>
      </c>
      <c r="C1070" t="s">
        <v>5362</v>
      </c>
      <c r="D1070" t="s">
        <v>5363</v>
      </c>
      <c r="E1070" t="s">
        <v>3721</v>
      </c>
      <c r="F1070" t="s">
        <v>20</v>
      </c>
      <c r="G1070" t="s">
        <v>2474</v>
      </c>
      <c r="H1070" t="s">
        <v>2391</v>
      </c>
      <c r="I1070" t="s">
        <v>1614</v>
      </c>
      <c r="J1070" t="s">
        <v>1176</v>
      </c>
      <c r="K1070" t="s">
        <v>158</v>
      </c>
      <c r="M1070" s="12"/>
      <c r="N1070" s="9" t="str">
        <f>_xlfn.XLOOKUP(_xlfn.CONCAT(O1070,P1070),TechTree!$C$2:$C$500,TechTree!$D$2:$D$500,"Not Valid Combination",0,1)</f>
        <v>Not Valid Combination</v>
      </c>
      <c r="O1070" s="8" t="s">
        <v>352</v>
      </c>
      <c r="P1070" s="8">
        <v>4</v>
      </c>
      <c r="Q1070" s="8" t="s">
        <v>254</v>
      </c>
      <c r="V1070" s="10" t="s">
        <v>255</v>
      </c>
      <c r="W1070" s="10" t="s">
        <v>9288</v>
      </c>
      <c r="Y1070" s="10" t="s">
        <v>307</v>
      </c>
      <c r="Z1070" s="10" t="s">
        <v>313</v>
      </c>
      <c r="AA1070" s="10" t="s">
        <v>344</v>
      </c>
      <c r="AC1070" s="12" t="str">
        <f t="shared" si="68"/>
        <v/>
      </c>
      <c r="AD1070" s="14"/>
      <c r="AE1070" s="18" t="s">
        <v>344</v>
      </c>
      <c r="AF1070" s="18"/>
      <c r="AG1070" s="18"/>
      <c r="AH1070" s="18"/>
      <c r="AI1070" s="18"/>
      <c r="AJ1070" s="18"/>
      <c r="AK1070" s="18"/>
      <c r="AL1070" s="19" t="str">
        <f t="shared" si="69"/>
        <v/>
      </c>
      <c r="AM1070" s="14"/>
      <c r="AN1070" s="15" t="str">
        <f>IF(Q1070="Structural",_xlfn.CONCAT("    ","structuralUpgradeType = ",IF(P1070&lt;3,"0_2",IF(P1070&lt;5,"3_4",IF(P1070&lt;7,"5_6",IF(P1070&lt;9,"7_8","9Plus"))))),IF(Q1070="Command Module",_xlfn.CONCAT("    commandUpgradeType = standard",CHAR(10),"    commandUpgradeName = ",V1070),IF(Q1070="Engine",_xlfn.CONCAT("    engineUpgradeType = ",W1070,CHAR(10),Parts!AQ1070,CHAR(10),"    enginePartUpgradeName = ",X1070),IF(Q1070="Parachute","    parachuteUpgradeType = standard",IF(Q1070="Solar",_xlfn.CONCAT("    solarPanelUpgradeTier = ",P1070),IF(OR(Q1070="System",Q1070="System and Space Capability")=TRUE,_xlfn.CONCAT("    spacePlaneSystemUpgradeType = ",X1070,IF(Q1070="System and Space Capability",_xlfn.CONCAT(CHAR(10),"    spaceplaneUpgradeType = spaceCapable",CHAR(10),"    baseSkinTemp = ",CHAR(10),"    upgradeSkinTemp = "),"")),IF(Q1070="Fuel Tank",IF(Y1070="NA/Balloon","    KiwiFuelSwitchIgnore = true",IF(Y1070="standardLiquidFuel",_xlfn.CONCAT("    fuelTankUpgradeType = ",Y1070,CHAR(10),"    fuelTankSizeUpgrade = ",Z1070),_xlfn.CONCAT("    fuelTankUpgradeType = ",Y1070))),IF(Q1070="RCS","    rcsUpgradeType = coldGas",""))))))))</f>
        <v/>
      </c>
      <c r="AO1070" s="16" t="str">
        <f>IF(Q1070="Engine",VLOOKUP(W1070,EngineUpgrades!$A$2:$C$17,2,FALSE),"")</f>
        <v/>
      </c>
      <c r="AP1070" s="16" t="str">
        <f>IF(Q1070="Engine",VLOOKUP(W1070,EngineUpgrades!$A$2:$C$17,3,FALSE),"")</f>
        <v/>
      </c>
      <c r="AQ1070" s="15" t="str">
        <f>IF(AO1070=EngineUpgrades!$D$1,EngineUpgrades!$D$17,IF(AO1070=EngineUpgrades!$E$1,EngineUpgrades!$E$17,IF(AO1070=EngineUpgrades!$F$1,EngineUpgrades!$F$17,IF(AO1070=EngineUpgrades!$G$1,EngineUpgrades!$G$17,IF(AO1070=EngineUpgrades!$H$1,EngineUpgrades!$H$17,"")))))</f>
        <v/>
      </c>
      <c r="AR1070" s="17">
        <v>2</v>
      </c>
      <c r="AS1070" s="16" t="str">
        <f>IF(Q1070="Engine",_xlfn.XLOOKUP(_xlfn.CONCAT(O1070,P1070+AR1070),TechTree!$C$2:$C$500,TechTree!$D$2:$D$500,"Not Valid Combination",0,1),"")</f>
        <v/>
      </c>
    </row>
    <row r="1071" spans="1:45" hidden="1" x14ac:dyDescent="0.35">
      <c r="A1071" t="s">
        <v>5278</v>
      </c>
      <c r="B1071" t="s">
        <v>5364</v>
      </c>
      <c r="C1071" t="s">
        <v>5365</v>
      </c>
      <c r="D1071" t="s">
        <v>5366</v>
      </c>
      <c r="E1071" t="s">
        <v>3721</v>
      </c>
      <c r="F1071" t="s">
        <v>20</v>
      </c>
      <c r="G1071" t="s">
        <v>2474</v>
      </c>
      <c r="H1071" t="s">
        <v>2753</v>
      </c>
      <c r="I1071" t="s">
        <v>1852</v>
      </c>
      <c r="J1071" t="s">
        <v>1176</v>
      </c>
      <c r="K1071" t="s">
        <v>33</v>
      </c>
      <c r="M1071" s="12"/>
      <c r="N1071" s="9" t="str">
        <f>_xlfn.XLOOKUP(_xlfn.CONCAT(O1071,P1071),TechTree!$C$2:$C$500,TechTree!$D$2:$D$500,"Not Valid Combination",0,1)</f>
        <v>Not Valid Combination</v>
      </c>
      <c r="O1071" s="8" t="s">
        <v>352</v>
      </c>
      <c r="P1071" s="8">
        <v>4</v>
      </c>
      <c r="Q1071" s="8" t="s">
        <v>254</v>
      </c>
      <c r="V1071" s="10" t="s">
        <v>255</v>
      </c>
      <c r="W1071" s="10" t="s">
        <v>9288</v>
      </c>
      <c r="Y1071" s="10" t="s">
        <v>307</v>
      </c>
      <c r="Z1071" s="10" t="s">
        <v>313</v>
      </c>
      <c r="AA1071" s="10" t="s">
        <v>344</v>
      </c>
      <c r="AC1071" s="12" t="str">
        <f t="shared" si="68"/>
        <v/>
      </c>
      <c r="AD1071" s="14"/>
      <c r="AE1071" s="18" t="s">
        <v>344</v>
      </c>
      <c r="AF1071" s="18"/>
      <c r="AG1071" s="18"/>
      <c r="AH1071" s="18"/>
      <c r="AI1071" s="18"/>
      <c r="AJ1071" s="18"/>
      <c r="AK1071" s="18"/>
      <c r="AL1071" s="19" t="str">
        <f t="shared" si="69"/>
        <v/>
      </c>
      <c r="AM1071" s="14"/>
      <c r="AN1071" s="15" t="str">
        <f>IF(Q1071="Structural",_xlfn.CONCAT("    ","structuralUpgradeType = ",IF(P1071&lt;3,"0_2",IF(P1071&lt;5,"3_4",IF(P1071&lt;7,"5_6",IF(P1071&lt;9,"7_8","9Plus"))))),IF(Q1071="Command Module",_xlfn.CONCAT("    commandUpgradeType = standard",CHAR(10),"    commandUpgradeName = ",V1071),IF(Q1071="Engine",_xlfn.CONCAT("    engineUpgradeType = ",W1071,CHAR(10),Parts!AQ1071,CHAR(10),"    enginePartUpgradeName = ",X1071),IF(Q1071="Parachute","    parachuteUpgradeType = standard",IF(Q1071="Solar",_xlfn.CONCAT("    solarPanelUpgradeTier = ",P1071),IF(OR(Q1071="System",Q1071="System and Space Capability")=TRUE,_xlfn.CONCAT("    spacePlaneSystemUpgradeType = ",X1071,IF(Q1071="System and Space Capability",_xlfn.CONCAT(CHAR(10),"    spaceplaneUpgradeType = spaceCapable",CHAR(10),"    baseSkinTemp = ",CHAR(10),"    upgradeSkinTemp = "),"")),IF(Q1071="Fuel Tank",IF(Y1071="NA/Balloon","    KiwiFuelSwitchIgnore = true",IF(Y1071="standardLiquidFuel",_xlfn.CONCAT("    fuelTankUpgradeType = ",Y1071,CHAR(10),"    fuelTankSizeUpgrade = ",Z1071),_xlfn.CONCAT("    fuelTankUpgradeType = ",Y1071))),IF(Q1071="RCS","    rcsUpgradeType = coldGas",""))))))))</f>
        <v/>
      </c>
      <c r="AO1071" s="16" t="str">
        <f>IF(Q1071="Engine",VLOOKUP(W1071,EngineUpgrades!$A$2:$C$17,2,FALSE),"")</f>
        <v/>
      </c>
      <c r="AP1071" s="16" t="str">
        <f>IF(Q1071="Engine",VLOOKUP(W1071,EngineUpgrades!$A$2:$C$17,3,FALSE),"")</f>
        <v/>
      </c>
      <c r="AQ1071" s="15" t="str">
        <f>IF(AO1071=EngineUpgrades!$D$1,EngineUpgrades!$D$17,IF(AO1071=EngineUpgrades!$E$1,EngineUpgrades!$E$17,IF(AO1071=EngineUpgrades!$F$1,EngineUpgrades!$F$17,IF(AO1071=EngineUpgrades!$G$1,EngineUpgrades!$G$17,IF(AO1071=EngineUpgrades!$H$1,EngineUpgrades!$H$17,"")))))</f>
        <v/>
      </c>
      <c r="AR1071" s="17">
        <v>2</v>
      </c>
      <c r="AS1071" s="16" t="str">
        <f>IF(Q1071="Engine",_xlfn.XLOOKUP(_xlfn.CONCAT(O1071,P1071+AR1071),TechTree!$C$2:$C$500,TechTree!$D$2:$D$500,"Not Valid Combination",0,1),"")</f>
        <v/>
      </c>
    </row>
    <row r="1072" spans="1:45" hidden="1" x14ac:dyDescent="0.35">
      <c r="A1072" t="s">
        <v>5278</v>
      </c>
      <c r="B1072" t="s">
        <v>5367</v>
      </c>
      <c r="C1072" t="s">
        <v>5368</v>
      </c>
      <c r="D1072" t="s">
        <v>5369</v>
      </c>
      <c r="E1072" t="s">
        <v>3721</v>
      </c>
      <c r="F1072" t="s">
        <v>20</v>
      </c>
      <c r="G1072" t="s">
        <v>2474</v>
      </c>
      <c r="H1072" t="s">
        <v>2364</v>
      </c>
      <c r="I1072" t="s">
        <v>1653</v>
      </c>
      <c r="J1072" t="s">
        <v>1176</v>
      </c>
      <c r="K1072" t="s">
        <v>158</v>
      </c>
      <c r="M1072" s="12"/>
      <c r="N1072" s="9" t="str">
        <f>_xlfn.XLOOKUP(_xlfn.CONCAT(O1072,P1072),TechTree!$C$2:$C$500,TechTree!$D$2:$D$500,"Not Valid Combination",0,1)</f>
        <v>Not Valid Combination</v>
      </c>
      <c r="O1072" s="8" t="s">
        <v>352</v>
      </c>
      <c r="P1072" s="8">
        <v>4</v>
      </c>
      <c r="Q1072" s="8" t="s">
        <v>254</v>
      </c>
      <c r="V1072" s="10" t="s">
        <v>255</v>
      </c>
      <c r="W1072" s="10" t="s">
        <v>9288</v>
      </c>
      <c r="Y1072" s="10" t="s">
        <v>307</v>
      </c>
      <c r="Z1072" s="10" t="s">
        <v>313</v>
      </c>
      <c r="AA1072" s="10" t="s">
        <v>344</v>
      </c>
      <c r="AC1072" s="12" t="str">
        <f t="shared" si="68"/>
        <v/>
      </c>
      <c r="AD1072" s="14"/>
      <c r="AE1072" s="18" t="s">
        <v>344</v>
      </c>
      <c r="AF1072" s="18"/>
      <c r="AG1072" s="18"/>
      <c r="AH1072" s="18"/>
      <c r="AI1072" s="18"/>
      <c r="AJ1072" s="18"/>
      <c r="AK1072" s="18"/>
      <c r="AL1072" s="19" t="str">
        <f t="shared" si="69"/>
        <v/>
      </c>
      <c r="AM1072" s="14"/>
      <c r="AN1072" s="15" t="str">
        <f>IF(Q1072="Structural",_xlfn.CONCAT("    ","structuralUpgradeType = ",IF(P1072&lt;3,"0_2",IF(P1072&lt;5,"3_4",IF(P1072&lt;7,"5_6",IF(P1072&lt;9,"7_8","9Plus"))))),IF(Q1072="Command Module",_xlfn.CONCAT("    commandUpgradeType = standard",CHAR(10),"    commandUpgradeName = ",V1072),IF(Q1072="Engine",_xlfn.CONCAT("    engineUpgradeType = ",W1072,CHAR(10),Parts!AQ1072,CHAR(10),"    enginePartUpgradeName = ",X1072),IF(Q1072="Parachute","    parachuteUpgradeType = standard",IF(Q1072="Solar",_xlfn.CONCAT("    solarPanelUpgradeTier = ",P1072),IF(OR(Q1072="System",Q1072="System and Space Capability")=TRUE,_xlfn.CONCAT("    spacePlaneSystemUpgradeType = ",X1072,IF(Q1072="System and Space Capability",_xlfn.CONCAT(CHAR(10),"    spaceplaneUpgradeType = spaceCapable",CHAR(10),"    baseSkinTemp = ",CHAR(10),"    upgradeSkinTemp = "),"")),IF(Q1072="Fuel Tank",IF(Y1072="NA/Balloon","    KiwiFuelSwitchIgnore = true",IF(Y1072="standardLiquidFuel",_xlfn.CONCAT("    fuelTankUpgradeType = ",Y1072,CHAR(10),"    fuelTankSizeUpgrade = ",Z1072),_xlfn.CONCAT("    fuelTankUpgradeType = ",Y1072))),IF(Q1072="RCS","    rcsUpgradeType = coldGas",""))))))))</f>
        <v/>
      </c>
      <c r="AO1072" s="16" t="str">
        <f>IF(Q1072="Engine",VLOOKUP(W1072,EngineUpgrades!$A$2:$C$17,2,FALSE),"")</f>
        <v/>
      </c>
      <c r="AP1072" s="16" t="str">
        <f>IF(Q1072="Engine",VLOOKUP(W1072,EngineUpgrades!$A$2:$C$17,3,FALSE),"")</f>
        <v/>
      </c>
      <c r="AQ1072" s="15" t="str">
        <f>IF(AO1072=EngineUpgrades!$D$1,EngineUpgrades!$D$17,IF(AO1072=EngineUpgrades!$E$1,EngineUpgrades!$E$17,IF(AO1072=EngineUpgrades!$F$1,EngineUpgrades!$F$17,IF(AO1072=EngineUpgrades!$G$1,EngineUpgrades!$G$17,IF(AO1072=EngineUpgrades!$H$1,EngineUpgrades!$H$17,"")))))</f>
        <v/>
      </c>
      <c r="AR1072" s="17">
        <v>2</v>
      </c>
      <c r="AS1072" s="16" t="str">
        <f>IF(Q1072="Engine",_xlfn.XLOOKUP(_xlfn.CONCAT(O1072,P1072+AR1072),TechTree!$C$2:$C$500,TechTree!$D$2:$D$500,"Not Valid Combination",0,1),"")</f>
        <v/>
      </c>
    </row>
    <row r="1073" spans="1:45" hidden="1" x14ac:dyDescent="0.35">
      <c r="A1073" t="s">
        <v>5278</v>
      </c>
      <c r="B1073" t="s">
        <v>5370</v>
      </c>
      <c r="C1073" t="s">
        <v>5371</v>
      </c>
      <c r="D1073" t="s">
        <v>5372</v>
      </c>
      <c r="E1073" t="s">
        <v>3721</v>
      </c>
      <c r="F1073" t="s">
        <v>20</v>
      </c>
      <c r="G1073" t="s">
        <v>2474</v>
      </c>
      <c r="H1073" t="s">
        <v>2201</v>
      </c>
      <c r="I1073" t="s">
        <v>2818</v>
      </c>
      <c r="J1073" t="s">
        <v>1176</v>
      </c>
      <c r="K1073" t="s">
        <v>158</v>
      </c>
      <c r="M1073" s="12"/>
      <c r="N1073" s="9" t="str">
        <f>_xlfn.XLOOKUP(_xlfn.CONCAT(O1073,P1073),TechTree!$C$2:$C$500,TechTree!$D$2:$D$500,"Not Valid Combination",0,1)</f>
        <v>Not Valid Combination</v>
      </c>
      <c r="O1073" s="8" t="s">
        <v>352</v>
      </c>
      <c r="P1073" s="8">
        <v>4</v>
      </c>
      <c r="Q1073" s="8" t="s">
        <v>254</v>
      </c>
      <c r="V1073" s="10" t="s">
        <v>255</v>
      </c>
      <c r="W1073" s="10" t="s">
        <v>9288</v>
      </c>
      <c r="Y1073" s="10" t="s">
        <v>307</v>
      </c>
      <c r="Z1073" s="10" t="s">
        <v>313</v>
      </c>
      <c r="AA1073" s="10" t="s">
        <v>344</v>
      </c>
      <c r="AC1073" s="12" t="str">
        <f t="shared" si="68"/>
        <v/>
      </c>
      <c r="AD1073" s="14"/>
      <c r="AE1073" s="18" t="s">
        <v>344</v>
      </c>
      <c r="AF1073" s="18"/>
      <c r="AG1073" s="18"/>
      <c r="AH1073" s="18"/>
      <c r="AI1073" s="18"/>
      <c r="AJ1073" s="18"/>
      <c r="AK1073" s="18"/>
      <c r="AL1073" s="19" t="str">
        <f t="shared" si="69"/>
        <v/>
      </c>
      <c r="AM1073" s="14"/>
      <c r="AN1073" s="15" t="str">
        <f>IF(Q1073="Structural",_xlfn.CONCAT("    ","structuralUpgradeType = ",IF(P1073&lt;3,"0_2",IF(P1073&lt;5,"3_4",IF(P1073&lt;7,"5_6",IF(P1073&lt;9,"7_8","9Plus"))))),IF(Q1073="Command Module",_xlfn.CONCAT("    commandUpgradeType = standard",CHAR(10),"    commandUpgradeName = ",V1073),IF(Q1073="Engine",_xlfn.CONCAT("    engineUpgradeType = ",W1073,CHAR(10),Parts!AQ1073,CHAR(10),"    enginePartUpgradeName = ",X1073),IF(Q1073="Parachute","    parachuteUpgradeType = standard",IF(Q1073="Solar",_xlfn.CONCAT("    solarPanelUpgradeTier = ",P1073),IF(OR(Q1073="System",Q1073="System and Space Capability")=TRUE,_xlfn.CONCAT("    spacePlaneSystemUpgradeType = ",X1073,IF(Q1073="System and Space Capability",_xlfn.CONCAT(CHAR(10),"    spaceplaneUpgradeType = spaceCapable",CHAR(10),"    baseSkinTemp = ",CHAR(10),"    upgradeSkinTemp = "),"")),IF(Q1073="Fuel Tank",IF(Y1073="NA/Balloon","    KiwiFuelSwitchIgnore = true",IF(Y1073="standardLiquidFuel",_xlfn.CONCAT("    fuelTankUpgradeType = ",Y1073,CHAR(10),"    fuelTankSizeUpgrade = ",Z1073),_xlfn.CONCAT("    fuelTankUpgradeType = ",Y1073))),IF(Q1073="RCS","    rcsUpgradeType = coldGas",""))))))))</f>
        <v/>
      </c>
      <c r="AO1073" s="16" t="str">
        <f>IF(Q1073="Engine",VLOOKUP(W1073,EngineUpgrades!$A$2:$C$17,2,FALSE),"")</f>
        <v/>
      </c>
      <c r="AP1073" s="16" t="str">
        <f>IF(Q1073="Engine",VLOOKUP(W1073,EngineUpgrades!$A$2:$C$17,3,FALSE),"")</f>
        <v/>
      </c>
      <c r="AQ1073" s="15" t="str">
        <f>IF(AO1073=EngineUpgrades!$D$1,EngineUpgrades!$D$17,IF(AO1073=EngineUpgrades!$E$1,EngineUpgrades!$E$17,IF(AO1073=EngineUpgrades!$F$1,EngineUpgrades!$F$17,IF(AO1073=EngineUpgrades!$G$1,EngineUpgrades!$G$17,IF(AO1073=EngineUpgrades!$H$1,EngineUpgrades!$H$17,"")))))</f>
        <v/>
      </c>
      <c r="AR1073" s="17">
        <v>2</v>
      </c>
      <c r="AS1073" s="16" t="str">
        <f>IF(Q1073="Engine",_xlfn.XLOOKUP(_xlfn.CONCAT(O1073,P1073+AR1073),TechTree!$C$2:$C$500,TechTree!$D$2:$D$500,"Not Valid Combination",0,1),"")</f>
        <v/>
      </c>
    </row>
    <row r="1074" spans="1:45" ht="60.5" x14ac:dyDescent="0.35">
      <c r="A1074" t="s">
        <v>5278</v>
      </c>
      <c r="B1074" s="21" t="s">
        <v>5373</v>
      </c>
      <c r="C1074" t="s">
        <v>5374</v>
      </c>
      <c r="D1074" t="s">
        <v>5375</v>
      </c>
      <c r="E1074" t="s">
        <v>4264</v>
      </c>
      <c r="F1074" t="s">
        <v>20</v>
      </c>
      <c r="G1074" t="s">
        <v>2474</v>
      </c>
      <c r="H1074" t="s">
        <v>1431</v>
      </c>
      <c r="I1074" t="s">
        <v>1447</v>
      </c>
      <c r="J1074" t="s">
        <v>313</v>
      </c>
      <c r="K1074" t="s">
        <v>80</v>
      </c>
      <c r="M1074" s="12" t="str">
        <f>_xlfn.CONCAT("@PART[",C1074,"]:NEEDS[!SquadExpansion/MakingHistory]:AFTER[",A1074,"] // ",IF(R1074="",D1074,R1074),CHAR(10),"{",CHAR(10),"    @TechRequired = ",N1074,IF($R1074&lt;&gt;"",_xlfn.CONCAT(CHAR(10),"    @",$R$1," = ",$R1074),""),IF($S1074&lt;&gt;"",_xlfn.CONCAT(CHAR(10),"    @",$S$1," = ",$S1074),""),IF($T1074&lt;&gt;"",_xlfn.CONCAT(CHAR(10),"    @",$T$1," = ",$T1074),""),IF($U1074&lt;&gt;"",_xlfn.CONCAT(CHAR(10),"    @",$U$1," = ",$U1074),""),IF($AN1074&lt;&gt;"",_xlfn.CONCAT(CHAR(10),$AN1074),""),IF(AL1074&lt;&gt;"",_xlfn.CONCAT(CHAR(10),AL1074),""),CHAR(10),"}",IF(AA1074="Yes",_xlfn.CONCAT(CHAR(10),"@PART[",C1074,"]:NEEDS[KiwiDeprecate]:AFTER[",A1074,"]",CHAR(10),"{",CHAR(10),"    kiwiDeprecate = true",CHAR(10),"}"),""))</f>
        <v>@PART[restock-airlock-1]:NEEDS[!SquadExpansion/MakingHistory]:AFTER[ReStockPlus] // AL-1 'Lychee' Inflatable Docking Airlock
{
    @TechRequired = advancedDecoupling
    structuralUpgradeType = 5_6
}</v>
      </c>
      <c r="N1074" s="9" t="str">
        <f>_xlfn.XLOOKUP(_xlfn.CONCAT(O1074,P1074),TechTree!$C$2:$C$500,TechTree!$D$2:$D$500,"Not Valid Combination",0,1)</f>
        <v>advancedDecoupling</v>
      </c>
      <c r="O1074" s="8" t="s">
        <v>224</v>
      </c>
      <c r="P1074" s="8">
        <v>5</v>
      </c>
      <c r="Q1074" s="8" t="s">
        <v>12</v>
      </c>
      <c r="V1074" s="10" t="s">
        <v>255</v>
      </c>
      <c r="W1074" s="10" t="s">
        <v>9288</v>
      </c>
      <c r="Y1074" s="10" t="s">
        <v>307</v>
      </c>
      <c r="Z1074" s="10" t="s">
        <v>313</v>
      </c>
      <c r="AA1074" s="10" t="s">
        <v>344</v>
      </c>
      <c r="AC1074" s="12" t="str">
        <f t="shared" si="68"/>
        <v/>
      </c>
      <c r="AD1074" s="14"/>
      <c r="AE1074" s="18" t="s">
        <v>344</v>
      </c>
      <c r="AF1074" s="18"/>
      <c r="AG1074" s="18"/>
      <c r="AH1074" s="18"/>
      <c r="AI1074" s="18"/>
      <c r="AJ1074" s="18"/>
      <c r="AK1074" s="18"/>
      <c r="AL1074" s="19" t="str">
        <f t="shared" si="69"/>
        <v/>
      </c>
      <c r="AM1074" s="14"/>
      <c r="AN1074" s="15" t="str">
        <f>IF(Q1074="Structural",_xlfn.CONCAT("    ","structuralUpgradeType = ",IF(P1074&lt;3,"0_2",IF(P1074&lt;5,"3_4",IF(P1074&lt;7,"5_6",IF(P1074&lt;9,"7_8","9Plus"))))),IF(Q1074="Command Module",_xlfn.CONCAT("    commandUpgradeType = standard",CHAR(10),"    commandUpgradeName = ",V1074),IF(Q1074="Engine",_xlfn.CONCAT("    engineUpgradeType = ",W1074,CHAR(10),Parts!AQ1074,CHAR(10),"    enginePartUpgradeName = ",X1074),IF(Q1074="Parachute","    parachuteUpgradeType = standard",IF(Q1074="Solar",_xlfn.CONCAT("    solarPanelUpgradeTier = ",P1074),IF(OR(Q1074="System",Q1074="System and Space Capability")=TRUE,_xlfn.CONCAT("    spacePlaneSystemUpgradeType = ",X1074,IF(Q1074="System and Space Capability",_xlfn.CONCAT(CHAR(10),"    spaceplaneUpgradeType = spaceCapable",CHAR(10),"    baseSkinTemp = ",CHAR(10),"    upgradeSkinTemp = "),"")),IF(Q1074="Fuel Tank",IF(Y1074="NA/Balloon","    KiwiFuelSwitchIgnore = true",IF(Y1074="standardLiquidFuel",_xlfn.CONCAT("    fuelTankUpgradeType = ",Y1074,CHAR(10),"    fuelTankSizeUpgrade = ",Z1074),_xlfn.CONCAT("    fuelTankUpgradeType = ",Y1074))),IF(Q1074="RCS","    rcsUpgradeType = coldGas",""))))))))</f>
        <v xml:space="preserve">    structuralUpgradeType = 5_6</v>
      </c>
      <c r="AO1074" s="16" t="str">
        <f>IF(Q1074="Engine",VLOOKUP(W1074,EngineUpgrades!$A$2:$C$17,2,FALSE),"")</f>
        <v/>
      </c>
      <c r="AP1074" s="16" t="str">
        <f>IF(Q1074="Engine",VLOOKUP(W1074,EngineUpgrades!$A$2:$C$17,3,FALSE),"")</f>
        <v/>
      </c>
      <c r="AQ1074" s="15" t="str">
        <f>IF(AO1074=EngineUpgrades!$D$1,EngineUpgrades!$D$17,IF(AO1074=EngineUpgrades!$E$1,EngineUpgrades!$E$17,IF(AO1074=EngineUpgrades!$F$1,EngineUpgrades!$F$17,IF(AO1074=EngineUpgrades!$G$1,EngineUpgrades!$G$17,IF(AO1074=EngineUpgrades!$H$1,EngineUpgrades!$H$17,"")))))</f>
        <v/>
      </c>
      <c r="AR1074" s="17">
        <v>2</v>
      </c>
      <c r="AS1074" s="16" t="str">
        <f>IF(Q1074="Engine",_xlfn.XLOOKUP(_xlfn.CONCAT(O1074,P1074+AR1074),TechTree!$C$2:$C$500,TechTree!$D$2:$D$500,"Not Valid Combination",0,1),"")</f>
        <v/>
      </c>
    </row>
    <row r="1075" spans="1:45" hidden="1" x14ac:dyDescent="0.35">
      <c r="A1075" t="s">
        <v>5278</v>
      </c>
      <c r="B1075" s="21" t="s">
        <v>5376</v>
      </c>
      <c r="C1075" t="s">
        <v>5377</v>
      </c>
      <c r="D1075" t="s">
        <v>5378</v>
      </c>
      <c r="E1075" t="s">
        <v>3721</v>
      </c>
      <c r="F1075" t="s">
        <v>20</v>
      </c>
      <c r="G1075" t="s">
        <v>2474</v>
      </c>
      <c r="H1075" t="s">
        <v>1231</v>
      </c>
      <c r="I1075" t="s">
        <v>1852</v>
      </c>
      <c r="J1075" t="s">
        <v>2138</v>
      </c>
      <c r="K1075" t="s">
        <v>43</v>
      </c>
      <c r="M1075" s="12"/>
      <c r="N1075" s="9" t="str">
        <f>_xlfn.XLOOKUP(_xlfn.CONCAT(O1075,P1075),TechTree!$C$2:$C$500,TechTree!$D$2:$D$500,"Not Valid Combination",0,1)</f>
        <v>Not Valid Combination</v>
      </c>
      <c r="O1075" s="8" t="s">
        <v>352</v>
      </c>
      <c r="P1075" s="8">
        <v>4</v>
      </c>
      <c r="Q1075" s="8" t="s">
        <v>254</v>
      </c>
      <c r="V1075" s="10" t="s">
        <v>255</v>
      </c>
      <c r="W1075" s="10" t="s">
        <v>9288</v>
      </c>
      <c r="Y1075" s="10" t="s">
        <v>307</v>
      </c>
      <c r="Z1075" s="10" t="s">
        <v>313</v>
      </c>
      <c r="AA1075" s="10" t="s">
        <v>344</v>
      </c>
      <c r="AC1075" s="12" t="str">
        <f t="shared" si="68"/>
        <v/>
      </c>
      <c r="AD1075" s="14"/>
      <c r="AE1075" s="18" t="s">
        <v>344</v>
      </c>
      <c r="AF1075" s="18"/>
      <c r="AG1075" s="18"/>
      <c r="AH1075" s="18"/>
      <c r="AI1075" s="18"/>
      <c r="AJ1075" s="18"/>
      <c r="AK1075" s="18"/>
      <c r="AL1075" s="19" t="str">
        <f t="shared" si="69"/>
        <v/>
      </c>
      <c r="AM1075" s="14"/>
      <c r="AN1075" s="15" t="str">
        <f>IF(Q1075="Structural",_xlfn.CONCAT("    ","structuralUpgradeType = ",IF(P1075&lt;3,"0_2",IF(P1075&lt;5,"3_4",IF(P1075&lt;7,"5_6",IF(P1075&lt;9,"7_8","9Plus"))))),IF(Q1075="Command Module",_xlfn.CONCAT("    commandUpgradeType = standard",CHAR(10),"    commandUpgradeName = ",V1075),IF(Q1075="Engine",_xlfn.CONCAT("    engineUpgradeType = ",W1075,CHAR(10),Parts!AQ1075,CHAR(10),"    enginePartUpgradeName = ",X1075),IF(Q1075="Parachute","    parachuteUpgradeType = standard",IF(Q1075="Solar",_xlfn.CONCAT("    solarPanelUpgradeTier = ",P1075),IF(OR(Q1075="System",Q1075="System and Space Capability")=TRUE,_xlfn.CONCAT("    spacePlaneSystemUpgradeType = ",X1075,IF(Q1075="System and Space Capability",_xlfn.CONCAT(CHAR(10),"    spaceplaneUpgradeType = spaceCapable",CHAR(10),"    baseSkinTemp = ",CHAR(10),"    upgradeSkinTemp = "),"")),IF(Q1075="Fuel Tank",IF(Y1075="NA/Balloon","    KiwiFuelSwitchIgnore = true",IF(Y1075="standardLiquidFuel",_xlfn.CONCAT("    fuelTankUpgradeType = ",Y1075,CHAR(10),"    fuelTankSizeUpgrade = ",Z1075),_xlfn.CONCAT("    fuelTankUpgradeType = ",Y1075))),IF(Q1075="RCS","    rcsUpgradeType = coldGas",""))))))))</f>
        <v/>
      </c>
      <c r="AO1075" s="16" t="str">
        <f>IF(Q1075="Engine",VLOOKUP(W1075,EngineUpgrades!$A$2:$C$17,2,FALSE),"")</f>
        <v/>
      </c>
      <c r="AP1075" s="16" t="str">
        <f>IF(Q1075="Engine",VLOOKUP(W1075,EngineUpgrades!$A$2:$C$17,3,FALSE),"")</f>
        <v/>
      </c>
      <c r="AQ1075" s="15" t="str">
        <f>IF(AO1075=EngineUpgrades!$D$1,EngineUpgrades!$D$17,IF(AO1075=EngineUpgrades!$E$1,EngineUpgrades!$E$17,IF(AO1075=EngineUpgrades!$F$1,EngineUpgrades!$F$17,IF(AO1075=EngineUpgrades!$G$1,EngineUpgrades!$G$17,IF(AO1075=EngineUpgrades!$H$1,EngineUpgrades!$H$17,"")))))</f>
        <v/>
      </c>
      <c r="AR1075" s="17">
        <v>2</v>
      </c>
      <c r="AS1075" s="16" t="str">
        <f>IF(Q1075="Engine",_xlfn.XLOOKUP(_xlfn.CONCAT(O1075,P1075+AR1075),TechTree!$C$2:$C$500,TechTree!$D$2:$D$500,"Not Valid Combination",0,1),"")</f>
        <v/>
      </c>
    </row>
    <row r="1076" spans="1:45" hidden="1" x14ac:dyDescent="0.35">
      <c r="A1076" t="s">
        <v>5278</v>
      </c>
      <c r="B1076" t="s">
        <v>5379</v>
      </c>
      <c r="C1076" t="s">
        <v>5380</v>
      </c>
      <c r="D1076" t="s">
        <v>5381</v>
      </c>
      <c r="E1076" t="s">
        <v>5382</v>
      </c>
      <c r="F1076" t="s">
        <v>14</v>
      </c>
      <c r="G1076" t="s">
        <v>1416</v>
      </c>
      <c r="H1076" t="s">
        <v>1198</v>
      </c>
      <c r="I1076" t="s">
        <v>1856</v>
      </c>
      <c r="J1076" t="s">
        <v>314</v>
      </c>
      <c r="K1076" t="s">
        <v>60</v>
      </c>
    </row>
    <row r="1077" spans="1:45" ht="60.5" x14ac:dyDescent="0.35">
      <c r="A1077" t="s">
        <v>5278</v>
      </c>
      <c r="B1077" s="21" t="s">
        <v>5383</v>
      </c>
      <c r="C1077" t="s">
        <v>5384</v>
      </c>
      <c r="D1077" t="s">
        <v>5385</v>
      </c>
      <c r="E1077" t="s">
        <v>3888</v>
      </c>
      <c r="F1077" t="s">
        <v>20</v>
      </c>
      <c r="G1077" t="s">
        <v>2474</v>
      </c>
      <c r="H1077" t="s">
        <v>5386</v>
      </c>
      <c r="I1077" t="s">
        <v>1232</v>
      </c>
      <c r="J1077" t="s">
        <v>318</v>
      </c>
      <c r="K1077" t="s">
        <v>99</v>
      </c>
      <c r="M1077" s="12" t="str">
        <f>_xlfn.CONCAT("@PART[",C1077,"]:NEEDS[!SquadExpansion/MakingHistory]:AFTER[",A1077,"] // ",IF(R1077="",D1077,R1077),CHAR(10),"{",CHAR(10),"    @TechRequired = ",N1077,IF($R1077&lt;&gt;"",_xlfn.CONCAT(CHAR(10),"    @",$R$1," = ",$R1077),""),IF($S1077&lt;&gt;"",_xlfn.CONCAT(CHAR(10),"    @",$S$1," = ",$S1077),""),IF($T1077&lt;&gt;"",_xlfn.CONCAT(CHAR(10),"    @",$T$1," = ",$T1077),""),IF($U1077&lt;&gt;"",_xlfn.CONCAT(CHAR(10),"    @",$U$1," = ",$U1077),""),IF($AN1077&lt;&gt;"",_xlfn.CONCAT(CHAR(10),$AN1077),""),IF(AL1077&lt;&gt;"",_xlfn.CONCAT(CHAR(10),AL1077),""),CHAR(10),"}",IF(AA1077="Yes",_xlfn.CONCAT(CHAR(10),"@PART[",C1077,"]:NEEDS[KiwiDeprecate]:AFTER[",A1077,"]",CHAR(10),"{",CHAR(10),"    kiwiDeprecate = true",CHAR(10),"}"),""))</f>
        <v>@PART[restock-decoupler-1875-1]:NEEDS[!SquadExpansion/MakingHistory]:AFTER[ReStockPlus] // TD-18 Decoupler
{
    @TechRequired = docking
    structuralUpgradeType = 3_4
}</v>
      </c>
      <c r="N1077" s="9" t="str">
        <f>_xlfn.XLOOKUP(_xlfn.CONCAT(O1077,P1077),TechTree!$C$2:$C$500,TechTree!$D$2:$D$500,"Not Valid Combination",0,1)</f>
        <v>docking</v>
      </c>
      <c r="O1077" s="8" t="s">
        <v>224</v>
      </c>
      <c r="P1077" s="8">
        <v>4</v>
      </c>
      <c r="Q1077" s="8" t="s">
        <v>12</v>
      </c>
      <c r="V1077" s="10" t="s">
        <v>255</v>
      </c>
      <c r="W1077" s="10" t="s">
        <v>9288</v>
      </c>
      <c r="Y1077" s="10" t="s">
        <v>307</v>
      </c>
      <c r="Z1077" s="10" t="s">
        <v>313</v>
      </c>
      <c r="AA1077" s="10" t="s">
        <v>344</v>
      </c>
      <c r="AC1077" s="12" t="str">
        <f t="shared" ref="AC1077:AC1081" si="70">IF(Q1077="Engine",_xlfn.CONCAT("PARTUPGRADE:NEEDS[",A1077,"]",CHAR(10),"{",CHAR(10),"    name = ",X1077,CHAR(10),"    partIcon = ",C1077,CHAR(10),"    techRequired = ",AS1077,CHAR(10),"    title = ",CHAR(10),"    basicInfo = Increased Thrust, Increased Specific Impulse",CHAR(10),"    manufacturer = Kiwi Imagineers",CHAR(10),"    description = ",CHAR(10),"}",CHAR(10),"@PARTUPGRADE[",X1077,"]:NEEDS[",A1077,"]:FOR[zKiwiTechTree]",CHAR(10),"{",CHAR(10),"    @entryCost = #$@PART[",C1077,"]/entryCost$",CHAR(10),"    @entryCost *= #$@KIWI_ENGINE_MULTIPLIERS/",AP1077,"/UPGRADE_ENTRYCOST_MULTIPLIER$",CHAR(10),"    @title = #$@PART[",C1077,"]/title$ Upgrade",CHAR(10),"    @description = #Our imagineers dreamt about making the $@PART[",C1077,"]/engineName$ thrustier and efficientier and have 'made it so'.",CHAR(10),"}",CHAR(10),"@PART[",C1077,"]:NEEDS[",A1077,"]:AFTER[zzKiwiTechTree]",CHAR(10),"{",CHAR(10),"    @description = #$description$ \n\n&lt;color=#ff0000&gt;This engine has an upgrade in $@PARTUPGRADE[",X1077,"]/techRequired$!&lt;/color&gt; ",CHAR(10),"}"),IF(OR(Q1077="System",Q1077="System and Space Capability")=TRUE,_xlfn.CONCAT("// Choose the one with the part that you want to represent the system",CHAR(10),"PARTUPGRADE:NEEDS[",A1077,"]",CHAR(10),"{",CHAR(10),"    name = ",X1077,"Upgrade",CHAR(10),"    partIcon = ",C1077,CHAR(10),"    techRequired = ",AS1077,CHAR(10),"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System",CHAR(10),"}",CHAR(10),"@PART[*]:HAS[#spacePlaneSystemUpgradeType[",X1077,"]]:FOR[zzzKiwiTechTree]",CHAR(10),"{",CHAR(10),"    @description = #$description$ \n\n&lt;color=#ff0000&gt;The INSERT HERE System has upgrades in $@PARTUPGRADE[",X1077,"Upgrade]/techRequired$!&lt;/color&gt; ",CHAR(10),"}"),""))</f>
        <v/>
      </c>
      <c r="AD1077" s="14"/>
      <c r="AE1077" s="18" t="s">
        <v>344</v>
      </c>
      <c r="AF1077" s="18"/>
      <c r="AG1077" s="18"/>
      <c r="AH1077" s="18"/>
      <c r="AI1077" s="18"/>
      <c r="AJ1077" s="18"/>
      <c r="AK1077" s="18"/>
      <c r="AL1077" s="19" t="str">
        <f t="shared" ref="AL1077:AL1081" si="71">IF(AE1077="Yes",_xlfn.CONCAT("    @MODULE[ModuleEngines*]",CHAR(10),"    {",IF(AF1077&lt;&gt;"",_xlfn.CONCAT(CHAR(10),"        @maxThrust = ",AF1077),""),IF(AG1077&lt;&gt;"",_xlfn.CONCAT(CHAR(10),"        !atmosphereCurve {}",CHAR(10),"        atmosphereCurve",CHAR(10),"        {",IF(AG1077&lt;&gt;"",_xlfn.CONCAT(CHAR(10),"            key = ",AG1077),""),IF(AH1077&lt;&gt;"",_xlfn.CONCAT(CHAR(10),"            key = ",AH1077),""),IF(AI1077&lt;&gt;"",_xlfn.CONCAT(CHAR(10),"            key = ",AI1077),""),IF(AJ1077&lt;&gt;"",_xlfn.CONCAT(CHAR(10),"            key = ",AJ1077),""),IF(AK1077&lt;&gt;"",_xlfn.CONCAT(CHAR(10),"            key = ",AK1077),""),CHAR(10),"        }"),""),CHAR(10),"    }"),"")</f>
        <v/>
      </c>
      <c r="AM1077" s="14"/>
      <c r="AN1077" s="15" t="str">
        <f>IF(Q1077="Structural",_xlfn.CONCAT("    ","structuralUpgradeType = ",IF(P1077&lt;3,"0_2",IF(P1077&lt;5,"3_4",IF(P1077&lt;7,"5_6",IF(P1077&lt;9,"7_8","9Plus"))))),IF(Q1077="Command Module",_xlfn.CONCAT("    commandUpgradeType = standard",CHAR(10),"    commandUpgradeName = ",V1077),IF(Q1077="Engine",_xlfn.CONCAT("    engineUpgradeType = ",W1077,CHAR(10),Parts!AQ1077,CHAR(10),"    enginePartUpgradeName = ",X1077),IF(Q1077="Parachute","    parachuteUpgradeType = standard",IF(Q1077="Solar",_xlfn.CONCAT("    solarPanelUpgradeTier = ",P1077),IF(OR(Q1077="System",Q1077="System and Space Capability")=TRUE,_xlfn.CONCAT("    spacePlaneSystemUpgradeType = ",X1077,IF(Q1077="System and Space Capability",_xlfn.CONCAT(CHAR(10),"    spaceplaneUpgradeType = spaceCapable",CHAR(10),"    baseSkinTemp = ",CHAR(10),"    upgradeSkinTemp = "),"")),IF(Q1077="Fuel Tank",IF(Y1077="NA/Balloon","    KiwiFuelSwitchIgnore = true",IF(Y1077="standardLiquidFuel",_xlfn.CONCAT("    fuelTankUpgradeType = ",Y1077,CHAR(10),"    fuelTankSizeUpgrade = ",Z1077),_xlfn.CONCAT("    fuelTankUpgradeType = ",Y1077))),IF(Q1077="RCS","    rcsUpgradeType = coldGas",""))))))))</f>
        <v xml:space="preserve">    structuralUpgradeType = 3_4</v>
      </c>
      <c r="AO1077" s="16" t="str">
        <f>IF(Q1077="Engine",VLOOKUP(W1077,EngineUpgrades!$A$2:$C$17,2,FALSE),"")</f>
        <v/>
      </c>
      <c r="AP1077" s="16" t="str">
        <f>IF(Q1077="Engine",VLOOKUP(W1077,EngineUpgrades!$A$2:$C$17,3,FALSE),"")</f>
        <v/>
      </c>
      <c r="AQ1077" s="15" t="str">
        <f>IF(AO1077=EngineUpgrades!$D$1,EngineUpgrades!$D$17,IF(AO1077=EngineUpgrades!$E$1,EngineUpgrades!$E$17,IF(AO1077=EngineUpgrades!$F$1,EngineUpgrades!$F$17,IF(AO1077=EngineUpgrades!$G$1,EngineUpgrades!$G$17,IF(AO1077=EngineUpgrades!$H$1,EngineUpgrades!$H$17,"")))))</f>
        <v/>
      </c>
      <c r="AR1077" s="17">
        <v>2</v>
      </c>
      <c r="AS1077" s="16" t="str">
        <f>IF(Q1077="Engine",_xlfn.XLOOKUP(_xlfn.CONCAT(O1077,P1077+AR1077),TechTree!$C$2:$C$500,TechTree!$D$2:$D$500,"Not Valid Combination",0,1),"")</f>
        <v/>
      </c>
    </row>
    <row r="1078" spans="1:45" ht="60.5" x14ac:dyDescent="0.35">
      <c r="A1078" t="s">
        <v>5278</v>
      </c>
      <c r="B1078" s="21" t="s">
        <v>5387</v>
      </c>
      <c r="C1078" t="s">
        <v>5388</v>
      </c>
      <c r="D1078" t="s">
        <v>5389</v>
      </c>
      <c r="E1078" t="s">
        <v>5274</v>
      </c>
      <c r="F1078" t="s">
        <v>20</v>
      </c>
      <c r="G1078" t="s">
        <v>2474</v>
      </c>
      <c r="H1078" t="s">
        <v>1341</v>
      </c>
      <c r="I1078" t="s">
        <v>1912</v>
      </c>
      <c r="J1078" t="s">
        <v>2149</v>
      </c>
      <c r="K1078" t="s">
        <v>99</v>
      </c>
      <c r="M1078" s="12" t="str">
        <f>_xlfn.CONCAT("@PART[",C1078,"]:NEEDS[!SquadExpansion/MakingHistory]:AFTER[",A1078,"] // ",IF(R1078="",D1078,R1078),CHAR(10),"{",CHAR(10),"    @TechRequired = ",N1078,IF($R1078&lt;&gt;"",_xlfn.CONCAT(CHAR(10),"    @",$R$1," = ",$R1078),""),IF($S1078&lt;&gt;"",_xlfn.CONCAT(CHAR(10),"    @",$S$1," = ",$S1078),""),IF($T1078&lt;&gt;"",_xlfn.CONCAT(CHAR(10),"    @",$T$1," = ",$T1078),""),IF($U1078&lt;&gt;"",_xlfn.CONCAT(CHAR(10),"    @",$U$1," = ",$U1078),""),IF($AN1078&lt;&gt;"",_xlfn.CONCAT(CHAR(10),$AN1078),""),IF(AL1078&lt;&gt;"",_xlfn.CONCAT(CHAR(10),AL1078),""),CHAR(10),"}",IF(AA1078="Yes",_xlfn.CONCAT(CHAR(10),"@PART[",C1078,"]:NEEDS[KiwiDeprecate]:AFTER[",A1078,"]",CHAR(10),"{",CHAR(10),"    kiwiDeprecate = true",CHAR(10),"}"),""))</f>
        <v>@PART[restock-decoupler-1875-truss-1]:NEEDS[!SquadExpansion/MakingHistory]:AFTER[ReStockPlus] // TD-18T Truss Decoupler
{
    @TechRequired = advancedDecoupling
    structuralUpgradeType = 5_6
}</v>
      </c>
      <c r="N1078" s="9" t="str">
        <f>_xlfn.XLOOKUP(_xlfn.CONCAT(O1078,P1078),TechTree!$C$2:$C$500,TechTree!$D$2:$D$500,"Not Valid Combination",0,1)</f>
        <v>advancedDecoupling</v>
      </c>
      <c r="O1078" s="8" t="s">
        <v>224</v>
      </c>
      <c r="P1078" s="8">
        <v>5</v>
      </c>
      <c r="Q1078" s="8" t="s">
        <v>12</v>
      </c>
      <c r="V1078" s="10" t="s">
        <v>255</v>
      </c>
      <c r="W1078" s="10" t="s">
        <v>9288</v>
      </c>
      <c r="Y1078" s="10" t="s">
        <v>307</v>
      </c>
      <c r="Z1078" s="10" t="s">
        <v>313</v>
      </c>
      <c r="AA1078" s="10" t="s">
        <v>344</v>
      </c>
      <c r="AC1078" s="12" t="str">
        <f t="shared" si="70"/>
        <v/>
      </c>
      <c r="AD1078" s="14"/>
      <c r="AE1078" s="18" t="s">
        <v>344</v>
      </c>
      <c r="AF1078" s="18"/>
      <c r="AG1078" s="18"/>
      <c r="AH1078" s="18"/>
      <c r="AI1078" s="18"/>
      <c r="AJ1078" s="18"/>
      <c r="AK1078" s="18"/>
      <c r="AL1078" s="19" t="str">
        <f t="shared" si="71"/>
        <v/>
      </c>
      <c r="AM1078" s="14"/>
      <c r="AN1078" s="15" t="str">
        <f>IF(Q1078="Structural",_xlfn.CONCAT("    ","structuralUpgradeType = ",IF(P1078&lt;3,"0_2",IF(P1078&lt;5,"3_4",IF(P1078&lt;7,"5_6",IF(P1078&lt;9,"7_8","9Plus"))))),IF(Q1078="Command Module",_xlfn.CONCAT("    commandUpgradeType = standard",CHAR(10),"    commandUpgradeName = ",V1078),IF(Q1078="Engine",_xlfn.CONCAT("    engineUpgradeType = ",W1078,CHAR(10),Parts!AQ1078,CHAR(10),"    enginePartUpgradeName = ",X1078),IF(Q1078="Parachute","    parachuteUpgradeType = standard",IF(Q1078="Solar",_xlfn.CONCAT("    solarPanelUpgradeTier = ",P1078),IF(OR(Q1078="System",Q1078="System and Space Capability")=TRUE,_xlfn.CONCAT("    spacePlaneSystemUpgradeType = ",X1078,IF(Q1078="System and Space Capability",_xlfn.CONCAT(CHAR(10),"    spaceplaneUpgradeType = spaceCapable",CHAR(10),"    baseSkinTemp = ",CHAR(10),"    upgradeSkinTemp = "),"")),IF(Q1078="Fuel Tank",IF(Y1078="NA/Balloon","    KiwiFuelSwitchIgnore = true",IF(Y1078="standardLiquidFuel",_xlfn.CONCAT("    fuelTankUpgradeType = ",Y1078,CHAR(10),"    fuelTankSizeUpgrade = ",Z1078),_xlfn.CONCAT("    fuelTankUpgradeType = ",Y1078))),IF(Q1078="RCS","    rcsUpgradeType = coldGas",""))))))))</f>
        <v xml:space="preserve">    structuralUpgradeType = 5_6</v>
      </c>
      <c r="AO1078" s="16" t="str">
        <f>IF(Q1078="Engine",VLOOKUP(W1078,EngineUpgrades!$A$2:$C$17,2,FALSE),"")</f>
        <v/>
      </c>
      <c r="AP1078" s="16" t="str">
        <f>IF(Q1078="Engine",VLOOKUP(W1078,EngineUpgrades!$A$2:$C$17,3,FALSE),"")</f>
        <v/>
      </c>
      <c r="AQ1078" s="15" t="str">
        <f>IF(AO1078=EngineUpgrades!$D$1,EngineUpgrades!$D$17,IF(AO1078=EngineUpgrades!$E$1,EngineUpgrades!$E$17,IF(AO1078=EngineUpgrades!$F$1,EngineUpgrades!$F$17,IF(AO1078=EngineUpgrades!$G$1,EngineUpgrades!$G$17,IF(AO1078=EngineUpgrades!$H$1,EngineUpgrades!$H$17,"")))))</f>
        <v/>
      </c>
      <c r="AR1078" s="17">
        <v>2</v>
      </c>
      <c r="AS1078" s="16" t="str">
        <f>IF(Q1078="Engine",_xlfn.XLOOKUP(_xlfn.CONCAT(O1078,P1078+AR1078),TechTree!$C$2:$C$500,TechTree!$D$2:$D$500,"Not Valid Combination",0,1),"")</f>
        <v/>
      </c>
    </row>
    <row r="1079" spans="1:45" ht="60.5" x14ac:dyDescent="0.35">
      <c r="A1079" t="s">
        <v>5278</v>
      </c>
      <c r="B1079" t="s">
        <v>5390</v>
      </c>
      <c r="C1079" t="s">
        <v>5391</v>
      </c>
      <c r="D1079" t="s">
        <v>5392</v>
      </c>
      <c r="E1079" t="s">
        <v>5382</v>
      </c>
      <c r="F1079" t="s">
        <v>20</v>
      </c>
      <c r="G1079" t="s">
        <v>2474</v>
      </c>
      <c r="H1079" t="s">
        <v>1210</v>
      </c>
      <c r="I1079" t="s">
        <v>1574</v>
      </c>
      <c r="J1079" t="s">
        <v>318</v>
      </c>
      <c r="K1079" t="s">
        <v>99</v>
      </c>
      <c r="M1079" s="12" t="str">
        <f>_xlfn.CONCAT("@PART[",C1079,"]:NEEDS[!SquadExpansion/MakingHistory]:AFTER[",A1079,"] // ",IF(R1079="",D1079,R1079),CHAR(10),"{",CHAR(10),"    @TechRequired = ",N1079,IF($R1079&lt;&gt;"",_xlfn.CONCAT(CHAR(10),"    @",$R$1," = ",$R1079),""),IF($S1079&lt;&gt;"",_xlfn.CONCAT(CHAR(10),"    @",$S$1," = ",$S1079),""),IF($T1079&lt;&gt;"",_xlfn.CONCAT(CHAR(10),"    @",$T$1," = ",$T1079),""),IF($U1079&lt;&gt;"",_xlfn.CONCAT(CHAR(10),"    @",$U$1," = ",$U1079),""),IF($AN1079&lt;&gt;"",_xlfn.CONCAT(CHAR(10),$AN1079),""),IF(AL1079&lt;&gt;"",_xlfn.CONCAT(CHAR(10),AL1079),""),CHAR(10),"}",IF(AA1079="Yes",_xlfn.CONCAT(CHAR(10),"@PART[",C1079,"]:NEEDS[KiwiDeprecate]:AFTER[",A1079,"]",CHAR(10),"{",CHAR(10),"    kiwiDeprecate = true",CHAR(10),"}"),""))</f>
        <v>@PART[restock-engineplate-1875-1]:NEEDS[!SquadExpansion/MakingHistory]:AFTER[ReStockPlus] // EP-18 Engine Plate
{
    @TechRequired = advancedDecoupling
    structuralUpgradeType = 5_6
}</v>
      </c>
      <c r="N1079" s="9" t="str">
        <f>_xlfn.XLOOKUP(_xlfn.CONCAT(O1079,P1079),TechTree!$C$2:$C$500,TechTree!$D$2:$D$500,"Not Valid Combination",0,1)</f>
        <v>advancedDecoupling</v>
      </c>
      <c r="O1079" s="8" t="s">
        <v>224</v>
      </c>
      <c r="P1079" s="8">
        <v>5</v>
      </c>
      <c r="Q1079" s="8" t="s">
        <v>12</v>
      </c>
      <c r="V1079" s="10" t="s">
        <v>255</v>
      </c>
      <c r="W1079" s="10" t="s">
        <v>9288</v>
      </c>
      <c r="Y1079" s="10" t="s">
        <v>307</v>
      </c>
      <c r="Z1079" s="10" t="s">
        <v>313</v>
      </c>
      <c r="AA1079" s="10" t="s">
        <v>344</v>
      </c>
      <c r="AC1079" s="12" t="str">
        <f t="shared" si="70"/>
        <v/>
      </c>
      <c r="AD1079" s="14"/>
      <c r="AE1079" s="18" t="s">
        <v>344</v>
      </c>
      <c r="AF1079" s="18"/>
      <c r="AG1079" s="18"/>
      <c r="AH1079" s="18"/>
      <c r="AI1079" s="18"/>
      <c r="AJ1079" s="18"/>
      <c r="AK1079" s="18"/>
      <c r="AL1079" s="19" t="str">
        <f t="shared" si="71"/>
        <v/>
      </c>
      <c r="AM1079" s="14"/>
      <c r="AN1079" s="15" t="str">
        <f>IF(Q1079="Structural",_xlfn.CONCAT("    ","structuralUpgradeType = ",IF(P1079&lt;3,"0_2",IF(P1079&lt;5,"3_4",IF(P1079&lt;7,"5_6",IF(P1079&lt;9,"7_8","9Plus"))))),IF(Q1079="Command Module",_xlfn.CONCAT("    commandUpgradeType = standard",CHAR(10),"    commandUpgradeName = ",V1079),IF(Q1079="Engine",_xlfn.CONCAT("    engineUpgradeType = ",W1079,CHAR(10),Parts!AQ1079,CHAR(10),"    enginePartUpgradeName = ",X1079),IF(Q1079="Parachute","    parachuteUpgradeType = standard",IF(Q1079="Solar",_xlfn.CONCAT("    solarPanelUpgradeTier = ",P1079),IF(OR(Q1079="System",Q1079="System and Space Capability")=TRUE,_xlfn.CONCAT("    spacePlaneSystemUpgradeType = ",X1079,IF(Q1079="System and Space Capability",_xlfn.CONCAT(CHAR(10),"    spaceplaneUpgradeType = spaceCapable",CHAR(10),"    baseSkinTemp = ",CHAR(10),"    upgradeSkinTemp = "),"")),IF(Q1079="Fuel Tank",IF(Y1079="NA/Balloon","    KiwiFuelSwitchIgnore = true",IF(Y1079="standardLiquidFuel",_xlfn.CONCAT("    fuelTankUpgradeType = ",Y1079,CHAR(10),"    fuelTankSizeUpgrade = ",Z1079),_xlfn.CONCAT("    fuelTankUpgradeType = ",Y1079))),IF(Q1079="RCS","    rcsUpgradeType = coldGas",""))))))))</f>
        <v xml:space="preserve">    structuralUpgradeType = 5_6</v>
      </c>
      <c r="AO1079" s="16" t="str">
        <f>IF(Q1079="Engine",VLOOKUP(W1079,EngineUpgrades!$A$2:$C$17,2,FALSE),"")</f>
        <v/>
      </c>
      <c r="AP1079" s="16" t="str">
        <f>IF(Q1079="Engine",VLOOKUP(W1079,EngineUpgrades!$A$2:$C$17,3,FALSE),"")</f>
        <v/>
      </c>
      <c r="AQ1079" s="15" t="str">
        <f>IF(AO1079=EngineUpgrades!$D$1,EngineUpgrades!$D$17,IF(AO1079=EngineUpgrades!$E$1,EngineUpgrades!$E$17,IF(AO1079=EngineUpgrades!$F$1,EngineUpgrades!$F$17,IF(AO1079=EngineUpgrades!$G$1,EngineUpgrades!$G$17,IF(AO1079=EngineUpgrades!$H$1,EngineUpgrades!$H$17,"")))))</f>
        <v/>
      </c>
      <c r="AR1079" s="17">
        <v>2</v>
      </c>
      <c r="AS1079" s="16" t="str">
        <f>IF(Q1079="Engine",_xlfn.XLOOKUP(_xlfn.CONCAT(O1079,P1079+AR1079),TechTree!$C$2:$C$500,TechTree!$D$2:$D$500,"Not Valid Combination",0,1),"")</f>
        <v/>
      </c>
    </row>
    <row r="1080" spans="1:45" ht="60.5" x14ac:dyDescent="0.35">
      <c r="A1080" t="s">
        <v>5278</v>
      </c>
      <c r="B1080" t="s">
        <v>5393</v>
      </c>
      <c r="C1080" t="s">
        <v>5394</v>
      </c>
      <c r="D1080" t="s">
        <v>5395</v>
      </c>
      <c r="E1080" t="s">
        <v>3888</v>
      </c>
      <c r="F1080" t="s">
        <v>20</v>
      </c>
      <c r="G1080" t="s">
        <v>2474</v>
      </c>
      <c r="H1080" t="s">
        <v>5386</v>
      </c>
      <c r="I1080" t="s">
        <v>1845</v>
      </c>
      <c r="J1080" t="s">
        <v>318</v>
      </c>
      <c r="K1080" t="s">
        <v>99</v>
      </c>
      <c r="M1080" s="12" t="str">
        <f>_xlfn.CONCAT("@PART[",C1080,"]:NEEDS[!SquadExpansion/MakingHistory]:AFTER[",A1080,"] // ",IF(R1080="",D1080,R1080),CHAR(10),"{",CHAR(10),"    @TechRequired = ",N1080,IF($R1080&lt;&gt;"",_xlfn.CONCAT(CHAR(10),"    @",$R$1," = ",$R1080),""),IF($S1080&lt;&gt;"",_xlfn.CONCAT(CHAR(10),"    @",$S$1," = ",$S1080),""),IF($T1080&lt;&gt;"",_xlfn.CONCAT(CHAR(10),"    @",$T$1," = ",$T1080),""),IF($U1080&lt;&gt;"",_xlfn.CONCAT(CHAR(10),"    @",$U$1," = ",$U1080),""),IF($AN1080&lt;&gt;"",_xlfn.CONCAT(CHAR(10),$AN1080),""),IF(AL1080&lt;&gt;"",_xlfn.CONCAT(CHAR(10),AL1080),""),CHAR(10),"}",IF(AA1080="Yes",_xlfn.CONCAT(CHAR(10),"@PART[",C1080,"]:NEEDS[KiwiDeprecate]:AFTER[",A1080,"]",CHAR(10),"{",CHAR(10),"    kiwiDeprecate = true",CHAR(10),"}"),""))</f>
        <v>@PART[restock-separator-1875-1]:NEEDS[!SquadExpansion/MakingHistory]:AFTER[ReStockPlus] // TS-18 Separator
{
    @TechRequired = advancedDecoupling
    structuralUpgradeType = 5_6
}</v>
      </c>
      <c r="N1080" s="9" t="str">
        <f>_xlfn.XLOOKUP(_xlfn.CONCAT(O1080,P1080),TechTree!$C$2:$C$500,TechTree!$D$2:$D$500,"Not Valid Combination",0,1)</f>
        <v>advancedDecoupling</v>
      </c>
      <c r="O1080" s="8" t="s">
        <v>224</v>
      </c>
      <c r="P1080" s="8">
        <v>5</v>
      </c>
      <c r="Q1080" s="8" t="s">
        <v>12</v>
      </c>
      <c r="V1080" s="10" t="s">
        <v>255</v>
      </c>
      <c r="W1080" s="10" t="s">
        <v>9288</v>
      </c>
      <c r="Y1080" s="10" t="s">
        <v>307</v>
      </c>
      <c r="Z1080" s="10" t="s">
        <v>313</v>
      </c>
      <c r="AA1080" s="10" t="s">
        <v>344</v>
      </c>
      <c r="AC1080" s="12" t="str">
        <f t="shared" si="70"/>
        <v/>
      </c>
      <c r="AD1080" s="14"/>
      <c r="AE1080" s="18" t="s">
        <v>344</v>
      </c>
      <c r="AF1080" s="18"/>
      <c r="AG1080" s="18"/>
      <c r="AH1080" s="18"/>
      <c r="AI1080" s="18"/>
      <c r="AJ1080" s="18"/>
      <c r="AK1080" s="18"/>
      <c r="AL1080" s="19" t="str">
        <f t="shared" si="71"/>
        <v/>
      </c>
      <c r="AM1080" s="14"/>
      <c r="AN1080" s="15" t="str">
        <f>IF(Q1080="Structural",_xlfn.CONCAT("    ","structuralUpgradeType = ",IF(P1080&lt;3,"0_2",IF(P1080&lt;5,"3_4",IF(P1080&lt;7,"5_6",IF(P1080&lt;9,"7_8","9Plus"))))),IF(Q1080="Command Module",_xlfn.CONCAT("    commandUpgradeType = standard",CHAR(10),"    commandUpgradeName = ",V1080),IF(Q1080="Engine",_xlfn.CONCAT("    engineUpgradeType = ",W1080,CHAR(10),Parts!AQ1080,CHAR(10),"    enginePartUpgradeName = ",X1080),IF(Q1080="Parachute","    parachuteUpgradeType = standard",IF(Q1080="Solar",_xlfn.CONCAT("    solarPanelUpgradeTier = ",P1080),IF(OR(Q1080="System",Q1080="System and Space Capability")=TRUE,_xlfn.CONCAT("    spacePlaneSystemUpgradeType = ",X1080,IF(Q1080="System and Space Capability",_xlfn.CONCAT(CHAR(10),"    spaceplaneUpgradeType = spaceCapable",CHAR(10),"    baseSkinTemp = ",CHAR(10),"    upgradeSkinTemp = "),"")),IF(Q1080="Fuel Tank",IF(Y1080="NA/Balloon","    KiwiFuelSwitchIgnore = true",IF(Y1080="standardLiquidFuel",_xlfn.CONCAT("    fuelTankUpgradeType = ",Y1080,CHAR(10),"    fuelTankSizeUpgrade = ",Z1080),_xlfn.CONCAT("    fuelTankUpgradeType = ",Y1080))),IF(Q1080="RCS","    rcsUpgradeType = coldGas",""))))))))</f>
        <v xml:space="preserve">    structuralUpgradeType = 5_6</v>
      </c>
      <c r="AO1080" s="16" t="str">
        <f>IF(Q1080="Engine",VLOOKUP(W1080,EngineUpgrades!$A$2:$C$17,2,FALSE),"")</f>
        <v/>
      </c>
      <c r="AP1080" s="16" t="str">
        <f>IF(Q1080="Engine",VLOOKUP(W1080,EngineUpgrades!$A$2:$C$17,3,FALSE),"")</f>
        <v/>
      </c>
      <c r="AQ1080" s="15" t="str">
        <f>IF(AO1080=EngineUpgrades!$D$1,EngineUpgrades!$D$17,IF(AO1080=EngineUpgrades!$E$1,EngineUpgrades!$E$17,IF(AO1080=EngineUpgrades!$F$1,EngineUpgrades!$F$17,IF(AO1080=EngineUpgrades!$G$1,EngineUpgrades!$G$17,IF(AO1080=EngineUpgrades!$H$1,EngineUpgrades!$H$17,"")))))</f>
        <v/>
      </c>
      <c r="AR1080" s="17">
        <v>2</v>
      </c>
      <c r="AS1080" s="16" t="str">
        <f>IF(Q1080="Engine",_xlfn.XLOOKUP(_xlfn.CONCAT(O1080,P1080+AR1080),TechTree!$C$2:$C$500,TechTree!$D$2:$D$500,"Not Valid Combination",0,1),"")</f>
        <v/>
      </c>
    </row>
    <row r="1081" spans="1:45" ht="60.5" x14ac:dyDescent="0.35">
      <c r="A1081" t="s">
        <v>5278</v>
      </c>
      <c r="B1081" t="s">
        <v>5396</v>
      </c>
      <c r="C1081" t="s">
        <v>5397</v>
      </c>
      <c r="D1081" t="s">
        <v>5398</v>
      </c>
      <c r="E1081" t="s">
        <v>5382</v>
      </c>
      <c r="F1081" t="s">
        <v>20</v>
      </c>
      <c r="G1081" t="s">
        <v>2474</v>
      </c>
      <c r="H1081" t="s">
        <v>1260</v>
      </c>
      <c r="I1081" t="s">
        <v>1391</v>
      </c>
      <c r="J1081" t="s">
        <v>315</v>
      </c>
      <c r="K1081" t="s">
        <v>82</v>
      </c>
      <c r="M1081" s="12" t="str">
        <f>_xlfn.CONCAT("@PART[",C1081,"]:NEEDS[!SquadExpansion/MakingHistory]:AFTER[",A1081,"] // ",IF(R1081="",D1081,R1081),CHAR(10),"{",CHAR(10),"    @TechRequired = ",N1081,IF($R1081&lt;&gt;"",_xlfn.CONCAT(CHAR(10),"    @",$R$1," = ",$R1081),""),IF($S1081&lt;&gt;"",_xlfn.CONCAT(CHAR(10),"    @",$S$1," = ",$S1081),""),IF($T1081&lt;&gt;"",_xlfn.CONCAT(CHAR(10),"    @",$T$1," = ",$T1081),""),IF($U1081&lt;&gt;"",_xlfn.CONCAT(CHAR(10),"    @",$U$1," = ",$U1081),""),IF($AN1081&lt;&gt;"",_xlfn.CONCAT(CHAR(10),$AN1081),""),IF(AL1081&lt;&gt;"",_xlfn.CONCAT(CHAR(10),AL1081),""),CHAR(10),"}",IF(AA1081="Yes",_xlfn.CONCAT(CHAR(10),"@PART[",C1081,"]:NEEDS[KiwiDeprecate]:AFTER[",A1081,"]",CHAR(10),"{",CHAR(10),"    kiwiDeprecate = true",CHAR(10),"}"),""))</f>
        <v>@PART[restock-engineplate-25-1]:NEEDS[!SquadExpansion/MakingHistory]:AFTER[ReStockPlus] // EP-25 Engine Plate
{
    @TechRequired = enginePlates
    structuralUpgradeType = 5_6
}</v>
      </c>
      <c r="N1081" s="9" t="str">
        <f>_xlfn.XLOOKUP(_xlfn.CONCAT(O1081,P1081),TechTree!$C$2:$C$500,TechTree!$D$2:$D$500,"Not Valid Combination",0,1)</f>
        <v>enginePlates</v>
      </c>
      <c r="O1081" s="8" t="s">
        <v>224</v>
      </c>
      <c r="P1081" s="8">
        <v>6</v>
      </c>
      <c r="Q1081" s="8" t="s">
        <v>12</v>
      </c>
      <c r="V1081" s="10" t="s">
        <v>255</v>
      </c>
      <c r="W1081" s="10" t="s">
        <v>9288</v>
      </c>
      <c r="Y1081" s="10" t="s">
        <v>307</v>
      </c>
      <c r="Z1081" s="10" t="s">
        <v>313</v>
      </c>
      <c r="AA1081" s="10" t="s">
        <v>344</v>
      </c>
      <c r="AC1081" s="12" t="str">
        <f t="shared" si="70"/>
        <v/>
      </c>
      <c r="AD1081" s="14"/>
      <c r="AE1081" s="18" t="s">
        <v>344</v>
      </c>
      <c r="AF1081" s="18"/>
      <c r="AG1081" s="18"/>
      <c r="AH1081" s="18"/>
      <c r="AI1081" s="18"/>
      <c r="AJ1081" s="18"/>
      <c r="AK1081" s="18"/>
      <c r="AL1081" s="19" t="str">
        <f t="shared" si="71"/>
        <v/>
      </c>
      <c r="AM1081" s="14"/>
      <c r="AN1081" s="15" t="str">
        <f>IF(Q1081="Structural",_xlfn.CONCAT("    ","structuralUpgradeType = ",IF(P1081&lt;3,"0_2",IF(P1081&lt;5,"3_4",IF(P1081&lt;7,"5_6",IF(P1081&lt;9,"7_8","9Plus"))))),IF(Q1081="Command Module",_xlfn.CONCAT("    commandUpgradeType = standard",CHAR(10),"    commandUpgradeName = ",V1081),IF(Q1081="Engine",_xlfn.CONCAT("    engineUpgradeType = ",W1081,CHAR(10),Parts!AQ1081,CHAR(10),"    enginePartUpgradeName = ",X1081),IF(Q1081="Parachute","    parachuteUpgradeType = standard",IF(Q1081="Solar",_xlfn.CONCAT("    solarPanelUpgradeTier = ",P1081),IF(OR(Q1081="System",Q1081="System and Space Capability")=TRUE,_xlfn.CONCAT("    spacePlaneSystemUpgradeType = ",X1081,IF(Q1081="System and Space Capability",_xlfn.CONCAT(CHAR(10),"    spaceplaneUpgradeType = spaceCapable",CHAR(10),"    baseSkinTemp = ",CHAR(10),"    upgradeSkinTemp = "),"")),IF(Q1081="Fuel Tank",IF(Y1081="NA/Balloon","    KiwiFuelSwitchIgnore = true",IF(Y1081="standardLiquidFuel",_xlfn.CONCAT("    fuelTankUpgradeType = ",Y1081,CHAR(10),"    fuelTankSizeUpgrade = ",Z1081),_xlfn.CONCAT("    fuelTankUpgradeType = ",Y1081))),IF(Q1081="RCS","    rcsUpgradeType = coldGas",""))))))))</f>
        <v xml:space="preserve">    structuralUpgradeType = 5_6</v>
      </c>
      <c r="AO1081" s="16" t="str">
        <f>IF(Q1081="Engine",VLOOKUP(W1081,EngineUpgrades!$A$2:$C$17,2,FALSE),"")</f>
        <v/>
      </c>
      <c r="AP1081" s="16" t="str">
        <f>IF(Q1081="Engine",VLOOKUP(W1081,EngineUpgrades!$A$2:$C$17,3,FALSE),"")</f>
        <v/>
      </c>
      <c r="AQ1081" s="15" t="str">
        <f>IF(AO1081=EngineUpgrades!$D$1,EngineUpgrades!$D$17,IF(AO1081=EngineUpgrades!$E$1,EngineUpgrades!$E$17,IF(AO1081=EngineUpgrades!$F$1,EngineUpgrades!$F$17,IF(AO1081=EngineUpgrades!$G$1,EngineUpgrades!$G$17,IF(AO1081=EngineUpgrades!$H$1,EngineUpgrades!$H$17,"")))))</f>
        <v/>
      </c>
      <c r="AR1081" s="17">
        <v>2</v>
      </c>
      <c r="AS1081" s="16" t="str">
        <f>IF(Q1081="Engine",_xlfn.XLOOKUP(_xlfn.CONCAT(O1081,P1081+AR1081),TechTree!$C$2:$C$500,TechTree!$D$2:$D$500,"Not Valid Combination",0,1),"")</f>
        <v/>
      </c>
    </row>
    <row r="1082" spans="1:45" hidden="1" x14ac:dyDescent="0.35">
      <c r="A1082" t="s">
        <v>5278</v>
      </c>
      <c r="B1082" t="s">
        <v>5399</v>
      </c>
      <c r="C1082" t="s">
        <v>5400</v>
      </c>
      <c r="D1082" t="s">
        <v>5401</v>
      </c>
      <c r="E1082" t="s">
        <v>2596</v>
      </c>
      <c r="F1082" t="s">
        <v>14</v>
      </c>
      <c r="G1082" t="s">
        <v>4803</v>
      </c>
      <c r="H1082" t="s">
        <v>2760</v>
      </c>
      <c r="I1082" t="s">
        <v>1934</v>
      </c>
      <c r="J1082" t="s">
        <v>316</v>
      </c>
      <c r="K1082" t="s">
        <v>201</v>
      </c>
    </row>
    <row r="1083" spans="1:45" ht="60.5" x14ac:dyDescent="0.35">
      <c r="A1083" t="s">
        <v>5278</v>
      </c>
      <c r="B1083" t="s">
        <v>5402</v>
      </c>
      <c r="C1083" t="s">
        <v>5403</v>
      </c>
      <c r="D1083" t="s">
        <v>5404</v>
      </c>
      <c r="E1083" t="s">
        <v>5382</v>
      </c>
      <c r="F1083" t="s">
        <v>20</v>
      </c>
      <c r="G1083" t="s">
        <v>2474</v>
      </c>
      <c r="H1083" t="s">
        <v>1255</v>
      </c>
      <c r="I1083" t="s">
        <v>1391</v>
      </c>
      <c r="J1083" t="s">
        <v>316</v>
      </c>
      <c r="K1083" t="s">
        <v>70</v>
      </c>
      <c r="M1083" s="12" t="str">
        <f>_xlfn.CONCAT("@PART[",C1083,"]:NEEDS[!SquadExpansion/MakingHistory]:AFTER[",A1083,"] // ",IF(R1083="",D1083,R1083),CHAR(10),"{",CHAR(10),"    @TechRequired = ",N1083,IF($R1083&lt;&gt;"",_xlfn.CONCAT(CHAR(10),"    @",$R$1," = ",$R1083),""),IF($S1083&lt;&gt;"",_xlfn.CONCAT(CHAR(10),"    @",$S$1," = ",$S1083),""),IF($T1083&lt;&gt;"",_xlfn.CONCAT(CHAR(10),"    @",$T$1," = ",$T1083),""),IF($U1083&lt;&gt;"",_xlfn.CONCAT(CHAR(10),"    @",$U$1," = ",$U1083),""),IF($AN1083&lt;&gt;"",_xlfn.CONCAT(CHAR(10),$AN1083),""),IF(AL1083&lt;&gt;"",_xlfn.CONCAT(CHAR(10),AL1083),""),CHAR(10),"}",IF(AA1083="Yes",_xlfn.CONCAT(CHAR(10),"@PART[",C1083,"]:NEEDS[KiwiDeprecate]:AFTER[",A1083,"]",CHAR(10),"{",CHAR(10),"    kiwiDeprecate = true",CHAR(10),"}"),""))</f>
        <v>@PART[restock-engineplate-375-1]:NEEDS[!SquadExpansion/MakingHistory]:AFTER[ReStockPlus] // EP-37 Engine Plate
{
    @TechRequired = enginePlates
    structuralUpgradeType = 5_6
}</v>
      </c>
      <c r="N1083" s="9" t="str">
        <f>_xlfn.XLOOKUP(_xlfn.CONCAT(O1083,P1083),TechTree!$C$2:$C$500,TechTree!$D$2:$D$500,"Not Valid Combination",0,1)</f>
        <v>enginePlates</v>
      </c>
      <c r="O1083" s="8" t="s">
        <v>224</v>
      </c>
      <c r="P1083" s="8">
        <v>6</v>
      </c>
      <c r="Q1083" s="8" t="s">
        <v>12</v>
      </c>
      <c r="V1083" s="10" t="s">
        <v>255</v>
      </c>
      <c r="W1083" s="10" t="s">
        <v>9288</v>
      </c>
      <c r="Y1083" s="10" t="s">
        <v>307</v>
      </c>
      <c r="Z1083" s="10" t="s">
        <v>313</v>
      </c>
      <c r="AA1083" s="10" t="s">
        <v>344</v>
      </c>
      <c r="AC1083" s="12" t="str">
        <f t="shared" ref="AC1083:AC1086" si="72">IF(Q1083="Engine",_xlfn.CONCAT("PARTUPGRADE:NEEDS[",A1083,"]",CHAR(10),"{",CHAR(10),"    name = ",X1083,CHAR(10),"    partIcon = ",C1083,CHAR(10),"    techRequired = ",AS1083,CHAR(10),"    title = ",CHAR(10),"    basicInfo = Increased Thrust, Increased Specific Impulse",CHAR(10),"    manufacturer = Kiwi Imagineers",CHAR(10),"    description = ",CHAR(10),"}",CHAR(10),"@PARTUPGRADE[",X1083,"]:NEEDS[",A1083,"]:FOR[zKiwiTechTree]",CHAR(10),"{",CHAR(10),"    @entryCost = #$@PART[",C1083,"]/entryCost$",CHAR(10),"    @entryCost *= #$@KIWI_ENGINE_MULTIPLIERS/",AP1083,"/UPGRADE_ENTRYCOST_MULTIPLIER$",CHAR(10),"    @title = #$@PART[",C1083,"]/title$ Upgrade",CHAR(10),"    @description = #Our imagineers dreamt about making the $@PART[",C1083,"]/engineName$ thrustier and efficientier and have 'made it so'.",CHAR(10),"}",CHAR(10),"@PART[",C1083,"]:NEEDS[",A1083,"]:AFTER[zzKiwiTechTree]",CHAR(10),"{",CHAR(10),"    @description = #$description$ \n\n&lt;color=#ff0000&gt;This engine has an upgrade in $@PARTUPGRADE[",X1083,"]/techRequired$!&lt;/color&gt; ",CHAR(10),"}"),IF(OR(Q1083="System",Q1083="System and Space Capability")=TRUE,_xlfn.CONCAT("// Choose the one with the part that you want to represent the system",CHAR(10),"PARTUPGRADE:NEEDS[",A1083,"]",CHAR(10),"{",CHAR(10),"    name = ",X1083,"Upgrade",CHAR(10),"    partIcon = ",C1083,CHAR(10),"    techRequired = ",AS1083,CHAR(10),"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System",CHAR(10),"}",CHAR(10),"@PART[*]:HAS[#spacePlaneSystemUpgradeType[",X1083,"]]:FOR[zzzKiwiTechTree]",CHAR(10),"{",CHAR(10),"    @description = #$description$ \n\n&lt;color=#ff0000&gt;The INSERT HERE System has upgrades in $@PARTUPGRADE[",X1083,"Upgrade]/techRequired$!&lt;/color&gt; ",CHAR(10),"}"),""))</f>
        <v/>
      </c>
      <c r="AD1083" s="14"/>
      <c r="AE1083" s="18" t="s">
        <v>344</v>
      </c>
      <c r="AF1083" s="18"/>
      <c r="AG1083" s="18"/>
      <c r="AH1083" s="18"/>
      <c r="AI1083" s="18"/>
      <c r="AJ1083" s="18"/>
      <c r="AK1083" s="18"/>
      <c r="AL1083" s="19" t="str">
        <f t="shared" ref="AL1083:AL1086" si="73">IF(AE1083="Yes",_xlfn.CONCAT("    @MODULE[ModuleEngines*]",CHAR(10),"    {",IF(AF1083&lt;&gt;"",_xlfn.CONCAT(CHAR(10),"        @maxThrust = ",AF1083),""),IF(AG1083&lt;&gt;"",_xlfn.CONCAT(CHAR(10),"        !atmosphereCurve {}",CHAR(10),"        atmosphereCurve",CHAR(10),"        {",IF(AG1083&lt;&gt;"",_xlfn.CONCAT(CHAR(10),"            key = ",AG1083),""),IF(AH1083&lt;&gt;"",_xlfn.CONCAT(CHAR(10),"            key = ",AH1083),""),IF(AI1083&lt;&gt;"",_xlfn.CONCAT(CHAR(10),"            key = ",AI1083),""),IF(AJ1083&lt;&gt;"",_xlfn.CONCAT(CHAR(10),"            key = ",AJ1083),""),IF(AK1083&lt;&gt;"",_xlfn.CONCAT(CHAR(10),"            key = ",AK1083),""),CHAR(10),"        }"),""),CHAR(10),"    }"),"")</f>
        <v/>
      </c>
      <c r="AM1083" s="14"/>
      <c r="AN1083" s="15" t="str">
        <f>IF(Q1083="Structural",_xlfn.CONCAT("    ","structuralUpgradeType = ",IF(P1083&lt;3,"0_2",IF(P1083&lt;5,"3_4",IF(P1083&lt;7,"5_6",IF(P1083&lt;9,"7_8","9Plus"))))),IF(Q1083="Command Module",_xlfn.CONCAT("    commandUpgradeType = standard",CHAR(10),"    commandUpgradeName = ",V1083),IF(Q1083="Engine",_xlfn.CONCAT("    engineUpgradeType = ",W1083,CHAR(10),Parts!AQ1083,CHAR(10),"    enginePartUpgradeName = ",X1083),IF(Q1083="Parachute","    parachuteUpgradeType = standard",IF(Q1083="Solar",_xlfn.CONCAT("    solarPanelUpgradeTier = ",P1083),IF(OR(Q1083="System",Q1083="System and Space Capability")=TRUE,_xlfn.CONCAT("    spacePlaneSystemUpgradeType = ",X1083,IF(Q1083="System and Space Capability",_xlfn.CONCAT(CHAR(10),"    spaceplaneUpgradeType = spaceCapable",CHAR(10),"    baseSkinTemp = ",CHAR(10),"    upgradeSkinTemp = "),"")),IF(Q1083="Fuel Tank",IF(Y1083="NA/Balloon","    KiwiFuelSwitchIgnore = true",IF(Y1083="standardLiquidFuel",_xlfn.CONCAT("    fuelTankUpgradeType = ",Y1083,CHAR(10),"    fuelTankSizeUpgrade = ",Z1083),_xlfn.CONCAT("    fuelTankUpgradeType = ",Y1083))),IF(Q1083="RCS","    rcsUpgradeType = coldGas",""))))))))</f>
        <v xml:space="preserve">    structuralUpgradeType = 5_6</v>
      </c>
      <c r="AO1083" s="16" t="str">
        <f>IF(Q1083="Engine",VLOOKUP(W1083,EngineUpgrades!$A$2:$C$17,2,FALSE),"")</f>
        <v/>
      </c>
      <c r="AP1083" s="16" t="str">
        <f>IF(Q1083="Engine",VLOOKUP(W1083,EngineUpgrades!$A$2:$C$17,3,FALSE),"")</f>
        <v/>
      </c>
      <c r="AQ1083" s="15" t="str">
        <f>IF(AO1083=EngineUpgrades!$D$1,EngineUpgrades!$D$17,IF(AO1083=EngineUpgrades!$E$1,EngineUpgrades!$E$17,IF(AO1083=EngineUpgrades!$F$1,EngineUpgrades!$F$17,IF(AO1083=EngineUpgrades!$G$1,EngineUpgrades!$G$17,IF(AO1083=EngineUpgrades!$H$1,EngineUpgrades!$H$17,"")))))</f>
        <v/>
      </c>
      <c r="AR1083" s="17">
        <v>2</v>
      </c>
      <c r="AS1083" s="16" t="str">
        <f>IF(Q1083="Engine",_xlfn.XLOOKUP(_xlfn.CONCAT(O1083,P1083+AR1083),TechTree!$C$2:$C$500,TechTree!$D$2:$D$500,"Not Valid Combination",0,1),"")</f>
        <v/>
      </c>
    </row>
    <row r="1084" spans="1:45" ht="60.5" x14ac:dyDescent="0.35">
      <c r="A1084" t="s">
        <v>5278</v>
      </c>
      <c r="B1084" t="s">
        <v>5405</v>
      </c>
      <c r="C1084" t="s">
        <v>5406</v>
      </c>
      <c r="D1084" t="s">
        <v>5407</v>
      </c>
      <c r="E1084" t="s">
        <v>3888</v>
      </c>
      <c r="F1084" t="s">
        <v>20</v>
      </c>
      <c r="G1084" t="s">
        <v>2474</v>
      </c>
      <c r="H1084" t="s">
        <v>5386</v>
      </c>
      <c r="I1084" t="s">
        <v>1501</v>
      </c>
      <c r="J1084" t="s">
        <v>317</v>
      </c>
      <c r="K1084" t="s">
        <v>105</v>
      </c>
      <c r="M1084" s="12" t="str">
        <f>_xlfn.CONCAT("@PART[",C1084,"]:NEEDS[!SquadExpansion/MakingHistory]:AFTER[",A1084,"] // ",IF(R1084="",D1084,R1084),CHAR(10),"{",CHAR(10),"    @TechRequired = ",N1084,IF($R1084&lt;&gt;"",_xlfn.CONCAT(CHAR(10),"    @",$R$1," = ",$R1084),""),IF($S1084&lt;&gt;"",_xlfn.CONCAT(CHAR(10),"    @",$S$1," = ",$S1084),""),IF($T1084&lt;&gt;"",_xlfn.CONCAT(CHAR(10),"    @",$T$1," = ",$T1084),""),IF($U1084&lt;&gt;"",_xlfn.CONCAT(CHAR(10),"    @",$U$1," = ",$U1084),""),IF($AN1084&lt;&gt;"",_xlfn.CONCAT(CHAR(10),$AN1084),""),IF(AL1084&lt;&gt;"",_xlfn.CONCAT(CHAR(10),AL1084),""),CHAR(10),"}",IF(AA1084="Yes",_xlfn.CONCAT(CHAR(10),"@PART[",C1084,"]:NEEDS[KiwiDeprecate]:AFTER[",A1084,"]",CHAR(10),"{",CHAR(10),"    kiwiDeprecate = true",CHAR(10),"}"),""))</f>
        <v>@PART[restock-decoupler-5-1]:NEEDS[!SquadExpansion/MakingHistory]:AFTER[ReStockPlus] // TD-50 Decoupler
{
    @TechRequired = advancedDocking
    structuralUpgradeType = 7_8
}</v>
      </c>
      <c r="N1084" s="9" t="str">
        <f>_xlfn.XLOOKUP(_xlfn.CONCAT(O1084,P1084),TechTree!$C$2:$C$500,TechTree!$D$2:$D$500,"Not Valid Combination",0,1)</f>
        <v>advancedDocking</v>
      </c>
      <c r="O1084" s="8" t="s">
        <v>224</v>
      </c>
      <c r="P1084" s="8">
        <v>7</v>
      </c>
      <c r="Q1084" s="8" t="s">
        <v>12</v>
      </c>
      <c r="V1084" s="10" t="s">
        <v>255</v>
      </c>
      <c r="W1084" s="10" t="s">
        <v>9288</v>
      </c>
      <c r="Y1084" s="10" t="s">
        <v>307</v>
      </c>
      <c r="Z1084" s="10" t="s">
        <v>313</v>
      </c>
      <c r="AA1084" s="10" t="s">
        <v>344</v>
      </c>
      <c r="AC1084" s="12" t="str">
        <f t="shared" si="72"/>
        <v/>
      </c>
      <c r="AD1084" s="14"/>
      <c r="AE1084" s="18" t="s">
        <v>344</v>
      </c>
      <c r="AF1084" s="18"/>
      <c r="AG1084" s="18"/>
      <c r="AH1084" s="18"/>
      <c r="AI1084" s="18"/>
      <c r="AJ1084" s="18"/>
      <c r="AK1084" s="18"/>
      <c r="AL1084" s="19" t="str">
        <f t="shared" si="73"/>
        <v/>
      </c>
      <c r="AM1084" s="14"/>
      <c r="AN1084" s="15" t="str">
        <f>IF(Q1084="Structural",_xlfn.CONCAT("    ","structuralUpgradeType = ",IF(P1084&lt;3,"0_2",IF(P1084&lt;5,"3_4",IF(P1084&lt;7,"5_6",IF(P1084&lt;9,"7_8","9Plus"))))),IF(Q1084="Command Module",_xlfn.CONCAT("    commandUpgradeType = standard",CHAR(10),"    commandUpgradeName = ",V1084),IF(Q1084="Engine",_xlfn.CONCAT("    engineUpgradeType = ",W1084,CHAR(10),Parts!AQ1084,CHAR(10),"    enginePartUpgradeName = ",X1084),IF(Q1084="Parachute","    parachuteUpgradeType = standard",IF(Q1084="Solar",_xlfn.CONCAT("    solarPanelUpgradeTier = ",P1084),IF(OR(Q1084="System",Q1084="System and Space Capability")=TRUE,_xlfn.CONCAT("    spacePlaneSystemUpgradeType = ",X1084,IF(Q1084="System and Space Capability",_xlfn.CONCAT(CHAR(10),"    spaceplaneUpgradeType = spaceCapable",CHAR(10),"    baseSkinTemp = ",CHAR(10),"    upgradeSkinTemp = "),"")),IF(Q1084="Fuel Tank",IF(Y1084="NA/Balloon","    KiwiFuelSwitchIgnore = true",IF(Y1084="standardLiquidFuel",_xlfn.CONCAT("    fuelTankUpgradeType = ",Y1084,CHAR(10),"    fuelTankSizeUpgrade = ",Z1084),_xlfn.CONCAT("    fuelTankUpgradeType = ",Y1084))),IF(Q1084="RCS","    rcsUpgradeType = coldGas",""))))))))</f>
        <v xml:space="preserve">    structuralUpgradeType = 7_8</v>
      </c>
      <c r="AO1084" s="16" t="str">
        <f>IF(Q1084="Engine",VLOOKUP(W1084,EngineUpgrades!$A$2:$C$17,2,FALSE),"")</f>
        <v/>
      </c>
      <c r="AP1084" s="16" t="str">
        <f>IF(Q1084="Engine",VLOOKUP(W1084,EngineUpgrades!$A$2:$C$17,3,FALSE),"")</f>
        <v/>
      </c>
      <c r="AQ1084" s="15" t="str">
        <f>IF(AO1084=EngineUpgrades!$D$1,EngineUpgrades!$D$17,IF(AO1084=EngineUpgrades!$E$1,EngineUpgrades!$E$17,IF(AO1084=EngineUpgrades!$F$1,EngineUpgrades!$F$17,IF(AO1084=EngineUpgrades!$G$1,EngineUpgrades!$G$17,IF(AO1084=EngineUpgrades!$H$1,EngineUpgrades!$H$17,"")))))</f>
        <v/>
      </c>
      <c r="AR1084" s="17">
        <v>2</v>
      </c>
      <c r="AS1084" s="16" t="str">
        <f>IF(Q1084="Engine",_xlfn.XLOOKUP(_xlfn.CONCAT(O1084,P1084+AR1084),TechTree!$C$2:$C$500,TechTree!$D$2:$D$500,"Not Valid Combination",0,1),"")</f>
        <v/>
      </c>
    </row>
    <row r="1085" spans="1:45" ht="60.5" x14ac:dyDescent="0.35">
      <c r="A1085" t="s">
        <v>5278</v>
      </c>
      <c r="B1085" t="s">
        <v>5408</v>
      </c>
      <c r="C1085" t="s">
        <v>5409</v>
      </c>
      <c r="D1085" t="s">
        <v>5410</v>
      </c>
      <c r="E1085" t="s">
        <v>5382</v>
      </c>
      <c r="F1085" t="s">
        <v>20</v>
      </c>
      <c r="G1085" t="s">
        <v>2474</v>
      </c>
      <c r="H1085" t="s">
        <v>1462</v>
      </c>
      <c r="I1085" t="s">
        <v>1391</v>
      </c>
      <c r="J1085" t="s">
        <v>317</v>
      </c>
      <c r="K1085" t="s">
        <v>78</v>
      </c>
      <c r="M1085" s="12" t="str">
        <f>_xlfn.CONCAT("@PART[",C1085,"]:NEEDS[!SquadExpansion/MakingHistory]:AFTER[",A1085,"] // ",IF(R1085="",D1085,R1085),CHAR(10),"{",CHAR(10),"    @TechRequired = ",N1085,IF($R1085&lt;&gt;"",_xlfn.CONCAT(CHAR(10),"    @",$R$1," = ",$R1085),""),IF($S1085&lt;&gt;"",_xlfn.CONCAT(CHAR(10),"    @",$S$1," = ",$S1085),""),IF($T1085&lt;&gt;"",_xlfn.CONCAT(CHAR(10),"    @",$T$1," = ",$T1085),""),IF($U1085&lt;&gt;"",_xlfn.CONCAT(CHAR(10),"    @",$U$1," = ",$U1085),""),IF($AN1085&lt;&gt;"",_xlfn.CONCAT(CHAR(10),$AN1085),""),IF(AL1085&lt;&gt;"",_xlfn.CONCAT(CHAR(10),AL1085),""),CHAR(10),"}",IF(AA1085="Yes",_xlfn.CONCAT(CHAR(10),"@PART[",C1085,"]:NEEDS[KiwiDeprecate]:AFTER[",A1085,"]",CHAR(10),"{",CHAR(10),"    kiwiDeprecate = true",CHAR(10),"}"),""))</f>
        <v>@PART[restock-engineplate-5-1]:NEEDS[!SquadExpansion/MakingHistory]:AFTER[ReStockPlus] // EP-50 Engine Plate
{
    @TechRequired = advancedEnginePlates
    structuralUpgradeType = 7_8
}</v>
      </c>
      <c r="N1085" s="9" t="str">
        <f>_xlfn.XLOOKUP(_xlfn.CONCAT(O1085,P1085),TechTree!$C$2:$C$500,TechTree!$D$2:$D$500,"Not Valid Combination",0,1)</f>
        <v>advancedEnginePlates</v>
      </c>
      <c r="O1085" s="8" t="s">
        <v>224</v>
      </c>
      <c r="P1085" s="8">
        <v>8</v>
      </c>
      <c r="Q1085" s="8" t="s">
        <v>12</v>
      </c>
      <c r="V1085" s="10" t="s">
        <v>255</v>
      </c>
      <c r="W1085" s="10" t="s">
        <v>9288</v>
      </c>
      <c r="Y1085" s="10" t="s">
        <v>307</v>
      </c>
      <c r="Z1085" s="10" t="s">
        <v>313</v>
      </c>
      <c r="AA1085" s="10" t="s">
        <v>344</v>
      </c>
      <c r="AC1085" s="12" t="str">
        <f t="shared" si="72"/>
        <v/>
      </c>
      <c r="AD1085" s="14"/>
      <c r="AE1085" s="18" t="s">
        <v>344</v>
      </c>
      <c r="AF1085" s="18"/>
      <c r="AG1085" s="18"/>
      <c r="AH1085" s="18"/>
      <c r="AI1085" s="18"/>
      <c r="AJ1085" s="18"/>
      <c r="AK1085" s="18"/>
      <c r="AL1085" s="19" t="str">
        <f t="shared" si="73"/>
        <v/>
      </c>
      <c r="AM1085" s="14"/>
      <c r="AN1085" s="15" t="str">
        <f>IF(Q1085="Structural",_xlfn.CONCAT("    ","structuralUpgradeType = ",IF(P1085&lt;3,"0_2",IF(P1085&lt;5,"3_4",IF(P1085&lt;7,"5_6",IF(P1085&lt;9,"7_8","9Plus"))))),IF(Q1085="Command Module",_xlfn.CONCAT("    commandUpgradeType = standard",CHAR(10),"    commandUpgradeName = ",V1085),IF(Q1085="Engine",_xlfn.CONCAT("    engineUpgradeType = ",W1085,CHAR(10),Parts!AQ1085,CHAR(10),"    enginePartUpgradeName = ",X1085),IF(Q1085="Parachute","    parachuteUpgradeType = standard",IF(Q1085="Solar",_xlfn.CONCAT("    solarPanelUpgradeTier = ",P1085),IF(OR(Q1085="System",Q1085="System and Space Capability")=TRUE,_xlfn.CONCAT("    spacePlaneSystemUpgradeType = ",X1085,IF(Q1085="System and Space Capability",_xlfn.CONCAT(CHAR(10),"    spaceplaneUpgradeType = spaceCapable",CHAR(10),"    baseSkinTemp = ",CHAR(10),"    upgradeSkinTemp = "),"")),IF(Q1085="Fuel Tank",IF(Y1085="NA/Balloon","    KiwiFuelSwitchIgnore = true",IF(Y1085="standardLiquidFuel",_xlfn.CONCAT("    fuelTankUpgradeType = ",Y1085,CHAR(10),"    fuelTankSizeUpgrade = ",Z1085),_xlfn.CONCAT("    fuelTankUpgradeType = ",Y1085))),IF(Q1085="RCS","    rcsUpgradeType = coldGas",""))))))))</f>
        <v xml:space="preserve">    structuralUpgradeType = 7_8</v>
      </c>
      <c r="AO1085" s="16" t="str">
        <f>IF(Q1085="Engine",VLOOKUP(W1085,EngineUpgrades!$A$2:$C$17,2,FALSE),"")</f>
        <v/>
      </c>
      <c r="AP1085" s="16" t="str">
        <f>IF(Q1085="Engine",VLOOKUP(W1085,EngineUpgrades!$A$2:$C$17,3,FALSE),"")</f>
        <v/>
      </c>
      <c r="AQ1085" s="15" t="str">
        <f>IF(AO1085=EngineUpgrades!$D$1,EngineUpgrades!$D$17,IF(AO1085=EngineUpgrades!$E$1,EngineUpgrades!$E$17,IF(AO1085=EngineUpgrades!$F$1,EngineUpgrades!$F$17,IF(AO1085=EngineUpgrades!$G$1,EngineUpgrades!$G$17,IF(AO1085=EngineUpgrades!$H$1,EngineUpgrades!$H$17,"")))))</f>
        <v/>
      </c>
      <c r="AR1085" s="17">
        <v>2</v>
      </c>
      <c r="AS1085" s="16" t="str">
        <f>IF(Q1085="Engine",_xlfn.XLOOKUP(_xlfn.CONCAT(O1085,P1085+AR1085),TechTree!$C$2:$C$500,TechTree!$D$2:$D$500,"Not Valid Combination",0,1),"")</f>
        <v/>
      </c>
    </row>
    <row r="1086" spans="1:45" ht="60.5" x14ac:dyDescent="0.35">
      <c r="A1086" t="s">
        <v>5278</v>
      </c>
      <c r="B1086" t="s">
        <v>5411</v>
      </c>
      <c r="C1086" t="s">
        <v>5412</v>
      </c>
      <c r="D1086" t="s">
        <v>5413</v>
      </c>
      <c r="E1086" t="s">
        <v>3888</v>
      </c>
      <c r="F1086" t="s">
        <v>20</v>
      </c>
      <c r="G1086" t="s">
        <v>2474</v>
      </c>
      <c r="H1086" t="s">
        <v>1688</v>
      </c>
      <c r="I1086" t="s">
        <v>4018</v>
      </c>
      <c r="J1086" t="s">
        <v>317</v>
      </c>
      <c r="K1086" t="s">
        <v>105</v>
      </c>
      <c r="M1086" s="12" t="str">
        <f>_xlfn.CONCAT("@PART[",C1086,"]:NEEDS[!SquadExpansion/MakingHistory]:AFTER[",A1086,"] // ",IF(R1086="",D1086,R1086),CHAR(10),"{",CHAR(10),"    @TechRequired = ",N1086,IF($R1086&lt;&gt;"",_xlfn.CONCAT(CHAR(10),"    @",$R$1," = ",$R1086),""),IF($S1086&lt;&gt;"",_xlfn.CONCAT(CHAR(10),"    @",$S$1," = ",$S1086),""),IF($T1086&lt;&gt;"",_xlfn.CONCAT(CHAR(10),"    @",$T$1," = ",$T1086),""),IF($U1086&lt;&gt;"",_xlfn.CONCAT(CHAR(10),"    @",$U$1," = ",$U1086),""),IF($AN1086&lt;&gt;"",_xlfn.CONCAT(CHAR(10),$AN1086),""),IF(AL1086&lt;&gt;"",_xlfn.CONCAT(CHAR(10),AL1086),""),CHAR(10),"}",IF(AA1086="Yes",_xlfn.CONCAT(CHAR(10),"@PART[",C1086,"]:NEEDS[KiwiDeprecate]:AFTER[",A1086,"]",CHAR(10),"{",CHAR(10),"    kiwiDeprecate = true",CHAR(10),"}"),""))</f>
        <v>@PART[restock-separator-5-1]:NEEDS[!SquadExpansion/MakingHistory]:AFTER[ReStockPlus] // TS-50 Separator
{
    @TechRequired = advancedEnginePlates
    structuralUpgradeType = 7_8
}</v>
      </c>
      <c r="N1086" s="9" t="str">
        <f>_xlfn.XLOOKUP(_xlfn.CONCAT(O1086,P1086),TechTree!$C$2:$C$500,TechTree!$D$2:$D$500,"Not Valid Combination",0,1)</f>
        <v>advancedEnginePlates</v>
      </c>
      <c r="O1086" s="8" t="s">
        <v>224</v>
      </c>
      <c r="P1086" s="8">
        <v>8</v>
      </c>
      <c r="Q1086" s="8" t="s">
        <v>12</v>
      </c>
      <c r="V1086" s="10" t="s">
        <v>255</v>
      </c>
      <c r="W1086" s="10" t="s">
        <v>9288</v>
      </c>
      <c r="Y1086" s="10" t="s">
        <v>307</v>
      </c>
      <c r="Z1086" s="10" t="s">
        <v>313</v>
      </c>
      <c r="AA1086" s="10" t="s">
        <v>344</v>
      </c>
      <c r="AC1086" s="12" t="str">
        <f t="shared" si="72"/>
        <v/>
      </c>
      <c r="AD1086" s="14"/>
      <c r="AE1086" s="18" t="s">
        <v>344</v>
      </c>
      <c r="AF1086" s="18"/>
      <c r="AG1086" s="18"/>
      <c r="AH1086" s="18"/>
      <c r="AI1086" s="18"/>
      <c r="AJ1086" s="18"/>
      <c r="AK1086" s="18"/>
      <c r="AL1086" s="19" t="str">
        <f t="shared" si="73"/>
        <v/>
      </c>
      <c r="AM1086" s="14"/>
      <c r="AN1086" s="15" t="str">
        <f>IF(Q1086="Structural",_xlfn.CONCAT("    ","structuralUpgradeType = ",IF(P1086&lt;3,"0_2",IF(P1086&lt;5,"3_4",IF(P1086&lt;7,"5_6",IF(P1086&lt;9,"7_8","9Plus"))))),IF(Q1086="Command Module",_xlfn.CONCAT("    commandUpgradeType = standard",CHAR(10),"    commandUpgradeName = ",V1086),IF(Q1086="Engine",_xlfn.CONCAT("    engineUpgradeType = ",W1086,CHAR(10),Parts!AQ1086,CHAR(10),"    enginePartUpgradeName = ",X1086),IF(Q1086="Parachute","    parachuteUpgradeType = standard",IF(Q1086="Solar",_xlfn.CONCAT("    solarPanelUpgradeTier = ",P1086),IF(OR(Q1086="System",Q1086="System and Space Capability")=TRUE,_xlfn.CONCAT("    spacePlaneSystemUpgradeType = ",X1086,IF(Q1086="System and Space Capability",_xlfn.CONCAT(CHAR(10),"    spaceplaneUpgradeType = spaceCapable",CHAR(10),"    baseSkinTemp = ",CHAR(10),"    upgradeSkinTemp = "),"")),IF(Q1086="Fuel Tank",IF(Y1086="NA/Balloon","    KiwiFuelSwitchIgnore = true",IF(Y1086="standardLiquidFuel",_xlfn.CONCAT("    fuelTankUpgradeType = ",Y1086,CHAR(10),"    fuelTankSizeUpgrade = ",Z1086),_xlfn.CONCAT("    fuelTankUpgradeType = ",Y1086))),IF(Q1086="RCS","    rcsUpgradeType = coldGas",""))))))))</f>
        <v xml:space="preserve">    structuralUpgradeType = 7_8</v>
      </c>
      <c r="AO1086" s="16" t="str">
        <f>IF(Q1086="Engine",VLOOKUP(W1086,EngineUpgrades!$A$2:$C$17,2,FALSE),"")</f>
        <v/>
      </c>
      <c r="AP1086" s="16" t="str">
        <f>IF(Q1086="Engine",VLOOKUP(W1086,EngineUpgrades!$A$2:$C$17,3,FALSE),"")</f>
        <v/>
      </c>
      <c r="AQ1086" s="15" t="str">
        <f>IF(AO1086=EngineUpgrades!$D$1,EngineUpgrades!$D$17,IF(AO1086=EngineUpgrades!$E$1,EngineUpgrades!$E$17,IF(AO1086=EngineUpgrades!$F$1,EngineUpgrades!$F$17,IF(AO1086=EngineUpgrades!$G$1,EngineUpgrades!$G$17,IF(AO1086=EngineUpgrades!$H$1,EngineUpgrades!$H$17,"")))))</f>
        <v/>
      </c>
      <c r="AR1086" s="17">
        <v>2</v>
      </c>
      <c r="AS1086" s="16" t="str">
        <f>IF(Q1086="Engine",_xlfn.XLOOKUP(_xlfn.CONCAT(O1086,P1086+AR1086),TechTree!$C$2:$C$500,TechTree!$D$2:$D$500,"Not Valid Combination",0,1),"")</f>
        <v/>
      </c>
    </row>
    <row r="1087" spans="1:45" hidden="1" x14ac:dyDescent="0.35">
      <c r="A1087" t="s">
        <v>5278</v>
      </c>
      <c r="B1087" t="s">
        <v>5414</v>
      </c>
      <c r="C1087" t="s">
        <v>5415</v>
      </c>
      <c r="D1087" t="s">
        <v>5416</v>
      </c>
      <c r="E1087" t="s">
        <v>3888</v>
      </c>
      <c r="F1087" t="s">
        <v>14</v>
      </c>
      <c r="G1087" t="s">
        <v>1240</v>
      </c>
      <c r="H1087" t="s">
        <v>1210</v>
      </c>
      <c r="I1087" t="s">
        <v>1614</v>
      </c>
      <c r="J1087" t="s">
        <v>1176</v>
      </c>
      <c r="K1087" t="s">
        <v>31</v>
      </c>
    </row>
    <row r="1088" spans="1:45" hidden="1" x14ac:dyDescent="0.35">
      <c r="A1088" t="s">
        <v>5278</v>
      </c>
      <c r="B1088" t="s">
        <v>5417</v>
      </c>
      <c r="C1088" t="s">
        <v>5418</v>
      </c>
      <c r="D1088" t="s">
        <v>5419</v>
      </c>
      <c r="E1088" t="s">
        <v>4348</v>
      </c>
      <c r="F1088" t="s">
        <v>18</v>
      </c>
      <c r="G1088" t="s">
        <v>5420</v>
      </c>
      <c r="H1088" t="s">
        <v>1192</v>
      </c>
      <c r="I1088" t="s">
        <v>1211</v>
      </c>
      <c r="J1088" t="s">
        <v>318</v>
      </c>
      <c r="K1088" t="s">
        <v>71</v>
      </c>
    </row>
    <row r="1089" spans="1:45" hidden="1" x14ac:dyDescent="0.35">
      <c r="A1089" t="s">
        <v>5278</v>
      </c>
      <c r="B1089" t="s">
        <v>5421</v>
      </c>
      <c r="C1089" t="s">
        <v>5422</v>
      </c>
      <c r="D1089" t="s">
        <v>5423</v>
      </c>
      <c r="E1089" t="s">
        <v>4348</v>
      </c>
      <c r="F1089" t="s">
        <v>18</v>
      </c>
      <c r="G1089" t="s">
        <v>4803</v>
      </c>
      <c r="H1089" t="s">
        <v>3759</v>
      </c>
      <c r="I1089" t="s">
        <v>1519</v>
      </c>
      <c r="J1089" t="s">
        <v>316</v>
      </c>
      <c r="K1089" t="s">
        <v>164</v>
      </c>
    </row>
    <row r="1090" spans="1:45" hidden="1" x14ac:dyDescent="0.35">
      <c r="A1090" t="s">
        <v>5278</v>
      </c>
      <c r="B1090" t="s">
        <v>5424</v>
      </c>
      <c r="C1090" t="s">
        <v>5425</v>
      </c>
      <c r="D1090" t="s">
        <v>5426</v>
      </c>
      <c r="E1090" t="s">
        <v>4348</v>
      </c>
      <c r="F1090" t="s">
        <v>18</v>
      </c>
      <c r="G1090" t="s">
        <v>1350</v>
      </c>
      <c r="H1090" t="s">
        <v>1462</v>
      </c>
      <c r="I1090" t="s">
        <v>1223</v>
      </c>
      <c r="J1090" t="s">
        <v>1176</v>
      </c>
      <c r="K1090" t="s">
        <v>58</v>
      </c>
    </row>
    <row r="1091" spans="1:45" hidden="1" x14ac:dyDescent="0.35">
      <c r="A1091" t="s">
        <v>5278</v>
      </c>
      <c r="B1091" t="s">
        <v>5427</v>
      </c>
      <c r="C1091" t="s">
        <v>5428</v>
      </c>
      <c r="D1091" t="s">
        <v>5429</v>
      </c>
      <c r="E1091" t="s">
        <v>2157</v>
      </c>
      <c r="F1091" t="s">
        <v>9</v>
      </c>
      <c r="G1091" t="s">
        <v>1173</v>
      </c>
      <c r="H1091" t="s">
        <v>1431</v>
      </c>
      <c r="I1091" t="s">
        <v>1519</v>
      </c>
      <c r="J1091" t="s">
        <v>313</v>
      </c>
      <c r="K1091" t="s">
        <v>26</v>
      </c>
    </row>
    <row r="1092" spans="1:45" hidden="1" x14ac:dyDescent="0.35">
      <c r="A1092" t="s">
        <v>5278</v>
      </c>
      <c r="B1092" t="s">
        <v>5430</v>
      </c>
      <c r="C1092" t="s">
        <v>5431</v>
      </c>
      <c r="D1092" t="s">
        <v>5432</v>
      </c>
      <c r="E1092" t="s">
        <v>3904</v>
      </c>
      <c r="F1092" t="s">
        <v>19</v>
      </c>
      <c r="G1092" t="s">
        <v>2083</v>
      </c>
      <c r="H1092" t="s">
        <v>1255</v>
      </c>
      <c r="I1092" t="s">
        <v>1727</v>
      </c>
      <c r="J1092" t="s">
        <v>2138</v>
      </c>
      <c r="K1092" t="s">
        <v>190</v>
      </c>
    </row>
    <row r="1093" spans="1:45" hidden="1" x14ac:dyDescent="0.35">
      <c r="A1093" t="s">
        <v>5278</v>
      </c>
      <c r="B1093" s="21" t="s">
        <v>5433</v>
      </c>
      <c r="C1093" t="s">
        <v>5434</v>
      </c>
      <c r="D1093" t="s">
        <v>5435</v>
      </c>
      <c r="E1093" t="s">
        <v>2596</v>
      </c>
      <c r="F1093" t="s">
        <v>20</v>
      </c>
      <c r="G1093" t="s">
        <v>2474</v>
      </c>
      <c r="H1093" t="s">
        <v>1293</v>
      </c>
      <c r="I1093" t="s">
        <v>1934</v>
      </c>
      <c r="J1093" t="s">
        <v>2138</v>
      </c>
      <c r="K1093" t="s">
        <v>88</v>
      </c>
      <c r="M1093" s="12"/>
      <c r="N1093" s="9" t="str">
        <f>_xlfn.XLOOKUP(_xlfn.CONCAT(O1093,P1093),TechTree!$C$2:$C$500,TechTree!$D$2:$D$500,"Not Valid Combination",0,1)</f>
        <v>Not Valid Combination</v>
      </c>
      <c r="O1093" s="8" t="s">
        <v>352</v>
      </c>
      <c r="P1093" s="8">
        <v>4</v>
      </c>
      <c r="Q1093" s="8" t="s">
        <v>254</v>
      </c>
      <c r="V1093" s="10" t="s">
        <v>255</v>
      </c>
      <c r="W1093" s="10" t="s">
        <v>9288</v>
      </c>
      <c r="Y1093" s="10" t="s">
        <v>307</v>
      </c>
      <c r="Z1093" s="10" t="s">
        <v>313</v>
      </c>
      <c r="AA1093" s="10" t="s">
        <v>344</v>
      </c>
      <c r="AC1093" s="12" t="str">
        <f t="shared" ref="AC1093:AC1094" si="74">IF(Q1093="Engine",_xlfn.CONCAT("PARTUPGRADE:NEEDS[",A1093,"]",CHAR(10),"{",CHAR(10),"    name = ",X1093,CHAR(10),"    partIcon = ",C1093,CHAR(10),"    techRequired = ",AS1093,CHAR(10),"    title = ",CHAR(10),"    basicInfo = Increased Thrust, Increased Specific Impulse",CHAR(10),"    manufacturer = Kiwi Imagineers",CHAR(10),"    description = ",CHAR(10),"}",CHAR(10),"@PARTUPGRADE[",X1093,"]:NEEDS[",A1093,"]:FOR[zKiwiTechTree]",CHAR(10),"{",CHAR(10),"    @entryCost = #$@PART[",C1093,"]/entryCost$",CHAR(10),"    @entryCost *= #$@KIWI_ENGINE_MULTIPLIERS/",AP1093,"/UPGRADE_ENTRYCOST_MULTIPLIER$",CHAR(10),"    @title = #$@PART[",C1093,"]/title$ Upgrade",CHAR(10),"    @description = #Our imagineers dreamt about making the $@PART[",C1093,"]/engineName$ thrustier and efficientier and have 'made it so'.",CHAR(10),"}",CHAR(10),"@PART[",C1093,"]:NEEDS[",A1093,"]:AFTER[zzKiwiTechTree]",CHAR(10),"{",CHAR(10),"    @description = #$description$ \n\n&lt;color=#ff0000&gt;This engine has an upgrade in $@PARTUPGRADE[",X1093,"]/techRequired$!&lt;/color&gt; ",CHAR(10),"}"),IF(OR(Q1093="System",Q1093="System and Space Capability")=TRUE,_xlfn.CONCAT("// Choose the one with the part that you want to represent the system",CHAR(10),"PARTUPGRADE:NEEDS[",A1093,"]",CHAR(10),"{",CHAR(10),"    name = ",X1093,"Upgrade",CHAR(10),"    partIcon = ",C1093,CHAR(10),"    techRequired = ",AS1093,CHAR(10),"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System",CHAR(10),"}",CHAR(10),"@PART[*]:HAS[#spacePlaneSystemUpgradeType[",X1093,"]]:FOR[zzzKiwiTechTree]",CHAR(10),"{",CHAR(10),"    @description = #$description$ \n\n&lt;color=#ff0000&gt;The INSERT HERE System has upgrades in $@PARTUPGRADE[",X1093,"Upgrade]/techRequired$!&lt;/color&gt; ",CHAR(10),"}"),""))</f>
        <v/>
      </c>
      <c r="AD1093" s="14"/>
      <c r="AE1093" s="18" t="s">
        <v>344</v>
      </c>
      <c r="AF1093" s="18"/>
      <c r="AG1093" s="18"/>
      <c r="AH1093" s="18"/>
      <c r="AI1093" s="18"/>
      <c r="AJ1093" s="18"/>
      <c r="AK1093" s="18"/>
      <c r="AL1093" s="19" t="str">
        <f t="shared" ref="AL1093:AL1094" si="75">IF(AE1093="Yes",_xlfn.CONCAT("    @MODULE[ModuleEngines*]",CHAR(10),"    {",IF(AF1093&lt;&gt;"",_xlfn.CONCAT(CHAR(10),"        @maxThrust = ",AF1093),""),IF(AG1093&lt;&gt;"",_xlfn.CONCAT(CHAR(10),"        !atmosphereCurve {}",CHAR(10),"        atmosphereCurve",CHAR(10),"        {",IF(AG1093&lt;&gt;"",_xlfn.CONCAT(CHAR(10),"            key = ",AG1093),""),IF(AH1093&lt;&gt;"",_xlfn.CONCAT(CHAR(10),"            key = ",AH1093),""),IF(AI1093&lt;&gt;"",_xlfn.CONCAT(CHAR(10),"            key = ",AI1093),""),IF(AJ1093&lt;&gt;"",_xlfn.CONCAT(CHAR(10),"            key = ",AJ1093),""),IF(AK1093&lt;&gt;"",_xlfn.CONCAT(CHAR(10),"            key = ",AK1093),""),CHAR(10),"        }"),""),CHAR(10),"    }"),"")</f>
        <v/>
      </c>
      <c r="AM1093" s="14"/>
      <c r="AN1093" s="15" t="str">
        <f>IF(Q1093="Structural",_xlfn.CONCAT("    ","structuralUpgradeType = ",IF(P1093&lt;3,"0_2",IF(P1093&lt;5,"3_4",IF(P1093&lt;7,"5_6",IF(P1093&lt;9,"7_8","9Plus"))))),IF(Q1093="Command Module",_xlfn.CONCAT("    commandUpgradeType = standard",CHAR(10),"    commandUpgradeName = ",V1093),IF(Q1093="Engine",_xlfn.CONCAT("    engineUpgradeType = ",W1093,CHAR(10),Parts!AQ1093,CHAR(10),"    enginePartUpgradeName = ",X1093),IF(Q1093="Parachute","    parachuteUpgradeType = standard",IF(Q1093="Solar",_xlfn.CONCAT("    solarPanelUpgradeTier = ",P1093),IF(OR(Q1093="System",Q1093="System and Space Capability")=TRUE,_xlfn.CONCAT("    spacePlaneSystemUpgradeType = ",X1093,IF(Q1093="System and Space Capability",_xlfn.CONCAT(CHAR(10),"    spaceplaneUpgradeType = spaceCapable",CHAR(10),"    baseSkinTemp = ",CHAR(10),"    upgradeSkinTemp = "),"")),IF(Q1093="Fuel Tank",IF(Y1093="NA/Balloon","    KiwiFuelSwitchIgnore = true",IF(Y1093="standardLiquidFuel",_xlfn.CONCAT("    fuelTankUpgradeType = ",Y1093,CHAR(10),"    fuelTankSizeUpgrade = ",Z1093),_xlfn.CONCAT("    fuelTankUpgradeType = ",Y1093))),IF(Q1093="RCS","    rcsUpgradeType = coldGas",""))))))))</f>
        <v/>
      </c>
      <c r="AO1093" s="16" t="str">
        <f>IF(Q1093="Engine",VLOOKUP(W1093,EngineUpgrades!$A$2:$C$17,2,FALSE),"")</f>
        <v/>
      </c>
      <c r="AP1093" s="16" t="str">
        <f>IF(Q1093="Engine",VLOOKUP(W1093,EngineUpgrades!$A$2:$C$17,3,FALSE),"")</f>
        <v/>
      </c>
      <c r="AQ1093" s="15" t="str">
        <f>IF(AO1093=EngineUpgrades!$D$1,EngineUpgrades!$D$17,IF(AO1093=EngineUpgrades!$E$1,EngineUpgrades!$E$17,IF(AO1093=EngineUpgrades!$F$1,EngineUpgrades!$F$17,IF(AO1093=EngineUpgrades!$G$1,EngineUpgrades!$G$17,IF(AO1093=EngineUpgrades!$H$1,EngineUpgrades!$H$17,"")))))</f>
        <v/>
      </c>
      <c r="AR1093" s="17">
        <v>2</v>
      </c>
      <c r="AS1093" s="16" t="str">
        <f>IF(Q1093="Engine",_xlfn.XLOOKUP(_xlfn.CONCAT(O1093,P1093+AR1093),TechTree!$C$2:$C$500,TechTree!$D$2:$D$500,"Not Valid Combination",0,1),"")</f>
        <v/>
      </c>
    </row>
    <row r="1094" spans="1:45" hidden="1" x14ac:dyDescent="0.35">
      <c r="A1094" t="s">
        <v>5278</v>
      </c>
      <c r="B1094" s="21" t="s">
        <v>5436</v>
      </c>
      <c r="C1094" t="s">
        <v>5437</v>
      </c>
      <c r="D1094" t="s">
        <v>5438</v>
      </c>
      <c r="E1094" t="s">
        <v>2596</v>
      </c>
      <c r="F1094" t="s">
        <v>20</v>
      </c>
      <c r="G1094" t="s">
        <v>2474</v>
      </c>
      <c r="H1094" t="s">
        <v>1198</v>
      </c>
      <c r="I1094" t="s">
        <v>1934</v>
      </c>
      <c r="J1094" t="s">
        <v>2138</v>
      </c>
      <c r="K1094" t="s">
        <v>88</v>
      </c>
      <c r="M1094" s="12"/>
      <c r="N1094" s="9" t="str">
        <f>_xlfn.XLOOKUP(_xlfn.CONCAT(O1094,P1094),TechTree!$C$2:$C$500,TechTree!$D$2:$D$500,"Not Valid Combination",0,1)</f>
        <v>Not Valid Combination</v>
      </c>
      <c r="O1094" s="8" t="s">
        <v>352</v>
      </c>
      <c r="P1094" s="8">
        <v>4</v>
      </c>
      <c r="Q1094" s="8" t="s">
        <v>254</v>
      </c>
      <c r="V1094" s="10" t="s">
        <v>255</v>
      </c>
      <c r="W1094" s="10" t="s">
        <v>9288</v>
      </c>
      <c r="Y1094" s="10" t="s">
        <v>307</v>
      </c>
      <c r="Z1094" s="10" t="s">
        <v>313</v>
      </c>
      <c r="AA1094" s="10" t="s">
        <v>344</v>
      </c>
      <c r="AC1094" s="12" t="str">
        <f t="shared" si="74"/>
        <v/>
      </c>
      <c r="AD1094" s="14"/>
      <c r="AE1094" s="18" t="s">
        <v>344</v>
      </c>
      <c r="AF1094" s="18"/>
      <c r="AG1094" s="18"/>
      <c r="AH1094" s="18"/>
      <c r="AI1094" s="18"/>
      <c r="AJ1094" s="18"/>
      <c r="AK1094" s="18"/>
      <c r="AL1094" s="19" t="str">
        <f t="shared" si="75"/>
        <v/>
      </c>
      <c r="AM1094" s="14"/>
      <c r="AN1094" s="15" t="str">
        <f>IF(Q1094="Structural",_xlfn.CONCAT("    ","structuralUpgradeType = ",IF(P1094&lt;3,"0_2",IF(P1094&lt;5,"3_4",IF(P1094&lt;7,"5_6",IF(P1094&lt;9,"7_8","9Plus"))))),IF(Q1094="Command Module",_xlfn.CONCAT("    commandUpgradeType = standard",CHAR(10),"    commandUpgradeName = ",V1094),IF(Q1094="Engine",_xlfn.CONCAT("    engineUpgradeType = ",W1094,CHAR(10),Parts!AQ1094,CHAR(10),"    enginePartUpgradeName = ",X1094),IF(Q1094="Parachute","    parachuteUpgradeType = standard",IF(Q1094="Solar",_xlfn.CONCAT("    solarPanelUpgradeTier = ",P1094),IF(OR(Q1094="System",Q1094="System and Space Capability")=TRUE,_xlfn.CONCAT("    spacePlaneSystemUpgradeType = ",X1094,IF(Q1094="System and Space Capability",_xlfn.CONCAT(CHAR(10),"    spaceplaneUpgradeType = spaceCapable",CHAR(10),"    baseSkinTemp = ",CHAR(10),"    upgradeSkinTemp = "),"")),IF(Q1094="Fuel Tank",IF(Y1094="NA/Balloon","    KiwiFuelSwitchIgnore = true",IF(Y1094="standardLiquidFuel",_xlfn.CONCAT("    fuelTankUpgradeType = ",Y1094,CHAR(10),"    fuelTankSizeUpgrade = ",Z1094),_xlfn.CONCAT("    fuelTankUpgradeType = ",Y1094))),IF(Q1094="RCS","    rcsUpgradeType = coldGas",""))))))))</f>
        <v/>
      </c>
      <c r="AO1094" s="16" t="str">
        <f>IF(Q1094="Engine",VLOOKUP(W1094,EngineUpgrades!$A$2:$C$17,2,FALSE),"")</f>
        <v/>
      </c>
      <c r="AP1094" s="16" t="str">
        <f>IF(Q1094="Engine",VLOOKUP(W1094,EngineUpgrades!$A$2:$C$17,3,FALSE),"")</f>
        <v/>
      </c>
      <c r="AQ1094" s="15" t="str">
        <f>IF(AO1094=EngineUpgrades!$D$1,EngineUpgrades!$D$17,IF(AO1094=EngineUpgrades!$E$1,EngineUpgrades!$E$17,IF(AO1094=EngineUpgrades!$F$1,EngineUpgrades!$F$17,IF(AO1094=EngineUpgrades!$G$1,EngineUpgrades!$G$17,IF(AO1094=EngineUpgrades!$H$1,EngineUpgrades!$H$17,"")))))</f>
        <v/>
      </c>
      <c r="AR1094" s="17">
        <v>2</v>
      </c>
      <c r="AS1094" s="16" t="str">
        <f>IF(Q1094="Engine",_xlfn.XLOOKUP(_xlfn.CONCAT(O1094,P1094+AR1094),TechTree!$C$2:$C$500,TechTree!$D$2:$D$500,"Not Valid Combination",0,1),"")</f>
        <v/>
      </c>
    </row>
    <row r="1095" spans="1:45" hidden="1" x14ac:dyDescent="0.35">
      <c r="A1095" t="s">
        <v>5278</v>
      </c>
      <c r="B1095" t="s">
        <v>5439</v>
      </c>
      <c r="C1095" t="s">
        <v>5440</v>
      </c>
      <c r="D1095" t="s">
        <v>5441</v>
      </c>
      <c r="E1095" t="s">
        <v>5164</v>
      </c>
      <c r="F1095" t="s">
        <v>19</v>
      </c>
      <c r="G1095" t="s">
        <v>1359</v>
      </c>
      <c r="H1095" t="s">
        <v>1255</v>
      </c>
      <c r="I1095" t="s">
        <v>1447</v>
      </c>
      <c r="J1095" t="s">
        <v>314</v>
      </c>
      <c r="K1095" t="s">
        <v>190</v>
      </c>
    </row>
    <row r="1096" spans="1:45" hidden="1" x14ac:dyDescent="0.35">
      <c r="A1096" t="s">
        <v>5278</v>
      </c>
      <c r="B1096" t="s">
        <v>5442</v>
      </c>
      <c r="C1096" t="s">
        <v>5443</v>
      </c>
      <c r="D1096" t="s">
        <v>5444</v>
      </c>
      <c r="E1096" t="s">
        <v>5164</v>
      </c>
      <c r="F1096" t="s">
        <v>19</v>
      </c>
      <c r="G1096" t="s">
        <v>1445</v>
      </c>
      <c r="H1096" t="s">
        <v>1566</v>
      </c>
      <c r="I1096" t="s">
        <v>2690</v>
      </c>
      <c r="J1096" t="s">
        <v>314</v>
      </c>
      <c r="K1096" t="s">
        <v>161</v>
      </c>
    </row>
    <row r="1097" spans="1:45" ht="72.5" x14ac:dyDescent="0.35">
      <c r="A1097" t="s">
        <v>5278</v>
      </c>
      <c r="B1097" s="21" t="s">
        <v>5445</v>
      </c>
      <c r="C1097" t="s">
        <v>5446</v>
      </c>
      <c r="D1097" t="s">
        <v>5447</v>
      </c>
      <c r="E1097" t="s">
        <v>5448</v>
      </c>
      <c r="F1097" t="s">
        <v>20</v>
      </c>
      <c r="G1097" t="s">
        <v>2474</v>
      </c>
      <c r="H1097" t="s">
        <v>3043</v>
      </c>
      <c r="I1097" t="s">
        <v>1531</v>
      </c>
      <c r="J1097" t="s">
        <v>5449</v>
      </c>
      <c r="K1097" t="s">
        <v>116</v>
      </c>
      <c r="M1097" s="12" t="str">
        <f>_xlfn.CONCAT("@PART[",C1097,"]:NEEDS[!SquadExpansion/MakingHistory]:AFTER[",A1097,"] // ",IF(R1097="",D1097,R1097),CHAR(10),"{",CHAR(10),"    @TechRequired = ",N1097,IF($R1097&lt;&gt;"",_xlfn.CONCAT(CHAR(10),"    @",$R$1," = ",$R1097),""),IF($S1097&lt;&gt;"",_xlfn.CONCAT(CHAR(10),"    @",$S$1," = ",$S1097),""),IF($T1097&lt;&gt;"",_xlfn.CONCAT(CHAR(10),"    @",$T$1," = ",$T1097),""),IF($U1097&lt;&gt;"",_xlfn.CONCAT(CHAR(10),"    @",$U$1," = ",$U1097),""),IF($AN1097&lt;&gt;"",_xlfn.CONCAT(CHAR(10),$AN1097),""),IF(AL1097&lt;&gt;"",_xlfn.CONCAT(CHAR(10),AL1097),""),CHAR(10),"}",IF(AA1097="Yes",_xlfn.CONCAT(CHAR(10),"@PART[",C1097,"]:NEEDS[KiwiDeprecate]:AFTER[",A1097,"]",CHAR(10),"{",CHAR(10),"    kiwiDeprecate = true",CHAR(10),"}"),""))</f>
        <v>@PART[restock-engine-caravel-1]:NEEDS[!SquadExpansion/MakingHistory]:AFTER[ReStockPlus] // Skiff
{
    @TechRequired = Not Valid Combination
    @title = Skiff
}</v>
      </c>
      <c r="N1097" s="9" t="str">
        <f>_xlfn.XLOOKUP(_xlfn.CONCAT(O1097,P1097),TechTree!$C$2:$C$500,TechTree!$D$2:$D$500,"Not Valid Combination",0,1)</f>
        <v>Not Valid Combination</v>
      </c>
      <c r="O1097" s="8" t="s">
        <v>352</v>
      </c>
      <c r="P1097" s="8">
        <v>4</v>
      </c>
      <c r="Q1097" s="8" t="s">
        <v>254</v>
      </c>
      <c r="R1097" s="10" t="s">
        <v>9334</v>
      </c>
      <c r="V1097" s="10" t="s">
        <v>255</v>
      </c>
      <c r="W1097" s="10" t="s">
        <v>9288</v>
      </c>
      <c r="Y1097" s="10" t="s">
        <v>307</v>
      </c>
      <c r="Z1097" s="10" t="s">
        <v>313</v>
      </c>
      <c r="AA1097" s="10" t="s">
        <v>344</v>
      </c>
      <c r="AC1097" s="12" t="str">
        <f t="shared" ref="AC1097:AC1102" si="76">IF(Q1097="Engine",_xlfn.CONCAT("PARTUPGRADE:NEEDS[",A1097,"]",CHAR(10),"{",CHAR(10),"    name = ",X1097,CHAR(10),"    partIcon = ",C1097,CHAR(10),"    techRequired = ",AS1097,CHAR(10),"    title = ",CHAR(10),"    basicInfo = Increased Thrust, Increased Specific Impulse",CHAR(10),"    manufacturer = Kiwi Imagineers",CHAR(10),"    description = ",CHAR(10),"}",CHAR(10),"@PARTUPGRADE[",X1097,"]:NEEDS[",A1097,"]:FOR[zKiwiTechTree]",CHAR(10),"{",CHAR(10),"    @entryCost = #$@PART[",C1097,"]/entryCost$",CHAR(10),"    @entryCost *= #$@KIWI_ENGINE_MULTIPLIERS/",AP1097,"/UPGRADE_ENTRYCOST_MULTIPLIER$",CHAR(10),"    @title = #$@PART[",C1097,"]/title$ Upgrade",CHAR(10),"    @description = #Our imagineers dreamt about making the $@PART[",C1097,"]/engineName$ thrustier and efficientier and have 'made it so'.",CHAR(10),"}",CHAR(10),"@PART[",C1097,"]:NEEDS[",A1097,"]:AFTER[zzKiwiTechTree]",CHAR(10),"{",CHAR(10),"    @description = #$description$ \n\n&lt;color=#ff0000&gt;This engine has an upgrade in $@PARTUPGRADE[",X1097,"]/techRequired$!&lt;/color&gt; ",CHAR(10),"}"),IF(OR(Q1097="System",Q1097="System and Space Capability")=TRUE,_xlfn.CONCAT("// Choose the one with the part that you want to represent the system",CHAR(10),"PARTUPGRADE:NEEDS[",A1097,"]",CHAR(10),"{",CHAR(10),"    name = ",X1097,"Upgrade",CHAR(10),"    partIcon = ",C1097,CHAR(10),"    techRequired = ",AS1097,CHAR(10),"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System",CHAR(10),"}",CHAR(10),"@PART[*]:HAS[#spacePlaneSystemUpgradeType[",X1097,"]]:FOR[zzzKiwiTechTree]",CHAR(10),"{",CHAR(10),"    @description = #$description$ \n\n&lt;color=#ff0000&gt;The INSERT HERE System has upgrades in $@PARTUPGRADE[",X1097,"Upgrade]/techRequired$!&lt;/color&gt; ",CHAR(10),"}"),""))</f>
        <v/>
      </c>
      <c r="AD1097" s="14"/>
      <c r="AE1097" s="18" t="s">
        <v>344</v>
      </c>
      <c r="AF1097" s="18"/>
      <c r="AG1097" s="18"/>
      <c r="AH1097" s="18"/>
      <c r="AI1097" s="18"/>
      <c r="AJ1097" s="18"/>
      <c r="AK1097" s="18"/>
      <c r="AL1097" s="19" t="str">
        <f t="shared" ref="AL1097:AL1102" si="77">IF(AE1097="Yes",_xlfn.CONCAT("    @MODULE[ModuleEngines*]",CHAR(10),"    {",IF(AF1097&lt;&gt;"",_xlfn.CONCAT(CHAR(10),"        @maxThrust = ",AF1097),""),IF(AG1097&lt;&gt;"",_xlfn.CONCAT(CHAR(10),"        !atmosphereCurve {}",CHAR(10),"        atmosphereCurve",CHAR(10),"        {",IF(AG1097&lt;&gt;"",_xlfn.CONCAT(CHAR(10),"            key = ",AG1097),""),IF(AH1097&lt;&gt;"",_xlfn.CONCAT(CHAR(10),"            key = ",AH1097),""),IF(AI1097&lt;&gt;"",_xlfn.CONCAT(CHAR(10),"            key = ",AI1097),""),IF(AJ1097&lt;&gt;"",_xlfn.CONCAT(CHAR(10),"            key = ",AJ1097),""),IF(AK1097&lt;&gt;"",_xlfn.CONCAT(CHAR(10),"            key = ",AK1097),""),CHAR(10),"        }"),""),CHAR(10),"    }"),"")</f>
        <v/>
      </c>
      <c r="AM1097" s="14"/>
      <c r="AN1097" s="15" t="str">
        <f>IF(Q1097="Structural",_xlfn.CONCAT("    ","structuralUpgradeType = ",IF(P1097&lt;3,"0_2",IF(P1097&lt;5,"3_4",IF(P1097&lt;7,"5_6",IF(P1097&lt;9,"7_8","9Plus"))))),IF(Q1097="Command Module",_xlfn.CONCAT("    commandUpgradeType = standard",CHAR(10),"    commandUpgradeName = ",V1097),IF(Q1097="Engine",_xlfn.CONCAT("    engineUpgradeType = ",W1097,CHAR(10),Parts!AQ1097,CHAR(10),"    enginePartUpgradeName = ",X1097),IF(Q1097="Parachute","    parachuteUpgradeType = standard",IF(Q1097="Solar",_xlfn.CONCAT("    solarPanelUpgradeTier = ",P1097),IF(OR(Q1097="System",Q1097="System and Space Capability")=TRUE,_xlfn.CONCAT("    spacePlaneSystemUpgradeType = ",X1097,IF(Q1097="System and Space Capability",_xlfn.CONCAT(CHAR(10),"    spaceplaneUpgradeType = spaceCapable",CHAR(10),"    baseSkinTemp = ",CHAR(10),"    upgradeSkinTemp = "),"")),IF(Q1097="Fuel Tank",IF(Y1097="NA/Balloon","    KiwiFuelSwitchIgnore = true",IF(Y1097="standardLiquidFuel",_xlfn.CONCAT("    fuelTankUpgradeType = ",Y1097,CHAR(10),"    fuelTankSizeUpgrade = ",Z1097),_xlfn.CONCAT("    fuelTankUpgradeType = ",Y1097))),IF(Q1097="RCS","    rcsUpgradeType = coldGas",""))))))))</f>
        <v/>
      </c>
      <c r="AO1097" s="16" t="str">
        <f>IF(Q1097="Engine",VLOOKUP(W1097,EngineUpgrades!$A$2:$C$17,2,FALSE),"")</f>
        <v/>
      </c>
      <c r="AP1097" s="16" t="str">
        <f>IF(Q1097="Engine",VLOOKUP(W1097,EngineUpgrades!$A$2:$C$17,3,FALSE),"")</f>
        <v/>
      </c>
      <c r="AQ1097" s="15" t="str">
        <f>IF(AO1097=EngineUpgrades!$D$1,EngineUpgrades!$D$17,IF(AO1097=EngineUpgrades!$E$1,EngineUpgrades!$E$17,IF(AO1097=EngineUpgrades!$F$1,EngineUpgrades!$F$17,IF(AO1097=EngineUpgrades!$G$1,EngineUpgrades!$G$17,IF(AO1097=EngineUpgrades!$H$1,EngineUpgrades!$H$17,"")))))</f>
        <v/>
      </c>
      <c r="AR1097" s="17">
        <v>2</v>
      </c>
      <c r="AS1097" s="16" t="str">
        <f>IF(Q1097="Engine",_xlfn.XLOOKUP(_xlfn.CONCAT(O1097,P1097+AR1097),TechTree!$C$2:$C$500,TechTree!$D$2:$D$500,"Not Valid Combination",0,1),"")</f>
        <v/>
      </c>
    </row>
    <row r="1098" spans="1:45" ht="72.5" x14ac:dyDescent="0.35">
      <c r="A1098" t="s">
        <v>5278</v>
      </c>
      <c r="B1098" s="21" t="s">
        <v>5450</v>
      </c>
      <c r="C1098" t="s">
        <v>5451</v>
      </c>
      <c r="D1098" t="s">
        <v>5452</v>
      </c>
      <c r="E1098" t="s">
        <v>5448</v>
      </c>
      <c r="F1098" t="s">
        <v>20</v>
      </c>
      <c r="G1098" t="s">
        <v>2474</v>
      </c>
      <c r="H1098" t="s">
        <v>3081</v>
      </c>
      <c r="I1098" t="s">
        <v>5160</v>
      </c>
      <c r="J1098" t="s">
        <v>5453</v>
      </c>
      <c r="K1098" t="s">
        <v>140</v>
      </c>
      <c r="M1098" s="12" t="str">
        <f>_xlfn.CONCAT("@PART[",C1098,"]:NEEDS[!SquadExpansion/MakingHistory]:AFTER[",A1098,"] // ",IF(R1098="",D1098,R1098),CHAR(10),"{",CHAR(10),"    @TechRequired = ",N1098,IF($R1098&lt;&gt;"",_xlfn.CONCAT(CHAR(10),"    @",$R$1," = ",$R1098),""),IF($S1098&lt;&gt;"",_xlfn.CONCAT(CHAR(10),"    @",$S$1," = ",$S1098),""),IF($T1098&lt;&gt;"",_xlfn.CONCAT(CHAR(10),"    @",$T$1," = ",$T1098),""),IF($U1098&lt;&gt;"",_xlfn.CONCAT(CHAR(10),"    @",$U$1," = ",$U1098),""),IF($AN1098&lt;&gt;"",_xlfn.CONCAT(CHAR(10),$AN1098),""),IF(AL1098&lt;&gt;"",_xlfn.CONCAT(CHAR(10),AL1098),""),CHAR(10),"}",IF(AA1098="Yes",_xlfn.CONCAT(CHAR(10),"@PART[",C1098,"]:NEEDS[KiwiDeprecate]:AFTER[",A1098,"]",CHAR(10),"{",CHAR(10),"    kiwiDeprecate = true",CHAR(10),"}"),""))</f>
        <v>@PART[restock-engine-galleon-1]:NEEDS[!SquadExpansion/MakingHistory]:AFTER[ReStockPlus] // Mastodon
{
    @TechRequired = Not Valid Combination
    @title = Mastodon
}</v>
      </c>
      <c r="N1098" s="9" t="str">
        <f>_xlfn.XLOOKUP(_xlfn.CONCAT(O1098,P1098),TechTree!$C$2:$C$500,TechTree!$D$2:$D$500,"Not Valid Combination",0,1)</f>
        <v>Not Valid Combination</v>
      </c>
      <c r="O1098" s="8" t="s">
        <v>352</v>
      </c>
      <c r="P1098" s="8">
        <v>4</v>
      </c>
      <c r="Q1098" s="8" t="s">
        <v>254</v>
      </c>
      <c r="R1098" s="10" t="s">
        <v>9335</v>
      </c>
      <c r="V1098" s="10" t="s">
        <v>255</v>
      </c>
      <c r="W1098" s="10" t="s">
        <v>9288</v>
      </c>
      <c r="Y1098" s="10" t="s">
        <v>307</v>
      </c>
      <c r="Z1098" s="10" t="s">
        <v>313</v>
      </c>
      <c r="AA1098" s="10" t="s">
        <v>344</v>
      </c>
      <c r="AC1098" s="12" t="str">
        <f t="shared" si="76"/>
        <v/>
      </c>
      <c r="AD1098" s="14"/>
      <c r="AE1098" s="18" t="s">
        <v>344</v>
      </c>
      <c r="AF1098" s="18"/>
      <c r="AG1098" s="18"/>
      <c r="AH1098" s="18"/>
      <c r="AI1098" s="18"/>
      <c r="AJ1098" s="18"/>
      <c r="AK1098" s="18"/>
      <c r="AL1098" s="19" t="str">
        <f t="shared" si="77"/>
        <v/>
      </c>
      <c r="AM1098" s="14"/>
      <c r="AN1098" s="15" t="str">
        <f>IF(Q1098="Structural",_xlfn.CONCAT("    ","structuralUpgradeType = ",IF(P1098&lt;3,"0_2",IF(P1098&lt;5,"3_4",IF(P1098&lt;7,"5_6",IF(P1098&lt;9,"7_8","9Plus"))))),IF(Q1098="Command Module",_xlfn.CONCAT("    commandUpgradeType = standard",CHAR(10),"    commandUpgradeName = ",V1098),IF(Q1098="Engine",_xlfn.CONCAT("    engineUpgradeType = ",W1098,CHAR(10),Parts!AQ1098,CHAR(10),"    enginePartUpgradeName = ",X1098),IF(Q1098="Parachute","    parachuteUpgradeType = standard",IF(Q1098="Solar",_xlfn.CONCAT("    solarPanelUpgradeTier = ",P1098),IF(OR(Q1098="System",Q1098="System and Space Capability")=TRUE,_xlfn.CONCAT("    spacePlaneSystemUpgradeType = ",X1098,IF(Q1098="System and Space Capability",_xlfn.CONCAT(CHAR(10),"    spaceplaneUpgradeType = spaceCapable",CHAR(10),"    baseSkinTemp = ",CHAR(10),"    upgradeSkinTemp = "),"")),IF(Q1098="Fuel Tank",IF(Y1098="NA/Balloon","    KiwiFuelSwitchIgnore = true",IF(Y1098="standardLiquidFuel",_xlfn.CONCAT("    fuelTankUpgradeType = ",Y1098,CHAR(10),"    fuelTankSizeUpgrade = ",Z1098),_xlfn.CONCAT("    fuelTankUpgradeType = ",Y1098))),IF(Q1098="RCS","    rcsUpgradeType = coldGas",""))))))))</f>
        <v/>
      </c>
      <c r="AO1098" s="16" t="str">
        <f>IF(Q1098="Engine",VLOOKUP(W1098,EngineUpgrades!$A$2:$C$17,2,FALSE),"")</f>
        <v/>
      </c>
      <c r="AP1098" s="16" t="str">
        <f>IF(Q1098="Engine",VLOOKUP(W1098,EngineUpgrades!$A$2:$C$17,3,FALSE),"")</f>
        <v/>
      </c>
      <c r="AQ1098" s="15" t="str">
        <f>IF(AO1098=EngineUpgrades!$D$1,EngineUpgrades!$D$17,IF(AO1098=EngineUpgrades!$E$1,EngineUpgrades!$E$17,IF(AO1098=EngineUpgrades!$F$1,EngineUpgrades!$F$17,IF(AO1098=EngineUpgrades!$G$1,EngineUpgrades!$G$17,IF(AO1098=EngineUpgrades!$H$1,EngineUpgrades!$H$17,"")))))</f>
        <v/>
      </c>
      <c r="AR1098" s="17">
        <v>2</v>
      </c>
      <c r="AS1098" s="16" t="str">
        <f>IF(Q1098="Engine",_xlfn.XLOOKUP(_xlfn.CONCAT(O1098,P1098+AR1098),TechTree!$C$2:$C$500,TechTree!$D$2:$D$500,"Not Valid Combination",0,1),"")</f>
        <v/>
      </c>
    </row>
    <row r="1099" spans="1:45" ht="72.5" x14ac:dyDescent="0.35">
      <c r="A1099" t="s">
        <v>5278</v>
      </c>
      <c r="B1099" s="21" t="s">
        <v>5454</v>
      </c>
      <c r="C1099" t="s">
        <v>5455</v>
      </c>
      <c r="D1099" t="s">
        <v>5456</v>
      </c>
      <c r="E1099" t="s">
        <v>5448</v>
      </c>
      <c r="F1099" t="s">
        <v>20</v>
      </c>
      <c r="G1099" t="s">
        <v>2474</v>
      </c>
      <c r="H1099" t="s">
        <v>1440</v>
      </c>
      <c r="I1099" t="s">
        <v>1436</v>
      </c>
      <c r="J1099" t="s">
        <v>5457</v>
      </c>
      <c r="K1099" t="s">
        <v>140</v>
      </c>
      <c r="M1099" s="12" t="str">
        <f>_xlfn.CONCAT("@PART[",C1099,"]:NEEDS[!SquadExpansion/MakingHistory]:AFTER[",A1099,"] // ",IF(R1099="",D1099,R1099),CHAR(10),"{",CHAR(10),"    @TechRequired = ",N1099,IF($R1099&lt;&gt;"",_xlfn.CONCAT(CHAR(10),"    @",$R$1," = ",$R1099),""),IF($S1099&lt;&gt;"",_xlfn.CONCAT(CHAR(10),"    @",$S$1," = ",$S1099),""),IF($T1099&lt;&gt;"",_xlfn.CONCAT(CHAR(10),"    @",$T$1," = ",$T1099),""),IF($U1099&lt;&gt;"",_xlfn.CONCAT(CHAR(10),"    @",$U$1," = ",$U1099),""),IF($AN1099&lt;&gt;"",_xlfn.CONCAT(CHAR(10),$AN1099),""),IF(AL1099&lt;&gt;"",_xlfn.CONCAT(CHAR(10),AL1099),""),CHAR(10),"}",IF(AA1099="Yes",_xlfn.CONCAT(CHAR(10),"@PART[",C1099,"]:NEEDS[KiwiDeprecate]:AFTER[",A1099,"]",CHAR(10),"{",CHAR(10),"    kiwiDeprecate = true",CHAR(10),"}"),""))</f>
        <v>@PART[restock-engine-schnauzer-1]:NEEDS[!SquadExpansion/MakingHistory]:AFTER[ReStockPlus] // Wolfhound
{
    @TechRequired = Not Valid Combination
    @title = Wolfhound
}</v>
      </c>
      <c r="N1099" s="9" t="str">
        <f>_xlfn.XLOOKUP(_xlfn.CONCAT(O1099,P1099),TechTree!$C$2:$C$500,TechTree!$D$2:$D$500,"Not Valid Combination",0,1)</f>
        <v>Not Valid Combination</v>
      </c>
      <c r="O1099" s="8" t="s">
        <v>352</v>
      </c>
      <c r="P1099" s="8">
        <v>4</v>
      </c>
      <c r="Q1099" s="8" t="s">
        <v>254</v>
      </c>
      <c r="R1099" s="10" t="s">
        <v>9336</v>
      </c>
      <c r="V1099" s="10" t="s">
        <v>255</v>
      </c>
      <c r="W1099" s="10" t="s">
        <v>9288</v>
      </c>
      <c r="Y1099" s="10" t="s">
        <v>307</v>
      </c>
      <c r="Z1099" s="10" t="s">
        <v>313</v>
      </c>
      <c r="AA1099" s="10" t="s">
        <v>344</v>
      </c>
      <c r="AC1099" s="12" t="str">
        <f t="shared" si="76"/>
        <v/>
      </c>
      <c r="AD1099" s="14"/>
      <c r="AE1099" s="18" t="s">
        <v>344</v>
      </c>
      <c r="AF1099" s="18"/>
      <c r="AG1099" s="18"/>
      <c r="AH1099" s="18"/>
      <c r="AI1099" s="18"/>
      <c r="AJ1099" s="18"/>
      <c r="AK1099" s="18"/>
      <c r="AL1099" s="19" t="str">
        <f t="shared" si="77"/>
        <v/>
      </c>
      <c r="AM1099" s="14"/>
      <c r="AN1099" s="15" t="str">
        <f>IF(Q1099="Structural",_xlfn.CONCAT("    ","structuralUpgradeType = ",IF(P1099&lt;3,"0_2",IF(P1099&lt;5,"3_4",IF(P1099&lt;7,"5_6",IF(P1099&lt;9,"7_8","9Plus"))))),IF(Q1099="Command Module",_xlfn.CONCAT("    commandUpgradeType = standard",CHAR(10),"    commandUpgradeName = ",V1099),IF(Q1099="Engine",_xlfn.CONCAT("    engineUpgradeType = ",W1099,CHAR(10),Parts!AQ1099,CHAR(10),"    enginePartUpgradeName = ",X1099),IF(Q1099="Parachute","    parachuteUpgradeType = standard",IF(Q1099="Solar",_xlfn.CONCAT("    solarPanelUpgradeTier = ",P1099),IF(OR(Q1099="System",Q1099="System and Space Capability")=TRUE,_xlfn.CONCAT("    spacePlaneSystemUpgradeType = ",X1099,IF(Q1099="System and Space Capability",_xlfn.CONCAT(CHAR(10),"    spaceplaneUpgradeType = spaceCapable",CHAR(10),"    baseSkinTemp = ",CHAR(10),"    upgradeSkinTemp = "),"")),IF(Q1099="Fuel Tank",IF(Y1099="NA/Balloon","    KiwiFuelSwitchIgnore = true",IF(Y1099="standardLiquidFuel",_xlfn.CONCAT("    fuelTankUpgradeType = ",Y1099,CHAR(10),"    fuelTankSizeUpgrade = ",Z1099),_xlfn.CONCAT("    fuelTankUpgradeType = ",Y1099))),IF(Q1099="RCS","    rcsUpgradeType = coldGas",""))))))))</f>
        <v/>
      </c>
      <c r="AO1099" s="16" t="str">
        <f>IF(Q1099="Engine",VLOOKUP(W1099,EngineUpgrades!$A$2:$C$17,2,FALSE),"")</f>
        <v/>
      </c>
      <c r="AP1099" s="16" t="str">
        <f>IF(Q1099="Engine",VLOOKUP(W1099,EngineUpgrades!$A$2:$C$17,3,FALSE),"")</f>
        <v/>
      </c>
      <c r="AQ1099" s="15" t="str">
        <f>IF(AO1099=EngineUpgrades!$D$1,EngineUpgrades!$D$17,IF(AO1099=EngineUpgrades!$E$1,EngineUpgrades!$E$17,IF(AO1099=EngineUpgrades!$F$1,EngineUpgrades!$F$17,IF(AO1099=EngineUpgrades!$G$1,EngineUpgrades!$G$17,IF(AO1099=EngineUpgrades!$H$1,EngineUpgrades!$H$17,"")))))</f>
        <v/>
      </c>
      <c r="AR1099" s="17">
        <v>2</v>
      </c>
      <c r="AS1099" s="16" t="str">
        <f>IF(Q1099="Engine",_xlfn.XLOOKUP(_xlfn.CONCAT(O1099,P1099+AR1099),TechTree!$C$2:$C$500,TechTree!$D$2:$D$500,"Not Valid Combination",0,1),"")</f>
        <v/>
      </c>
    </row>
    <row r="1100" spans="1:45" ht="72.5" x14ac:dyDescent="0.35">
      <c r="A1100" t="s">
        <v>5278</v>
      </c>
      <c r="B1100" s="21" t="s">
        <v>5458</v>
      </c>
      <c r="C1100" t="s">
        <v>5459</v>
      </c>
      <c r="D1100" t="s">
        <v>5460</v>
      </c>
      <c r="E1100" t="s">
        <v>5174</v>
      </c>
      <c r="F1100" t="s">
        <v>20</v>
      </c>
      <c r="G1100" t="s">
        <v>2474</v>
      </c>
      <c r="H1100" t="s">
        <v>1332</v>
      </c>
      <c r="I1100" t="s">
        <v>1555</v>
      </c>
      <c r="J1100" t="s">
        <v>5449</v>
      </c>
      <c r="K1100" t="s">
        <v>116</v>
      </c>
      <c r="M1100" s="12" t="str">
        <f>_xlfn.CONCAT("@PART[",C1100,"]:NEEDS[!SquadExpansion/MakingHistory]:AFTER[",A1100,"] // ",IF(R1100="",D1100,R1100),CHAR(10),"{",CHAR(10),"    @TechRequired = ",N1100,IF($R1100&lt;&gt;"",_xlfn.CONCAT(CHAR(10),"    @",$R$1," = ",$R1100),""),IF($S1100&lt;&gt;"",_xlfn.CONCAT(CHAR(10),"    @",$S$1," = ",$S1100),""),IF($T1100&lt;&gt;"",_xlfn.CONCAT(CHAR(10),"    @",$T$1," = ",$T1100),""),IF($U1100&lt;&gt;"",_xlfn.CONCAT(CHAR(10),"    @",$U$1," = ",$U1100),""),IF($AN1100&lt;&gt;"",_xlfn.CONCAT(CHAR(10),$AN1100),""),IF(AL1100&lt;&gt;"",_xlfn.CONCAT(CHAR(10),AL1100),""),CHAR(10),"}",IF(AA1100="Yes",_xlfn.CONCAT(CHAR(10),"@PART[",C1100,"]:NEEDS[KiwiDeprecate]:AFTER[",A1100,"]",CHAR(10),"{",CHAR(10),"    kiwiDeprecate = true",CHAR(10),"}"),""))</f>
        <v>@PART[restock-engine-ursa-1]:NEEDS[!SquadExpansion/MakingHistory]:AFTER[ReStockPlus] // Kodiak
{
    @TechRequired = Not Valid Combination
    @title = Kodiak
}</v>
      </c>
      <c r="N1100" s="9" t="str">
        <f>_xlfn.XLOOKUP(_xlfn.CONCAT(O1100,P1100),TechTree!$C$2:$C$500,TechTree!$D$2:$D$500,"Not Valid Combination",0,1)</f>
        <v>Not Valid Combination</v>
      </c>
      <c r="O1100" s="8" t="s">
        <v>352</v>
      </c>
      <c r="P1100" s="8">
        <v>4</v>
      </c>
      <c r="Q1100" s="8" t="s">
        <v>254</v>
      </c>
      <c r="R1100" s="10" t="s">
        <v>9337</v>
      </c>
      <c r="V1100" s="10" t="s">
        <v>255</v>
      </c>
      <c r="W1100" s="10" t="s">
        <v>9288</v>
      </c>
      <c r="Y1100" s="10" t="s">
        <v>307</v>
      </c>
      <c r="Z1100" s="10" t="s">
        <v>313</v>
      </c>
      <c r="AA1100" s="10" t="s">
        <v>344</v>
      </c>
      <c r="AC1100" s="12" t="str">
        <f t="shared" si="76"/>
        <v/>
      </c>
      <c r="AD1100" s="14"/>
      <c r="AE1100" s="18" t="s">
        <v>344</v>
      </c>
      <c r="AF1100" s="18"/>
      <c r="AG1100" s="18"/>
      <c r="AH1100" s="18"/>
      <c r="AI1100" s="18"/>
      <c r="AJ1100" s="18"/>
      <c r="AK1100" s="18"/>
      <c r="AL1100" s="19" t="str">
        <f t="shared" si="77"/>
        <v/>
      </c>
      <c r="AM1100" s="14"/>
      <c r="AN1100" s="15" t="str">
        <f>IF(Q1100="Structural",_xlfn.CONCAT("    ","structuralUpgradeType = ",IF(P1100&lt;3,"0_2",IF(P1100&lt;5,"3_4",IF(P1100&lt;7,"5_6",IF(P1100&lt;9,"7_8","9Plus"))))),IF(Q1100="Command Module",_xlfn.CONCAT("    commandUpgradeType = standard",CHAR(10),"    commandUpgradeName = ",V1100),IF(Q1100="Engine",_xlfn.CONCAT("    engineUpgradeType = ",W1100,CHAR(10),Parts!AQ1100,CHAR(10),"    enginePartUpgradeName = ",X1100),IF(Q1100="Parachute","    parachuteUpgradeType = standard",IF(Q1100="Solar",_xlfn.CONCAT("    solarPanelUpgradeTier = ",P1100),IF(OR(Q1100="System",Q1100="System and Space Capability")=TRUE,_xlfn.CONCAT("    spacePlaneSystemUpgradeType = ",X1100,IF(Q1100="System and Space Capability",_xlfn.CONCAT(CHAR(10),"    spaceplaneUpgradeType = spaceCapable",CHAR(10),"    baseSkinTemp = ",CHAR(10),"    upgradeSkinTemp = "),"")),IF(Q1100="Fuel Tank",IF(Y1100="NA/Balloon","    KiwiFuelSwitchIgnore = true",IF(Y1100="standardLiquidFuel",_xlfn.CONCAT("    fuelTankUpgradeType = ",Y1100,CHAR(10),"    fuelTankSizeUpgrade = ",Z1100),_xlfn.CONCAT("    fuelTankUpgradeType = ",Y1100))),IF(Q1100="RCS","    rcsUpgradeType = coldGas",""))))))))</f>
        <v/>
      </c>
      <c r="AO1100" s="16" t="str">
        <f>IF(Q1100="Engine",VLOOKUP(W1100,EngineUpgrades!$A$2:$C$17,2,FALSE),"")</f>
        <v/>
      </c>
      <c r="AP1100" s="16" t="str">
        <f>IF(Q1100="Engine",VLOOKUP(W1100,EngineUpgrades!$A$2:$C$17,3,FALSE),"")</f>
        <v/>
      </c>
      <c r="AQ1100" s="15" t="str">
        <f>IF(AO1100=EngineUpgrades!$D$1,EngineUpgrades!$D$17,IF(AO1100=EngineUpgrades!$E$1,EngineUpgrades!$E$17,IF(AO1100=EngineUpgrades!$F$1,EngineUpgrades!$F$17,IF(AO1100=EngineUpgrades!$G$1,EngineUpgrades!$G$17,IF(AO1100=EngineUpgrades!$H$1,EngineUpgrades!$H$17,"")))))</f>
        <v/>
      </c>
      <c r="AR1100" s="17">
        <v>2</v>
      </c>
      <c r="AS1100" s="16" t="str">
        <f>IF(Q1100="Engine",_xlfn.XLOOKUP(_xlfn.CONCAT(O1100,P1100+AR1100),TechTree!$C$2:$C$500,TechTree!$D$2:$D$500,"Not Valid Combination",0,1),"")</f>
        <v/>
      </c>
    </row>
    <row r="1101" spans="1:45" hidden="1" x14ac:dyDescent="0.35">
      <c r="A1101" t="s">
        <v>5278</v>
      </c>
      <c r="B1101" s="21" t="s">
        <v>5461</v>
      </c>
      <c r="C1101" t="s">
        <v>5462</v>
      </c>
      <c r="D1101" t="s">
        <v>5463</v>
      </c>
      <c r="E1101" t="s">
        <v>2596</v>
      </c>
      <c r="F1101" t="s">
        <v>20</v>
      </c>
      <c r="G1101" t="s">
        <v>2474</v>
      </c>
      <c r="H1101" t="s">
        <v>3717</v>
      </c>
      <c r="I1101" t="s">
        <v>1187</v>
      </c>
      <c r="J1101" t="s">
        <v>2149</v>
      </c>
      <c r="K1101" t="s">
        <v>116</v>
      </c>
      <c r="M1101" s="12"/>
      <c r="N1101" s="9" t="str">
        <f>_xlfn.XLOOKUP(_xlfn.CONCAT(O1101,P1101),TechTree!$C$2:$C$500,TechTree!$D$2:$D$500,"Not Valid Combination",0,1)</f>
        <v>Not Valid Combination</v>
      </c>
      <c r="O1101" s="8" t="s">
        <v>352</v>
      </c>
      <c r="P1101" s="8">
        <v>4</v>
      </c>
      <c r="Q1101" s="8" t="s">
        <v>254</v>
      </c>
      <c r="V1101" s="10" t="s">
        <v>255</v>
      </c>
      <c r="W1101" s="10" t="s">
        <v>9288</v>
      </c>
      <c r="Y1101" s="10" t="s">
        <v>307</v>
      </c>
      <c r="Z1101" s="10" t="s">
        <v>313</v>
      </c>
      <c r="AA1101" s="10" t="s">
        <v>344</v>
      </c>
      <c r="AC1101" s="12" t="str">
        <f t="shared" si="76"/>
        <v/>
      </c>
      <c r="AD1101" s="14"/>
      <c r="AE1101" s="18" t="s">
        <v>344</v>
      </c>
      <c r="AF1101" s="18"/>
      <c r="AG1101" s="18"/>
      <c r="AH1101" s="18"/>
      <c r="AI1101" s="18"/>
      <c r="AJ1101" s="18"/>
      <c r="AK1101" s="18"/>
      <c r="AL1101" s="19" t="str">
        <f t="shared" si="77"/>
        <v/>
      </c>
      <c r="AM1101" s="14"/>
      <c r="AN1101" s="15" t="str">
        <f>IF(Q1101="Structural",_xlfn.CONCAT("    ","structuralUpgradeType = ",IF(P1101&lt;3,"0_2",IF(P1101&lt;5,"3_4",IF(P1101&lt;7,"5_6",IF(P1101&lt;9,"7_8","9Plus"))))),IF(Q1101="Command Module",_xlfn.CONCAT("    commandUpgradeType = standard",CHAR(10),"    commandUpgradeName = ",V1101),IF(Q1101="Engine",_xlfn.CONCAT("    engineUpgradeType = ",W1101,CHAR(10),Parts!AQ1101,CHAR(10),"    enginePartUpgradeName = ",X1101),IF(Q1101="Parachute","    parachuteUpgradeType = standard",IF(Q1101="Solar",_xlfn.CONCAT("    solarPanelUpgradeTier = ",P1101),IF(OR(Q1101="System",Q1101="System and Space Capability")=TRUE,_xlfn.CONCAT("    spacePlaneSystemUpgradeType = ",X1101,IF(Q1101="System and Space Capability",_xlfn.CONCAT(CHAR(10),"    spaceplaneUpgradeType = spaceCapable",CHAR(10),"    baseSkinTemp = ",CHAR(10),"    upgradeSkinTemp = "),"")),IF(Q1101="Fuel Tank",IF(Y1101="NA/Balloon","    KiwiFuelSwitchIgnore = true",IF(Y1101="standardLiquidFuel",_xlfn.CONCAT("    fuelTankUpgradeType = ",Y1101,CHAR(10),"    fuelTankSizeUpgrade = ",Z1101),_xlfn.CONCAT("    fuelTankUpgradeType = ",Y1101))),IF(Q1101="RCS","    rcsUpgradeType = coldGas",""))))))))</f>
        <v/>
      </c>
      <c r="AO1101" s="16" t="str">
        <f>IF(Q1101="Engine",VLOOKUP(W1101,EngineUpgrades!$A$2:$C$17,2,FALSE),"")</f>
        <v/>
      </c>
      <c r="AP1101" s="16" t="str">
        <f>IF(Q1101="Engine",VLOOKUP(W1101,EngineUpgrades!$A$2:$C$17,3,FALSE),"")</f>
        <v/>
      </c>
      <c r="AQ1101" s="15" t="str">
        <f>IF(AO1101=EngineUpgrades!$D$1,EngineUpgrades!$D$17,IF(AO1101=EngineUpgrades!$E$1,EngineUpgrades!$E$17,IF(AO1101=EngineUpgrades!$F$1,EngineUpgrades!$F$17,IF(AO1101=EngineUpgrades!$G$1,EngineUpgrades!$G$17,IF(AO1101=EngineUpgrades!$H$1,EngineUpgrades!$H$17,"")))))</f>
        <v/>
      </c>
      <c r="AR1101" s="17">
        <v>2</v>
      </c>
      <c r="AS1101" s="16" t="str">
        <f>IF(Q1101="Engine",_xlfn.XLOOKUP(_xlfn.CONCAT(O1101,P1101+AR1101),TechTree!$C$2:$C$500,TechTree!$D$2:$D$500,"Not Valid Combination",0,1),"")</f>
        <v/>
      </c>
    </row>
    <row r="1102" spans="1:45" ht="72.5" x14ac:dyDescent="0.35">
      <c r="A1102" t="s">
        <v>5278</v>
      </c>
      <c r="B1102" s="21" t="s">
        <v>5464</v>
      </c>
      <c r="C1102" t="s">
        <v>5465</v>
      </c>
      <c r="D1102" t="s">
        <v>5466</v>
      </c>
      <c r="E1102" t="s">
        <v>2596</v>
      </c>
      <c r="F1102" t="s">
        <v>20</v>
      </c>
      <c r="G1102" t="s">
        <v>2474</v>
      </c>
      <c r="H1102" t="s">
        <v>1548</v>
      </c>
      <c r="I1102" t="s">
        <v>2925</v>
      </c>
      <c r="J1102" t="s">
        <v>2149</v>
      </c>
      <c r="K1102" t="s">
        <v>116</v>
      </c>
      <c r="M1102" s="12" t="str">
        <f>_xlfn.CONCAT("@PART[",C1102,"]:NEEDS[!SquadExpansion/MakingHistory]:AFTER[",A1102,"] // ",IF(R1102="",D1102,R1102),CHAR(10),"{",CHAR(10),"    @TechRequired = ",N1102,IF($R1102&lt;&gt;"",_xlfn.CONCAT(CHAR(10),"    @",$R$1," = ",$R1102),""),IF($S1102&lt;&gt;"",_xlfn.CONCAT(CHAR(10),"    @",$S$1," = ",$S1102),""),IF($T1102&lt;&gt;"",_xlfn.CONCAT(CHAR(10),"    @",$T$1," = ",$T1102),""),IF($U1102&lt;&gt;"",_xlfn.CONCAT(CHAR(10),"    @",$U$1," = ",$U1102),""),IF($AN1102&lt;&gt;"",_xlfn.CONCAT(CHAR(10),$AN1102),""),IF(AL1102&lt;&gt;"",_xlfn.CONCAT(CHAR(10),AL1102),""),CHAR(10),"}",IF(AA1102="Yes",_xlfn.CONCAT(CHAR(10),"@PART[",C1102,"]:NEEDS[KiwiDeprecate]:AFTER[",A1102,"]",CHAR(10),"{",CHAR(10),"    kiwiDeprecate = true",CHAR(10),"}"),""))</f>
        <v>@PART[restock-srb-castor-1]:NEEDS[!SquadExpansion/MakingHistory]:AFTER[ReStockPlus] // Pollux SRB
{
    @TechRequired = Not Valid Combination
    @title = Pollux SRB
}</v>
      </c>
      <c r="N1102" s="9" t="str">
        <f>_xlfn.XLOOKUP(_xlfn.CONCAT(O1102,P1102),TechTree!$C$2:$C$500,TechTree!$D$2:$D$500,"Not Valid Combination",0,1)</f>
        <v>Not Valid Combination</v>
      </c>
      <c r="O1102" s="8" t="s">
        <v>352</v>
      </c>
      <c r="P1102" s="8">
        <v>4</v>
      </c>
      <c r="Q1102" s="8" t="s">
        <v>254</v>
      </c>
      <c r="R1102" s="10" t="s">
        <v>9338</v>
      </c>
      <c r="V1102" s="10" t="s">
        <v>255</v>
      </c>
      <c r="W1102" s="10" t="s">
        <v>9288</v>
      </c>
      <c r="Y1102" s="10" t="s">
        <v>307</v>
      </c>
      <c r="Z1102" s="10" t="s">
        <v>313</v>
      </c>
      <c r="AA1102" s="10" t="s">
        <v>344</v>
      </c>
      <c r="AC1102" s="12" t="str">
        <f t="shared" si="76"/>
        <v/>
      </c>
      <c r="AD1102" s="14"/>
      <c r="AE1102" s="18" t="s">
        <v>344</v>
      </c>
      <c r="AF1102" s="18"/>
      <c r="AG1102" s="18"/>
      <c r="AH1102" s="18"/>
      <c r="AI1102" s="18"/>
      <c r="AJ1102" s="18"/>
      <c r="AK1102" s="18"/>
      <c r="AL1102" s="19" t="str">
        <f t="shared" si="77"/>
        <v/>
      </c>
      <c r="AM1102" s="14"/>
      <c r="AN1102" s="15" t="str">
        <f>IF(Q1102="Structural",_xlfn.CONCAT("    ","structuralUpgradeType = ",IF(P1102&lt;3,"0_2",IF(P1102&lt;5,"3_4",IF(P1102&lt;7,"5_6",IF(P1102&lt;9,"7_8","9Plus"))))),IF(Q1102="Command Module",_xlfn.CONCAT("    commandUpgradeType = standard",CHAR(10),"    commandUpgradeName = ",V1102),IF(Q1102="Engine",_xlfn.CONCAT("    engineUpgradeType = ",W1102,CHAR(10),Parts!AQ1102,CHAR(10),"    enginePartUpgradeName = ",X1102),IF(Q1102="Parachute","    parachuteUpgradeType = standard",IF(Q1102="Solar",_xlfn.CONCAT("    solarPanelUpgradeTier = ",P1102),IF(OR(Q1102="System",Q1102="System and Space Capability")=TRUE,_xlfn.CONCAT("    spacePlaneSystemUpgradeType = ",X1102,IF(Q1102="System and Space Capability",_xlfn.CONCAT(CHAR(10),"    spaceplaneUpgradeType = spaceCapable",CHAR(10),"    baseSkinTemp = ",CHAR(10),"    upgradeSkinTemp = "),"")),IF(Q1102="Fuel Tank",IF(Y1102="NA/Balloon","    KiwiFuelSwitchIgnore = true",IF(Y1102="standardLiquidFuel",_xlfn.CONCAT("    fuelTankUpgradeType = ",Y1102,CHAR(10),"    fuelTankSizeUpgrade = ",Z1102),_xlfn.CONCAT("    fuelTankUpgradeType = ",Y1102))),IF(Q1102="RCS","    rcsUpgradeType = coldGas",""))))))))</f>
        <v/>
      </c>
      <c r="AO1102" s="16" t="str">
        <f>IF(Q1102="Engine",VLOOKUP(W1102,EngineUpgrades!$A$2:$C$17,2,FALSE),"")</f>
        <v/>
      </c>
      <c r="AP1102" s="16" t="str">
        <f>IF(Q1102="Engine",VLOOKUP(W1102,EngineUpgrades!$A$2:$C$17,3,FALSE),"")</f>
        <v/>
      </c>
      <c r="AQ1102" s="15" t="str">
        <f>IF(AO1102=EngineUpgrades!$D$1,EngineUpgrades!$D$17,IF(AO1102=EngineUpgrades!$E$1,EngineUpgrades!$E$17,IF(AO1102=EngineUpgrades!$F$1,EngineUpgrades!$F$17,IF(AO1102=EngineUpgrades!$G$1,EngineUpgrades!$G$17,IF(AO1102=EngineUpgrades!$H$1,EngineUpgrades!$H$17,"")))))</f>
        <v/>
      </c>
      <c r="AR1102" s="17">
        <v>2</v>
      </c>
      <c r="AS1102" s="16" t="str">
        <f>IF(Q1102="Engine",_xlfn.XLOOKUP(_xlfn.CONCAT(O1102,P1102+AR1102),TechTree!$C$2:$C$500,TechTree!$D$2:$D$500,"Not Valid Combination",0,1),"")</f>
        <v/>
      </c>
    </row>
    <row r="1103" spans="1:45" hidden="1" x14ac:dyDescent="0.35">
      <c r="A1103" t="s">
        <v>5278</v>
      </c>
      <c r="B1103" t="s">
        <v>5467</v>
      </c>
      <c r="C1103" t="s">
        <v>5468</v>
      </c>
      <c r="D1103" t="s">
        <v>5469</v>
      </c>
      <c r="E1103" t="s">
        <v>2157</v>
      </c>
      <c r="F1103" t="s">
        <v>19</v>
      </c>
      <c r="G1103" t="s">
        <v>3096</v>
      </c>
      <c r="H1103" t="s">
        <v>2048</v>
      </c>
      <c r="I1103" t="s">
        <v>2775</v>
      </c>
      <c r="J1103" t="s">
        <v>5470</v>
      </c>
      <c r="K1103" t="s">
        <v>116</v>
      </c>
    </row>
    <row r="1104" spans="1:45" hidden="1" x14ac:dyDescent="0.35">
      <c r="A1104" t="s">
        <v>5278</v>
      </c>
      <c r="B1104" t="s">
        <v>5471</v>
      </c>
      <c r="C1104" t="s">
        <v>5472</v>
      </c>
      <c r="D1104" t="s">
        <v>5473</v>
      </c>
      <c r="E1104" t="s">
        <v>3904</v>
      </c>
      <c r="F1104" t="s">
        <v>19</v>
      </c>
      <c r="G1104" t="s">
        <v>5474</v>
      </c>
      <c r="H1104" t="s">
        <v>2610</v>
      </c>
      <c r="I1104" t="s">
        <v>5475</v>
      </c>
      <c r="J1104" t="s">
        <v>1761</v>
      </c>
      <c r="K1104" t="s">
        <v>146</v>
      </c>
    </row>
    <row r="1105" spans="1:45" hidden="1" x14ac:dyDescent="0.35">
      <c r="A1105" t="s">
        <v>5278</v>
      </c>
      <c r="B1105" t="s">
        <v>5476</v>
      </c>
      <c r="C1105" t="s">
        <v>5477</v>
      </c>
      <c r="D1105" t="s">
        <v>5478</v>
      </c>
      <c r="E1105" t="s">
        <v>2157</v>
      </c>
      <c r="F1105" t="s">
        <v>19</v>
      </c>
      <c r="G1105" t="s">
        <v>2610</v>
      </c>
      <c r="H1105" t="s">
        <v>1446</v>
      </c>
      <c r="I1105" t="s">
        <v>5479</v>
      </c>
      <c r="J1105" t="s">
        <v>3911</v>
      </c>
      <c r="K1105" t="s">
        <v>144</v>
      </c>
    </row>
    <row r="1106" spans="1:45" ht="72.5" x14ac:dyDescent="0.35">
      <c r="A1106" t="s">
        <v>5278</v>
      </c>
      <c r="B1106" s="21" t="s">
        <v>5480</v>
      </c>
      <c r="C1106" t="s">
        <v>5481</v>
      </c>
      <c r="D1106" t="s">
        <v>5482</v>
      </c>
      <c r="E1106" t="s">
        <v>5174</v>
      </c>
      <c r="F1106" t="s">
        <v>20</v>
      </c>
      <c r="G1106" t="s">
        <v>2474</v>
      </c>
      <c r="H1106" t="s">
        <v>1573</v>
      </c>
      <c r="I1106" t="s">
        <v>1477</v>
      </c>
      <c r="J1106" t="s">
        <v>1176</v>
      </c>
      <c r="K1106" t="s">
        <v>196</v>
      </c>
      <c r="M1106" s="12" t="str">
        <f>_xlfn.CONCAT("@PART[",C1106,"]:NEEDS[!SquadExpansion/MakingHistory]:AFTER[",A1106,"] // ",IF(R1106="",D1106,R1106),CHAR(10),"{",CHAR(10),"    @TechRequired = ",N1106,IF($R1106&lt;&gt;"",_xlfn.CONCAT(CHAR(10),"    @",$R$1," = ",$R1106),""),IF($S1106&lt;&gt;"",_xlfn.CONCAT(CHAR(10),"    @",$S$1," = ",$S1106),""),IF($T1106&lt;&gt;"",_xlfn.CONCAT(CHAR(10),"    @",$T$1," = ",$T1106),""),IF($U1106&lt;&gt;"",_xlfn.CONCAT(CHAR(10),"    @",$U$1," = ",$U1106),""),IF($AN1106&lt;&gt;"",_xlfn.CONCAT(CHAR(10),$AN1106),""),IF(AL1106&lt;&gt;"",_xlfn.CONCAT(CHAR(10),AL1106),""),CHAR(10),"}",IF(AA1106="Yes",_xlfn.CONCAT(CHAR(10),"@PART[",C1106,"]:NEEDS[KiwiDeprecate]:AFTER[",A1106,"]",CHAR(10),"{",CHAR(10),"    kiwiDeprecate = true",CHAR(10),"}"),""))</f>
        <v>@PART[restock-engine-panda-1]:NEEDS[!SquadExpansion/MakingHistory]:AFTER[ReStockPlus] // Cub
{
    @TechRequired = Not Valid Combination
    @title = Cub
}</v>
      </c>
      <c r="N1106" s="9" t="str">
        <f>_xlfn.XLOOKUP(_xlfn.CONCAT(O1106,P1106),TechTree!$C$2:$C$500,TechTree!$D$2:$D$500,"Not Valid Combination",0,1)</f>
        <v>Not Valid Combination</v>
      </c>
      <c r="O1106" s="8" t="s">
        <v>352</v>
      </c>
      <c r="P1106" s="8">
        <v>4</v>
      </c>
      <c r="Q1106" s="8" t="s">
        <v>254</v>
      </c>
      <c r="R1106" s="10" t="s">
        <v>9339</v>
      </c>
      <c r="V1106" s="10" t="s">
        <v>255</v>
      </c>
      <c r="W1106" s="10" t="s">
        <v>9288</v>
      </c>
      <c r="Y1106" s="10" t="s">
        <v>307</v>
      </c>
      <c r="Z1106" s="10" t="s">
        <v>313</v>
      </c>
      <c r="AA1106" s="10" t="s">
        <v>344</v>
      </c>
      <c r="AC1106" s="12" t="str">
        <f t="shared" ref="AC1106" si="78">IF(Q1106="Engine",_xlfn.CONCAT("PARTUPGRADE:NEEDS[",A1106,"]",CHAR(10),"{",CHAR(10),"    name = ",X1106,CHAR(10),"    partIcon = ",C1106,CHAR(10),"    techRequired = ",AS1106,CHAR(10),"    title = ",CHAR(10),"    basicInfo = Increased Thrust, Increased Specific Impulse",CHAR(10),"    manufacturer = Kiwi Imagineers",CHAR(10),"    description = ",CHAR(10),"}",CHAR(10),"@PARTUPGRADE[",X1106,"]:NEEDS[",A1106,"]:FOR[zKiwiTechTree]",CHAR(10),"{",CHAR(10),"    @entryCost = #$@PART[",C1106,"]/entryCost$",CHAR(10),"    @entryCost *= #$@KIWI_ENGINE_MULTIPLIERS/",AP1106,"/UPGRADE_ENTRYCOST_MULTIPLIER$",CHAR(10),"    @title = #$@PART[",C1106,"]/title$ Upgrade",CHAR(10),"    @description = #Our imagineers dreamt about making the $@PART[",C1106,"]/engineName$ thrustier and efficientier and have 'made it so'.",CHAR(10),"}",CHAR(10),"@PART[",C1106,"]:NEEDS[",A1106,"]:AFTER[zzKiwiTechTree]",CHAR(10),"{",CHAR(10),"    @description = #$description$ \n\n&lt;color=#ff0000&gt;This engine has an upgrade in $@PARTUPGRADE[",X1106,"]/techRequired$!&lt;/color&gt; ",CHAR(10),"}"),IF(OR(Q1106="System",Q1106="System and Space Capability")=TRUE,_xlfn.CONCAT("// Choose the one with the part that you want to represent the system",CHAR(10),"PARTUPGRADE:NEEDS[",A1106,"]",CHAR(10),"{",CHAR(10),"    name = ",X1106,"Upgrade",CHAR(10),"    partIcon = ",C1106,CHAR(10),"    techRequired = ",AS1106,CHAR(10),"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System",CHAR(10),"}",CHAR(10),"@PART[*]:HAS[#spacePlaneSystemUpgradeType[",X1106,"]]:FOR[zzzKiwiTechTree]",CHAR(10),"{",CHAR(10),"    @description = #$description$ \n\n&lt;color=#ff0000&gt;The INSERT HERE System has upgrades in $@PARTUPGRADE[",X1106,"Upgrade]/techRequired$!&lt;/color&gt; ",CHAR(10),"}"),""))</f>
        <v/>
      </c>
      <c r="AD1106" s="14"/>
      <c r="AE1106" s="18" t="s">
        <v>344</v>
      </c>
      <c r="AF1106" s="18"/>
      <c r="AG1106" s="18"/>
      <c r="AH1106" s="18"/>
      <c r="AI1106" s="18"/>
      <c r="AJ1106" s="18"/>
      <c r="AK1106" s="18"/>
      <c r="AL1106" s="19" t="str">
        <f t="shared" ref="AL1106" si="79">IF(AE1106="Yes",_xlfn.CONCAT("    @MODULE[ModuleEngines*]",CHAR(10),"    {",IF(AF1106&lt;&gt;"",_xlfn.CONCAT(CHAR(10),"        @maxThrust = ",AF1106),""),IF(AG1106&lt;&gt;"",_xlfn.CONCAT(CHAR(10),"        !atmosphereCurve {}",CHAR(10),"        atmosphereCurve",CHAR(10),"        {",IF(AG1106&lt;&gt;"",_xlfn.CONCAT(CHAR(10),"            key = ",AG1106),""),IF(AH1106&lt;&gt;"",_xlfn.CONCAT(CHAR(10),"            key = ",AH1106),""),IF(AI1106&lt;&gt;"",_xlfn.CONCAT(CHAR(10),"            key = ",AI1106),""),IF(AJ1106&lt;&gt;"",_xlfn.CONCAT(CHAR(10),"            key = ",AJ1106),""),IF(AK1106&lt;&gt;"",_xlfn.CONCAT(CHAR(10),"            key = ",AK1106),""),CHAR(10),"        }"),""),CHAR(10),"    }"),"")</f>
        <v/>
      </c>
      <c r="AM1106" s="14"/>
      <c r="AN1106" s="15" t="str">
        <f>IF(Q1106="Structural",_xlfn.CONCAT("    ","structuralUpgradeType = ",IF(P1106&lt;3,"0_2",IF(P1106&lt;5,"3_4",IF(P1106&lt;7,"5_6",IF(P1106&lt;9,"7_8","9Plus"))))),IF(Q1106="Command Module",_xlfn.CONCAT("    commandUpgradeType = standard",CHAR(10),"    commandUpgradeName = ",V1106),IF(Q1106="Engine",_xlfn.CONCAT("    engineUpgradeType = ",W1106,CHAR(10),Parts!AQ1106,CHAR(10),"    enginePartUpgradeName = ",X1106),IF(Q1106="Parachute","    parachuteUpgradeType = standard",IF(Q1106="Solar",_xlfn.CONCAT("    solarPanelUpgradeTier = ",P1106),IF(OR(Q1106="System",Q1106="System and Space Capability")=TRUE,_xlfn.CONCAT("    spacePlaneSystemUpgradeType = ",X1106,IF(Q1106="System and Space Capability",_xlfn.CONCAT(CHAR(10),"    spaceplaneUpgradeType = spaceCapable",CHAR(10),"    baseSkinTemp = ",CHAR(10),"    upgradeSkinTemp = "),"")),IF(Q1106="Fuel Tank",IF(Y1106="NA/Balloon","    KiwiFuelSwitchIgnore = true",IF(Y1106="standardLiquidFuel",_xlfn.CONCAT("    fuelTankUpgradeType = ",Y1106,CHAR(10),"    fuelTankSizeUpgrade = ",Z1106),_xlfn.CONCAT("    fuelTankUpgradeType = ",Y1106))),IF(Q1106="RCS","    rcsUpgradeType = coldGas",""))))))))</f>
        <v/>
      </c>
      <c r="AO1106" s="16" t="str">
        <f>IF(Q1106="Engine",VLOOKUP(W1106,EngineUpgrades!$A$2:$C$17,2,FALSE),"")</f>
        <v/>
      </c>
      <c r="AP1106" s="16" t="str">
        <f>IF(Q1106="Engine",VLOOKUP(W1106,EngineUpgrades!$A$2:$C$17,3,FALSE),"")</f>
        <v/>
      </c>
      <c r="AQ1106" s="15" t="str">
        <f>IF(AO1106=EngineUpgrades!$D$1,EngineUpgrades!$D$17,IF(AO1106=EngineUpgrades!$E$1,EngineUpgrades!$E$17,IF(AO1106=EngineUpgrades!$F$1,EngineUpgrades!$F$17,IF(AO1106=EngineUpgrades!$G$1,EngineUpgrades!$G$17,IF(AO1106=EngineUpgrades!$H$1,EngineUpgrades!$H$17,"")))))</f>
        <v/>
      </c>
      <c r="AR1106" s="17">
        <v>2</v>
      </c>
      <c r="AS1106" s="16" t="str">
        <f>IF(Q1106="Engine",_xlfn.XLOOKUP(_xlfn.CONCAT(O1106,P1106+AR1106),TechTree!$C$2:$C$500,TechTree!$D$2:$D$500,"Not Valid Combination",0,1),"")</f>
        <v/>
      </c>
    </row>
    <row r="1107" spans="1:45" hidden="1" x14ac:dyDescent="0.35">
      <c r="A1107" t="s">
        <v>5278</v>
      </c>
      <c r="B1107" t="s">
        <v>5483</v>
      </c>
      <c r="C1107" t="s">
        <v>5484</v>
      </c>
      <c r="D1107" t="s">
        <v>5485</v>
      </c>
      <c r="E1107" t="s">
        <v>4264</v>
      </c>
      <c r="F1107" t="s">
        <v>15</v>
      </c>
      <c r="G1107" t="s">
        <v>3033</v>
      </c>
      <c r="H1107" t="s">
        <v>2351</v>
      </c>
      <c r="I1107" t="s">
        <v>5486</v>
      </c>
      <c r="J1107" t="s">
        <v>2138</v>
      </c>
      <c r="K1107" t="s">
        <v>109</v>
      </c>
    </row>
    <row r="1108" spans="1:45" hidden="1" x14ac:dyDescent="0.35">
      <c r="A1108" t="s">
        <v>5278</v>
      </c>
      <c r="B1108" t="s">
        <v>5487</v>
      </c>
      <c r="C1108" t="s">
        <v>5488</v>
      </c>
      <c r="D1108" t="s">
        <v>5489</v>
      </c>
      <c r="E1108" t="s">
        <v>4264</v>
      </c>
      <c r="F1108" t="s">
        <v>15</v>
      </c>
      <c r="G1108" t="s">
        <v>1471</v>
      </c>
      <c r="H1108" t="s">
        <v>4538</v>
      </c>
      <c r="I1108" t="s">
        <v>1232</v>
      </c>
      <c r="J1108" t="s">
        <v>2138</v>
      </c>
      <c r="K1108" t="s">
        <v>107</v>
      </c>
    </row>
    <row r="1109" spans="1:45" hidden="1" x14ac:dyDescent="0.35">
      <c r="A1109" t="s">
        <v>5278</v>
      </c>
      <c r="B1109" t="s">
        <v>5490</v>
      </c>
      <c r="C1109" t="s">
        <v>5491</v>
      </c>
      <c r="D1109" t="s">
        <v>5492</v>
      </c>
      <c r="E1109" t="s">
        <v>4264</v>
      </c>
      <c r="F1109" t="s">
        <v>15</v>
      </c>
      <c r="G1109" t="s">
        <v>1396</v>
      </c>
      <c r="H1109" t="s">
        <v>4518</v>
      </c>
      <c r="I1109" t="s">
        <v>1942</v>
      </c>
      <c r="J1109" t="s">
        <v>2138</v>
      </c>
      <c r="K1109" t="s">
        <v>108</v>
      </c>
    </row>
    <row r="1110" spans="1:45" hidden="1" x14ac:dyDescent="0.35">
      <c r="A1110" t="s">
        <v>5278</v>
      </c>
      <c r="B1110" t="s">
        <v>5493</v>
      </c>
      <c r="C1110" t="s">
        <v>5494</v>
      </c>
      <c r="D1110" t="s">
        <v>5495</v>
      </c>
      <c r="E1110" t="s">
        <v>4264</v>
      </c>
      <c r="F1110" t="s">
        <v>15</v>
      </c>
      <c r="G1110" t="s">
        <v>5496</v>
      </c>
      <c r="H1110" t="s">
        <v>4524</v>
      </c>
      <c r="I1110" t="s">
        <v>5497</v>
      </c>
      <c r="J1110" t="s">
        <v>2138</v>
      </c>
      <c r="K1110" t="s">
        <v>109</v>
      </c>
    </row>
    <row r="1111" spans="1:45" hidden="1" x14ac:dyDescent="0.35">
      <c r="A1111" t="s">
        <v>5278</v>
      </c>
      <c r="B1111" t="s">
        <v>5498</v>
      </c>
      <c r="C1111" t="s">
        <v>5499</v>
      </c>
      <c r="D1111" t="s">
        <v>5500</v>
      </c>
      <c r="E1111" t="s">
        <v>4264</v>
      </c>
      <c r="F1111" t="s">
        <v>15</v>
      </c>
      <c r="G1111" t="s">
        <v>2685</v>
      </c>
      <c r="H1111" t="s">
        <v>3633</v>
      </c>
      <c r="I1111" t="s">
        <v>5501</v>
      </c>
      <c r="J1111" t="s">
        <v>2138</v>
      </c>
      <c r="K1111" t="s">
        <v>32</v>
      </c>
    </row>
    <row r="1112" spans="1:45" hidden="1" x14ac:dyDescent="0.35">
      <c r="A1112" t="s">
        <v>5278</v>
      </c>
      <c r="B1112" t="s">
        <v>5502</v>
      </c>
      <c r="C1112" t="s">
        <v>5503</v>
      </c>
      <c r="D1112" t="s">
        <v>5504</v>
      </c>
      <c r="E1112" t="s">
        <v>4264</v>
      </c>
      <c r="F1112" t="s">
        <v>15</v>
      </c>
      <c r="G1112" t="s">
        <v>5505</v>
      </c>
      <c r="H1112" t="s">
        <v>3633</v>
      </c>
      <c r="I1112" t="s">
        <v>5501</v>
      </c>
      <c r="J1112" t="s">
        <v>2138</v>
      </c>
      <c r="K1112" t="s">
        <v>162</v>
      </c>
    </row>
    <row r="1113" spans="1:45" hidden="1" x14ac:dyDescent="0.35">
      <c r="A1113" t="s">
        <v>5278</v>
      </c>
      <c r="B1113" t="s">
        <v>5506</v>
      </c>
      <c r="C1113" t="s">
        <v>5507</v>
      </c>
      <c r="D1113" t="s">
        <v>5508</v>
      </c>
      <c r="E1113" t="s">
        <v>4264</v>
      </c>
      <c r="F1113" t="s">
        <v>15</v>
      </c>
      <c r="G1113" t="s">
        <v>1933</v>
      </c>
      <c r="H1113" t="s">
        <v>3516</v>
      </c>
      <c r="I1113" t="s">
        <v>5509</v>
      </c>
      <c r="J1113" t="s">
        <v>2138</v>
      </c>
      <c r="K1113" t="s">
        <v>162</v>
      </c>
    </row>
    <row r="1114" spans="1:45" hidden="1" x14ac:dyDescent="0.35">
      <c r="A1114" t="s">
        <v>5278</v>
      </c>
      <c r="B1114" t="s">
        <v>5510</v>
      </c>
      <c r="C1114" t="s">
        <v>5511</v>
      </c>
      <c r="D1114" t="s">
        <v>5512</v>
      </c>
      <c r="E1114" t="s">
        <v>5164</v>
      </c>
      <c r="F1114" t="s">
        <v>15</v>
      </c>
      <c r="G1114" t="s">
        <v>1487</v>
      </c>
      <c r="H1114" t="s">
        <v>1218</v>
      </c>
      <c r="I1114" t="s">
        <v>1856</v>
      </c>
      <c r="J1114" t="s">
        <v>1458</v>
      </c>
      <c r="K1114" t="s">
        <v>108</v>
      </c>
    </row>
    <row r="1115" spans="1:45" ht="60.5" x14ac:dyDescent="0.35">
      <c r="A1115" t="s">
        <v>5278</v>
      </c>
      <c r="B1115" s="21" t="s">
        <v>5513</v>
      </c>
      <c r="C1115" t="s">
        <v>5514</v>
      </c>
      <c r="D1115" t="s">
        <v>5515</v>
      </c>
      <c r="E1115" t="s">
        <v>2157</v>
      </c>
      <c r="F1115" t="s">
        <v>20</v>
      </c>
      <c r="G1115" t="s">
        <v>2474</v>
      </c>
      <c r="H1115" t="s">
        <v>4113</v>
      </c>
      <c r="I1115" t="s">
        <v>1751</v>
      </c>
      <c r="J1115" t="s">
        <v>2149</v>
      </c>
      <c r="K1115" t="s">
        <v>105</v>
      </c>
      <c r="M1115" s="12" t="str">
        <f>_xlfn.CONCAT("@PART[",C1115,"]:NEEDS[!SquadExpansion/MakingHistory]:AFTER[",A1115,"] // ",IF(R1115="",D1115,R1115),CHAR(10),"{",CHAR(10),"    @TechRequired = ",N1115,IF($R1115&lt;&gt;"",_xlfn.CONCAT(CHAR(10),"    @",$R$1," = ",$R1115),""),IF($S1115&lt;&gt;"",_xlfn.CONCAT(CHAR(10),"    @",$S$1," = ",$S1115),""),IF($T1115&lt;&gt;"",_xlfn.CONCAT(CHAR(10),"    @",$T$1," = ",$T1115),""),IF($U1115&lt;&gt;"",_xlfn.CONCAT(CHAR(10),"    @",$U$1," = ",$U1115),""),IF($AN1115&lt;&gt;"",_xlfn.CONCAT(CHAR(10),$AN1115),""),IF(AL1115&lt;&gt;"",_xlfn.CONCAT(CHAR(10),AL1115),""),CHAR(10),"}",IF(AA1115="Yes",_xlfn.CONCAT(CHAR(10),"@PART[",C1115,"]:NEEDS[KiwiDeprecate]:AFTER[",A1115,"]",CHAR(10),"{",CHAR(10),"    kiwiDeprecate = true",CHAR(10),"}"),""))</f>
        <v>@PART[restock-fuel-tank-rcs-1875-1]:NEEDS[!SquadExpansion/MakingHistory]:AFTER[ReStockPlus] // FL-R4 RCS Fuel Tank
{
    @TechRequired = specializedControl
    fuelTankUpgradeType = standardMonoPropellant
}</v>
      </c>
      <c r="N1115" s="9" t="str">
        <f>_xlfn.XLOOKUP(_xlfn.CONCAT(O1115,P1115),TechTree!$C$2:$C$500,TechTree!$D$2:$D$500,"Not Valid Combination",0,1)</f>
        <v>specializedControl</v>
      </c>
      <c r="O1115" s="8" t="s">
        <v>353</v>
      </c>
      <c r="P1115" s="8">
        <v>5</v>
      </c>
      <c r="Q1115" s="8" t="s">
        <v>253</v>
      </c>
      <c r="V1115" s="10" t="s">
        <v>255</v>
      </c>
      <c r="W1115" s="10" t="s">
        <v>9288</v>
      </c>
      <c r="Y1115" s="10" t="s">
        <v>309</v>
      </c>
      <c r="Z1115" s="10" t="s">
        <v>313</v>
      </c>
      <c r="AA1115" s="10" t="s">
        <v>344</v>
      </c>
      <c r="AC1115" s="12" t="str">
        <f t="shared" ref="AC1115" si="80">IF(Q1115="Engine",_xlfn.CONCAT("PARTUPGRADE:NEEDS[",A1115,"]",CHAR(10),"{",CHAR(10),"    name = ",X1115,CHAR(10),"    partIcon = ",C1115,CHAR(10),"    techRequired = ",AS1115,CHAR(10),"    title = ",CHAR(10),"    basicInfo = Increased Thrust, Increased Specific Impulse",CHAR(10),"    manufacturer = Kiwi Imagineers",CHAR(10),"    description = ",CHAR(10),"}",CHAR(10),"@PARTUPGRADE[",X1115,"]:NEEDS[",A1115,"]:FOR[zKiwiTechTree]",CHAR(10),"{",CHAR(10),"    @entryCost = #$@PART[",C1115,"]/entryCost$",CHAR(10),"    @entryCost *= #$@KIWI_ENGINE_MULTIPLIERS/",AP1115,"/UPGRADE_ENTRYCOST_MULTIPLIER$",CHAR(10),"    @title = #$@PART[",C1115,"]/title$ Upgrade",CHAR(10),"    @description = #Our imagineers dreamt about making the $@PART[",C1115,"]/engineName$ thrustier and efficientier and have 'made it so'.",CHAR(10),"}",CHAR(10),"@PART[",C1115,"]:NEEDS[",A1115,"]:AFTER[zzKiwiTechTree]",CHAR(10),"{",CHAR(10),"    @description = #$description$ \n\n&lt;color=#ff0000&gt;This engine has an upgrade in $@PARTUPGRADE[",X1115,"]/techRequired$!&lt;/color&gt; ",CHAR(10),"}"),IF(OR(Q1115="System",Q1115="System and Space Capability")=TRUE,_xlfn.CONCAT("// Choose the one with the part that you want to represent the system",CHAR(10),"PARTUPGRADE:NEEDS[",A1115,"]",CHAR(10),"{",CHAR(10),"    name = ",X1115,"Upgrade",CHAR(10),"    partIcon = ",C1115,CHAR(10),"    techRequired = ",AS1115,CHAR(10),"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System",CHAR(10),"}",CHAR(10),"@PART[*]:HAS[#spacePlaneSystemUpgradeType[",X1115,"]]:FOR[zzzKiwiTechTree]",CHAR(10),"{",CHAR(10),"    @description = #$description$ \n\n&lt;color=#ff0000&gt;The INSERT HERE System has upgrades in $@PARTUPGRADE[",X1115,"Upgrade]/techRequired$!&lt;/color&gt; ",CHAR(10),"}"),""))</f>
        <v/>
      </c>
      <c r="AD1115" s="14"/>
      <c r="AE1115" s="18" t="s">
        <v>344</v>
      </c>
      <c r="AF1115" s="18"/>
      <c r="AG1115" s="18"/>
      <c r="AH1115" s="18"/>
      <c r="AI1115" s="18"/>
      <c r="AJ1115" s="18"/>
      <c r="AK1115" s="18"/>
      <c r="AL1115" s="19" t="str">
        <f t="shared" ref="AL1115" si="81">IF(AE1115="Yes",_xlfn.CONCAT("    @MODULE[ModuleEngines*]",CHAR(10),"    {",IF(AF1115&lt;&gt;"",_xlfn.CONCAT(CHAR(10),"        @maxThrust = ",AF1115),""),IF(AG1115&lt;&gt;"",_xlfn.CONCAT(CHAR(10),"        !atmosphereCurve {}",CHAR(10),"        atmosphereCurve",CHAR(10),"        {",IF(AG1115&lt;&gt;"",_xlfn.CONCAT(CHAR(10),"            key = ",AG1115),""),IF(AH1115&lt;&gt;"",_xlfn.CONCAT(CHAR(10),"            key = ",AH1115),""),IF(AI1115&lt;&gt;"",_xlfn.CONCAT(CHAR(10),"            key = ",AI1115),""),IF(AJ1115&lt;&gt;"",_xlfn.CONCAT(CHAR(10),"            key = ",AJ1115),""),IF(AK1115&lt;&gt;"",_xlfn.CONCAT(CHAR(10),"            key = ",AK1115),""),CHAR(10),"        }"),""),CHAR(10),"    }"),"")</f>
        <v/>
      </c>
      <c r="AM1115" s="14"/>
      <c r="AN1115" s="15" t="str">
        <f>IF(Q1115="Structural",_xlfn.CONCAT("    ","structuralUpgradeType = ",IF(P1115&lt;3,"0_2",IF(P1115&lt;5,"3_4",IF(P1115&lt;7,"5_6",IF(P1115&lt;9,"7_8","9Plus"))))),IF(Q1115="Command Module",_xlfn.CONCAT("    commandUpgradeType = standard",CHAR(10),"    commandUpgradeName = ",V1115),IF(Q1115="Engine",_xlfn.CONCAT("    engineUpgradeType = ",W1115,CHAR(10),Parts!AQ1115,CHAR(10),"    enginePartUpgradeName = ",X1115),IF(Q1115="Parachute","    parachuteUpgradeType = standard",IF(Q1115="Solar",_xlfn.CONCAT("    solarPanelUpgradeTier = ",P1115),IF(OR(Q1115="System",Q1115="System and Space Capability")=TRUE,_xlfn.CONCAT("    spacePlaneSystemUpgradeType = ",X1115,IF(Q1115="System and Space Capability",_xlfn.CONCAT(CHAR(10),"    spaceplaneUpgradeType = spaceCapable",CHAR(10),"    baseSkinTemp = ",CHAR(10),"    upgradeSkinTemp = "),"")),IF(Q1115="Fuel Tank",IF(Y1115="NA/Balloon","    KiwiFuelSwitchIgnore = true",IF(Y1115="standardLiquidFuel",_xlfn.CONCAT("    fuelTankUpgradeType = ",Y1115,CHAR(10),"    fuelTankSizeUpgrade = ",Z1115),_xlfn.CONCAT("    fuelTankUpgradeType = ",Y1115))),IF(Q1115="RCS","    rcsUpgradeType = coldGas",""))))))))</f>
        <v xml:space="preserve">    fuelTankUpgradeType = standardMonoPropellant</v>
      </c>
      <c r="AO1115" s="16" t="str">
        <f>IF(Q1115="Engine",VLOOKUP(W1115,EngineUpgrades!$A$2:$C$17,2,FALSE),"")</f>
        <v/>
      </c>
      <c r="AP1115" s="16" t="str">
        <f>IF(Q1115="Engine",VLOOKUP(W1115,EngineUpgrades!$A$2:$C$17,3,FALSE),"")</f>
        <v/>
      </c>
      <c r="AQ1115" s="15" t="str">
        <f>IF(AO1115=EngineUpgrades!$D$1,EngineUpgrades!$D$17,IF(AO1115=EngineUpgrades!$E$1,EngineUpgrades!$E$17,IF(AO1115=EngineUpgrades!$F$1,EngineUpgrades!$F$17,IF(AO1115=EngineUpgrades!$G$1,EngineUpgrades!$G$17,IF(AO1115=EngineUpgrades!$H$1,EngineUpgrades!$H$17,"")))))</f>
        <v/>
      </c>
      <c r="AR1115" s="17">
        <v>2</v>
      </c>
      <c r="AS1115" s="16" t="str">
        <f>IF(Q1115="Engine",_xlfn.XLOOKUP(_xlfn.CONCAT(O1115,P1115+AR1115),TechTree!$C$2:$C$500,TechTree!$D$2:$D$500,"Not Valid Combination",0,1),"")</f>
        <v/>
      </c>
    </row>
    <row r="1116" spans="1:45" hidden="1" x14ac:dyDescent="0.35">
      <c r="A1116" t="s">
        <v>5278</v>
      </c>
      <c r="B1116" t="s">
        <v>5516</v>
      </c>
      <c r="C1116" t="s">
        <v>5517</v>
      </c>
      <c r="D1116" t="s">
        <v>5518</v>
      </c>
      <c r="E1116" t="s">
        <v>5164</v>
      </c>
      <c r="F1116" t="s">
        <v>15</v>
      </c>
      <c r="G1116" t="s">
        <v>1367</v>
      </c>
      <c r="H1116" t="s">
        <v>2944</v>
      </c>
      <c r="I1116" t="s">
        <v>3028</v>
      </c>
      <c r="J1116" t="s">
        <v>2149</v>
      </c>
      <c r="K1116" t="s">
        <v>107</v>
      </c>
    </row>
    <row r="1117" spans="1:45" ht="72.5" x14ac:dyDescent="0.35">
      <c r="A1117" t="s">
        <v>5278</v>
      </c>
      <c r="B1117" s="21" t="s">
        <v>5519</v>
      </c>
      <c r="C1117" t="s">
        <v>5520</v>
      </c>
      <c r="D1117" t="s">
        <v>5521</v>
      </c>
      <c r="E1117" t="s">
        <v>5164</v>
      </c>
      <c r="F1117" t="s">
        <v>20</v>
      </c>
      <c r="G1117" t="s">
        <v>2474</v>
      </c>
      <c r="H1117" t="s">
        <v>1270</v>
      </c>
      <c r="I1117" t="s">
        <v>3086</v>
      </c>
      <c r="J1117" t="s">
        <v>2149</v>
      </c>
      <c r="K1117" t="s">
        <v>107</v>
      </c>
      <c r="M1117" s="12" t="str">
        <f>_xlfn.CONCAT("@PART[",C1117,"]:NEEDS[!SquadExpansion/MakingHistory]:AFTER[",A1117,"] // ",IF(R1117="",D1117,R1117),CHAR(10),"{",CHAR(10),"    @TechRequired = ",N1117,IF($R1117&lt;&gt;"",_xlfn.CONCAT(CHAR(10),"    @",$R$1," = ",$R1117),""),IF($S1117&lt;&gt;"",_xlfn.CONCAT(CHAR(10),"    @",$S$1," = ",$S1117),""),IF($T1117&lt;&gt;"",_xlfn.CONCAT(CHAR(10),"    @",$T$1," = ",$T1117),""),IF($U1117&lt;&gt;"",_xlfn.CONCAT(CHAR(10),"    @",$U$1," = ",$U1117),""),IF($AN1117&lt;&gt;"",_xlfn.CONCAT(CHAR(10),$AN1117),""),IF(AL1117&lt;&gt;"",_xlfn.CONCAT(CHAR(10),AL1117),""),CHAR(10),"}",IF(AA1117="Yes",_xlfn.CONCAT(CHAR(10),"@PART[",C1117,"]:NEEDS[KiwiDeprecate]:AFTER[",A1117,"]",CHAR(10),"{",CHAR(10),"    kiwiDeprecate = true",CHAR(10),"}"),""))</f>
        <v>@PART[restock-fueltank-1875-1]:NEEDS[!SquadExpansion/MakingHistory]:AFTER[ReStockPlus] // FL-X1800 Liquid Fuel Tank
{
    @TechRequired = largeVolumeContainment
    fuelTankUpgradeType = standardLiquidFuel
    fuelTankSizeUpgrade = size1p5
}</v>
      </c>
      <c r="N1117" s="9" t="str">
        <f>_xlfn.XLOOKUP(_xlfn.CONCAT(O1117,P1117),TechTree!$C$2:$C$500,TechTree!$D$2:$D$500,"Not Valid Combination",0,1)</f>
        <v>largeVolumeContainment</v>
      </c>
      <c r="O1117" s="8" t="s">
        <v>351</v>
      </c>
      <c r="P1117" s="8">
        <v>6</v>
      </c>
      <c r="Q1117" s="8" t="s">
        <v>253</v>
      </c>
      <c r="V1117" s="10" t="s">
        <v>255</v>
      </c>
      <c r="W1117" s="10" t="s">
        <v>9288</v>
      </c>
      <c r="Y1117" s="10" t="s">
        <v>306</v>
      </c>
      <c r="Z1117" s="10" t="s">
        <v>318</v>
      </c>
      <c r="AA1117" s="10" t="s">
        <v>344</v>
      </c>
      <c r="AC1117" s="12" t="str">
        <f t="shared" ref="AC1117:AC1125" si="82">IF(Q1117="Engine",_xlfn.CONCAT("PARTUPGRADE:NEEDS[",A1117,"]",CHAR(10),"{",CHAR(10),"    name = ",X1117,CHAR(10),"    partIcon = ",C1117,CHAR(10),"    techRequired = ",AS1117,CHAR(10),"    title = ",CHAR(10),"    basicInfo = Increased Thrust, Increased Specific Impulse",CHAR(10),"    manufacturer = Kiwi Imagineers",CHAR(10),"    description = ",CHAR(10),"}",CHAR(10),"@PARTUPGRADE[",X1117,"]:NEEDS[",A1117,"]:FOR[zKiwiTechTree]",CHAR(10),"{",CHAR(10),"    @entryCost = #$@PART[",C1117,"]/entryCost$",CHAR(10),"    @entryCost *= #$@KIWI_ENGINE_MULTIPLIERS/",AP1117,"/UPGRADE_ENTRYCOST_MULTIPLIER$",CHAR(10),"    @title = #$@PART[",C1117,"]/title$ Upgrade",CHAR(10),"    @description = #Our imagineers dreamt about making the $@PART[",C1117,"]/engineName$ thrustier and efficientier and have 'made it so'.",CHAR(10),"}",CHAR(10),"@PART[",C1117,"]:NEEDS[",A1117,"]:AFTER[zzKiwiTechTree]",CHAR(10),"{",CHAR(10),"    @description = #$description$ \n\n&lt;color=#ff0000&gt;This engine has an upgrade in $@PARTUPGRADE[",X1117,"]/techRequired$!&lt;/color&gt; ",CHAR(10),"}"),IF(OR(Q1117="System",Q1117="System and Space Capability")=TRUE,_xlfn.CONCAT("// Choose the one with the part that you want to represent the system",CHAR(10),"PARTUPGRADE:NEEDS[",A1117,"]",CHAR(10),"{",CHAR(10),"    name = ",X1117,"Upgrade",CHAR(10),"    partIcon = ",C1117,CHAR(10),"    techRequired = ",AS1117,CHAR(10),"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System",CHAR(10),"}",CHAR(10),"@PART[*]:HAS[#spacePlaneSystemUpgradeType[",X1117,"]]:FOR[zzzKiwiTechTree]",CHAR(10),"{",CHAR(10),"    @description = #$description$ \n\n&lt;color=#ff0000&gt;The INSERT HERE System has upgrades in $@PARTUPGRADE[",X1117,"Upgrade]/techRequired$!&lt;/color&gt; ",CHAR(10),"}"),""))</f>
        <v/>
      </c>
      <c r="AD1117" s="14"/>
      <c r="AE1117" s="18" t="s">
        <v>344</v>
      </c>
      <c r="AF1117" s="18"/>
      <c r="AG1117" s="18"/>
      <c r="AH1117" s="18"/>
      <c r="AI1117" s="18"/>
      <c r="AJ1117" s="18"/>
      <c r="AK1117" s="18"/>
      <c r="AL1117" s="19" t="str">
        <f t="shared" ref="AL1117:AL1125" si="83">IF(AE1117="Yes",_xlfn.CONCAT("    @MODULE[ModuleEngines*]",CHAR(10),"    {",IF(AF1117&lt;&gt;"",_xlfn.CONCAT(CHAR(10),"        @maxThrust = ",AF1117),""),IF(AG1117&lt;&gt;"",_xlfn.CONCAT(CHAR(10),"        !atmosphereCurve {}",CHAR(10),"        atmosphereCurve",CHAR(10),"        {",IF(AG1117&lt;&gt;"",_xlfn.CONCAT(CHAR(10),"            key = ",AG1117),""),IF(AH1117&lt;&gt;"",_xlfn.CONCAT(CHAR(10),"            key = ",AH1117),""),IF(AI1117&lt;&gt;"",_xlfn.CONCAT(CHAR(10),"            key = ",AI1117),""),IF(AJ1117&lt;&gt;"",_xlfn.CONCAT(CHAR(10),"            key = ",AJ1117),""),IF(AK1117&lt;&gt;"",_xlfn.CONCAT(CHAR(10),"            key = ",AK1117),""),CHAR(10),"        }"),""),CHAR(10),"    }"),"")</f>
        <v/>
      </c>
      <c r="AM1117" s="14"/>
      <c r="AN1117" s="15" t="str">
        <f>IF(Q1117="Structural",_xlfn.CONCAT("    ","structuralUpgradeType = ",IF(P1117&lt;3,"0_2",IF(P1117&lt;5,"3_4",IF(P1117&lt;7,"5_6",IF(P1117&lt;9,"7_8","9Plus"))))),IF(Q1117="Command Module",_xlfn.CONCAT("    commandUpgradeType = standard",CHAR(10),"    commandUpgradeName = ",V1117),IF(Q1117="Engine",_xlfn.CONCAT("    engineUpgradeType = ",W1117,CHAR(10),Parts!AQ1117,CHAR(10),"    enginePartUpgradeName = ",X1117),IF(Q1117="Parachute","    parachuteUpgradeType = standard",IF(Q1117="Solar",_xlfn.CONCAT("    solarPanelUpgradeTier = ",P1117),IF(OR(Q1117="System",Q1117="System and Space Capability")=TRUE,_xlfn.CONCAT("    spacePlaneSystemUpgradeType = ",X1117,IF(Q1117="System and Space Capability",_xlfn.CONCAT(CHAR(10),"    spaceplaneUpgradeType = spaceCapable",CHAR(10),"    baseSkinTemp = ",CHAR(10),"    upgradeSkinTemp = "),"")),IF(Q1117="Fuel Tank",IF(Y1117="NA/Balloon","    KiwiFuelSwitchIgnore = true",IF(Y1117="standardLiquidFuel",_xlfn.CONCAT("    fuelTankUpgradeType = ",Y1117,CHAR(10),"    fuelTankSizeUpgrade = ",Z1117),_xlfn.CONCAT("    fuelTankUpgradeType = ",Y1117))),IF(Q1117="RCS","    rcsUpgradeType = coldGas",""))))))))</f>
        <v xml:space="preserve">    fuelTankUpgradeType = standardLiquidFuel
    fuelTankSizeUpgrade = size1p5</v>
      </c>
      <c r="AO1117" s="16" t="str">
        <f>IF(Q1117="Engine",VLOOKUP(W1117,EngineUpgrades!$A$2:$C$17,2,FALSE),"")</f>
        <v/>
      </c>
      <c r="AP1117" s="16" t="str">
        <f>IF(Q1117="Engine",VLOOKUP(W1117,EngineUpgrades!$A$2:$C$17,3,FALSE),"")</f>
        <v/>
      </c>
      <c r="AQ1117" s="15" t="str">
        <f>IF(AO1117=EngineUpgrades!$D$1,EngineUpgrades!$D$17,IF(AO1117=EngineUpgrades!$E$1,EngineUpgrades!$E$17,IF(AO1117=EngineUpgrades!$F$1,EngineUpgrades!$F$17,IF(AO1117=EngineUpgrades!$G$1,EngineUpgrades!$G$17,IF(AO1117=EngineUpgrades!$H$1,EngineUpgrades!$H$17,"")))))</f>
        <v/>
      </c>
      <c r="AR1117" s="17">
        <v>2</v>
      </c>
      <c r="AS1117" s="16" t="str">
        <f>IF(Q1117="Engine",_xlfn.XLOOKUP(_xlfn.CONCAT(O1117,P1117+AR1117),TechTree!$C$2:$C$500,TechTree!$D$2:$D$500,"Not Valid Combination",0,1),"")</f>
        <v/>
      </c>
    </row>
    <row r="1118" spans="1:45" ht="60.5" x14ac:dyDescent="0.35">
      <c r="A1118" t="s">
        <v>5278</v>
      </c>
      <c r="B1118" t="s">
        <v>5522</v>
      </c>
      <c r="C1118" t="s">
        <v>5523</v>
      </c>
      <c r="D1118" t="s">
        <v>5524</v>
      </c>
      <c r="E1118" t="s">
        <v>5164</v>
      </c>
      <c r="F1118" t="s">
        <v>20</v>
      </c>
      <c r="G1118" t="s">
        <v>2474</v>
      </c>
      <c r="H1118" t="s">
        <v>1735</v>
      </c>
      <c r="I1118" t="s">
        <v>5525</v>
      </c>
      <c r="J1118" t="s">
        <v>2149</v>
      </c>
      <c r="K1118" t="s">
        <v>108</v>
      </c>
      <c r="M1118" s="12" t="str">
        <f>_xlfn.CONCAT("@PART[",C1118,"]:NEEDS[!SquadExpansion/MakingHistory]:AFTER[",A1118,"] // ",IF(R1118="",D1118,R1118),CHAR(10),"{",CHAR(10),"    @TechRequired = ",N1118,IF($R1118&lt;&gt;"",_xlfn.CONCAT(CHAR(10),"    @",$R$1," = ",$R1118),""),IF($S1118&lt;&gt;"",_xlfn.CONCAT(CHAR(10),"    @",$S$1," = ",$S1118),""),IF($T1118&lt;&gt;"",_xlfn.CONCAT(CHAR(10),"    @",$T$1," = ",$T1118),""),IF($U1118&lt;&gt;"",_xlfn.CONCAT(CHAR(10),"    @",$U$1," = ",$U1118),""),IF($AN1118&lt;&gt;"",_xlfn.CONCAT(CHAR(10),$AN1118),""),IF(AL1118&lt;&gt;"",_xlfn.CONCAT(CHAR(10),AL1118),""),CHAR(10),"}",IF(AA1118="Yes",_xlfn.CONCAT(CHAR(10),"@PART[",C1118,"]:NEEDS[KiwiDeprecate]:AFTER[",A1118,"]",CHAR(10),"{",CHAR(10),"    kiwiDeprecate = true",CHAR(10),"}"),""))</f>
        <v>@PART[restock-fueltank-1875-2]:NEEDS[!SquadExpansion/MakingHistory]:AFTER[ReStockPlus] // FL-X900 Liquid Fuel Tank
{
    @TechRequired = advFuelSystems
    fuelTankUpgradeType = standardLiquidFuel
    fuelTankSizeUpgrade = size1p5
}</v>
      </c>
      <c r="N1118" s="9" t="str">
        <f>_xlfn.XLOOKUP(_xlfn.CONCAT(O1118,P1118),TechTree!$C$2:$C$500,TechTree!$D$2:$D$500,"Not Valid Combination",0,1)</f>
        <v>advFuelSystems</v>
      </c>
      <c r="O1118" s="8" t="s">
        <v>351</v>
      </c>
      <c r="P1118" s="8">
        <v>5</v>
      </c>
      <c r="Q1118" s="8" t="s">
        <v>253</v>
      </c>
      <c r="V1118" s="10" t="s">
        <v>255</v>
      </c>
      <c r="W1118" s="10" t="s">
        <v>9288</v>
      </c>
      <c r="Y1118" s="10" t="s">
        <v>306</v>
      </c>
      <c r="Z1118" s="10" t="s">
        <v>318</v>
      </c>
      <c r="AA1118" s="10" t="s">
        <v>344</v>
      </c>
      <c r="AC1118" s="12" t="str">
        <f t="shared" si="82"/>
        <v/>
      </c>
      <c r="AD1118" s="14"/>
      <c r="AE1118" s="18" t="s">
        <v>344</v>
      </c>
      <c r="AF1118" s="18"/>
      <c r="AG1118" s="18"/>
      <c r="AH1118" s="18"/>
      <c r="AI1118" s="18"/>
      <c r="AJ1118" s="18"/>
      <c r="AK1118" s="18"/>
      <c r="AL1118" s="19" t="str">
        <f t="shared" si="83"/>
        <v/>
      </c>
      <c r="AM1118" s="14"/>
      <c r="AN1118" s="15" t="str">
        <f>IF(Q1118="Structural",_xlfn.CONCAT("    ","structuralUpgradeType = ",IF(P1118&lt;3,"0_2",IF(P1118&lt;5,"3_4",IF(P1118&lt;7,"5_6",IF(P1118&lt;9,"7_8","9Plus"))))),IF(Q1118="Command Module",_xlfn.CONCAT("    commandUpgradeType = standard",CHAR(10),"    commandUpgradeName = ",V1118),IF(Q1118="Engine",_xlfn.CONCAT("    engineUpgradeType = ",W1118,CHAR(10),Parts!AQ1118,CHAR(10),"    enginePartUpgradeName = ",X1118),IF(Q1118="Parachute","    parachuteUpgradeType = standard",IF(Q1118="Solar",_xlfn.CONCAT("    solarPanelUpgradeTier = ",P1118),IF(OR(Q1118="System",Q1118="System and Space Capability")=TRUE,_xlfn.CONCAT("    spacePlaneSystemUpgradeType = ",X1118,IF(Q1118="System and Space Capability",_xlfn.CONCAT(CHAR(10),"    spaceplaneUpgradeType = spaceCapable",CHAR(10),"    baseSkinTemp = ",CHAR(10),"    upgradeSkinTemp = "),"")),IF(Q1118="Fuel Tank",IF(Y1118="NA/Balloon","    KiwiFuelSwitchIgnore = true",IF(Y1118="standardLiquidFuel",_xlfn.CONCAT("    fuelTankUpgradeType = ",Y1118,CHAR(10),"    fuelTankSizeUpgrade = ",Z1118),_xlfn.CONCAT("    fuelTankUpgradeType = ",Y1118))),IF(Q1118="RCS","    rcsUpgradeType = coldGas",""))))))))</f>
        <v xml:space="preserve">    fuelTankUpgradeType = standardLiquidFuel
    fuelTankSizeUpgrade = size1p5</v>
      </c>
      <c r="AO1118" s="16" t="str">
        <f>IF(Q1118="Engine",VLOOKUP(W1118,EngineUpgrades!$A$2:$C$17,2,FALSE),"")</f>
        <v/>
      </c>
      <c r="AP1118" s="16" t="str">
        <f>IF(Q1118="Engine",VLOOKUP(W1118,EngineUpgrades!$A$2:$C$17,3,FALSE),"")</f>
        <v/>
      </c>
      <c r="AQ1118" s="15" t="str">
        <f>IF(AO1118=EngineUpgrades!$D$1,EngineUpgrades!$D$17,IF(AO1118=EngineUpgrades!$E$1,EngineUpgrades!$E$17,IF(AO1118=EngineUpgrades!$F$1,EngineUpgrades!$F$17,IF(AO1118=EngineUpgrades!$G$1,EngineUpgrades!$G$17,IF(AO1118=EngineUpgrades!$H$1,EngineUpgrades!$H$17,"")))))</f>
        <v/>
      </c>
      <c r="AR1118" s="17">
        <v>2</v>
      </c>
      <c r="AS1118" s="16" t="str">
        <f>IF(Q1118="Engine",_xlfn.XLOOKUP(_xlfn.CONCAT(O1118,P1118+AR1118),TechTree!$C$2:$C$500,TechTree!$D$2:$D$500,"Not Valid Combination",0,1),"")</f>
        <v/>
      </c>
    </row>
    <row r="1119" spans="1:45" ht="60.5" x14ac:dyDescent="0.35">
      <c r="A1119" t="s">
        <v>5278</v>
      </c>
      <c r="B1119" t="s">
        <v>5526</v>
      </c>
      <c r="C1119" t="s">
        <v>5527</v>
      </c>
      <c r="D1119" t="s">
        <v>5528</v>
      </c>
      <c r="E1119" t="s">
        <v>5164</v>
      </c>
      <c r="F1119" t="s">
        <v>20</v>
      </c>
      <c r="G1119" t="s">
        <v>2474</v>
      </c>
      <c r="H1119" t="s">
        <v>2885</v>
      </c>
      <c r="I1119" t="s">
        <v>5529</v>
      </c>
      <c r="J1119" t="s">
        <v>2149</v>
      </c>
      <c r="K1119" t="s">
        <v>108</v>
      </c>
      <c r="M1119" s="12" t="str">
        <f>_xlfn.CONCAT("@PART[",C1119,"]:NEEDS[!SquadExpansion/MakingHistory]:AFTER[",A1119,"] // ",IF(R1119="",D1119,R1119),CHAR(10),"{",CHAR(10),"    @TechRequired = ",N1119,IF($R1119&lt;&gt;"",_xlfn.CONCAT(CHAR(10),"    @",$R$1," = ",$R1119),""),IF($S1119&lt;&gt;"",_xlfn.CONCAT(CHAR(10),"    @",$S$1," = ",$S1119),""),IF($T1119&lt;&gt;"",_xlfn.CONCAT(CHAR(10),"    @",$T$1," = ",$T1119),""),IF($U1119&lt;&gt;"",_xlfn.CONCAT(CHAR(10),"    @",$U$1," = ",$U1119),""),IF($AN1119&lt;&gt;"",_xlfn.CONCAT(CHAR(10),$AN1119),""),IF(AL1119&lt;&gt;"",_xlfn.CONCAT(CHAR(10),AL1119),""),CHAR(10),"}",IF(AA1119="Yes",_xlfn.CONCAT(CHAR(10),"@PART[",C1119,"]:NEEDS[KiwiDeprecate]:AFTER[",A1119,"]",CHAR(10),"{",CHAR(10),"    kiwiDeprecate = true",CHAR(10),"}"),""))</f>
        <v>@PART[restock-fueltank-1875-3]:NEEDS[!SquadExpansion/MakingHistory]:AFTER[ReStockPlus] // FL-X440 Liquid Fuel Tank
{
    @TechRequired = fuelSystems
    fuelTankUpgradeType = standardLiquidFuel
    fuelTankSizeUpgrade = size1p5
}</v>
      </c>
      <c r="N1119" s="9" t="str">
        <f>_xlfn.XLOOKUP(_xlfn.CONCAT(O1119,P1119),TechTree!$C$2:$C$500,TechTree!$D$2:$D$500,"Not Valid Combination",0,1)</f>
        <v>fuelSystems</v>
      </c>
      <c r="O1119" s="8" t="s">
        <v>351</v>
      </c>
      <c r="P1119" s="8">
        <v>4</v>
      </c>
      <c r="Q1119" s="8" t="s">
        <v>253</v>
      </c>
      <c r="V1119" s="10" t="s">
        <v>255</v>
      </c>
      <c r="W1119" s="10" t="s">
        <v>9288</v>
      </c>
      <c r="Y1119" s="10" t="s">
        <v>306</v>
      </c>
      <c r="Z1119" s="10" t="s">
        <v>318</v>
      </c>
      <c r="AA1119" s="10" t="s">
        <v>344</v>
      </c>
      <c r="AC1119" s="12" t="str">
        <f t="shared" si="82"/>
        <v/>
      </c>
      <c r="AD1119" s="14"/>
      <c r="AE1119" s="18" t="s">
        <v>344</v>
      </c>
      <c r="AF1119" s="18"/>
      <c r="AG1119" s="18"/>
      <c r="AH1119" s="18"/>
      <c r="AI1119" s="18"/>
      <c r="AJ1119" s="18"/>
      <c r="AK1119" s="18"/>
      <c r="AL1119" s="19" t="str">
        <f t="shared" si="83"/>
        <v/>
      </c>
      <c r="AM1119" s="14"/>
      <c r="AN1119" s="15" t="str">
        <f>IF(Q1119="Structural",_xlfn.CONCAT("    ","structuralUpgradeType = ",IF(P1119&lt;3,"0_2",IF(P1119&lt;5,"3_4",IF(P1119&lt;7,"5_6",IF(P1119&lt;9,"7_8","9Plus"))))),IF(Q1119="Command Module",_xlfn.CONCAT("    commandUpgradeType = standard",CHAR(10),"    commandUpgradeName = ",V1119),IF(Q1119="Engine",_xlfn.CONCAT("    engineUpgradeType = ",W1119,CHAR(10),Parts!AQ1119,CHAR(10),"    enginePartUpgradeName = ",X1119),IF(Q1119="Parachute","    parachuteUpgradeType = standard",IF(Q1119="Solar",_xlfn.CONCAT("    solarPanelUpgradeTier = ",P1119),IF(OR(Q1119="System",Q1119="System and Space Capability")=TRUE,_xlfn.CONCAT("    spacePlaneSystemUpgradeType = ",X1119,IF(Q1119="System and Space Capability",_xlfn.CONCAT(CHAR(10),"    spaceplaneUpgradeType = spaceCapable",CHAR(10),"    baseSkinTemp = ",CHAR(10),"    upgradeSkinTemp = "),"")),IF(Q1119="Fuel Tank",IF(Y1119="NA/Balloon","    KiwiFuelSwitchIgnore = true",IF(Y1119="standardLiquidFuel",_xlfn.CONCAT("    fuelTankUpgradeType = ",Y1119,CHAR(10),"    fuelTankSizeUpgrade = ",Z1119),_xlfn.CONCAT("    fuelTankUpgradeType = ",Y1119))),IF(Q1119="RCS","    rcsUpgradeType = coldGas",""))))))))</f>
        <v xml:space="preserve">    fuelTankUpgradeType = standardLiquidFuel
    fuelTankSizeUpgrade = size1p5</v>
      </c>
      <c r="AO1119" s="16" t="str">
        <f>IF(Q1119="Engine",VLOOKUP(W1119,EngineUpgrades!$A$2:$C$17,2,FALSE),"")</f>
        <v/>
      </c>
      <c r="AP1119" s="16" t="str">
        <f>IF(Q1119="Engine",VLOOKUP(W1119,EngineUpgrades!$A$2:$C$17,3,FALSE),"")</f>
        <v/>
      </c>
      <c r="AQ1119" s="15" t="str">
        <f>IF(AO1119=EngineUpgrades!$D$1,EngineUpgrades!$D$17,IF(AO1119=EngineUpgrades!$E$1,EngineUpgrades!$E$17,IF(AO1119=EngineUpgrades!$F$1,EngineUpgrades!$F$17,IF(AO1119=EngineUpgrades!$G$1,EngineUpgrades!$G$17,IF(AO1119=EngineUpgrades!$H$1,EngineUpgrades!$H$17,"")))))</f>
        <v/>
      </c>
      <c r="AR1119" s="17">
        <v>2</v>
      </c>
      <c r="AS1119" s="16" t="str">
        <f>IF(Q1119="Engine",_xlfn.XLOOKUP(_xlfn.CONCAT(O1119,P1119+AR1119),TechTree!$C$2:$C$500,TechTree!$D$2:$D$500,"Not Valid Combination",0,1),"")</f>
        <v/>
      </c>
    </row>
    <row r="1120" spans="1:45" ht="60.5" x14ac:dyDescent="0.35">
      <c r="A1120" t="s">
        <v>5278</v>
      </c>
      <c r="B1120" t="s">
        <v>5530</v>
      </c>
      <c r="C1120" t="s">
        <v>5531</v>
      </c>
      <c r="D1120" t="s">
        <v>5532</v>
      </c>
      <c r="E1120" t="s">
        <v>5164</v>
      </c>
      <c r="F1120" t="s">
        <v>20</v>
      </c>
      <c r="G1120" t="s">
        <v>2474</v>
      </c>
      <c r="H1120" t="s">
        <v>2944</v>
      </c>
      <c r="I1120" t="s">
        <v>3028</v>
      </c>
      <c r="J1120" t="s">
        <v>2149</v>
      </c>
      <c r="K1120" t="s">
        <v>161</v>
      </c>
      <c r="M1120" s="12" t="str">
        <f>_xlfn.CONCAT("@PART[",C1120,"]:NEEDS[!SquadExpansion/MakingHistory]:AFTER[",A1120,"] // ",IF(R1120="",D1120,R1120),CHAR(10),"{",CHAR(10),"    @TechRequired = ",N1120,IF($R1120&lt;&gt;"",_xlfn.CONCAT(CHAR(10),"    @",$R$1," = ",$R1120),""),IF($S1120&lt;&gt;"",_xlfn.CONCAT(CHAR(10),"    @",$S$1," = ",$S1120),""),IF($T1120&lt;&gt;"",_xlfn.CONCAT(CHAR(10),"    @",$T$1," = ",$T1120),""),IF($U1120&lt;&gt;"",_xlfn.CONCAT(CHAR(10),"    @",$U$1," = ",$U1120),""),IF($AN1120&lt;&gt;"",_xlfn.CONCAT(CHAR(10),$AN1120),""),IF(AL1120&lt;&gt;"",_xlfn.CONCAT(CHAR(10),AL1120),""),CHAR(10),"}",IF(AA1120="Yes",_xlfn.CONCAT(CHAR(10),"@PART[",C1120,"]:NEEDS[KiwiDeprecate]:AFTER[",A1120,"]",CHAR(10),"{",CHAR(10),"    kiwiDeprecate = true",CHAR(10),"}"),""))</f>
        <v>@PART[restock-fueltank-1875-4]:NEEDS[!SquadExpansion/MakingHistory]:AFTER[ReStockPlus] // FL-X220 Liquid Fuel Tank
{
    @TechRequired = basicFuelSystems
    fuelTankUpgradeType = standardLiquidFuel
    fuelTankSizeUpgrade = size1p5
}</v>
      </c>
      <c r="N1120" s="9" t="str">
        <f>_xlfn.XLOOKUP(_xlfn.CONCAT(O1120,P1120),TechTree!$C$2:$C$500,TechTree!$D$2:$D$500,"Not Valid Combination",0,1)</f>
        <v>basicFuelSystems</v>
      </c>
      <c r="O1120" s="8" t="s">
        <v>351</v>
      </c>
      <c r="P1120" s="8">
        <v>3</v>
      </c>
      <c r="Q1120" s="8" t="s">
        <v>253</v>
      </c>
      <c r="V1120" s="10" t="s">
        <v>255</v>
      </c>
      <c r="W1120" s="10" t="s">
        <v>9288</v>
      </c>
      <c r="Y1120" s="10" t="s">
        <v>306</v>
      </c>
      <c r="Z1120" s="10" t="s">
        <v>318</v>
      </c>
      <c r="AA1120" s="10" t="s">
        <v>344</v>
      </c>
      <c r="AC1120" s="12" t="str">
        <f t="shared" si="82"/>
        <v/>
      </c>
      <c r="AD1120" s="14"/>
      <c r="AE1120" s="18" t="s">
        <v>344</v>
      </c>
      <c r="AF1120" s="18"/>
      <c r="AG1120" s="18"/>
      <c r="AH1120" s="18"/>
      <c r="AI1120" s="18"/>
      <c r="AJ1120" s="18"/>
      <c r="AK1120" s="18"/>
      <c r="AL1120" s="19" t="str">
        <f t="shared" si="83"/>
        <v/>
      </c>
      <c r="AM1120" s="14"/>
      <c r="AN1120" s="15" t="str">
        <f>IF(Q1120="Structural",_xlfn.CONCAT("    ","structuralUpgradeType = ",IF(P1120&lt;3,"0_2",IF(P1120&lt;5,"3_4",IF(P1120&lt;7,"5_6",IF(P1120&lt;9,"7_8","9Plus"))))),IF(Q1120="Command Module",_xlfn.CONCAT("    commandUpgradeType = standard",CHAR(10),"    commandUpgradeName = ",V1120),IF(Q1120="Engine",_xlfn.CONCAT("    engineUpgradeType = ",W1120,CHAR(10),Parts!AQ1120,CHAR(10),"    enginePartUpgradeName = ",X1120),IF(Q1120="Parachute","    parachuteUpgradeType = standard",IF(Q1120="Solar",_xlfn.CONCAT("    solarPanelUpgradeTier = ",P1120),IF(OR(Q1120="System",Q1120="System and Space Capability")=TRUE,_xlfn.CONCAT("    spacePlaneSystemUpgradeType = ",X1120,IF(Q1120="System and Space Capability",_xlfn.CONCAT(CHAR(10),"    spaceplaneUpgradeType = spaceCapable",CHAR(10),"    baseSkinTemp = ",CHAR(10),"    upgradeSkinTemp = "),"")),IF(Q1120="Fuel Tank",IF(Y1120="NA/Balloon","    KiwiFuelSwitchIgnore = true",IF(Y1120="standardLiquidFuel",_xlfn.CONCAT("    fuelTankUpgradeType = ",Y1120,CHAR(10),"    fuelTankSizeUpgrade = ",Z1120),_xlfn.CONCAT("    fuelTankUpgradeType = ",Y1120))),IF(Q1120="RCS","    rcsUpgradeType = coldGas",""))))))))</f>
        <v xml:space="preserve">    fuelTankUpgradeType = standardLiquidFuel
    fuelTankSizeUpgrade = size1p5</v>
      </c>
      <c r="AO1120" s="16" t="str">
        <f>IF(Q1120="Engine",VLOOKUP(W1120,EngineUpgrades!$A$2:$C$17,2,FALSE),"")</f>
        <v/>
      </c>
      <c r="AP1120" s="16" t="str">
        <f>IF(Q1120="Engine",VLOOKUP(W1120,EngineUpgrades!$A$2:$C$17,3,FALSE),"")</f>
        <v/>
      </c>
      <c r="AQ1120" s="15" t="str">
        <f>IF(AO1120=EngineUpgrades!$D$1,EngineUpgrades!$D$17,IF(AO1120=EngineUpgrades!$E$1,EngineUpgrades!$E$17,IF(AO1120=EngineUpgrades!$F$1,EngineUpgrades!$F$17,IF(AO1120=EngineUpgrades!$G$1,EngineUpgrades!$G$17,IF(AO1120=EngineUpgrades!$H$1,EngineUpgrades!$H$17,"")))))</f>
        <v/>
      </c>
      <c r="AR1120" s="17">
        <v>2</v>
      </c>
      <c r="AS1120" s="16" t="str">
        <f>IF(Q1120="Engine",_xlfn.XLOOKUP(_xlfn.CONCAT(O1120,P1120+AR1120),TechTree!$C$2:$C$500,TechTree!$D$2:$D$500,"Not Valid Combination",0,1),"")</f>
        <v/>
      </c>
    </row>
    <row r="1121" spans="1:45" ht="72.5" x14ac:dyDescent="0.35">
      <c r="A1121" t="s">
        <v>5278</v>
      </c>
      <c r="B1121" s="21" t="s">
        <v>5533</v>
      </c>
      <c r="C1121" t="s">
        <v>5534</v>
      </c>
      <c r="D1121" t="s">
        <v>5535</v>
      </c>
      <c r="E1121" t="s">
        <v>5164</v>
      </c>
      <c r="F1121" t="s">
        <v>20</v>
      </c>
      <c r="G1121" t="s">
        <v>2474</v>
      </c>
      <c r="H1121" t="s">
        <v>1476</v>
      </c>
      <c r="I1121" t="s">
        <v>2690</v>
      </c>
      <c r="J1121" t="s">
        <v>2149</v>
      </c>
      <c r="K1121" t="s">
        <v>108</v>
      </c>
      <c r="M1121" s="12" t="str">
        <f>_xlfn.CONCAT("@PART[",C1121,"]:NEEDS[!SquadExpansion/MakingHistory]:AFTER[",A1121,"] // ",IF(R1121="",D1121,R1121),CHAR(10),"{",CHAR(10),"    @TechRequired = ",N1121,IF($R1121&lt;&gt;"",_xlfn.CONCAT(CHAR(10),"    @",$R$1," = ",$R1121),""),IF($S1121&lt;&gt;"",_xlfn.CONCAT(CHAR(10),"    @",$S$1," = ",$S1121),""),IF($T1121&lt;&gt;"",_xlfn.CONCAT(CHAR(10),"    @",$T$1," = ",$T1121),""),IF($U1121&lt;&gt;"",_xlfn.CONCAT(CHAR(10),"    @",$U$1," = ",$U1121),""),IF($AN1121&lt;&gt;"",_xlfn.CONCAT(CHAR(10),$AN1121),""),IF(AL1121&lt;&gt;"",_xlfn.CONCAT(CHAR(10),AL1121),""),CHAR(10),"}",IF(AA1121="Yes",_xlfn.CONCAT(CHAR(10),"@PART[",C1121,"]:NEEDS[KiwiDeprecate]:AFTER[",A1121,"]",CHAR(10),"{",CHAR(10),"    kiwiDeprecate = true",CHAR(10),"}"),""))</f>
        <v>@PART[restock-fueltank-1875-soyuz-1]:NEEDS[!SquadExpansion/MakingHistory]:AFTER[ReStockPlus] // FL-S1200 Liquid Fuel Tank
{
    @TechRequired = advFuelSystems
    fuelTankUpgradeType = standardLiquidFuel
    fuelTankSizeUpgrade = size1p5
}</v>
      </c>
      <c r="N1121" s="9" t="str">
        <f>_xlfn.XLOOKUP(_xlfn.CONCAT(O1121,P1121),TechTree!$C$2:$C$500,TechTree!$D$2:$D$500,"Not Valid Combination",0,1)</f>
        <v>advFuelSystems</v>
      </c>
      <c r="O1121" s="8" t="s">
        <v>351</v>
      </c>
      <c r="P1121" s="8">
        <v>5</v>
      </c>
      <c r="Q1121" s="8" t="s">
        <v>253</v>
      </c>
      <c r="V1121" s="10" t="s">
        <v>255</v>
      </c>
      <c r="W1121" s="10" t="s">
        <v>9288</v>
      </c>
      <c r="Y1121" s="10" t="s">
        <v>306</v>
      </c>
      <c r="Z1121" s="10" t="s">
        <v>318</v>
      </c>
      <c r="AA1121" s="10" t="s">
        <v>344</v>
      </c>
      <c r="AC1121" s="12" t="str">
        <f t="shared" si="82"/>
        <v/>
      </c>
      <c r="AD1121" s="14"/>
      <c r="AE1121" s="18" t="s">
        <v>344</v>
      </c>
      <c r="AF1121" s="18"/>
      <c r="AG1121" s="18"/>
      <c r="AH1121" s="18"/>
      <c r="AI1121" s="18"/>
      <c r="AJ1121" s="18"/>
      <c r="AK1121" s="18"/>
      <c r="AL1121" s="19" t="str">
        <f t="shared" si="83"/>
        <v/>
      </c>
      <c r="AM1121" s="14"/>
      <c r="AN1121" s="15" t="str">
        <f>IF(Q1121="Structural",_xlfn.CONCAT("    ","structuralUpgradeType = ",IF(P1121&lt;3,"0_2",IF(P1121&lt;5,"3_4",IF(P1121&lt;7,"5_6",IF(P1121&lt;9,"7_8","9Plus"))))),IF(Q1121="Command Module",_xlfn.CONCAT("    commandUpgradeType = standard",CHAR(10),"    commandUpgradeName = ",V1121),IF(Q1121="Engine",_xlfn.CONCAT("    engineUpgradeType = ",W1121,CHAR(10),Parts!AQ1121,CHAR(10),"    enginePartUpgradeName = ",X1121),IF(Q1121="Parachute","    parachuteUpgradeType = standard",IF(Q1121="Solar",_xlfn.CONCAT("    solarPanelUpgradeTier = ",P1121),IF(OR(Q1121="System",Q1121="System and Space Capability")=TRUE,_xlfn.CONCAT("    spacePlaneSystemUpgradeType = ",X1121,IF(Q1121="System and Space Capability",_xlfn.CONCAT(CHAR(10),"    spaceplaneUpgradeType = spaceCapable",CHAR(10),"    baseSkinTemp = ",CHAR(10),"    upgradeSkinTemp = "),"")),IF(Q1121="Fuel Tank",IF(Y1121="NA/Balloon","    KiwiFuelSwitchIgnore = true",IF(Y1121="standardLiquidFuel",_xlfn.CONCAT("    fuelTankUpgradeType = ",Y1121,CHAR(10),"    fuelTankSizeUpgrade = ",Z1121),_xlfn.CONCAT("    fuelTankUpgradeType = ",Y1121))),IF(Q1121="RCS","    rcsUpgradeType = coldGas",""))))))))</f>
        <v xml:space="preserve">    fuelTankUpgradeType = standardLiquidFuel
    fuelTankSizeUpgrade = size1p5</v>
      </c>
      <c r="AO1121" s="16" t="str">
        <f>IF(Q1121="Engine",VLOOKUP(W1121,EngineUpgrades!$A$2:$C$17,2,FALSE),"")</f>
        <v/>
      </c>
      <c r="AP1121" s="16" t="str">
        <f>IF(Q1121="Engine",VLOOKUP(W1121,EngineUpgrades!$A$2:$C$17,3,FALSE),"")</f>
        <v/>
      </c>
      <c r="AQ1121" s="15" t="str">
        <f>IF(AO1121=EngineUpgrades!$D$1,EngineUpgrades!$D$17,IF(AO1121=EngineUpgrades!$E$1,EngineUpgrades!$E$17,IF(AO1121=EngineUpgrades!$F$1,EngineUpgrades!$F$17,IF(AO1121=EngineUpgrades!$G$1,EngineUpgrades!$G$17,IF(AO1121=EngineUpgrades!$H$1,EngineUpgrades!$H$17,"")))))</f>
        <v/>
      </c>
      <c r="AR1121" s="17">
        <v>2</v>
      </c>
      <c r="AS1121" s="16" t="str">
        <f>IF(Q1121="Engine",_xlfn.XLOOKUP(_xlfn.CONCAT(O1121,P1121+AR1121),TechTree!$C$2:$C$500,TechTree!$D$2:$D$500,"Not Valid Combination",0,1),"")</f>
        <v/>
      </c>
    </row>
    <row r="1122" spans="1:45" ht="72.5" x14ac:dyDescent="0.35">
      <c r="A1122" t="s">
        <v>5278</v>
      </c>
      <c r="B1122" s="21" t="s">
        <v>5536</v>
      </c>
      <c r="C1122" t="s">
        <v>5537</v>
      </c>
      <c r="D1122" t="s">
        <v>5538</v>
      </c>
      <c r="E1122" t="s">
        <v>5164</v>
      </c>
      <c r="F1122" t="s">
        <v>20</v>
      </c>
      <c r="G1122" t="s">
        <v>2474</v>
      </c>
      <c r="H1122" t="s">
        <v>1308</v>
      </c>
      <c r="I1122" t="s">
        <v>1219</v>
      </c>
      <c r="J1122" t="s">
        <v>5539</v>
      </c>
      <c r="K1122" t="s">
        <v>108</v>
      </c>
      <c r="M1122" s="12" t="str">
        <f>_xlfn.CONCAT("@PART[",C1122,"]:NEEDS[!SquadExpansion/MakingHistory]:AFTER[",A1122,"] // ",IF(R1122="",D1122,R1122),CHAR(10),"{",CHAR(10),"    @TechRequired = ",N1122,IF($R1122&lt;&gt;"",_xlfn.CONCAT(CHAR(10),"    @",$R$1," = ",$R1122),""),IF($S1122&lt;&gt;"",_xlfn.CONCAT(CHAR(10),"    @",$S$1," = ",$S1122),""),IF($T1122&lt;&gt;"",_xlfn.CONCAT(CHAR(10),"    @",$T$1," = ",$T1122),""),IF($U1122&lt;&gt;"",_xlfn.CONCAT(CHAR(10),"    @",$U$1," = ",$U1122),""),IF($AN1122&lt;&gt;"",_xlfn.CONCAT(CHAR(10),$AN1122),""),IF(AL1122&lt;&gt;"",_xlfn.CONCAT(CHAR(10),AL1122),""),CHAR(10),"}",IF(AA1122="Yes",_xlfn.CONCAT(CHAR(10),"@PART[",C1122,"]:NEEDS[KiwiDeprecate]:AFTER[",A1122,"]",CHAR(10),"{",CHAR(10),"    kiwiDeprecate = true",CHAR(10),"}"),""))</f>
        <v>@PART[restock-fueltank-adapter-1875-0625-1]:NEEDS[!SquadExpansion/MakingHistory]:AFTER[ReStockPlus] // FL-XA160-S Fuel Tank Adapter
{
    @TechRequired = fuelSystems
    fuelTankUpgradeType = standardLiquidFuel
    fuelTankSizeUpgrade = size1p5
}</v>
      </c>
      <c r="N1122" s="9" t="str">
        <f>_xlfn.XLOOKUP(_xlfn.CONCAT(O1122,P1122),TechTree!$C$2:$C$500,TechTree!$D$2:$D$500,"Not Valid Combination",0,1)</f>
        <v>fuelSystems</v>
      </c>
      <c r="O1122" s="8" t="s">
        <v>351</v>
      </c>
      <c r="P1122" s="8">
        <v>4</v>
      </c>
      <c r="Q1122" s="8" t="s">
        <v>253</v>
      </c>
      <c r="V1122" s="10" t="s">
        <v>255</v>
      </c>
      <c r="W1122" s="10" t="s">
        <v>9288</v>
      </c>
      <c r="Y1122" s="10" t="s">
        <v>306</v>
      </c>
      <c r="Z1122" s="10" t="s">
        <v>318</v>
      </c>
      <c r="AA1122" s="10" t="s">
        <v>344</v>
      </c>
      <c r="AC1122" s="12" t="str">
        <f t="shared" si="82"/>
        <v/>
      </c>
      <c r="AD1122" s="14"/>
      <c r="AE1122" s="18" t="s">
        <v>344</v>
      </c>
      <c r="AF1122" s="18"/>
      <c r="AG1122" s="18"/>
      <c r="AH1122" s="18"/>
      <c r="AI1122" s="18"/>
      <c r="AJ1122" s="18"/>
      <c r="AK1122" s="18"/>
      <c r="AL1122" s="19" t="str">
        <f t="shared" si="83"/>
        <v/>
      </c>
      <c r="AM1122" s="14"/>
      <c r="AN1122" s="15" t="str">
        <f>IF(Q1122="Structural",_xlfn.CONCAT("    ","structuralUpgradeType = ",IF(P1122&lt;3,"0_2",IF(P1122&lt;5,"3_4",IF(P1122&lt;7,"5_6",IF(P1122&lt;9,"7_8","9Plus"))))),IF(Q1122="Command Module",_xlfn.CONCAT("    commandUpgradeType = standard",CHAR(10),"    commandUpgradeName = ",V1122),IF(Q1122="Engine",_xlfn.CONCAT("    engineUpgradeType = ",W1122,CHAR(10),Parts!AQ1122,CHAR(10),"    enginePartUpgradeName = ",X1122),IF(Q1122="Parachute","    parachuteUpgradeType = standard",IF(Q1122="Solar",_xlfn.CONCAT("    solarPanelUpgradeTier = ",P1122),IF(OR(Q1122="System",Q1122="System and Space Capability")=TRUE,_xlfn.CONCAT("    spacePlaneSystemUpgradeType = ",X1122,IF(Q1122="System and Space Capability",_xlfn.CONCAT(CHAR(10),"    spaceplaneUpgradeType = spaceCapable",CHAR(10),"    baseSkinTemp = ",CHAR(10),"    upgradeSkinTemp = "),"")),IF(Q1122="Fuel Tank",IF(Y1122="NA/Balloon","    KiwiFuelSwitchIgnore = true",IF(Y1122="standardLiquidFuel",_xlfn.CONCAT("    fuelTankUpgradeType = ",Y1122,CHAR(10),"    fuelTankSizeUpgrade = ",Z1122),_xlfn.CONCAT("    fuelTankUpgradeType = ",Y1122))),IF(Q1122="RCS","    rcsUpgradeType = coldGas",""))))))))</f>
        <v xml:space="preserve">    fuelTankUpgradeType = standardLiquidFuel
    fuelTankSizeUpgrade = size1p5</v>
      </c>
      <c r="AO1122" s="16" t="str">
        <f>IF(Q1122="Engine",VLOOKUP(W1122,EngineUpgrades!$A$2:$C$17,2,FALSE),"")</f>
        <v/>
      </c>
      <c r="AP1122" s="16" t="str">
        <f>IF(Q1122="Engine",VLOOKUP(W1122,EngineUpgrades!$A$2:$C$17,3,FALSE),"")</f>
        <v/>
      </c>
      <c r="AQ1122" s="15" t="str">
        <f>IF(AO1122=EngineUpgrades!$D$1,EngineUpgrades!$D$17,IF(AO1122=EngineUpgrades!$E$1,EngineUpgrades!$E$17,IF(AO1122=EngineUpgrades!$F$1,EngineUpgrades!$F$17,IF(AO1122=EngineUpgrades!$G$1,EngineUpgrades!$G$17,IF(AO1122=EngineUpgrades!$H$1,EngineUpgrades!$H$17,"")))))</f>
        <v/>
      </c>
      <c r="AR1122" s="17">
        <v>2</v>
      </c>
      <c r="AS1122" s="16" t="str">
        <f>IF(Q1122="Engine",_xlfn.XLOOKUP(_xlfn.CONCAT(O1122,P1122+AR1122),TechTree!$C$2:$C$500,TechTree!$D$2:$D$500,"Not Valid Combination",0,1),"")</f>
        <v/>
      </c>
    </row>
    <row r="1123" spans="1:45" ht="60.5" x14ac:dyDescent="0.35">
      <c r="A1123" t="s">
        <v>5278</v>
      </c>
      <c r="B1123" t="s">
        <v>5540</v>
      </c>
      <c r="C1123" t="s">
        <v>5541</v>
      </c>
      <c r="D1123" t="s">
        <v>5542</v>
      </c>
      <c r="E1123" t="s">
        <v>5164</v>
      </c>
      <c r="F1123" t="s">
        <v>20</v>
      </c>
      <c r="G1123" t="s">
        <v>2474</v>
      </c>
      <c r="H1123" t="s">
        <v>1245</v>
      </c>
      <c r="I1123" t="s">
        <v>4060</v>
      </c>
      <c r="J1123" t="s">
        <v>5543</v>
      </c>
      <c r="K1123" t="s">
        <v>108</v>
      </c>
      <c r="M1123" s="12" t="str">
        <f>_xlfn.CONCAT("@PART[",C1123,"]:NEEDS[!SquadExpansion/MakingHistory]:AFTER[",A1123,"] // ",IF(R1123="",D1123,R1123),CHAR(10),"{",CHAR(10),"    @TechRequired = ",N1123,IF($R1123&lt;&gt;"",_xlfn.CONCAT(CHAR(10),"    @",$R$1," = ",$R1123),""),IF($S1123&lt;&gt;"",_xlfn.CONCAT(CHAR(10),"    @",$S$1," = ",$S1123),""),IF($T1123&lt;&gt;"",_xlfn.CONCAT(CHAR(10),"    @",$T$1," = ",$T1123),""),IF($U1123&lt;&gt;"",_xlfn.CONCAT(CHAR(10),"    @",$U$1," = ",$U1123),""),IF($AN1123&lt;&gt;"",_xlfn.CONCAT(CHAR(10),$AN1123),""),IF(AL1123&lt;&gt;"",_xlfn.CONCAT(CHAR(10),AL1123),""),CHAR(10),"}",IF(AA1123="Yes",_xlfn.CONCAT(CHAR(10),"@PART[",C1123,"]:NEEDS[KiwiDeprecate]:AFTER[",A1123,"]",CHAR(10),"{",CHAR(10),"    kiwiDeprecate = true",CHAR(10),"}"),""))</f>
        <v>@PART[restock-fueltank-adapter-1875-125-1]:NEEDS[!SquadExpansion/MakingHistory]:AFTER[ReStockPlus] // FL-XA600 Fuel Tank Adapter
{
    @TechRequired = fuelSystems
    fuelTankUpgradeType = standardLiquidFuel
    fuelTankSizeUpgrade = size1p5
}</v>
      </c>
      <c r="N1123" s="9" t="str">
        <f>_xlfn.XLOOKUP(_xlfn.CONCAT(O1123,P1123),TechTree!$C$2:$C$500,TechTree!$D$2:$D$500,"Not Valid Combination",0,1)</f>
        <v>fuelSystems</v>
      </c>
      <c r="O1123" s="8" t="s">
        <v>351</v>
      </c>
      <c r="P1123" s="8">
        <v>4</v>
      </c>
      <c r="Q1123" s="8" t="s">
        <v>253</v>
      </c>
      <c r="V1123" s="10" t="s">
        <v>255</v>
      </c>
      <c r="W1123" s="10" t="s">
        <v>9288</v>
      </c>
      <c r="Y1123" s="10" t="s">
        <v>306</v>
      </c>
      <c r="Z1123" s="10" t="s">
        <v>318</v>
      </c>
      <c r="AA1123" s="10" t="s">
        <v>344</v>
      </c>
      <c r="AC1123" s="12" t="str">
        <f t="shared" si="82"/>
        <v/>
      </c>
      <c r="AD1123" s="14"/>
      <c r="AE1123" s="18" t="s">
        <v>344</v>
      </c>
      <c r="AF1123" s="18"/>
      <c r="AG1123" s="18"/>
      <c r="AH1123" s="18"/>
      <c r="AI1123" s="18"/>
      <c r="AJ1123" s="18"/>
      <c r="AK1123" s="18"/>
      <c r="AL1123" s="19" t="str">
        <f t="shared" si="83"/>
        <v/>
      </c>
      <c r="AM1123" s="14"/>
      <c r="AN1123" s="15" t="str">
        <f>IF(Q1123="Structural",_xlfn.CONCAT("    ","structuralUpgradeType = ",IF(P1123&lt;3,"0_2",IF(P1123&lt;5,"3_4",IF(P1123&lt;7,"5_6",IF(P1123&lt;9,"7_8","9Plus"))))),IF(Q1123="Command Module",_xlfn.CONCAT("    commandUpgradeType = standard",CHAR(10),"    commandUpgradeName = ",V1123),IF(Q1123="Engine",_xlfn.CONCAT("    engineUpgradeType = ",W1123,CHAR(10),Parts!AQ1123,CHAR(10),"    enginePartUpgradeName = ",X1123),IF(Q1123="Parachute","    parachuteUpgradeType = standard",IF(Q1123="Solar",_xlfn.CONCAT("    solarPanelUpgradeTier = ",P1123),IF(OR(Q1123="System",Q1123="System and Space Capability")=TRUE,_xlfn.CONCAT("    spacePlaneSystemUpgradeType = ",X1123,IF(Q1123="System and Space Capability",_xlfn.CONCAT(CHAR(10),"    spaceplaneUpgradeType = spaceCapable",CHAR(10),"    baseSkinTemp = ",CHAR(10),"    upgradeSkinTemp = "),"")),IF(Q1123="Fuel Tank",IF(Y1123="NA/Balloon","    KiwiFuelSwitchIgnore = true",IF(Y1123="standardLiquidFuel",_xlfn.CONCAT("    fuelTankUpgradeType = ",Y1123,CHAR(10),"    fuelTankSizeUpgrade = ",Z1123),_xlfn.CONCAT("    fuelTankUpgradeType = ",Y1123))),IF(Q1123="RCS","    rcsUpgradeType = coldGas",""))))))))</f>
        <v xml:space="preserve">    fuelTankUpgradeType = standardLiquidFuel
    fuelTankSizeUpgrade = size1p5</v>
      </c>
      <c r="AO1123" s="16" t="str">
        <f>IF(Q1123="Engine",VLOOKUP(W1123,EngineUpgrades!$A$2:$C$17,2,FALSE),"")</f>
        <v/>
      </c>
      <c r="AP1123" s="16" t="str">
        <f>IF(Q1123="Engine",VLOOKUP(W1123,EngineUpgrades!$A$2:$C$17,3,FALSE),"")</f>
        <v/>
      </c>
      <c r="AQ1123" s="15" t="str">
        <f>IF(AO1123=EngineUpgrades!$D$1,EngineUpgrades!$D$17,IF(AO1123=EngineUpgrades!$E$1,EngineUpgrades!$E$17,IF(AO1123=EngineUpgrades!$F$1,EngineUpgrades!$F$17,IF(AO1123=EngineUpgrades!$G$1,EngineUpgrades!$G$17,IF(AO1123=EngineUpgrades!$H$1,EngineUpgrades!$H$17,"")))))</f>
        <v/>
      </c>
      <c r="AR1123" s="17">
        <v>2</v>
      </c>
      <c r="AS1123" s="16" t="str">
        <f>IF(Q1123="Engine",_xlfn.XLOOKUP(_xlfn.CONCAT(O1123,P1123+AR1123),TechTree!$C$2:$C$500,TechTree!$D$2:$D$500,"Not Valid Combination",0,1),"")</f>
        <v/>
      </c>
    </row>
    <row r="1124" spans="1:45" ht="60.5" x14ac:dyDescent="0.35">
      <c r="A1124" t="s">
        <v>5278</v>
      </c>
      <c r="B1124" t="s">
        <v>5544</v>
      </c>
      <c r="C1124" t="s">
        <v>5545</v>
      </c>
      <c r="D1124" t="s">
        <v>5546</v>
      </c>
      <c r="E1124" t="s">
        <v>5164</v>
      </c>
      <c r="F1124" t="s">
        <v>20</v>
      </c>
      <c r="G1124" t="s">
        <v>2474</v>
      </c>
      <c r="H1124" t="s">
        <v>1308</v>
      </c>
      <c r="I1124" t="s">
        <v>1219</v>
      </c>
      <c r="J1124" t="s">
        <v>5449</v>
      </c>
      <c r="K1124" t="s">
        <v>161</v>
      </c>
      <c r="M1124" s="12" t="str">
        <f>_xlfn.CONCAT("@PART[",C1124,"]:NEEDS[!SquadExpansion/MakingHistory]:AFTER[",A1124,"] // ",IF(R1124="",D1124,R1124),CHAR(10),"{",CHAR(10),"    @TechRequired = ",N1124,IF($R1124&lt;&gt;"",_xlfn.CONCAT(CHAR(10),"    @",$R$1," = ",$R1124),""),IF($S1124&lt;&gt;"",_xlfn.CONCAT(CHAR(10),"    @",$S$1," = ",$S1124),""),IF($T1124&lt;&gt;"",_xlfn.CONCAT(CHAR(10),"    @",$T$1," = ",$T1124),""),IF($U1124&lt;&gt;"",_xlfn.CONCAT(CHAR(10),"    @",$U$1," = ",$U1124),""),IF($AN1124&lt;&gt;"",_xlfn.CONCAT(CHAR(10),$AN1124),""),IF(AL1124&lt;&gt;"",_xlfn.CONCAT(CHAR(10),AL1124),""),CHAR(10),"}",IF(AA1124="Yes",_xlfn.CONCAT(CHAR(10),"@PART[",C1124,"]:NEEDS[KiwiDeprecate]:AFTER[",A1124,"]",CHAR(10),"{",CHAR(10),"    kiwiDeprecate = true",CHAR(10),"}"),""))</f>
        <v>@PART[restock-fueltank-adapter-1875-125-2]:NEEDS[!SquadExpansion/MakingHistory]:AFTER[ReStockPlus] // FL-XA160 Fuel Tank Adapter
{
    @TechRequired = fuelSystems
    fuelTankUpgradeType = standardLiquidFuel
    fuelTankSizeUpgrade = size1p5
}</v>
      </c>
      <c r="N1124" s="9" t="str">
        <f>_xlfn.XLOOKUP(_xlfn.CONCAT(O1124,P1124),TechTree!$C$2:$C$500,TechTree!$D$2:$D$500,"Not Valid Combination",0,1)</f>
        <v>fuelSystems</v>
      </c>
      <c r="O1124" s="8" t="s">
        <v>351</v>
      </c>
      <c r="P1124" s="8">
        <v>4</v>
      </c>
      <c r="Q1124" s="8" t="s">
        <v>253</v>
      </c>
      <c r="V1124" s="10" t="s">
        <v>255</v>
      </c>
      <c r="W1124" s="10" t="s">
        <v>9288</v>
      </c>
      <c r="Y1124" s="10" t="s">
        <v>306</v>
      </c>
      <c r="Z1124" s="10" t="s">
        <v>318</v>
      </c>
      <c r="AA1124" s="10" t="s">
        <v>344</v>
      </c>
      <c r="AC1124" s="12" t="str">
        <f t="shared" si="82"/>
        <v/>
      </c>
      <c r="AD1124" s="14"/>
      <c r="AE1124" s="18" t="s">
        <v>344</v>
      </c>
      <c r="AF1124" s="18"/>
      <c r="AG1124" s="18"/>
      <c r="AH1124" s="18"/>
      <c r="AI1124" s="18"/>
      <c r="AJ1124" s="18"/>
      <c r="AK1124" s="18"/>
      <c r="AL1124" s="19" t="str">
        <f t="shared" si="83"/>
        <v/>
      </c>
      <c r="AM1124" s="14"/>
      <c r="AN1124" s="15" t="str">
        <f>IF(Q1124="Structural",_xlfn.CONCAT("    ","structuralUpgradeType = ",IF(P1124&lt;3,"0_2",IF(P1124&lt;5,"3_4",IF(P1124&lt;7,"5_6",IF(P1124&lt;9,"7_8","9Plus"))))),IF(Q1124="Command Module",_xlfn.CONCAT("    commandUpgradeType = standard",CHAR(10),"    commandUpgradeName = ",V1124),IF(Q1124="Engine",_xlfn.CONCAT("    engineUpgradeType = ",W1124,CHAR(10),Parts!AQ1124,CHAR(10),"    enginePartUpgradeName = ",X1124),IF(Q1124="Parachute","    parachuteUpgradeType = standard",IF(Q1124="Solar",_xlfn.CONCAT("    solarPanelUpgradeTier = ",P1124),IF(OR(Q1124="System",Q1124="System and Space Capability")=TRUE,_xlfn.CONCAT("    spacePlaneSystemUpgradeType = ",X1124,IF(Q1124="System and Space Capability",_xlfn.CONCAT(CHAR(10),"    spaceplaneUpgradeType = spaceCapable",CHAR(10),"    baseSkinTemp = ",CHAR(10),"    upgradeSkinTemp = "),"")),IF(Q1124="Fuel Tank",IF(Y1124="NA/Balloon","    KiwiFuelSwitchIgnore = true",IF(Y1124="standardLiquidFuel",_xlfn.CONCAT("    fuelTankUpgradeType = ",Y1124,CHAR(10),"    fuelTankSizeUpgrade = ",Z1124),_xlfn.CONCAT("    fuelTankUpgradeType = ",Y1124))),IF(Q1124="RCS","    rcsUpgradeType = coldGas",""))))))))</f>
        <v xml:space="preserve">    fuelTankUpgradeType = standardLiquidFuel
    fuelTankSizeUpgrade = size1p5</v>
      </c>
      <c r="AO1124" s="16" t="str">
        <f>IF(Q1124="Engine",VLOOKUP(W1124,EngineUpgrades!$A$2:$C$17,2,FALSE),"")</f>
        <v/>
      </c>
      <c r="AP1124" s="16" t="str">
        <f>IF(Q1124="Engine",VLOOKUP(W1124,EngineUpgrades!$A$2:$C$17,3,FALSE),"")</f>
        <v/>
      </c>
      <c r="AQ1124" s="15" t="str">
        <f>IF(AO1124=EngineUpgrades!$D$1,EngineUpgrades!$D$17,IF(AO1124=EngineUpgrades!$E$1,EngineUpgrades!$E$17,IF(AO1124=EngineUpgrades!$F$1,EngineUpgrades!$F$17,IF(AO1124=EngineUpgrades!$G$1,EngineUpgrades!$G$17,IF(AO1124=EngineUpgrades!$H$1,EngineUpgrades!$H$17,"")))))</f>
        <v/>
      </c>
      <c r="AR1124" s="17">
        <v>2</v>
      </c>
      <c r="AS1124" s="16" t="str">
        <f>IF(Q1124="Engine",_xlfn.XLOOKUP(_xlfn.CONCAT(O1124,P1124+AR1124),TechTree!$C$2:$C$500,TechTree!$D$2:$D$500,"Not Valid Combination",0,1),"")</f>
        <v/>
      </c>
    </row>
    <row r="1125" spans="1:45" ht="60.5" x14ac:dyDescent="0.35">
      <c r="A1125" t="s">
        <v>5278</v>
      </c>
      <c r="B1125" t="s">
        <v>5547</v>
      </c>
      <c r="C1125" t="s">
        <v>5548</v>
      </c>
      <c r="D1125" t="s">
        <v>5549</v>
      </c>
      <c r="E1125" t="s">
        <v>5164</v>
      </c>
      <c r="F1125" t="s">
        <v>20</v>
      </c>
      <c r="G1125" t="s">
        <v>2474</v>
      </c>
      <c r="H1125" t="s">
        <v>1487</v>
      </c>
      <c r="I1125" t="s">
        <v>2690</v>
      </c>
      <c r="J1125" t="s">
        <v>4481</v>
      </c>
      <c r="K1125" t="s">
        <v>108</v>
      </c>
      <c r="M1125" s="12" t="str">
        <f>_xlfn.CONCAT("@PART[",C1125,"]:NEEDS[!SquadExpansion/MakingHistory]:AFTER[",A1125,"] // ",IF(R1125="",D1125,R1125),CHAR(10),"{",CHAR(10),"    @TechRequired = ",N1125,IF($R1125&lt;&gt;"",_xlfn.CONCAT(CHAR(10),"    @",$R$1," = ",$R1125),""),IF($S1125&lt;&gt;"",_xlfn.CONCAT(CHAR(10),"    @",$S$1," = ",$S1125),""),IF($T1125&lt;&gt;"",_xlfn.CONCAT(CHAR(10),"    @",$T$1," = ",$T1125),""),IF($U1125&lt;&gt;"",_xlfn.CONCAT(CHAR(10),"    @",$U$1," = ",$U1125),""),IF($AN1125&lt;&gt;"",_xlfn.CONCAT(CHAR(10),$AN1125),""),IF(AL1125&lt;&gt;"",_xlfn.CONCAT(CHAR(10),AL1125),""),CHAR(10),"}",IF(AA1125="Yes",_xlfn.CONCAT(CHAR(10),"@PART[",C1125,"]:NEEDS[KiwiDeprecate]:AFTER[",A1125,"]",CHAR(10),"{",CHAR(10),"    kiwiDeprecate = true",CHAR(10),"}"),""))</f>
        <v>@PART[restock-fueltank-adapter-25-1875-1]:NEEDS[!SquadExpansion/MakingHistory]:AFTER[ReStockPlus] // FL-XA1200 Fuel Tank Adapter
{
    @TechRequired = advFuelSystems
    fuelTankUpgradeType = standardLiquidFuel
    fuelTankSizeUpgrade = size1p5
}</v>
      </c>
      <c r="N1125" s="9" t="str">
        <f>_xlfn.XLOOKUP(_xlfn.CONCAT(O1125,P1125),TechTree!$C$2:$C$500,TechTree!$D$2:$D$500,"Not Valid Combination",0,1)</f>
        <v>advFuelSystems</v>
      </c>
      <c r="O1125" s="8" t="s">
        <v>351</v>
      </c>
      <c r="P1125" s="8">
        <v>5</v>
      </c>
      <c r="Q1125" s="8" t="s">
        <v>253</v>
      </c>
      <c r="V1125" s="10" t="s">
        <v>255</v>
      </c>
      <c r="W1125" s="10" t="s">
        <v>9288</v>
      </c>
      <c r="Y1125" s="10" t="s">
        <v>306</v>
      </c>
      <c r="Z1125" s="10" t="s">
        <v>318</v>
      </c>
      <c r="AA1125" s="10" t="s">
        <v>344</v>
      </c>
      <c r="AC1125" s="12" t="str">
        <f t="shared" si="82"/>
        <v/>
      </c>
      <c r="AD1125" s="14"/>
      <c r="AE1125" s="18" t="s">
        <v>344</v>
      </c>
      <c r="AF1125" s="18"/>
      <c r="AG1125" s="18"/>
      <c r="AH1125" s="18"/>
      <c r="AI1125" s="18"/>
      <c r="AJ1125" s="18"/>
      <c r="AK1125" s="18"/>
      <c r="AL1125" s="19" t="str">
        <f t="shared" si="83"/>
        <v/>
      </c>
      <c r="AM1125" s="14"/>
      <c r="AN1125" s="15" t="str">
        <f>IF(Q1125="Structural",_xlfn.CONCAT("    ","structuralUpgradeType = ",IF(P1125&lt;3,"0_2",IF(P1125&lt;5,"3_4",IF(P1125&lt;7,"5_6",IF(P1125&lt;9,"7_8","9Plus"))))),IF(Q1125="Command Module",_xlfn.CONCAT("    commandUpgradeType = standard",CHAR(10),"    commandUpgradeName = ",V1125),IF(Q1125="Engine",_xlfn.CONCAT("    engineUpgradeType = ",W1125,CHAR(10),Parts!AQ1125,CHAR(10),"    enginePartUpgradeName = ",X1125),IF(Q1125="Parachute","    parachuteUpgradeType = standard",IF(Q1125="Solar",_xlfn.CONCAT("    solarPanelUpgradeTier = ",P1125),IF(OR(Q1125="System",Q1125="System and Space Capability")=TRUE,_xlfn.CONCAT("    spacePlaneSystemUpgradeType = ",X1125,IF(Q1125="System and Space Capability",_xlfn.CONCAT(CHAR(10),"    spaceplaneUpgradeType = spaceCapable",CHAR(10),"    baseSkinTemp = ",CHAR(10),"    upgradeSkinTemp = "),"")),IF(Q1125="Fuel Tank",IF(Y1125="NA/Balloon","    KiwiFuelSwitchIgnore = true",IF(Y1125="standardLiquidFuel",_xlfn.CONCAT("    fuelTankUpgradeType = ",Y1125,CHAR(10),"    fuelTankSizeUpgrade = ",Z1125),_xlfn.CONCAT("    fuelTankUpgradeType = ",Y1125))),IF(Q1125="RCS","    rcsUpgradeType = coldGas",""))))))))</f>
        <v xml:space="preserve">    fuelTankUpgradeType = standardLiquidFuel
    fuelTankSizeUpgrade = size1p5</v>
      </c>
      <c r="AO1125" s="16" t="str">
        <f>IF(Q1125="Engine",VLOOKUP(W1125,EngineUpgrades!$A$2:$C$17,2,FALSE),"")</f>
        <v/>
      </c>
      <c r="AP1125" s="16" t="str">
        <f>IF(Q1125="Engine",VLOOKUP(W1125,EngineUpgrades!$A$2:$C$17,3,FALSE),"")</f>
        <v/>
      </c>
      <c r="AQ1125" s="15" t="str">
        <f>IF(AO1125=EngineUpgrades!$D$1,EngineUpgrades!$D$17,IF(AO1125=EngineUpgrades!$E$1,EngineUpgrades!$E$17,IF(AO1125=EngineUpgrades!$F$1,EngineUpgrades!$F$17,IF(AO1125=EngineUpgrades!$G$1,EngineUpgrades!$G$17,IF(AO1125=EngineUpgrades!$H$1,EngineUpgrades!$H$17,"")))))</f>
        <v/>
      </c>
      <c r="AR1125" s="17">
        <v>2</v>
      </c>
      <c r="AS1125" s="16" t="str">
        <f>IF(Q1125="Engine",_xlfn.XLOOKUP(_xlfn.CONCAT(O1125,P1125+AR1125),TechTree!$C$2:$C$500,TechTree!$D$2:$D$500,"Not Valid Combination",0,1),"")</f>
        <v/>
      </c>
    </row>
    <row r="1126" spans="1:45" hidden="1" x14ac:dyDescent="0.35">
      <c r="A1126" t="s">
        <v>5278</v>
      </c>
      <c r="B1126" t="s">
        <v>5550</v>
      </c>
      <c r="C1126" t="s">
        <v>5551</v>
      </c>
      <c r="D1126" t="s">
        <v>5552</v>
      </c>
      <c r="E1126" t="s">
        <v>2157</v>
      </c>
      <c r="F1126" t="s">
        <v>15</v>
      </c>
      <c r="G1126" t="s">
        <v>2822</v>
      </c>
      <c r="H1126" t="s">
        <v>1573</v>
      </c>
      <c r="I1126" t="s">
        <v>1519</v>
      </c>
      <c r="J1126" t="s">
        <v>1761</v>
      </c>
      <c r="K1126" t="s">
        <v>106</v>
      </c>
    </row>
    <row r="1127" spans="1:45" hidden="1" x14ac:dyDescent="0.35">
      <c r="A1127" t="s">
        <v>5278</v>
      </c>
      <c r="B1127" t="s">
        <v>5553</v>
      </c>
      <c r="C1127" t="s">
        <v>5554</v>
      </c>
      <c r="D1127" t="s">
        <v>5555</v>
      </c>
      <c r="E1127" t="s">
        <v>2157</v>
      </c>
      <c r="F1127" t="s">
        <v>15</v>
      </c>
      <c r="G1127" t="s">
        <v>4511</v>
      </c>
      <c r="H1127" t="s">
        <v>5556</v>
      </c>
      <c r="I1127" t="s">
        <v>3086</v>
      </c>
      <c r="J1127" t="s">
        <v>2171</v>
      </c>
      <c r="K1127" t="s">
        <v>107</v>
      </c>
    </row>
    <row r="1128" spans="1:45" hidden="1" x14ac:dyDescent="0.35">
      <c r="A1128" t="s">
        <v>5278</v>
      </c>
      <c r="B1128" t="s">
        <v>5557</v>
      </c>
      <c r="C1128" t="s">
        <v>5558</v>
      </c>
      <c r="D1128" t="s">
        <v>5559</v>
      </c>
      <c r="E1128" t="s">
        <v>2157</v>
      </c>
      <c r="F1128" t="s">
        <v>15</v>
      </c>
      <c r="G1128" t="s">
        <v>4511</v>
      </c>
      <c r="H1128" t="s">
        <v>5560</v>
      </c>
      <c r="I1128" t="s">
        <v>5561</v>
      </c>
      <c r="J1128" t="s">
        <v>2171</v>
      </c>
      <c r="K1128" t="s">
        <v>40</v>
      </c>
    </row>
    <row r="1129" spans="1:45" hidden="1" x14ac:dyDescent="0.35">
      <c r="A1129" t="s">
        <v>5278</v>
      </c>
      <c r="B1129" t="s">
        <v>5562</v>
      </c>
      <c r="C1129" t="s">
        <v>5563</v>
      </c>
      <c r="D1129" t="s">
        <v>5564</v>
      </c>
      <c r="E1129" t="s">
        <v>2157</v>
      </c>
      <c r="F1129" t="s">
        <v>15</v>
      </c>
      <c r="G1129" t="s">
        <v>4511</v>
      </c>
      <c r="H1129" t="s">
        <v>5556</v>
      </c>
      <c r="I1129" t="s">
        <v>3086</v>
      </c>
      <c r="J1129" t="s">
        <v>2171</v>
      </c>
      <c r="K1129" t="s">
        <v>105</v>
      </c>
    </row>
    <row r="1130" spans="1:45" hidden="1" x14ac:dyDescent="0.35">
      <c r="A1130" t="s">
        <v>5278</v>
      </c>
      <c r="B1130" t="s">
        <v>5565</v>
      </c>
      <c r="C1130" t="s">
        <v>5566</v>
      </c>
      <c r="D1130" t="s">
        <v>5567</v>
      </c>
      <c r="E1130" t="s">
        <v>2157</v>
      </c>
      <c r="F1130" t="s">
        <v>15</v>
      </c>
      <c r="G1130" t="s">
        <v>1639</v>
      </c>
      <c r="H1130" t="s">
        <v>5568</v>
      </c>
      <c r="I1130" t="s">
        <v>1457</v>
      </c>
      <c r="J1130" t="s">
        <v>2171</v>
      </c>
      <c r="K1130" t="s">
        <v>105</v>
      </c>
    </row>
    <row r="1131" spans="1:45" ht="60.5" x14ac:dyDescent="0.35">
      <c r="A1131" t="s">
        <v>5278</v>
      </c>
      <c r="B1131" t="s">
        <v>5569</v>
      </c>
      <c r="C1131" t="s">
        <v>5570</v>
      </c>
      <c r="D1131" t="s">
        <v>5571</v>
      </c>
      <c r="E1131" t="s">
        <v>2157</v>
      </c>
      <c r="F1131" t="s">
        <v>20</v>
      </c>
      <c r="G1131" t="s">
        <v>2474</v>
      </c>
      <c r="H1131" t="s">
        <v>5572</v>
      </c>
      <c r="I1131" t="s">
        <v>2335</v>
      </c>
      <c r="J1131" t="s">
        <v>2301</v>
      </c>
      <c r="K1131" t="s">
        <v>105</v>
      </c>
      <c r="M1131" s="12" t="str">
        <f>_xlfn.CONCAT("@PART[",C1131,"]:NEEDS[!SquadExpansion/MakingHistory]:AFTER[",A1131,"] // ",IF(R1131="",D1131,R1131),CHAR(10),"{",CHAR(10),"    @TechRequired = ",N1131,IF($R1131&lt;&gt;"",_xlfn.CONCAT(CHAR(10),"    @",$R$1," = ",$R1131),""),IF($S1131&lt;&gt;"",_xlfn.CONCAT(CHAR(10),"    @",$S$1," = ",$S1131),""),IF($T1131&lt;&gt;"",_xlfn.CONCAT(CHAR(10),"    @",$T$1," = ",$T1131),""),IF($U1131&lt;&gt;"",_xlfn.CONCAT(CHAR(10),"    @",$U$1," = ",$U1131),""),IF($AN1131&lt;&gt;"",_xlfn.CONCAT(CHAR(10),$AN1131),""),IF(AL1131&lt;&gt;"",_xlfn.CONCAT(CHAR(10),AL1131),""),CHAR(10),"}",IF(AA1131="Yes",_xlfn.CONCAT(CHAR(10),"@PART[",C1131,"]:NEEDS[KiwiDeprecate]:AFTER[",A1131,"]",CHAR(10),"{",CHAR(10),"    kiwiDeprecate = true",CHAR(10),"}"),""))</f>
        <v>@PART[restock-fueltank-5-1]:NEEDS[!SquadExpansion/MakingHistory]:AFTER[ReStockPlus] // Kerbodyne SIV-512K Liquid Fuel Tank
{
    @TechRequired = exoticFuelStorage
    fuelTankUpgradeType = standardLiquidFuel
    fuelTankSizeUpgrade = size4
}</v>
      </c>
      <c r="N1131" s="9" t="str">
        <f>_xlfn.XLOOKUP(_xlfn.CONCAT(O1131,P1131),TechTree!$C$2:$C$500,TechTree!$D$2:$D$500,"Not Valid Combination",0,1)</f>
        <v>exoticFuelStorage</v>
      </c>
      <c r="O1131" s="8" t="s">
        <v>351</v>
      </c>
      <c r="P1131" s="8">
        <v>9</v>
      </c>
      <c r="Q1131" s="8" t="s">
        <v>253</v>
      </c>
      <c r="V1131" s="10" t="s">
        <v>255</v>
      </c>
      <c r="W1131" s="10" t="s">
        <v>9288</v>
      </c>
      <c r="Y1131" s="10" t="s">
        <v>306</v>
      </c>
      <c r="Z1131" s="10" t="s">
        <v>317</v>
      </c>
      <c r="AA1131" s="10" t="s">
        <v>344</v>
      </c>
      <c r="AC1131" s="12" t="str">
        <f t="shared" ref="AC1131:AC1137" si="84">IF(Q1131="Engine",_xlfn.CONCAT("PARTUPGRADE:NEEDS[",A1131,"]",CHAR(10),"{",CHAR(10),"    name = ",X1131,CHAR(10),"    partIcon = ",C1131,CHAR(10),"    techRequired = ",AS1131,CHAR(10),"    title = ",CHAR(10),"    basicInfo = Increased Thrust, Increased Specific Impulse",CHAR(10),"    manufacturer = Kiwi Imagineers",CHAR(10),"    description = ",CHAR(10),"}",CHAR(10),"@PARTUPGRADE[",X1131,"]:NEEDS[",A1131,"]:FOR[zKiwiTechTree]",CHAR(10),"{",CHAR(10),"    @entryCost = #$@PART[",C1131,"]/entryCost$",CHAR(10),"    @entryCost *= #$@KIWI_ENGINE_MULTIPLIERS/",AP1131,"/UPGRADE_ENTRYCOST_MULTIPLIER$",CHAR(10),"    @title = #$@PART[",C1131,"]/title$ Upgrade",CHAR(10),"    @description = #Our imagineers dreamt about making the $@PART[",C1131,"]/engineName$ thrustier and efficientier and have 'made it so'.",CHAR(10),"}",CHAR(10),"@PART[",C1131,"]:NEEDS[",A1131,"]:AFTER[zzKiwiTechTree]",CHAR(10),"{",CHAR(10),"    @description = #$description$ \n\n&lt;color=#ff0000&gt;This engine has an upgrade in $@PARTUPGRADE[",X1131,"]/techRequired$!&lt;/color&gt; ",CHAR(10),"}"),IF(OR(Q1131="System",Q1131="System and Space Capability")=TRUE,_xlfn.CONCAT("// Choose the one with the part that you want to represent the system",CHAR(10),"PARTUPGRADE:NEEDS[",A1131,"]",CHAR(10),"{",CHAR(10),"    name = ",X1131,"Upgrade",CHAR(10),"    partIcon = ",C1131,CHAR(10),"    techRequired = ",AS1131,CHAR(10),"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System",CHAR(10),"}",CHAR(10),"@PART[*]:HAS[#spacePlaneSystemUpgradeType[",X1131,"]]:FOR[zzzKiwiTechTree]",CHAR(10),"{",CHAR(10),"    @description = #$description$ \n\n&lt;color=#ff0000&gt;The INSERT HERE System has upgrades in $@PARTUPGRADE[",X1131,"Upgrade]/techRequired$!&lt;/color&gt; ",CHAR(10),"}"),""))</f>
        <v/>
      </c>
      <c r="AD1131" s="14"/>
      <c r="AE1131" s="18" t="s">
        <v>344</v>
      </c>
      <c r="AF1131" s="18"/>
      <c r="AG1131" s="18"/>
      <c r="AH1131" s="18"/>
      <c r="AI1131" s="18"/>
      <c r="AJ1131" s="18"/>
      <c r="AK1131" s="18"/>
      <c r="AL1131" s="19" t="str">
        <f t="shared" ref="AL1131:AL1137" si="85">IF(AE1131="Yes",_xlfn.CONCAT("    @MODULE[ModuleEngines*]",CHAR(10),"    {",IF(AF1131&lt;&gt;"",_xlfn.CONCAT(CHAR(10),"        @maxThrust = ",AF1131),""),IF(AG1131&lt;&gt;"",_xlfn.CONCAT(CHAR(10),"        !atmosphereCurve {}",CHAR(10),"        atmosphereCurve",CHAR(10),"        {",IF(AG1131&lt;&gt;"",_xlfn.CONCAT(CHAR(10),"            key = ",AG1131),""),IF(AH1131&lt;&gt;"",_xlfn.CONCAT(CHAR(10),"            key = ",AH1131),""),IF(AI1131&lt;&gt;"",_xlfn.CONCAT(CHAR(10),"            key = ",AI1131),""),IF(AJ1131&lt;&gt;"",_xlfn.CONCAT(CHAR(10),"            key = ",AJ1131),""),IF(AK1131&lt;&gt;"",_xlfn.CONCAT(CHAR(10),"            key = ",AK1131),""),CHAR(10),"        }"),""),CHAR(10),"    }"),"")</f>
        <v/>
      </c>
      <c r="AM1131" s="14"/>
      <c r="AN1131" s="15" t="str">
        <f>IF(Q1131="Structural",_xlfn.CONCAT("    ","structuralUpgradeType = ",IF(P1131&lt;3,"0_2",IF(P1131&lt;5,"3_4",IF(P1131&lt;7,"5_6",IF(P1131&lt;9,"7_8","9Plus"))))),IF(Q1131="Command Module",_xlfn.CONCAT("    commandUpgradeType = standard",CHAR(10),"    commandUpgradeName = ",V1131),IF(Q1131="Engine",_xlfn.CONCAT("    engineUpgradeType = ",W1131,CHAR(10),Parts!AQ1131,CHAR(10),"    enginePartUpgradeName = ",X1131),IF(Q1131="Parachute","    parachuteUpgradeType = standard",IF(Q1131="Solar",_xlfn.CONCAT("    solarPanelUpgradeTier = ",P1131),IF(OR(Q1131="System",Q1131="System and Space Capability")=TRUE,_xlfn.CONCAT("    spacePlaneSystemUpgradeType = ",X1131,IF(Q1131="System and Space Capability",_xlfn.CONCAT(CHAR(10),"    spaceplaneUpgradeType = spaceCapable",CHAR(10),"    baseSkinTemp = ",CHAR(10),"    upgradeSkinTemp = "),"")),IF(Q1131="Fuel Tank",IF(Y1131="NA/Balloon","    KiwiFuelSwitchIgnore = true",IF(Y1131="standardLiquidFuel",_xlfn.CONCAT("    fuelTankUpgradeType = ",Y1131,CHAR(10),"    fuelTankSizeUpgrade = ",Z1131),_xlfn.CONCAT("    fuelTankUpgradeType = ",Y1131))),IF(Q1131="RCS","    rcsUpgradeType = coldGas",""))))))))</f>
        <v xml:space="preserve">    fuelTankUpgradeType = standardLiquidFuel
    fuelTankSizeUpgrade = size4</v>
      </c>
      <c r="AO1131" s="16" t="str">
        <f>IF(Q1131="Engine",VLOOKUP(W1131,EngineUpgrades!$A$2:$C$17,2,FALSE),"")</f>
        <v/>
      </c>
      <c r="AP1131" s="16" t="str">
        <f>IF(Q1131="Engine",VLOOKUP(W1131,EngineUpgrades!$A$2:$C$17,3,FALSE),"")</f>
        <v/>
      </c>
      <c r="AQ1131" s="15" t="str">
        <f>IF(AO1131=EngineUpgrades!$D$1,EngineUpgrades!$D$17,IF(AO1131=EngineUpgrades!$E$1,EngineUpgrades!$E$17,IF(AO1131=EngineUpgrades!$F$1,EngineUpgrades!$F$17,IF(AO1131=EngineUpgrades!$G$1,EngineUpgrades!$G$17,IF(AO1131=EngineUpgrades!$H$1,EngineUpgrades!$H$17,"")))))</f>
        <v/>
      </c>
      <c r="AR1131" s="17">
        <v>2</v>
      </c>
      <c r="AS1131" s="16" t="str">
        <f>IF(Q1131="Engine",_xlfn.XLOOKUP(_xlfn.CONCAT(O1131,P1131+AR1131),TechTree!$C$2:$C$500,TechTree!$D$2:$D$500,"Not Valid Combination",0,1),"")</f>
        <v/>
      </c>
    </row>
    <row r="1132" spans="1:45" ht="60.5" x14ac:dyDescent="0.35">
      <c r="A1132" t="s">
        <v>5278</v>
      </c>
      <c r="B1132" t="s">
        <v>5573</v>
      </c>
      <c r="C1132" t="s">
        <v>5574</v>
      </c>
      <c r="D1132" t="s">
        <v>5575</v>
      </c>
      <c r="E1132" t="s">
        <v>2157</v>
      </c>
      <c r="F1132" t="s">
        <v>20</v>
      </c>
      <c r="G1132" t="s">
        <v>2474</v>
      </c>
      <c r="H1132" t="s">
        <v>5576</v>
      </c>
      <c r="I1132" t="s">
        <v>2716</v>
      </c>
      <c r="J1132" t="s">
        <v>2301</v>
      </c>
      <c r="K1132" t="s">
        <v>105</v>
      </c>
      <c r="M1132" s="12" t="str">
        <f>_xlfn.CONCAT("@PART[",C1132,"]:NEEDS[!SquadExpansion/MakingHistory]:AFTER[",A1132,"] // ",IF(R1132="",D1132,R1132),CHAR(10),"{",CHAR(10),"    @TechRequired = ",N1132,IF($R1132&lt;&gt;"",_xlfn.CONCAT(CHAR(10),"    @",$R$1," = ",$R1132),""),IF($S1132&lt;&gt;"",_xlfn.CONCAT(CHAR(10),"    @",$S$1," = ",$S1132),""),IF($T1132&lt;&gt;"",_xlfn.CONCAT(CHAR(10),"    @",$T$1," = ",$T1132),""),IF($U1132&lt;&gt;"",_xlfn.CONCAT(CHAR(10),"    @",$U$1," = ",$U1132),""),IF($AN1132&lt;&gt;"",_xlfn.CONCAT(CHAR(10),$AN1132),""),IF(AL1132&lt;&gt;"",_xlfn.CONCAT(CHAR(10),AL1132),""),CHAR(10),"}",IF(AA1132="Yes",_xlfn.CONCAT(CHAR(10),"@PART[",C1132,"]:NEEDS[KiwiDeprecate]:AFTER[",A1132,"]",CHAR(10),"{",CHAR(10),"    kiwiDeprecate = true",CHAR(10),"}"),""))</f>
        <v>@PART[restock-fueltank-5-2]:NEEDS[!SquadExpansion/MakingHistory]:AFTER[ReStockPlus] // Kerbodyne SIV-256K Liquid Fuel Tank
{
    @TechRequired = specializedFuelStorage
    fuelTankUpgradeType = standardLiquidFuel
    fuelTankSizeUpgrade = size4
}</v>
      </c>
      <c r="N1132" s="9" t="str">
        <f>_xlfn.XLOOKUP(_xlfn.CONCAT(O1132,P1132),TechTree!$C$2:$C$500,TechTree!$D$2:$D$500,"Not Valid Combination",0,1)</f>
        <v>specializedFuelStorage</v>
      </c>
      <c r="O1132" s="8" t="s">
        <v>351</v>
      </c>
      <c r="P1132" s="8">
        <v>8</v>
      </c>
      <c r="Q1132" s="8" t="s">
        <v>253</v>
      </c>
      <c r="V1132" s="10" t="s">
        <v>255</v>
      </c>
      <c r="W1132" s="10" t="s">
        <v>9288</v>
      </c>
      <c r="Y1132" s="10" t="s">
        <v>306</v>
      </c>
      <c r="Z1132" s="10" t="s">
        <v>317</v>
      </c>
      <c r="AA1132" s="10" t="s">
        <v>344</v>
      </c>
      <c r="AC1132" s="12" t="str">
        <f t="shared" si="84"/>
        <v/>
      </c>
      <c r="AD1132" s="14"/>
      <c r="AE1132" s="18" t="s">
        <v>344</v>
      </c>
      <c r="AF1132" s="18"/>
      <c r="AG1132" s="18"/>
      <c r="AH1132" s="18"/>
      <c r="AI1132" s="18"/>
      <c r="AJ1132" s="18"/>
      <c r="AK1132" s="18"/>
      <c r="AL1132" s="19" t="str">
        <f t="shared" si="85"/>
        <v/>
      </c>
      <c r="AM1132" s="14"/>
      <c r="AN1132" s="15" t="str">
        <f>IF(Q1132="Structural",_xlfn.CONCAT("    ","structuralUpgradeType = ",IF(P1132&lt;3,"0_2",IF(P1132&lt;5,"3_4",IF(P1132&lt;7,"5_6",IF(P1132&lt;9,"7_8","9Plus"))))),IF(Q1132="Command Module",_xlfn.CONCAT("    commandUpgradeType = standard",CHAR(10),"    commandUpgradeName = ",V1132),IF(Q1132="Engine",_xlfn.CONCAT("    engineUpgradeType = ",W1132,CHAR(10),Parts!AQ1132,CHAR(10),"    enginePartUpgradeName = ",X1132),IF(Q1132="Parachute","    parachuteUpgradeType = standard",IF(Q1132="Solar",_xlfn.CONCAT("    solarPanelUpgradeTier = ",P1132),IF(OR(Q1132="System",Q1132="System and Space Capability")=TRUE,_xlfn.CONCAT("    spacePlaneSystemUpgradeType = ",X1132,IF(Q1132="System and Space Capability",_xlfn.CONCAT(CHAR(10),"    spaceplaneUpgradeType = spaceCapable",CHAR(10),"    baseSkinTemp = ",CHAR(10),"    upgradeSkinTemp = "),"")),IF(Q1132="Fuel Tank",IF(Y1132="NA/Balloon","    KiwiFuelSwitchIgnore = true",IF(Y1132="standardLiquidFuel",_xlfn.CONCAT("    fuelTankUpgradeType = ",Y1132,CHAR(10),"    fuelTankSizeUpgrade = ",Z1132),_xlfn.CONCAT("    fuelTankUpgradeType = ",Y1132))),IF(Q1132="RCS","    rcsUpgradeType = coldGas",""))))))))</f>
        <v xml:space="preserve">    fuelTankUpgradeType = standardLiquidFuel
    fuelTankSizeUpgrade = size4</v>
      </c>
      <c r="AO1132" s="16" t="str">
        <f>IF(Q1132="Engine",VLOOKUP(W1132,EngineUpgrades!$A$2:$C$17,2,FALSE),"")</f>
        <v/>
      </c>
      <c r="AP1132" s="16" t="str">
        <f>IF(Q1132="Engine",VLOOKUP(W1132,EngineUpgrades!$A$2:$C$17,3,FALSE),"")</f>
        <v/>
      </c>
      <c r="AQ1132" s="15" t="str">
        <f>IF(AO1132=EngineUpgrades!$D$1,EngineUpgrades!$D$17,IF(AO1132=EngineUpgrades!$E$1,EngineUpgrades!$E$17,IF(AO1132=EngineUpgrades!$F$1,EngineUpgrades!$F$17,IF(AO1132=EngineUpgrades!$G$1,EngineUpgrades!$G$17,IF(AO1132=EngineUpgrades!$H$1,EngineUpgrades!$H$17,"")))))</f>
        <v/>
      </c>
      <c r="AR1132" s="17">
        <v>2</v>
      </c>
      <c r="AS1132" s="16" t="str">
        <f>IF(Q1132="Engine",_xlfn.XLOOKUP(_xlfn.CONCAT(O1132,P1132+AR1132),TechTree!$C$2:$C$500,TechTree!$D$2:$D$500,"Not Valid Combination",0,1),"")</f>
        <v/>
      </c>
    </row>
    <row r="1133" spans="1:45" ht="60.5" x14ac:dyDescent="0.35">
      <c r="A1133" t="s">
        <v>5278</v>
      </c>
      <c r="B1133" t="s">
        <v>5577</v>
      </c>
      <c r="C1133" t="s">
        <v>5578</v>
      </c>
      <c r="D1133" t="s">
        <v>5579</v>
      </c>
      <c r="E1133" t="s">
        <v>2157</v>
      </c>
      <c r="F1133" t="s">
        <v>20</v>
      </c>
      <c r="G1133" t="s">
        <v>2474</v>
      </c>
      <c r="H1133" t="s">
        <v>2550</v>
      </c>
      <c r="I1133" t="s">
        <v>2925</v>
      </c>
      <c r="J1133" t="s">
        <v>2301</v>
      </c>
      <c r="K1133" t="s">
        <v>105</v>
      </c>
      <c r="M1133" s="12" t="str">
        <f>_xlfn.CONCAT("@PART[",C1133,"]:NEEDS[!SquadExpansion/MakingHistory]:AFTER[",A1133,"] // ",IF(R1133="",D1133,R1133),CHAR(10),"{",CHAR(10),"    @TechRequired = ",N1133,IF($R1133&lt;&gt;"",_xlfn.CONCAT(CHAR(10),"    @",$R$1," = ",$R1133),""),IF($S1133&lt;&gt;"",_xlfn.CONCAT(CHAR(10),"    @",$S$1," = ",$S1133),""),IF($T1133&lt;&gt;"",_xlfn.CONCAT(CHAR(10),"    @",$T$1," = ",$T1133),""),IF($U1133&lt;&gt;"",_xlfn.CONCAT(CHAR(10),"    @",$U$1," = ",$U1133),""),IF($AN1133&lt;&gt;"",_xlfn.CONCAT(CHAR(10),$AN1133),""),IF(AL1133&lt;&gt;"",_xlfn.CONCAT(CHAR(10),AL1133),""),CHAR(10),"}",IF(AA1133="Yes",_xlfn.CONCAT(CHAR(10),"@PART[",C1133,"]:NEEDS[KiwiDeprecate]:AFTER[",A1133,"]",CHAR(10),"{",CHAR(10),"    kiwiDeprecate = true",CHAR(10),"}"),""))</f>
        <v>@PART[restock-fueltank-5-3]:NEEDS[!SquadExpansion/MakingHistory]:AFTER[ReStockPlus] // Kerbodyne SIV-128K Liquid Fuel Tank
{
    @TechRequired = highPerformanceFuelSystems
    fuelTankUpgradeType = standardLiquidFuel
    fuelTankSizeUpgrade = size4
}</v>
      </c>
      <c r="N1133" s="9" t="str">
        <f>_xlfn.XLOOKUP(_xlfn.CONCAT(O1133,P1133),TechTree!$C$2:$C$500,TechTree!$D$2:$D$500,"Not Valid Combination",0,1)</f>
        <v>highPerformanceFuelSystems</v>
      </c>
      <c r="O1133" s="8" t="s">
        <v>351</v>
      </c>
      <c r="P1133" s="8">
        <v>7</v>
      </c>
      <c r="Q1133" s="8" t="s">
        <v>253</v>
      </c>
      <c r="V1133" s="10" t="s">
        <v>255</v>
      </c>
      <c r="W1133" s="10" t="s">
        <v>9288</v>
      </c>
      <c r="Y1133" s="10" t="s">
        <v>306</v>
      </c>
      <c r="Z1133" s="10" t="s">
        <v>317</v>
      </c>
      <c r="AA1133" s="10" t="s">
        <v>344</v>
      </c>
      <c r="AC1133" s="12" t="str">
        <f t="shared" si="84"/>
        <v/>
      </c>
      <c r="AD1133" s="14"/>
      <c r="AE1133" s="18" t="s">
        <v>344</v>
      </c>
      <c r="AF1133" s="18"/>
      <c r="AG1133" s="18"/>
      <c r="AH1133" s="18"/>
      <c r="AI1133" s="18"/>
      <c r="AJ1133" s="18"/>
      <c r="AK1133" s="18"/>
      <c r="AL1133" s="19" t="str">
        <f t="shared" si="85"/>
        <v/>
      </c>
      <c r="AM1133" s="14"/>
      <c r="AN1133" s="15" t="str">
        <f>IF(Q1133="Structural",_xlfn.CONCAT("    ","structuralUpgradeType = ",IF(P1133&lt;3,"0_2",IF(P1133&lt;5,"3_4",IF(P1133&lt;7,"5_6",IF(P1133&lt;9,"7_8","9Plus"))))),IF(Q1133="Command Module",_xlfn.CONCAT("    commandUpgradeType = standard",CHAR(10),"    commandUpgradeName = ",V1133),IF(Q1133="Engine",_xlfn.CONCAT("    engineUpgradeType = ",W1133,CHAR(10),Parts!AQ1133,CHAR(10),"    enginePartUpgradeName = ",X1133),IF(Q1133="Parachute","    parachuteUpgradeType = standard",IF(Q1133="Solar",_xlfn.CONCAT("    solarPanelUpgradeTier = ",P1133),IF(OR(Q1133="System",Q1133="System and Space Capability")=TRUE,_xlfn.CONCAT("    spacePlaneSystemUpgradeType = ",X1133,IF(Q1133="System and Space Capability",_xlfn.CONCAT(CHAR(10),"    spaceplaneUpgradeType = spaceCapable",CHAR(10),"    baseSkinTemp = ",CHAR(10),"    upgradeSkinTemp = "),"")),IF(Q1133="Fuel Tank",IF(Y1133="NA/Balloon","    KiwiFuelSwitchIgnore = true",IF(Y1133="standardLiquidFuel",_xlfn.CONCAT("    fuelTankUpgradeType = ",Y1133,CHAR(10),"    fuelTankSizeUpgrade = ",Z1133),_xlfn.CONCAT("    fuelTankUpgradeType = ",Y1133))),IF(Q1133="RCS","    rcsUpgradeType = coldGas",""))))))))</f>
        <v xml:space="preserve">    fuelTankUpgradeType = standardLiquidFuel
    fuelTankSizeUpgrade = size4</v>
      </c>
      <c r="AO1133" s="16" t="str">
        <f>IF(Q1133="Engine",VLOOKUP(W1133,EngineUpgrades!$A$2:$C$17,2,FALSE),"")</f>
        <v/>
      </c>
      <c r="AP1133" s="16" t="str">
        <f>IF(Q1133="Engine",VLOOKUP(W1133,EngineUpgrades!$A$2:$C$17,3,FALSE),"")</f>
        <v/>
      </c>
      <c r="AQ1133" s="15" t="str">
        <f>IF(AO1133=EngineUpgrades!$D$1,EngineUpgrades!$D$17,IF(AO1133=EngineUpgrades!$E$1,EngineUpgrades!$E$17,IF(AO1133=EngineUpgrades!$F$1,EngineUpgrades!$F$17,IF(AO1133=EngineUpgrades!$G$1,EngineUpgrades!$G$17,IF(AO1133=EngineUpgrades!$H$1,EngineUpgrades!$H$17,"")))))</f>
        <v/>
      </c>
      <c r="AR1133" s="17">
        <v>2</v>
      </c>
      <c r="AS1133" s="16" t="str">
        <f>IF(Q1133="Engine",_xlfn.XLOOKUP(_xlfn.CONCAT(O1133,P1133+AR1133),TechTree!$C$2:$C$500,TechTree!$D$2:$D$500,"Not Valid Combination",0,1),"")</f>
        <v/>
      </c>
    </row>
    <row r="1134" spans="1:45" ht="60.5" x14ac:dyDescent="0.35">
      <c r="A1134" t="s">
        <v>5278</v>
      </c>
      <c r="B1134" t="s">
        <v>5580</v>
      </c>
      <c r="C1134" t="s">
        <v>5581</v>
      </c>
      <c r="D1134" t="s">
        <v>5582</v>
      </c>
      <c r="E1134" t="s">
        <v>2157</v>
      </c>
      <c r="F1134" t="s">
        <v>20</v>
      </c>
      <c r="G1134" t="s">
        <v>2474</v>
      </c>
      <c r="H1134" t="s">
        <v>2557</v>
      </c>
      <c r="I1134" t="s">
        <v>2201</v>
      </c>
      <c r="J1134" t="s">
        <v>2301</v>
      </c>
      <c r="K1134" t="s">
        <v>105</v>
      </c>
      <c r="M1134" s="12" t="str">
        <f>_xlfn.CONCAT("@PART[",C1134,"]:NEEDS[!SquadExpansion/MakingHistory]:AFTER[",A1134,"] // ",IF(R1134="",D1134,R1134),CHAR(10),"{",CHAR(10),"    @TechRequired = ",N1134,IF($R1134&lt;&gt;"",_xlfn.CONCAT(CHAR(10),"    @",$R$1," = ",$R1134),""),IF($S1134&lt;&gt;"",_xlfn.CONCAT(CHAR(10),"    @",$S$1," = ",$S1134),""),IF($T1134&lt;&gt;"",_xlfn.CONCAT(CHAR(10),"    @",$T$1," = ",$T1134),""),IF($U1134&lt;&gt;"",_xlfn.CONCAT(CHAR(10),"    @",$U$1," = ",$U1134),""),IF($AN1134&lt;&gt;"",_xlfn.CONCAT(CHAR(10),$AN1134),""),IF(AL1134&lt;&gt;"",_xlfn.CONCAT(CHAR(10),AL1134),""),CHAR(10),"}",IF(AA1134="Yes",_xlfn.CONCAT(CHAR(10),"@PART[",C1134,"]:NEEDS[KiwiDeprecate]:AFTER[",A1134,"]",CHAR(10),"{",CHAR(10),"    kiwiDeprecate = true",CHAR(10),"}"),""))</f>
        <v>@PART[restock-fueltank-5-4]:NEEDS[!SquadExpansion/MakingHistory]:AFTER[ReStockPlus] // Kerbodyne SIV-64K Liquid Fuel Tank
{
    @TechRequired = largeVolumeContainment
    fuelTankUpgradeType = standardLiquidFuel
    fuelTankSizeUpgrade = size4
}</v>
      </c>
      <c r="N1134" s="9" t="str">
        <f>_xlfn.XLOOKUP(_xlfn.CONCAT(O1134,P1134),TechTree!$C$2:$C$500,TechTree!$D$2:$D$500,"Not Valid Combination",0,1)</f>
        <v>largeVolumeContainment</v>
      </c>
      <c r="O1134" s="8" t="s">
        <v>351</v>
      </c>
      <c r="P1134" s="8">
        <v>6</v>
      </c>
      <c r="Q1134" s="8" t="s">
        <v>253</v>
      </c>
      <c r="V1134" s="10" t="s">
        <v>255</v>
      </c>
      <c r="W1134" s="10" t="s">
        <v>9288</v>
      </c>
      <c r="Y1134" s="10" t="s">
        <v>306</v>
      </c>
      <c r="Z1134" s="10" t="s">
        <v>317</v>
      </c>
      <c r="AA1134" s="10" t="s">
        <v>344</v>
      </c>
      <c r="AC1134" s="12" t="str">
        <f t="shared" si="84"/>
        <v/>
      </c>
      <c r="AD1134" s="14"/>
      <c r="AE1134" s="18" t="s">
        <v>344</v>
      </c>
      <c r="AF1134" s="18"/>
      <c r="AG1134" s="18"/>
      <c r="AH1134" s="18"/>
      <c r="AI1134" s="18"/>
      <c r="AJ1134" s="18"/>
      <c r="AK1134" s="18"/>
      <c r="AL1134" s="19" t="str">
        <f t="shared" si="85"/>
        <v/>
      </c>
      <c r="AM1134" s="14"/>
      <c r="AN1134" s="15" t="str">
        <f>IF(Q1134="Structural",_xlfn.CONCAT("    ","structuralUpgradeType = ",IF(P1134&lt;3,"0_2",IF(P1134&lt;5,"3_4",IF(P1134&lt;7,"5_6",IF(P1134&lt;9,"7_8","9Plus"))))),IF(Q1134="Command Module",_xlfn.CONCAT("    commandUpgradeType = standard",CHAR(10),"    commandUpgradeName = ",V1134),IF(Q1134="Engine",_xlfn.CONCAT("    engineUpgradeType = ",W1134,CHAR(10),Parts!AQ1134,CHAR(10),"    enginePartUpgradeName = ",X1134),IF(Q1134="Parachute","    parachuteUpgradeType = standard",IF(Q1134="Solar",_xlfn.CONCAT("    solarPanelUpgradeTier = ",P1134),IF(OR(Q1134="System",Q1134="System and Space Capability")=TRUE,_xlfn.CONCAT("    spacePlaneSystemUpgradeType = ",X1134,IF(Q1134="System and Space Capability",_xlfn.CONCAT(CHAR(10),"    spaceplaneUpgradeType = spaceCapable",CHAR(10),"    baseSkinTemp = ",CHAR(10),"    upgradeSkinTemp = "),"")),IF(Q1134="Fuel Tank",IF(Y1134="NA/Balloon","    KiwiFuelSwitchIgnore = true",IF(Y1134="standardLiquidFuel",_xlfn.CONCAT("    fuelTankUpgradeType = ",Y1134,CHAR(10),"    fuelTankSizeUpgrade = ",Z1134),_xlfn.CONCAT("    fuelTankUpgradeType = ",Y1134))),IF(Q1134="RCS","    rcsUpgradeType = coldGas",""))))))))</f>
        <v xml:space="preserve">    fuelTankUpgradeType = standardLiquidFuel
    fuelTankSizeUpgrade = size4</v>
      </c>
      <c r="AO1134" s="16" t="str">
        <f>IF(Q1134="Engine",VLOOKUP(W1134,EngineUpgrades!$A$2:$C$17,2,FALSE),"")</f>
        <v/>
      </c>
      <c r="AP1134" s="16" t="str">
        <f>IF(Q1134="Engine",VLOOKUP(W1134,EngineUpgrades!$A$2:$C$17,3,FALSE),"")</f>
        <v/>
      </c>
      <c r="AQ1134" s="15" t="str">
        <f>IF(AO1134=EngineUpgrades!$D$1,EngineUpgrades!$D$17,IF(AO1134=EngineUpgrades!$E$1,EngineUpgrades!$E$17,IF(AO1134=EngineUpgrades!$F$1,EngineUpgrades!$F$17,IF(AO1134=EngineUpgrades!$G$1,EngineUpgrades!$G$17,IF(AO1134=EngineUpgrades!$H$1,EngineUpgrades!$H$17,"")))))</f>
        <v/>
      </c>
      <c r="AR1134" s="17">
        <v>2</v>
      </c>
      <c r="AS1134" s="16" t="str">
        <f>IF(Q1134="Engine",_xlfn.XLOOKUP(_xlfn.CONCAT(O1134,P1134+AR1134),TechTree!$C$2:$C$500,TechTree!$D$2:$D$500,"Not Valid Combination",0,1),"")</f>
        <v/>
      </c>
    </row>
    <row r="1135" spans="1:45" ht="60.5" x14ac:dyDescent="0.35">
      <c r="A1135" t="s">
        <v>5278</v>
      </c>
      <c r="B1135" t="s">
        <v>5583</v>
      </c>
      <c r="C1135" t="s">
        <v>5584</v>
      </c>
      <c r="D1135" t="s">
        <v>5585</v>
      </c>
      <c r="E1135" t="s">
        <v>2157</v>
      </c>
      <c r="F1135" t="s">
        <v>20</v>
      </c>
      <c r="G1135" t="s">
        <v>2474</v>
      </c>
      <c r="H1135" t="s">
        <v>2557</v>
      </c>
      <c r="I1135" t="s">
        <v>2201</v>
      </c>
      <c r="J1135" t="s">
        <v>5586</v>
      </c>
      <c r="K1135" t="s">
        <v>105</v>
      </c>
      <c r="M1135" s="12" t="str">
        <f>_xlfn.CONCAT("@PART[",C1135,"]:NEEDS[!SquadExpansion/MakingHistory]:AFTER[",A1135,"] // ",IF(R1135="",D1135,R1135),CHAR(10),"{",CHAR(10),"    @TechRequired = ",N1135,IF($R1135&lt;&gt;"",_xlfn.CONCAT(CHAR(10),"    @",$R$1," = ",$R1135),""),IF($S1135&lt;&gt;"",_xlfn.CONCAT(CHAR(10),"    @",$S$1," = ",$S1135),""),IF($T1135&lt;&gt;"",_xlfn.CONCAT(CHAR(10),"    @",$T$1," = ",$T1135),""),IF($U1135&lt;&gt;"",_xlfn.CONCAT(CHAR(10),"    @",$U$1," = ",$U1135),""),IF($AN1135&lt;&gt;"",_xlfn.CONCAT(CHAR(10),$AN1135),""),IF(AL1135&lt;&gt;"",_xlfn.CONCAT(CHAR(10),AL1135),""),CHAR(10),"}",IF(AA1135="Yes",_xlfn.CONCAT(CHAR(10),"@PART[",C1135,"]:NEEDS[KiwiDeprecate]:AFTER[",A1135,"]",CHAR(10),"{",CHAR(10),"    kiwiDeprecate = true",CHAR(10),"}"),""))</f>
        <v>@PART[restock-fueltank-adapter-375-5-1]:NEEDS[!SquadExpansion/MakingHistory]:AFTER[ReStockPlus] // Kerbodyne SAIV Liquid Fuel Tank Adapter
{
    @TechRequired = largeVolumeContainment
    fuelTankUpgradeType = standardLiquidFuel
    fuelTankSizeUpgrade = size4
}</v>
      </c>
      <c r="N1135" s="9" t="str">
        <f>_xlfn.XLOOKUP(_xlfn.CONCAT(O1135,P1135),TechTree!$C$2:$C$500,TechTree!$D$2:$D$500,"Not Valid Combination",0,1)</f>
        <v>largeVolumeContainment</v>
      </c>
      <c r="O1135" s="8" t="s">
        <v>351</v>
      </c>
      <c r="P1135" s="8">
        <v>6</v>
      </c>
      <c r="Q1135" s="8" t="s">
        <v>253</v>
      </c>
      <c r="V1135" s="10" t="s">
        <v>255</v>
      </c>
      <c r="W1135" s="10" t="s">
        <v>9288</v>
      </c>
      <c r="Y1135" s="10" t="s">
        <v>306</v>
      </c>
      <c r="Z1135" s="10" t="s">
        <v>317</v>
      </c>
      <c r="AA1135" s="10" t="s">
        <v>344</v>
      </c>
      <c r="AC1135" s="12" t="str">
        <f t="shared" si="84"/>
        <v/>
      </c>
      <c r="AD1135" s="14"/>
      <c r="AE1135" s="18" t="s">
        <v>344</v>
      </c>
      <c r="AF1135" s="18"/>
      <c r="AG1135" s="18"/>
      <c r="AH1135" s="18"/>
      <c r="AI1135" s="18"/>
      <c r="AJ1135" s="18"/>
      <c r="AK1135" s="18"/>
      <c r="AL1135" s="19" t="str">
        <f t="shared" si="85"/>
        <v/>
      </c>
      <c r="AM1135" s="14"/>
      <c r="AN1135" s="15" t="str">
        <f>IF(Q1135="Structural",_xlfn.CONCAT("    ","structuralUpgradeType = ",IF(P1135&lt;3,"0_2",IF(P1135&lt;5,"3_4",IF(P1135&lt;7,"5_6",IF(P1135&lt;9,"7_8","9Plus"))))),IF(Q1135="Command Module",_xlfn.CONCAT("    commandUpgradeType = standard",CHAR(10),"    commandUpgradeName = ",V1135),IF(Q1135="Engine",_xlfn.CONCAT("    engineUpgradeType = ",W1135,CHAR(10),Parts!AQ1135,CHAR(10),"    enginePartUpgradeName = ",X1135),IF(Q1135="Parachute","    parachuteUpgradeType = standard",IF(Q1135="Solar",_xlfn.CONCAT("    solarPanelUpgradeTier = ",P1135),IF(OR(Q1135="System",Q1135="System and Space Capability")=TRUE,_xlfn.CONCAT("    spacePlaneSystemUpgradeType = ",X1135,IF(Q1135="System and Space Capability",_xlfn.CONCAT(CHAR(10),"    spaceplaneUpgradeType = spaceCapable",CHAR(10),"    baseSkinTemp = ",CHAR(10),"    upgradeSkinTemp = "),"")),IF(Q1135="Fuel Tank",IF(Y1135="NA/Balloon","    KiwiFuelSwitchIgnore = true",IF(Y1135="standardLiquidFuel",_xlfn.CONCAT("    fuelTankUpgradeType = ",Y1135,CHAR(10),"    fuelTankSizeUpgrade = ",Z1135),_xlfn.CONCAT("    fuelTankUpgradeType = ",Y1135))),IF(Q1135="RCS","    rcsUpgradeType = coldGas",""))))))))</f>
        <v xml:space="preserve">    fuelTankUpgradeType = standardLiquidFuel
    fuelTankSizeUpgrade = size4</v>
      </c>
      <c r="AO1135" s="16" t="str">
        <f>IF(Q1135="Engine",VLOOKUP(W1135,EngineUpgrades!$A$2:$C$17,2,FALSE),"")</f>
        <v/>
      </c>
      <c r="AP1135" s="16" t="str">
        <f>IF(Q1135="Engine",VLOOKUP(W1135,EngineUpgrades!$A$2:$C$17,3,FALSE),"")</f>
        <v/>
      </c>
      <c r="AQ1135" s="15" t="str">
        <f>IF(AO1135=EngineUpgrades!$D$1,EngineUpgrades!$D$17,IF(AO1135=EngineUpgrades!$E$1,EngineUpgrades!$E$17,IF(AO1135=EngineUpgrades!$F$1,EngineUpgrades!$F$17,IF(AO1135=EngineUpgrades!$G$1,EngineUpgrades!$G$17,IF(AO1135=EngineUpgrades!$H$1,EngineUpgrades!$H$17,"")))))</f>
        <v/>
      </c>
      <c r="AR1135" s="17">
        <v>2</v>
      </c>
      <c r="AS1135" s="16" t="str">
        <f>IF(Q1135="Engine",_xlfn.XLOOKUP(_xlfn.CONCAT(O1135,P1135+AR1135),TechTree!$C$2:$C$500,TechTree!$D$2:$D$500,"Not Valid Combination",0,1),"")</f>
        <v/>
      </c>
    </row>
    <row r="1136" spans="1:45" ht="60.5" x14ac:dyDescent="0.35">
      <c r="A1136" t="s">
        <v>5278</v>
      </c>
      <c r="B1136" t="s">
        <v>5587</v>
      </c>
      <c r="C1136" t="s">
        <v>5588</v>
      </c>
      <c r="D1136" t="s">
        <v>5589</v>
      </c>
      <c r="E1136" t="s">
        <v>2157</v>
      </c>
      <c r="F1136" t="s">
        <v>20</v>
      </c>
      <c r="G1136" t="s">
        <v>2474</v>
      </c>
      <c r="H1136" t="s">
        <v>3081</v>
      </c>
      <c r="I1136" t="s">
        <v>5590</v>
      </c>
      <c r="J1136" t="s">
        <v>5591</v>
      </c>
      <c r="K1136" t="s">
        <v>105</v>
      </c>
      <c r="M1136" s="12" t="str">
        <f>_xlfn.CONCAT("@PART[",C1136,"]:NEEDS[!SquadExpansion/MakingHistory]:AFTER[",A1136,"] // ",IF(R1136="",D1136,R1136),CHAR(10),"{",CHAR(10),"    @TechRequired = ",N1136,IF($R1136&lt;&gt;"",_xlfn.CONCAT(CHAR(10),"    @",$R$1," = ",$R1136),""),IF($S1136&lt;&gt;"",_xlfn.CONCAT(CHAR(10),"    @",$S$1," = ",$S1136),""),IF($T1136&lt;&gt;"",_xlfn.CONCAT(CHAR(10),"    @",$T$1," = ",$T1136),""),IF($U1136&lt;&gt;"",_xlfn.CONCAT(CHAR(10),"    @",$U$1," = ",$U1136),""),IF($AN1136&lt;&gt;"",_xlfn.CONCAT(CHAR(10),$AN1136),""),IF(AL1136&lt;&gt;"",_xlfn.CONCAT(CHAR(10),AL1136),""),CHAR(10),"}",IF(AA1136="Yes",_xlfn.CONCAT(CHAR(10),"@PART[",C1136,"]:NEEDS[KiwiDeprecate]:AFTER[",A1136,"]",CHAR(10),"{",CHAR(10),"    kiwiDeprecate = true",CHAR(10),"}"),""))</f>
        <v>@PART[restock-fueltank-saturn-engine-1]:NEEDS[!SquadExpansion/MakingHistory]:AFTER[ReStockPlus] // Kerbodyne SIV Fuelled Engine Adapter
{
    @TechRequired = largeVolumeContainment
    fuelTankUpgradeType = standardLiquidFuel
    fuelTankSizeUpgrade = size4
}</v>
      </c>
      <c r="N1136" s="9" t="str">
        <f>_xlfn.XLOOKUP(_xlfn.CONCAT(O1136,P1136),TechTree!$C$2:$C$500,TechTree!$D$2:$D$500,"Not Valid Combination",0,1)</f>
        <v>largeVolumeContainment</v>
      </c>
      <c r="O1136" s="8" t="s">
        <v>351</v>
      </c>
      <c r="P1136" s="8">
        <v>6</v>
      </c>
      <c r="Q1136" s="8" t="s">
        <v>253</v>
      </c>
      <c r="V1136" s="10" t="s">
        <v>255</v>
      </c>
      <c r="W1136" s="10" t="s">
        <v>9288</v>
      </c>
      <c r="Y1136" s="10" t="s">
        <v>306</v>
      </c>
      <c r="Z1136" s="10" t="s">
        <v>317</v>
      </c>
      <c r="AA1136" s="10" t="s">
        <v>344</v>
      </c>
      <c r="AC1136" s="12" t="str">
        <f t="shared" si="84"/>
        <v/>
      </c>
      <c r="AD1136" s="14"/>
      <c r="AE1136" s="18" t="s">
        <v>344</v>
      </c>
      <c r="AF1136" s="18"/>
      <c r="AG1136" s="18"/>
      <c r="AH1136" s="18"/>
      <c r="AI1136" s="18"/>
      <c r="AJ1136" s="18"/>
      <c r="AK1136" s="18"/>
      <c r="AL1136" s="19" t="str">
        <f t="shared" si="85"/>
        <v/>
      </c>
      <c r="AM1136" s="14"/>
      <c r="AN1136" s="15" t="str">
        <f>IF(Q1136="Structural",_xlfn.CONCAT("    ","structuralUpgradeType = ",IF(P1136&lt;3,"0_2",IF(P1136&lt;5,"3_4",IF(P1136&lt;7,"5_6",IF(P1136&lt;9,"7_8","9Plus"))))),IF(Q1136="Command Module",_xlfn.CONCAT("    commandUpgradeType = standard",CHAR(10),"    commandUpgradeName = ",V1136),IF(Q1136="Engine",_xlfn.CONCAT("    engineUpgradeType = ",W1136,CHAR(10),Parts!AQ1136,CHAR(10),"    enginePartUpgradeName = ",X1136),IF(Q1136="Parachute","    parachuteUpgradeType = standard",IF(Q1136="Solar",_xlfn.CONCAT("    solarPanelUpgradeTier = ",P1136),IF(OR(Q1136="System",Q1136="System and Space Capability")=TRUE,_xlfn.CONCAT("    spacePlaneSystemUpgradeType = ",X1136,IF(Q1136="System and Space Capability",_xlfn.CONCAT(CHAR(10),"    spaceplaneUpgradeType = spaceCapable",CHAR(10),"    baseSkinTemp = ",CHAR(10),"    upgradeSkinTemp = "),"")),IF(Q1136="Fuel Tank",IF(Y1136="NA/Balloon","    KiwiFuelSwitchIgnore = true",IF(Y1136="standardLiquidFuel",_xlfn.CONCAT("    fuelTankUpgradeType = ",Y1136,CHAR(10),"    fuelTankSizeUpgrade = ",Z1136),_xlfn.CONCAT("    fuelTankUpgradeType = ",Y1136))),IF(Q1136="RCS","    rcsUpgradeType = coldGas",""))))))))</f>
        <v xml:space="preserve">    fuelTankUpgradeType = standardLiquidFuel
    fuelTankSizeUpgrade = size4</v>
      </c>
      <c r="AO1136" s="16" t="str">
        <f>IF(Q1136="Engine",VLOOKUP(W1136,EngineUpgrades!$A$2:$C$17,2,FALSE),"")</f>
        <v/>
      </c>
      <c r="AP1136" s="16" t="str">
        <f>IF(Q1136="Engine",VLOOKUP(W1136,EngineUpgrades!$A$2:$C$17,3,FALSE),"")</f>
        <v/>
      </c>
      <c r="AQ1136" s="15" t="str">
        <f>IF(AO1136=EngineUpgrades!$D$1,EngineUpgrades!$D$17,IF(AO1136=EngineUpgrades!$E$1,EngineUpgrades!$E$17,IF(AO1136=EngineUpgrades!$F$1,EngineUpgrades!$F$17,IF(AO1136=EngineUpgrades!$G$1,EngineUpgrades!$G$17,IF(AO1136=EngineUpgrades!$H$1,EngineUpgrades!$H$17,"")))))</f>
        <v/>
      </c>
      <c r="AR1136" s="17">
        <v>2</v>
      </c>
      <c r="AS1136" s="16" t="str">
        <f>IF(Q1136="Engine",_xlfn.XLOOKUP(_xlfn.CONCAT(O1136,P1136+AR1136),TechTree!$C$2:$C$500,TechTree!$D$2:$D$500,"Not Valid Combination",0,1),"")</f>
        <v/>
      </c>
    </row>
    <row r="1137" spans="1:45" ht="72.5" x14ac:dyDescent="0.35">
      <c r="A1137" t="s">
        <v>5278</v>
      </c>
      <c r="B1137" s="21" t="s">
        <v>5592</v>
      </c>
      <c r="C1137" t="s">
        <v>5593</v>
      </c>
      <c r="D1137" t="s">
        <v>5594</v>
      </c>
      <c r="E1137" t="s">
        <v>5595</v>
      </c>
      <c r="F1137" t="s">
        <v>20</v>
      </c>
      <c r="G1137" t="s">
        <v>2474</v>
      </c>
      <c r="H1137" t="s">
        <v>3165</v>
      </c>
      <c r="I1137" t="s">
        <v>1309</v>
      </c>
      <c r="J1137" t="s">
        <v>1176</v>
      </c>
      <c r="K1137" t="s">
        <v>198</v>
      </c>
      <c r="M1137" s="12" t="str">
        <f>_xlfn.CONCAT("@PART[",C1137,"]:NEEDS[!SquadExpansion/MakingHistory]:AFTER[",A1137,"] // ",IF(R1137="",D1137,R1137),CHAR(10),"{",CHAR(10),"    @TechRequired = ",N1137,IF($R1137&lt;&gt;"",_xlfn.CONCAT(CHAR(10),"    @",$R$1," = ",$R1137),""),IF($S1137&lt;&gt;"",_xlfn.CONCAT(CHAR(10),"    @",$S$1," = ",$S1137),""),IF($T1137&lt;&gt;"",_xlfn.CONCAT(CHAR(10),"    @",$T$1," = ",$T1137),""),IF($U1137&lt;&gt;"",_xlfn.CONCAT(CHAR(10),"    @",$U$1," = ",$U1137),""),IF($AN1137&lt;&gt;"",_xlfn.CONCAT(CHAR(10),$AN1137),""),IF(AL1137&lt;&gt;"",_xlfn.CONCAT(CHAR(10),AL1137),""),CHAR(10),"}",IF(AA1137="Yes",_xlfn.CONCAT(CHAR(10),"@PART[",C1137,"]:NEEDS[KiwiDeprecate]:AFTER[",A1137,"]",CHAR(10),"{",CHAR(10),"    kiwiDeprecate = true",CHAR(10),"}"),""))</f>
        <v>@PART[restock-fuel-tank-rcs-radial-tiny-1]:NEEDS[!SquadExpansion/MakingHistory]:AFTER[ReStockPlus] // Stratus-V Miniature Monopropellant Tank
{
    @TechRequired = basicRocketry
    fuelTankUpgradeType = standardMonoPropellant
}</v>
      </c>
      <c r="N1137" s="9" t="str">
        <f>_xlfn.XLOOKUP(_xlfn.CONCAT(O1137,P1137),TechTree!$C$2:$C$500,TechTree!$D$2:$D$500,"Not Valid Combination",0,1)</f>
        <v>basicRocketry</v>
      </c>
      <c r="O1137" s="8" t="s">
        <v>353</v>
      </c>
      <c r="P1137" s="8">
        <v>1</v>
      </c>
      <c r="Q1137" s="8" t="s">
        <v>253</v>
      </c>
      <c r="V1137" s="10" t="s">
        <v>255</v>
      </c>
      <c r="W1137" s="10" t="s">
        <v>9288</v>
      </c>
      <c r="Y1137" s="10" t="s">
        <v>309</v>
      </c>
      <c r="Z1137" s="10" t="s">
        <v>313</v>
      </c>
      <c r="AA1137" s="10" t="s">
        <v>344</v>
      </c>
      <c r="AC1137" s="12" t="str">
        <f t="shared" si="84"/>
        <v/>
      </c>
      <c r="AD1137" s="14"/>
      <c r="AE1137" s="18" t="s">
        <v>344</v>
      </c>
      <c r="AF1137" s="18"/>
      <c r="AG1137" s="18"/>
      <c r="AH1137" s="18"/>
      <c r="AI1137" s="18"/>
      <c r="AJ1137" s="18"/>
      <c r="AK1137" s="18"/>
      <c r="AL1137" s="19" t="str">
        <f t="shared" si="85"/>
        <v/>
      </c>
      <c r="AM1137" s="14"/>
      <c r="AN1137" s="15" t="str">
        <f>IF(Q1137="Structural",_xlfn.CONCAT("    ","structuralUpgradeType = ",IF(P1137&lt;3,"0_2",IF(P1137&lt;5,"3_4",IF(P1137&lt;7,"5_6",IF(P1137&lt;9,"7_8","9Plus"))))),IF(Q1137="Command Module",_xlfn.CONCAT("    commandUpgradeType = standard",CHAR(10),"    commandUpgradeName = ",V1137),IF(Q1137="Engine",_xlfn.CONCAT("    engineUpgradeType = ",W1137,CHAR(10),Parts!AQ1137,CHAR(10),"    enginePartUpgradeName = ",X1137),IF(Q1137="Parachute","    parachuteUpgradeType = standard",IF(Q1137="Solar",_xlfn.CONCAT("    solarPanelUpgradeTier = ",P1137),IF(OR(Q1137="System",Q1137="System and Space Capability")=TRUE,_xlfn.CONCAT("    spacePlaneSystemUpgradeType = ",X1137,IF(Q1137="System and Space Capability",_xlfn.CONCAT(CHAR(10),"    spaceplaneUpgradeType = spaceCapable",CHAR(10),"    baseSkinTemp = ",CHAR(10),"    upgradeSkinTemp = "),"")),IF(Q1137="Fuel Tank",IF(Y1137="NA/Balloon","    KiwiFuelSwitchIgnore = true",IF(Y1137="standardLiquidFuel",_xlfn.CONCAT("    fuelTankUpgradeType = ",Y1137,CHAR(10),"    fuelTankSizeUpgrade = ",Z1137),_xlfn.CONCAT("    fuelTankUpgradeType = ",Y1137))),IF(Q1137="RCS","    rcsUpgradeType = coldGas",""))))))))</f>
        <v xml:space="preserve">    fuelTankUpgradeType = standardMonoPropellant</v>
      </c>
      <c r="AO1137" s="16" t="str">
        <f>IF(Q1137="Engine",VLOOKUP(W1137,EngineUpgrades!$A$2:$C$17,2,FALSE),"")</f>
        <v/>
      </c>
      <c r="AP1137" s="16" t="str">
        <f>IF(Q1137="Engine",VLOOKUP(W1137,EngineUpgrades!$A$2:$C$17,3,FALSE),"")</f>
        <v/>
      </c>
      <c r="AQ1137" s="15" t="str">
        <f>IF(AO1137=EngineUpgrades!$D$1,EngineUpgrades!$D$17,IF(AO1137=EngineUpgrades!$E$1,EngineUpgrades!$E$17,IF(AO1137=EngineUpgrades!$F$1,EngineUpgrades!$F$17,IF(AO1137=EngineUpgrades!$G$1,EngineUpgrades!$G$17,IF(AO1137=EngineUpgrades!$H$1,EngineUpgrades!$H$17,"")))))</f>
        <v/>
      </c>
      <c r="AR1137" s="17">
        <v>2</v>
      </c>
      <c r="AS1137" s="16" t="str">
        <f>IF(Q1137="Engine",_xlfn.XLOOKUP(_xlfn.CONCAT(O1137,P1137+AR1137),TechTree!$C$2:$C$500,TechTree!$D$2:$D$500,"Not Valid Combination",0,1),"")</f>
        <v/>
      </c>
    </row>
    <row r="1138" spans="1:45" hidden="1" x14ac:dyDescent="0.35">
      <c r="A1138" t="s">
        <v>5278</v>
      </c>
      <c r="B1138" t="s">
        <v>5596</v>
      </c>
      <c r="C1138" t="s">
        <v>5597</v>
      </c>
      <c r="D1138" t="s">
        <v>5598</v>
      </c>
      <c r="E1138" t="s">
        <v>5599</v>
      </c>
      <c r="F1138" t="s">
        <v>7</v>
      </c>
      <c r="G1138" t="s">
        <v>2200</v>
      </c>
      <c r="H1138" t="s">
        <v>1260</v>
      </c>
      <c r="I1138" t="s">
        <v>1246</v>
      </c>
      <c r="J1138" t="s">
        <v>1176</v>
      </c>
      <c r="K1138" t="s">
        <v>26</v>
      </c>
    </row>
    <row r="1139" spans="1:45" hidden="1" x14ac:dyDescent="0.35">
      <c r="A1139" t="s">
        <v>5278</v>
      </c>
      <c r="B1139" s="21" t="s">
        <v>5600</v>
      </c>
      <c r="C1139" t="s">
        <v>5601</v>
      </c>
      <c r="D1139" t="s">
        <v>5602</v>
      </c>
      <c r="E1139" t="s">
        <v>5599</v>
      </c>
      <c r="F1139" t="s">
        <v>20</v>
      </c>
      <c r="G1139" t="s">
        <v>2474</v>
      </c>
      <c r="H1139" t="s">
        <v>1255</v>
      </c>
      <c r="I1139" t="s">
        <v>1266</v>
      </c>
      <c r="J1139" t="s">
        <v>1176</v>
      </c>
      <c r="K1139" t="s">
        <v>85</v>
      </c>
      <c r="M1139" s="12"/>
      <c r="N1139" s="9" t="str">
        <f>_xlfn.XLOOKUP(_xlfn.CONCAT(O1139,P1139),TechTree!$C$2:$C$500,TechTree!$D$2:$D$500,"Not Valid Combination",0,1)</f>
        <v>Not Valid Combination</v>
      </c>
      <c r="O1139" s="8" t="s">
        <v>352</v>
      </c>
      <c r="P1139" s="8">
        <v>4</v>
      </c>
      <c r="Q1139" s="8" t="s">
        <v>254</v>
      </c>
      <c r="V1139" s="10" t="s">
        <v>255</v>
      </c>
      <c r="W1139" s="10" t="s">
        <v>9288</v>
      </c>
      <c r="Y1139" s="10" t="s">
        <v>307</v>
      </c>
      <c r="Z1139" s="10" t="s">
        <v>313</v>
      </c>
      <c r="AA1139" s="10" t="s">
        <v>344</v>
      </c>
      <c r="AC1139" s="12" t="str">
        <f t="shared" ref="AC1139" si="86">IF(Q1139="Engine",_xlfn.CONCAT("PARTUPGRADE:NEEDS[",A1139,"]",CHAR(10),"{",CHAR(10),"    name = ",X1139,CHAR(10),"    partIcon = ",C1139,CHAR(10),"    techRequired = ",AS1139,CHAR(10),"    title = ",CHAR(10),"    basicInfo = Increased Thrust, Increased Specific Impulse",CHAR(10),"    manufacturer = Kiwi Imagineers",CHAR(10),"    description = ",CHAR(10),"}",CHAR(10),"@PARTUPGRADE[",X1139,"]:NEEDS[",A1139,"]:FOR[zKiwiTechTree]",CHAR(10),"{",CHAR(10),"    @entryCost = #$@PART[",C1139,"]/entryCost$",CHAR(10),"    @entryCost *= #$@KIWI_ENGINE_MULTIPLIERS/",AP1139,"/UPGRADE_ENTRYCOST_MULTIPLIER$",CHAR(10),"    @title = #$@PART[",C1139,"]/title$ Upgrade",CHAR(10),"    @description = #Our imagineers dreamt about making the $@PART[",C1139,"]/engineName$ thrustier and efficientier and have 'made it so'.",CHAR(10),"}",CHAR(10),"@PART[",C1139,"]:NEEDS[",A1139,"]:AFTER[zzKiwiTechTree]",CHAR(10),"{",CHAR(10),"    @description = #$description$ \n\n&lt;color=#ff0000&gt;This engine has an upgrade in $@PARTUPGRADE[",X1139,"]/techRequired$!&lt;/color&gt; ",CHAR(10),"}"),IF(OR(Q1139="System",Q1139="System and Space Capability")=TRUE,_xlfn.CONCAT("// Choose the one with the part that you want to represent the system",CHAR(10),"PARTUPGRADE:NEEDS[",A1139,"]",CHAR(10),"{",CHAR(10),"    name = ",X1139,"Upgrade",CHAR(10),"    partIcon = ",C1139,CHAR(10),"    techRequired = ",AS1139,CHAR(10),"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System",CHAR(10),"}",CHAR(10),"@PART[*]:HAS[#spacePlaneSystemUpgradeType[",X1139,"]]:FOR[zzzKiwiTechTree]",CHAR(10),"{",CHAR(10),"    @description = #$description$ \n\n&lt;color=#ff0000&gt;The INSERT HERE System has upgrades in $@PARTUPGRADE[",X1139,"Upgrade]/techRequired$!&lt;/color&gt; ",CHAR(10),"}"),""))</f>
        <v/>
      </c>
      <c r="AD1139" s="14"/>
      <c r="AE1139" s="18" t="s">
        <v>344</v>
      </c>
      <c r="AF1139" s="18"/>
      <c r="AG1139" s="18"/>
      <c r="AH1139" s="18"/>
      <c r="AI1139" s="18"/>
      <c r="AJ1139" s="18"/>
      <c r="AK1139" s="18"/>
      <c r="AL1139" s="19" t="str">
        <f t="shared" ref="AL1139" si="87">IF(AE1139="Yes",_xlfn.CONCAT("    @MODULE[ModuleEngines*]",CHAR(10),"    {",IF(AF1139&lt;&gt;"",_xlfn.CONCAT(CHAR(10),"        @maxThrust = ",AF1139),""),IF(AG1139&lt;&gt;"",_xlfn.CONCAT(CHAR(10),"        !atmosphereCurve {}",CHAR(10),"        atmosphereCurve",CHAR(10),"        {",IF(AG1139&lt;&gt;"",_xlfn.CONCAT(CHAR(10),"            key = ",AG1139),""),IF(AH1139&lt;&gt;"",_xlfn.CONCAT(CHAR(10),"            key = ",AH1139),""),IF(AI1139&lt;&gt;"",_xlfn.CONCAT(CHAR(10),"            key = ",AI1139),""),IF(AJ1139&lt;&gt;"",_xlfn.CONCAT(CHAR(10),"            key = ",AJ1139),""),IF(AK1139&lt;&gt;"",_xlfn.CONCAT(CHAR(10),"            key = ",AK1139),""),CHAR(10),"        }"),""),CHAR(10),"    }"),"")</f>
        <v/>
      </c>
      <c r="AM1139" s="14"/>
      <c r="AN1139" s="15" t="str">
        <f>IF(Q1139="Structural",_xlfn.CONCAT("    ","structuralUpgradeType = ",IF(P1139&lt;3,"0_2",IF(P1139&lt;5,"3_4",IF(P1139&lt;7,"5_6",IF(P1139&lt;9,"7_8","9Plus"))))),IF(Q1139="Command Module",_xlfn.CONCAT("    commandUpgradeType = standard",CHAR(10),"    commandUpgradeName = ",V1139),IF(Q1139="Engine",_xlfn.CONCAT("    engineUpgradeType = ",W1139,CHAR(10),Parts!AQ1139,CHAR(10),"    enginePartUpgradeName = ",X1139),IF(Q1139="Parachute","    parachuteUpgradeType = standard",IF(Q1139="Solar",_xlfn.CONCAT("    solarPanelUpgradeTier = ",P1139),IF(OR(Q1139="System",Q1139="System and Space Capability")=TRUE,_xlfn.CONCAT("    spacePlaneSystemUpgradeType = ",X1139,IF(Q1139="System and Space Capability",_xlfn.CONCAT(CHAR(10),"    spaceplaneUpgradeType = spaceCapable",CHAR(10),"    baseSkinTemp = ",CHAR(10),"    upgradeSkinTemp = "),"")),IF(Q1139="Fuel Tank",IF(Y1139="NA/Balloon","    KiwiFuelSwitchIgnore = true",IF(Y1139="standardLiquidFuel",_xlfn.CONCAT("    fuelTankUpgradeType = ",Y1139,CHAR(10),"    fuelTankSizeUpgrade = ",Z1139),_xlfn.CONCAT("    fuelTankUpgradeType = ",Y1139))),IF(Q1139="RCS","    rcsUpgradeType = coldGas",""))))))))</f>
        <v/>
      </c>
      <c r="AO1139" s="16" t="str">
        <f>IF(Q1139="Engine",VLOOKUP(W1139,EngineUpgrades!$A$2:$C$17,2,FALSE),"")</f>
        <v/>
      </c>
      <c r="AP1139" s="16" t="str">
        <f>IF(Q1139="Engine",VLOOKUP(W1139,EngineUpgrades!$A$2:$C$17,3,FALSE),"")</f>
        <v/>
      </c>
      <c r="AQ1139" s="15" t="str">
        <f>IF(AO1139=EngineUpgrades!$D$1,EngineUpgrades!$D$17,IF(AO1139=EngineUpgrades!$E$1,EngineUpgrades!$E$17,IF(AO1139=EngineUpgrades!$F$1,EngineUpgrades!$F$17,IF(AO1139=EngineUpgrades!$G$1,EngineUpgrades!$G$17,IF(AO1139=EngineUpgrades!$H$1,EngineUpgrades!$H$17,"")))))</f>
        <v/>
      </c>
      <c r="AR1139" s="17">
        <v>2</v>
      </c>
      <c r="AS1139" s="16" t="str">
        <f>IF(Q1139="Engine",_xlfn.XLOOKUP(_xlfn.CONCAT(O1139,P1139+AR1139),TechTree!$C$2:$C$500,TechTree!$D$2:$D$500,"Not Valid Combination",0,1),"")</f>
        <v/>
      </c>
    </row>
    <row r="1140" spans="1:45" hidden="1" x14ac:dyDescent="0.35">
      <c r="A1140" t="s">
        <v>5278</v>
      </c>
      <c r="B1140" t="s">
        <v>5603</v>
      </c>
      <c r="C1140" t="s">
        <v>5604</v>
      </c>
      <c r="D1140" t="s">
        <v>5605</v>
      </c>
      <c r="E1140" t="s">
        <v>5606</v>
      </c>
      <c r="F1140" t="s">
        <v>11</v>
      </c>
      <c r="G1140" t="s">
        <v>1346</v>
      </c>
      <c r="H1140" t="s">
        <v>1218</v>
      </c>
      <c r="I1140" t="s">
        <v>5607</v>
      </c>
      <c r="J1140" t="s">
        <v>313</v>
      </c>
      <c r="K1140" t="s">
        <v>31</v>
      </c>
    </row>
    <row r="1141" spans="1:45" ht="60.5" x14ac:dyDescent="0.35">
      <c r="A1141" t="s">
        <v>5278</v>
      </c>
      <c r="B1141" s="21" t="s">
        <v>5608</v>
      </c>
      <c r="C1141" t="s">
        <v>5609</v>
      </c>
      <c r="D1141" t="s">
        <v>5610</v>
      </c>
      <c r="E1141" t="s">
        <v>5606</v>
      </c>
      <c r="F1141" t="s">
        <v>20</v>
      </c>
      <c r="G1141" t="s">
        <v>2474</v>
      </c>
      <c r="H1141" t="s">
        <v>1260</v>
      </c>
      <c r="I1141" t="s">
        <v>1223</v>
      </c>
      <c r="J1141" t="s">
        <v>1869</v>
      </c>
      <c r="K1141" t="s">
        <v>99</v>
      </c>
      <c r="M1141" s="12" t="str">
        <f>_xlfn.CONCAT("@PART[",C1141,"]:NEEDS[!SquadExpansion/MakingHistory]:AFTER[",A1141,"] // ",IF(R1141="",D1141,R1141),CHAR(10),"{",CHAR(10),"    @TechRequired = ",N1141,IF($R1141&lt;&gt;"",_xlfn.CONCAT(CHAR(10),"    @",$R$1," = ",$R1141),""),IF($S1141&lt;&gt;"",_xlfn.CONCAT(CHAR(10),"    @",$S$1," = ",$S1141),""),IF($T1141&lt;&gt;"",_xlfn.CONCAT(CHAR(10),"    @",$T$1," = ",$T1141),""),IF($U1141&lt;&gt;"",_xlfn.CONCAT(CHAR(10),"    @",$U$1," = ",$U1141),""),IF($AN1141&lt;&gt;"",_xlfn.CONCAT(CHAR(10),$AN1141),""),IF(AL1141&lt;&gt;"",_xlfn.CONCAT(CHAR(10),AL1141),""),CHAR(10),"}",IF(AA1141="Yes",_xlfn.CONCAT(CHAR(10),"@PART[",C1141,"]:NEEDS[KiwiDeprecate]:AFTER[",A1141,"]",CHAR(10),"{",CHAR(10),"    kiwiDeprecate = true",CHAR(10),"}"),""))</f>
        <v>@PART[restock-service-module-125-625-1]:NEEDS[!SquadExpansion/MakingHistory]:AFTER[ReStockPlus] // Service Module (1.25m)
{
    @TechRequired = serviceModules
    structuralUpgradeType = 0_2
}</v>
      </c>
      <c r="N1141" s="9" t="str">
        <f>_xlfn.XLOOKUP(_xlfn.CONCAT(O1141,P1141),TechTree!$C$2:$C$500,TechTree!$D$2:$D$500,"Not Valid Combination",0,1)</f>
        <v>serviceModules</v>
      </c>
      <c r="O1141" s="8" t="s">
        <v>236</v>
      </c>
      <c r="P1141" s="8">
        <v>2</v>
      </c>
      <c r="Q1141" s="8" t="s">
        <v>12</v>
      </c>
      <c r="V1141" s="10" t="s">
        <v>255</v>
      </c>
      <c r="W1141" s="10" t="s">
        <v>9288</v>
      </c>
      <c r="Y1141" s="10" t="s">
        <v>307</v>
      </c>
      <c r="Z1141" s="10" t="s">
        <v>313</v>
      </c>
      <c r="AA1141" s="10" t="s">
        <v>344</v>
      </c>
      <c r="AC1141" s="12" t="str">
        <f t="shared" ref="AC1141:AC1142" si="88">IF(Q1141="Engine",_xlfn.CONCAT("PARTUPGRADE:NEEDS[",A1141,"]",CHAR(10),"{",CHAR(10),"    name = ",X1141,CHAR(10),"    partIcon = ",C1141,CHAR(10),"    techRequired = ",AS1141,CHAR(10),"    title = ",CHAR(10),"    basicInfo = Increased Thrust, Increased Specific Impulse",CHAR(10),"    manufacturer = Kiwi Imagineers",CHAR(10),"    description = ",CHAR(10),"}",CHAR(10),"@PARTUPGRADE[",X1141,"]:NEEDS[",A1141,"]:FOR[zKiwiTechTree]",CHAR(10),"{",CHAR(10),"    @entryCost = #$@PART[",C1141,"]/entryCost$",CHAR(10),"    @entryCost *= #$@KIWI_ENGINE_MULTIPLIERS/",AP1141,"/UPGRADE_ENTRYCOST_MULTIPLIER$",CHAR(10),"    @title = #$@PART[",C1141,"]/title$ Upgrade",CHAR(10),"    @description = #Our imagineers dreamt about making the $@PART[",C1141,"]/engineName$ thrustier and efficientier and have 'made it so'.",CHAR(10),"}",CHAR(10),"@PART[",C1141,"]:NEEDS[",A1141,"]:AFTER[zzKiwiTechTree]",CHAR(10),"{",CHAR(10),"    @description = #$description$ \n\n&lt;color=#ff0000&gt;This engine has an upgrade in $@PARTUPGRADE[",X1141,"]/techRequired$!&lt;/color&gt; ",CHAR(10),"}"),IF(OR(Q1141="System",Q1141="System and Space Capability")=TRUE,_xlfn.CONCAT("// Choose the one with the part that you want to represent the system",CHAR(10),"PARTUPGRADE:NEEDS[",A1141,"]",CHAR(10),"{",CHAR(10),"    name = ",X1141,"Upgrade",CHAR(10),"    partIcon = ",C1141,CHAR(10),"    techRequired = ",AS1141,CHAR(10),"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System",CHAR(10),"}",CHAR(10),"@PART[*]:HAS[#spacePlaneSystemUpgradeType[",X1141,"]]:FOR[zzzKiwiTechTree]",CHAR(10),"{",CHAR(10),"    @description = #$description$ \n\n&lt;color=#ff0000&gt;The INSERT HERE System has upgrades in $@PARTUPGRADE[",X1141,"Upgrade]/techRequired$!&lt;/color&gt; ",CHAR(10),"}"),""))</f>
        <v/>
      </c>
      <c r="AD1141" s="14"/>
      <c r="AE1141" s="18" t="s">
        <v>344</v>
      </c>
      <c r="AF1141" s="18"/>
      <c r="AG1141" s="18"/>
      <c r="AH1141" s="18"/>
      <c r="AI1141" s="18"/>
      <c r="AJ1141" s="18"/>
      <c r="AK1141" s="18"/>
      <c r="AL1141" s="19" t="str">
        <f t="shared" ref="AL1141:AL1142" si="89">IF(AE1141="Yes",_xlfn.CONCAT("    @MODULE[ModuleEngines*]",CHAR(10),"    {",IF(AF1141&lt;&gt;"",_xlfn.CONCAT(CHAR(10),"        @maxThrust = ",AF1141),""),IF(AG1141&lt;&gt;"",_xlfn.CONCAT(CHAR(10),"        !atmosphereCurve {}",CHAR(10),"        atmosphereCurve",CHAR(10),"        {",IF(AG1141&lt;&gt;"",_xlfn.CONCAT(CHAR(10),"            key = ",AG1141),""),IF(AH1141&lt;&gt;"",_xlfn.CONCAT(CHAR(10),"            key = ",AH1141),""),IF(AI1141&lt;&gt;"",_xlfn.CONCAT(CHAR(10),"            key = ",AI1141),""),IF(AJ1141&lt;&gt;"",_xlfn.CONCAT(CHAR(10),"            key = ",AJ1141),""),IF(AK1141&lt;&gt;"",_xlfn.CONCAT(CHAR(10),"            key = ",AK1141),""),CHAR(10),"        }"),""),CHAR(10),"    }"),"")</f>
        <v/>
      </c>
      <c r="AM1141" s="14"/>
      <c r="AN1141" s="15" t="str">
        <f>IF(Q1141="Structural",_xlfn.CONCAT("    ","structuralUpgradeType = ",IF(P1141&lt;3,"0_2",IF(P1141&lt;5,"3_4",IF(P1141&lt;7,"5_6",IF(P1141&lt;9,"7_8","9Plus"))))),IF(Q1141="Command Module",_xlfn.CONCAT("    commandUpgradeType = standard",CHAR(10),"    commandUpgradeName = ",V1141),IF(Q1141="Engine",_xlfn.CONCAT("    engineUpgradeType = ",W1141,CHAR(10),Parts!AQ1141,CHAR(10),"    enginePartUpgradeName = ",X1141),IF(Q1141="Parachute","    parachuteUpgradeType = standard",IF(Q1141="Solar",_xlfn.CONCAT("    solarPanelUpgradeTier = ",P1141),IF(OR(Q1141="System",Q1141="System and Space Capability")=TRUE,_xlfn.CONCAT("    spacePlaneSystemUpgradeType = ",X1141,IF(Q1141="System and Space Capability",_xlfn.CONCAT(CHAR(10),"    spaceplaneUpgradeType = spaceCapable",CHAR(10),"    baseSkinTemp = ",CHAR(10),"    upgradeSkinTemp = "),"")),IF(Q1141="Fuel Tank",IF(Y1141="NA/Balloon","    KiwiFuelSwitchIgnore = true",IF(Y1141="standardLiquidFuel",_xlfn.CONCAT("    fuelTankUpgradeType = ",Y1141,CHAR(10),"    fuelTankSizeUpgrade = ",Z1141),_xlfn.CONCAT("    fuelTankUpgradeType = ",Y1141))),IF(Q1141="RCS","    rcsUpgradeType = coldGas",""))))))))</f>
        <v xml:space="preserve">    structuralUpgradeType = 0_2</v>
      </c>
      <c r="AO1141" s="16" t="str">
        <f>IF(Q1141="Engine",VLOOKUP(W1141,EngineUpgrades!$A$2:$C$17,2,FALSE),"")</f>
        <v/>
      </c>
      <c r="AP1141" s="16" t="str">
        <f>IF(Q1141="Engine",VLOOKUP(W1141,EngineUpgrades!$A$2:$C$17,3,FALSE),"")</f>
        <v/>
      </c>
      <c r="AQ1141" s="15" t="str">
        <f>IF(AO1141=EngineUpgrades!$D$1,EngineUpgrades!$D$17,IF(AO1141=EngineUpgrades!$E$1,EngineUpgrades!$E$17,IF(AO1141=EngineUpgrades!$F$1,EngineUpgrades!$F$17,IF(AO1141=EngineUpgrades!$G$1,EngineUpgrades!$G$17,IF(AO1141=EngineUpgrades!$H$1,EngineUpgrades!$H$17,"")))))</f>
        <v/>
      </c>
      <c r="AR1141" s="17">
        <v>2</v>
      </c>
      <c r="AS1141" s="16" t="str">
        <f>IF(Q1141="Engine",_xlfn.XLOOKUP(_xlfn.CONCAT(O1141,P1141+AR1141),TechTree!$C$2:$C$500,TechTree!$D$2:$D$500,"Not Valid Combination",0,1),"")</f>
        <v/>
      </c>
    </row>
    <row r="1142" spans="1:45" ht="72.5" x14ac:dyDescent="0.35">
      <c r="A1142" t="s">
        <v>5278</v>
      </c>
      <c r="B1142" s="21" t="s">
        <v>5611</v>
      </c>
      <c r="C1142" t="s">
        <v>5612</v>
      </c>
      <c r="D1142" t="s">
        <v>5613</v>
      </c>
      <c r="E1142" t="s">
        <v>5606</v>
      </c>
      <c r="F1142" t="s">
        <v>20</v>
      </c>
      <c r="G1142" t="s">
        <v>2474</v>
      </c>
      <c r="H1142" t="s">
        <v>5614</v>
      </c>
      <c r="I1142" t="s">
        <v>1203</v>
      </c>
      <c r="J1142" t="s">
        <v>318</v>
      </c>
      <c r="K1142" t="s">
        <v>99</v>
      </c>
      <c r="M1142" s="12" t="str">
        <f>_xlfn.CONCAT("@PART[",C1142,"]:NEEDS[!SquadExpansion/MakingHistory]:AFTER[",A1142,"] // ",IF(R1142="",D1142,R1142),CHAR(10),"{",CHAR(10),"    @TechRequired = ",N1142,IF($R1142&lt;&gt;"",_xlfn.CONCAT(CHAR(10),"    @",$R$1," = ",$R1142),""),IF($S1142&lt;&gt;"",_xlfn.CONCAT(CHAR(10),"    @",$S$1," = ",$S1142),""),IF($T1142&lt;&gt;"",_xlfn.CONCAT(CHAR(10),"    @",$T$1," = ",$T1142),""),IF($U1142&lt;&gt;"",_xlfn.CONCAT(CHAR(10),"    @",$U$1," = ",$U1142),""),IF($AN1142&lt;&gt;"",_xlfn.CONCAT(CHAR(10),$AN1142),""),IF(AL1142&lt;&gt;"",_xlfn.CONCAT(CHAR(10),AL1142),""),CHAR(10),"}",IF(AA1142="Yes",_xlfn.CONCAT(CHAR(10),"@PART[",C1142,"]:NEEDS[KiwiDeprecate]:AFTER[",A1142,"]",CHAR(10),"{",CHAR(10),"    kiwiDeprecate = true",CHAR(10),"}"),""))</f>
        <v>@PART[restock-fairing-base-1875-1]:NEEDS[!SquadExpansion/MakingHistory]:AFTER[ReStockPlus] // AE-FF1-L Airstream Protective Shell (1.875m)
{
    @TechRequired = advConstruction
}</v>
      </c>
      <c r="N1142" s="9" t="str">
        <f>_xlfn.XLOOKUP(_xlfn.CONCAT(O1142,P1142),TechTree!$C$2:$C$500,TechTree!$D$2:$D$500,"Not Valid Combination",0,1)</f>
        <v>advConstruction</v>
      </c>
      <c r="O1142" s="8" t="s">
        <v>219</v>
      </c>
      <c r="P1142" s="8">
        <v>4</v>
      </c>
      <c r="Q1142" s="8" t="s">
        <v>254</v>
      </c>
      <c r="V1142" s="10" t="s">
        <v>255</v>
      </c>
      <c r="W1142" s="10" t="s">
        <v>9288</v>
      </c>
      <c r="Y1142" s="10" t="s">
        <v>307</v>
      </c>
      <c r="Z1142" s="10" t="s">
        <v>313</v>
      </c>
      <c r="AA1142" s="10" t="s">
        <v>344</v>
      </c>
      <c r="AC1142" s="12" t="str">
        <f t="shared" si="88"/>
        <v/>
      </c>
      <c r="AD1142" s="14"/>
      <c r="AE1142" s="18" t="s">
        <v>344</v>
      </c>
      <c r="AF1142" s="18"/>
      <c r="AG1142" s="18"/>
      <c r="AH1142" s="18"/>
      <c r="AI1142" s="18"/>
      <c r="AJ1142" s="18"/>
      <c r="AK1142" s="18"/>
      <c r="AL1142" s="19" t="str">
        <f t="shared" si="89"/>
        <v/>
      </c>
      <c r="AM1142" s="14"/>
      <c r="AN1142" s="15" t="str">
        <f>IF(Q1142="Structural",_xlfn.CONCAT("    ","structuralUpgradeType = ",IF(P1142&lt;3,"0_2",IF(P1142&lt;5,"3_4",IF(P1142&lt;7,"5_6",IF(P1142&lt;9,"7_8","9Plus"))))),IF(Q1142="Command Module",_xlfn.CONCAT("    commandUpgradeType = standard",CHAR(10),"    commandUpgradeName = ",V1142),IF(Q1142="Engine",_xlfn.CONCAT("    engineUpgradeType = ",W1142,CHAR(10),Parts!AQ1142,CHAR(10),"    enginePartUpgradeName = ",X1142),IF(Q1142="Parachute","    parachuteUpgradeType = standard",IF(Q1142="Solar",_xlfn.CONCAT("    solarPanelUpgradeTier = ",P1142),IF(OR(Q1142="System",Q1142="System and Space Capability")=TRUE,_xlfn.CONCAT("    spacePlaneSystemUpgradeType = ",X1142,IF(Q1142="System and Space Capability",_xlfn.CONCAT(CHAR(10),"    spaceplaneUpgradeType = spaceCapable",CHAR(10),"    baseSkinTemp = ",CHAR(10),"    upgradeSkinTemp = "),"")),IF(Q1142="Fuel Tank",IF(Y1142="NA/Balloon","    KiwiFuelSwitchIgnore = true",IF(Y1142="standardLiquidFuel",_xlfn.CONCAT("    fuelTankUpgradeType = ",Y1142,CHAR(10),"    fuelTankSizeUpgrade = ",Z1142),_xlfn.CONCAT("    fuelTankUpgradeType = ",Y1142))),IF(Q1142="RCS","    rcsUpgradeType = coldGas",""))))))))</f>
        <v/>
      </c>
      <c r="AO1142" s="16" t="str">
        <f>IF(Q1142="Engine",VLOOKUP(W1142,EngineUpgrades!$A$2:$C$17,2,FALSE),"")</f>
        <v/>
      </c>
      <c r="AP1142" s="16" t="str">
        <f>IF(Q1142="Engine",VLOOKUP(W1142,EngineUpgrades!$A$2:$C$17,3,FALSE),"")</f>
        <v/>
      </c>
      <c r="AQ1142" s="15" t="str">
        <f>IF(AO1142=EngineUpgrades!$D$1,EngineUpgrades!$D$17,IF(AO1142=EngineUpgrades!$E$1,EngineUpgrades!$E$17,IF(AO1142=EngineUpgrades!$F$1,EngineUpgrades!$F$17,IF(AO1142=EngineUpgrades!$G$1,EngineUpgrades!$G$17,IF(AO1142=EngineUpgrades!$H$1,EngineUpgrades!$H$17,"")))))</f>
        <v/>
      </c>
      <c r="AR1142" s="17">
        <v>2</v>
      </c>
      <c r="AS1142" s="16" t="str">
        <f>IF(Q1142="Engine",_xlfn.XLOOKUP(_xlfn.CONCAT(O1142,P1142+AR1142),TechTree!$C$2:$C$500,TechTree!$D$2:$D$500,"Not Valid Combination",0,1),"")</f>
        <v/>
      </c>
    </row>
    <row r="1143" spans="1:45" hidden="1" x14ac:dyDescent="0.35">
      <c r="A1143" t="s">
        <v>5278</v>
      </c>
      <c r="B1143" t="s">
        <v>5615</v>
      </c>
      <c r="C1143" t="s">
        <v>5616</v>
      </c>
      <c r="D1143" t="s">
        <v>5617</v>
      </c>
      <c r="E1143" t="s">
        <v>2596</v>
      </c>
      <c r="F1143" t="s">
        <v>11</v>
      </c>
      <c r="G1143" t="s">
        <v>1240</v>
      </c>
      <c r="H1143" t="s">
        <v>1255</v>
      </c>
      <c r="I1143" t="s">
        <v>3987</v>
      </c>
      <c r="J1143" t="s">
        <v>318</v>
      </c>
      <c r="K1143" t="s">
        <v>45</v>
      </c>
    </row>
    <row r="1144" spans="1:45" ht="60.5" x14ac:dyDescent="0.35">
      <c r="A1144" t="s">
        <v>5278</v>
      </c>
      <c r="B1144" t="s">
        <v>5618</v>
      </c>
      <c r="C1144" t="s">
        <v>5619</v>
      </c>
      <c r="D1144" t="s">
        <v>5620</v>
      </c>
      <c r="E1144" t="s">
        <v>5606</v>
      </c>
      <c r="F1144" t="s">
        <v>20</v>
      </c>
      <c r="G1144" t="s">
        <v>2474</v>
      </c>
      <c r="H1144" t="s">
        <v>1260</v>
      </c>
      <c r="I1144" t="s">
        <v>1203</v>
      </c>
      <c r="J1144" t="s">
        <v>318</v>
      </c>
      <c r="K1144" t="s">
        <v>99</v>
      </c>
      <c r="M1144" s="12" t="str">
        <f>_xlfn.CONCAT("@PART[",C1144,"]:NEEDS[!SquadExpansion/MakingHistory]:AFTER[",A1144,"] // ",IF(R1144="",D1144,R1144),CHAR(10),"{",CHAR(10),"    @TechRequired = ",N1144,IF($R1144&lt;&gt;"",_xlfn.CONCAT(CHAR(10),"    @",$R$1," = ",$R1144),""),IF($S1144&lt;&gt;"",_xlfn.CONCAT(CHAR(10),"    @",$S$1," = ",$S1144),""),IF($T1144&lt;&gt;"",_xlfn.CONCAT(CHAR(10),"    @",$T$1," = ",$T1144),""),IF($U1144&lt;&gt;"",_xlfn.CONCAT(CHAR(10),"    @",$U$1," = ",$U1144),""),IF($AN1144&lt;&gt;"",_xlfn.CONCAT(CHAR(10),$AN1144),""),IF(AL1144&lt;&gt;"",_xlfn.CONCAT(CHAR(10),AL1144),""),CHAR(10),"}",IF(AA1144="Yes",_xlfn.CONCAT(CHAR(10),"@PART[",C1144,"]:NEEDS[KiwiDeprecate]:AFTER[",A1144,"]",CHAR(10),"{",CHAR(10),"    kiwiDeprecate = true",CHAR(10),"}"),""))</f>
        <v>@PART[restock-service-module-1875-1]:NEEDS[!SquadExpansion/MakingHistory]:AFTER[ReStockPlus] // Service Module (1.875m)
{
    @TechRequired = storageTech
    structuralUpgradeType = 3_4
}</v>
      </c>
      <c r="N1144" s="9" t="str">
        <f>_xlfn.XLOOKUP(_xlfn.CONCAT(O1144,P1144),TechTree!$C$2:$C$500,TechTree!$D$2:$D$500,"Not Valid Combination",0,1)</f>
        <v>storageTech</v>
      </c>
      <c r="O1144" s="8" t="s">
        <v>236</v>
      </c>
      <c r="P1144" s="8">
        <v>4</v>
      </c>
      <c r="Q1144" s="8" t="s">
        <v>12</v>
      </c>
      <c r="V1144" s="10" t="s">
        <v>255</v>
      </c>
      <c r="W1144" s="10" t="s">
        <v>9288</v>
      </c>
      <c r="Y1144" s="10" t="s">
        <v>307</v>
      </c>
      <c r="Z1144" s="10" t="s">
        <v>313</v>
      </c>
      <c r="AA1144" s="10" t="s">
        <v>344</v>
      </c>
      <c r="AC1144" s="12" t="str">
        <f t="shared" ref="AC1144:AC1145" si="90">IF(Q1144="Engine",_xlfn.CONCAT("PARTUPGRADE:NEEDS[",A1144,"]",CHAR(10),"{",CHAR(10),"    name = ",X1144,CHAR(10),"    partIcon = ",C1144,CHAR(10),"    techRequired = ",AS1144,CHAR(10),"    title = ",CHAR(10),"    basicInfo = Increased Thrust, Increased Specific Impulse",CHAR(10),"    manufacturer = Kiwi Imagineers",CHAR(10),"    description = ",CHAR(10),"}",CHAR(10),"@PARTUPGRADE[",X1144,"]:NEEDS[",A1144,"]:FOR[zKiwiTechTree]",CHAR(10),"{",CHAR(10),"    @entryCost = #$@PART[",C1144,"]/entryCost$",CHAR(10),"    @entryCost *= #$@KIWI_ENGINE_MULTIPLIERS/",AP1144,"/UPGRADE_ENTRYCOST_MULTIPLIER$",CHAR(10),"    @title = #$@PART[",C1144,"]/title$ Upgrade",CHAR(10),"    @description = #Our imagineers dreamt about making the $@PART[",C1144,"]/engineName$ thrustier and efficientier and have 'made it so'.",CHAR(10),"}",CHAR(10),"@PART[",C1144,"]:NEEDS[",A1144,"]:AFTER[zzKiwiTechTree]",CHAR(10),"{",CHAR(10),"    @description = #$description$ \n\n&lt;color=#ff0000&gt;This engine has an upgrade in $@PARTUPGRADE[",X1144,"]/techRequired$!&lt;/color&gt; ",CHAR(10),"}"),IF(OR(Q1144="System",Q1144="System and Space Capability")=TRUE,_xlfn.CONCAT("// Choose the one with the part that you want to represent the system",CHAR(10),"PARTUPGRADE:NEEDS[",A1144,"]",CHAR(10),"{",CHAR(10),"    name = ",X1144,"Upgrade",CHAR(10),"    partIcon = ",C1144,CHAR(10),"    techRequired = ",AS1144,CHAR(10),"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System",CHAR(10),"}",CHAR(10),"@PART[*]:HAS[#spacePlaneSystemUpgradeType[",X1144,"]]:FOR[zzzKiwiTechTree]",CHAR(10),"{",CHAR(10),"    @description = #$description$ \n\n&lt;color=#ff0000&gt;The INSERT HERE System has upgrades in $@PARTUPGRADE[",X1144,"Upgrade]/techRequired$!&lt;/color&gt; ",CHAR(10),"}"),""))</f>
        <v/>
      </c>
      <c r="AD1144" s="14"/>
      <c r="AE1144" s="18" t="s">
        <v>344</v>
      </c>
      <c r="AF1144" s="18"/>
      <c r="AG1144" s="18"/>
      <c r="AH1144" s="18"/>
      <c r="AI1144" s="18"/>
      <c r="AJ1144" s="18"/>
      <c r="AK1144" s="18"/>
      <c r="AL1144" s="19" t="str">
        <f t="shared" ref="AL1144:AL1145" si="91">IF(AE1144="Yes",_xlfn.CONCAT("    @MODULE[ModuleEngines*]",CHAR(10),"    {",IF(AF1144&lt;&gt;"",_xlfn.CONCAT(CHAR(10),"        @maxThrust = ",AF1144),""),IF(AG1144&lt;&gt;"",_xlfn.CONCAT(CHAR(10),"        !atmosphereCurve {}",CHAR(10),"        atmosphereCurve",CHAR(10),"        {",IF(AG1144&lt;&gt;"",_xlfn.CONCAT(CHAR(10),"            key = ",AG1144),""),IF(AH1144&lt;&gt;"",_xlfn.CONCAT(CHAR(10),"            key = ",AH1144),""),IF(AI1144&lt;&gt;"",_xlfn.CONCAT(CHAR(10),"            key = ",AI1144),""),IF(AJ1144&lt;&gt;"",_xlfn.CONCAT(CHAR(10),"            key = ",AJ1144),""),IF(AK1144&lt;&gt;"",_xlfn.CONCAT(CHAR(10),"            key = ",AK1144),""),CHAR(10),"        }"),""),CHAR(10),"    }"),"")</f>
        <v/>
      </c>
      <c r="AM1144" s="14"/>
      <c r="AN1144" s="15" t="str">
        <f>IF(Q1144="Structural",_xlfn.CONCAT("    ","structuralUpgradeType = ",IF(P1144&lt;3,"0_2",IF(P1144&lt;5,"3_4",IF(P1144&lt;7,"5_6",IF(P1144&lt;9,"7_8","9Plus"))))),IF(Q1144="Command Module",_xlfn.CONCAT("    commandUpgradeType = standard",CHAR(10),"    commandUpgradeName = ",V1144),IF(Q1144="Engine",_xlfn.CONCAT("    engineUpgradeType = ",W1144,CHAR(10),Parts!AQ1144,CHAR(10),"    enginePartUpgradeName = ",X1144),IF(Q1144="Parachute","    parachuteUpgradeType = standard",IF(Q1144="Solar",_xlfn.CONCAT("    solarPanelUpgradeTier = ",P1144),IF(OR(Q1144="System",Q1144="System and Space Capability")=TRUE,_xlfn.CONCAT("    spacePlaneSystemUpgradeType = ",X1144,IF(Q1144="System and Space Capability",_xlfn.CONCAT(CHAR(10),"    spaceplaneUpgradeType = spaceCapable",CHAR(10),"    baseSkinTemp = ",CHAR(10),"    upgradeSkinTemp = "),"")),IF(Q1144="Fuel Tank",IF(Y1144="NA/Balloon","    KiwiFuelSwitchIgnore = true",IF(Y1144="standardLiquidFuel",_xlfn.CONCAT("    fuelTankUpgradeType = ",Y1144,CHAR(10),"    fuelTankSizeUpgrade = ",Z1144),_xlfn.CONCAT("    fuelTankUpgradeType = ",Y1144))),IF(Q1144="RCS","    rcsUpgradeType = coldGas",""))))))))</f>
        <v xml:space="preserve">    structuralUpgradeType = 3_4</v>
      </c>
      <c r="AO1144" s="16" t="str">
        <f>IF(Q1144="Engine",VLOOKUP(W1144,EngineUpgrades!$A$2:$C$17,2,FALSE),"")</f>
        <v/>
      </c>
      <c r="AP1144" s="16" t="str">
        <f>IF(Q1144="Engine",VLOOKUP(W1144,EngineUpgrades!$A$2:$C$17,3,FALSE),"")</f>
        <v/>
      </c>
      <c r="AQ1144" s="15" t="str">
        <f>IF(AO1144=EngineUpgrades!$D$1,EngineUpgrades!$D$17,IF(AO1144=EngineUpgrades!$E$1,EngineUpgrades!$E$17,IF(AO1144=EngineUpgrades!$F$1,EngineUpgrades!$F$17,IF(AO1144=EngineUpgrades!$G$1,EngineUpgrades!$G$17,IF(AO1144=EngineUpgrades!$H$1,EngineUpgrades!$H$17,"")))))</f>
        <v/>
      </c>
      <c r="AR1144" s="17">
        <v>2</v>
      </c>
      <c r="AS1144" s="16" t="str">
        <f>IF(Q1144="Engine",_xlfn.XLOOKUP(_xlfn.CONCAT(O1144,P1144+AR1144),TechTree!$C$2:$C$500,TechTree!$D$2:$D$500,"Not Valid Combination",0,1),"")</f>
        <v/>
      </c>
    </row>
    <row r="1145" spans="1:45" ht="60.5" x14ac:dyDescent="0.35">
      <c r="A1145" t="s">
        <v>5278</v>
      </c>
      <c r="B1145" t="s">
        <v>5621</v>
      </c>
      <c r="C1145" t="s">
        <v>5622</v>
      </c>
      <c r="D1145" t="s">
        <v>5623</v>
      </c>
      <c r="E1145" t="s">
        <v>2596</v>
      </c>
      <c r="F1145" t="s">
        <v>20</v>
      </c>
      <c r="G1145" t="s">
        <v>2474</v>
      </c>
      <c r="H1145" t="s">
        <v>1487</v>
      </c>
      <c r="I1145" t="s">
        <v>1436</v>
      </c>
      <c r="J1145" t="s">
        <v>317</v>
      </c>
      <c r="K1145" t="s">
        <v>78</v>
      </c>
      <c r="M1145" s="12" t="str">
        <f>_xlfn.CONCAT("@PART[",C1145,"]:NEEDS[!SquadExpansion/MakingHistory]:AFTER[",A1145,"] // ",IF(R1145="",D1145,R1145),CHAR(10),"{",CHAR(10),"    @TechRequired = ",N1145,IF($R1145&lt;&gt;"",_xlfn.CONCAT(CHAR(10),"    @",$R$1," = ",$R1145),""),IF($S1145&lt;&gt;"",_xlfn.CONCAT(CHAR(10),"    @",$S$1," = ",$S1145),""),IF($T1145&lt;&gt;"",_xlfn.CONCAT(CHAR(10),"    @",$T$1," = ",$T1145),""),IF($U1145&lt;&gt;"",_xlfn.CONCAT(CHAR(10),"    @",$U$1," = ",$U1145),""),IF($AN1145&lt;&gt;"",_xlfn.CONCAT(CHAR(10),$AN1145),""),IF(AL1145&lt;&gt;"",_xlfn.CONCAT(CHAR(10),AL1145),""),CHAR(10),"}",IF(AA1145="Yes",_xlfn.CONCAT(CHAR(10),"@PART[",C1145,"]:NEEDS[KiwiDeprecate]:AFTER[",A1145,"]",CHAR(10),"{",CHAR(10),"    kiwiDeprecate = true",CHAR(10),"}"),""))</f>
        <v>@PART[restock-fairing-base-5-1]:NEEDS[!SquadExpansion/MakingHistory]:AFTER[ReStockPlus] // AE-FF4 Airstream Protective Shell (5m)
{
    @TechRequired = advMetalworks
}</v>
      </c>
      <c r="N1145" s="9" t="str">
        <f>_xlfn.XLOOKUP(_xlfn.CONCAT(O1145,P1145),TechTree!$C$2:$C$500,TechTree!$D$2:$D$500,"Not Valid Combination",0,1)</f>
        <v>advMetalworks</v>
      </c>
      <c r="O1145" s="8" t="s">
        <v>219</v>
      </c>
      <c r="P1145" s="8">
        <v>6</v>
      </c>
      <c r="Q1145" s="8" t="s">
        <v>254</v>
      </c>
      <c r="V1145" s="10" t="s">
        <v>255</v>
      </c>
      <c r="W1145" s="10" t="s">
        <v>9288</v>
      </c>
      <c r="Y1145" s="10" t="s">
        <v>307</v>
      </c>
      <c r="Z1145" s="10" t="s">
        <v>313</v>
      </c>
      <c r="AA1145" s="10" t="s">
        <v>344</v>
      </c>
      <c r="AC1145" s="12" t="str">
        <f t="shared" si="90"/>
        <v/>
      </c>
      <c r="AD1145" s="14"/>
      <c r="AE1145" s="18" t="s">
        <v>344</v>
      </c>
      <c r="AF1145" s="18"/>
      <c r="AG1145" s="18"/>
      <c r="AH1145" s="18"/>
      <c r="AI1145" s="18"/>
      <c r="AJ1145" s="18"/>
      <c r="AK1145" s="18"/>
      <c r="AL1145" s="19" t="str">
        <f t="shared" si="91"/>
        <v/>
      </c>
      <c r="AM1145" s="14"/>
      <c r="AN1145" s="15" t="str">
        <f>IF(Q1145="Structural",_xlfn.CONCAT("    ","structuralUpgradeType = ",IF(P1145&lt;3,"0_2",IF(P1145&lt;5,"3_4",IF(P1145&lt;7,"5_6",IF(P1145&lt;9,"7_8","9Plus"))))),IF(Q1145="Command Module",_xlfn.CONCAT("    commandUpgradeType = standard",CHAR(10),"    commandUpgradeName = ",V1145),IF(Q1145="Engine",_xlfn.CONCAT("    engineUpgradeType = ",W1145,CHAR(10),Parts!AQ1145,CHAR(10),"    enginePartUpgradeName = ",X1145),IF(Q1145="Parachute","    parachuteUpgradeType = standard",IF(Q1145="Solar",_xlfn.CONCAT("    solarPanelUpgradeTier = ",P1145),IF(OR(Q1145="System",Q1145="System and Space Capability")=TRUE,_xlfn.CONCAT("    spacePlaneSystemUpgradeType = ",X1145,IF(Q1145="System and Space Capability",_xlfn.CONCAT(CHAR(10),"    spaceplaneUpgradeType = spaceCapable",CHAR(10),"    baseSkinTemp = ",CHAR(10),"    upgradeSkinTemp = "),"")),IF(Q1145="Fuel Tank",IF(Y1145="NA/Balloon","    KiwiFuelSwitchIgnore = true",IF(Y1145="standardLiquidFuel",_xlfn.CONCAT("    fuelTankUpgradeType = ",Y1145,CHAR(10),"    fuelTankSizeUpgrade = ",Z1145),_xlfn.CONCAT("    fuelTankUpgradeType = ",Y1145))),IF(Q1145="RCS","    rcsUpgradeType = coldGas",""))))))))</f>
        <v/>
      </c>
      <c r="AO1145" s="16" t="str">
        <f>IF(Q1145="Engine",VLOOKUP(W1145,EngineUpgrades!$A$2:$C$17,2,FALSE),"")</f>
        <v/>
      </c>
      <c r="AP1145" s="16" t="str">
        <f>IF(Q1145="Engine",VLOOKUP(W1145,EngineUpgrades!$A$2:$C$17,3,FALSE),"")</f>
        <v/>
      </c>
      <c r="AQ1145" s="15" t="str">
        <f>IF(AO1145=EngineUpgrades!$D$1,EngineUpgrades!$D$17,IF(AO1145=EngineUpgrades!$E$1,EngineUpgrades!$E$17,IF(AO1145=EngineUpgrades!$F$1,EngineUpgrades!$F$17,IF(AO1145=EngineUpgrades!$G$1,EngineUpgrades!$G$17,IF(AO1145=EngineUpgrades!$H$1,EngineUpgrades!$H$17,"")))))</f>
        <v/>
      </c>
      <c r="AR1145" s="17">
        <v>2</v>
      </c>
      <c r="AS1145" s="16" t="str">
        <f>IF(Q1145="Engine",_xlfn.XLOOKUP(_xlfn.CONCAT(O1145,P1145+AR1145),TechTree!$C$2:$C$500,TechTree!$D$2:$D$500,"Not Valid Combination",0,1),"")</f>
        <v/>
      </c>
    </row>
    <row r="1146" spans="1:45" hidden="1" x14ac:dyDescent="0.35">
      <c r="A1146" t="s">
        <v>5278</v>
      </c>
      <c r="B1146" t="s">
        <v>5624</v>
      </c>
      <c r="C1146" t="s">
        <v>5625</v>
      </c>
      <c r="D1146" t="s">
        <v>5626</v>
      </c>
      <c r="E1146" t="s">
        <v>5164</v>
      </c>
      <c r="F1146" t="s">
        <v>15</v>
      </c>
      <c r="G1146" t="s">
        <v>1548</v>
      </c>
      <c r="H1146" t="s">
        <v>1350</v>
      </c>
      <c r="I1146" t="s">
        <v>2153</v>
      </c>
      <c r="J1146" t="s">
        <v>318</v>
      </c>
      <c r="K1146" t="s">
        <v>131</v>
      </c>
    </row>
    <row r="1147" spans="1:45" hidden="1" x14ac:dyDescent="0.35">
      <c r="A1147" t="s">
        <v>5278</v>
      </c>
      <c r="B1147" t="s">
        <v>5627</v>
      </c>
      <c r="C1147" t="s">
        <v>5628</v>
      </c>
      <c r="D1147" t="s">
        <v>5629</v>
      </c>
      <c r="E1147" t="s">
        <v>5164</v>
      </c>
      <c r="F1147" t="s">
        <v>15</v>
      </c>
      <c r="G1147" t="s">
        <v>2078</v>
      </c>
      <c r="H1147" t="s">
        <v>2083</v>
      </c>
      <c r="I1147" t="s">
        <v>5630</v>
      </c>
      <c r="J1147" t="s">
        <v>316</v>
      </c>
      <c r="K1147" t="s">
        <v>131</v>
      </c>
    </row>
    <row r="1148" spans="1:45" hidden="1" x14ac:dyDescent="0.35">
      <c r="A1148" t="s">
        <v>5278</v>
      </c>
      <c r="B1148" t="s">
        <v>5631</v>
      </c>
      <c r="C1148" t="s">
        <v>5632</v>
      </c>
      <c r="D1148" t="s">
        <v>5633</v>
      </c>
      <c r="E1148" t="s">
        <v>5606</v>
      </c>
      <c r="F1148" t="s">
        <v>17</v>
      </c>
      <c r="G1148" t="s">
        <v>1440</v>
      </c>
      <c r="H1148" t="s">
        <v>1336</v>
      </c>
      <c r="I1148" t="s">
        <v>1391</v>
      </c>
      <c r="J1148" t="s">
        <v>313</v>
      </c>
      <c r="K1148" t="s">
        <v>128</v>
      </c>
    </row>
    <row r="1149" spans="1:45" hidden="1" x14ac:dyDescent="0.35">
      <c r="A1149" t="s">
        <v>5278</v>
      </c>
      <c r="B1149" t="s">
        <v>5634</v>
      </c>
      <c r="C1149" t="s">
        <v>5635</v>
      </c>
      <c r="D1149" t="s">
        <v>5636</v>
      </c>
      <c r="E1149" t="s">
        <v>5637</v>
      </c>
      <c r="F1149" t="s">
        <v>17</v>
      </c>
      <c r="G1149" t="s">
        <v>1466</v>
      </c>
      <c r="H1149" t="s">
        <v>3081</v>
      </c>
      <c r="I1149" t="s">
        <v>1447</v>
      </c>
      <c r="J1149" t="s">
        <v>1176</v>
      </c>
      <c r="K1149" t="s">
        <v>49</v>
      </c>
    </row>
    <row r="1150" spans="1:45" hidden="1" x14ac:dyDescent="0.35">
      <c r="A1150" t="s">
        <v>5278</v>
      </c>
      <c r="B1150" t="s">
        <v>5638</v>
      </c>
      <c r="C1150" t="s">
        <v>5639</v>
      </c>
      <c r="D1150" t="s">
        <v>5640</v>
      </c>
      <c r="E1150" t="s">
        <v>5637</v>
      </c>
      <c r="F1150" t="s">
        <v>17</v>
      </c>
      <c r="G1150" t="s">
        <v>2474</v>
      </c>
      <c r="H1150" t="s">
        <v>1240</v>
      </c>
      <c r="I1150" t="s">
        <v>1391</v>
      </c>
      <c r="J1150" t="s">
        <v>1351</v>
      </c>
      <c r="K1150" t="s">
        <v>50</v>
      </c>
    </row>
    <row r="1151" spans="1:45" ht="60.5" x14ac:dyDescent="0.35">
      <c r="A1151" t="s">
        <v>5278</v>
      </c>
      <c r="B1151" t="s">
        <v>5641</v>
      </c>
      <c r="C1151" t="s">
        <v>5642</v>
      </c>
      <c r="D1151" t="s">
        <v>5643</v>
      </c>
      <c r="E1151" t="s">
        <v>5382</v>
      </c>
      <c r="F1151" t="s">
        <v>20</v>
      </c>
      <c r="G1151" t="s">
        <v>2474</v>
      </c>
      <c r="H1151" t="s">
        <v>1260</v>
      </c>
      <c r="I1151" t="s">
        <v>1223</v>
      </c>
      <c r="J1151" t="s">
        <v>314</v>
      </c>
      <c r="K1151" t="s">
        <v>99</v>
      </c>
      <c r="M1151" s="12" t="str">
        <f>_xlfn.CONCAT("@PART[",C1151,"]:NEEDS[!SquadExpansion/MakingHistory]:AFTER[",A1151,"] // ",IF(R1151="",D1151,R1151),CHAR(10),"{",CHAR(10),"    @TechRequired = ",N1151,IF($R1151&lt;&gt;"",_xlfn.CONCAT(CHAR(10),"    @",$R$1," = ",$R1151),""),IF($S1151&lt;&gt;"",_xlfn.CONCAT(CHAR(10),"    @",$S$1," = ",$S1151),""),IF($T1151&lt;&gt;"",_xlfn.CONCAT(CHAR(10),"    @",$T$1," = ",$T1151),""),IF($U1151&lt;&gt;"",_xlfn.CONCAT(CHAR(10),"    @",$U$1," = ",$U1151),""),IF($AN1151&lt;&gt;"",_xlfn.CONCAT(CHAR(10),$AN1151),""),IF(AL1151&lt;&gt;"",_xlfn.CONCAT(CHAR(10),AL1151),""),CHAR(10),"}",IF(AA1151="Yes",_xlfn.CONCAT(CHAR(10),"@PART[",C1151,"]:NEEDS[KiwiDeprecate]:AFTER[",A1151,"]",CHAR(10),"{",CHAR(10),"    kiwiDeprecate = true",CHAR(10),"}"),""))</f>
        <v>@PART[restock-structural-tube-125-1]:NEEDS[!SquadExpansion/MakingHistory]:AFTER[ReStockPlus] // TB-125 Structural Tube
{
    @TechRequired = generalConstruction
}</v>
      </c>
      <c r="N1151" s="9" t="str">
        <f>_xlfn.XLOOKUP(_xlfn.CONCAT(O1151,P1151),TechTree!$C$2:$C$500,TechTree!$D$2:$D$500,"Not Valid Combination",0,1)</f>
        <v>generalConstruction</v>
      </c>
      <c r="O1151" s="8" t="s">
        <v>220</v>
      </c>
      <c r="P1151" s="8">
        <v>3</v>
      </c>
      <c r="Q1151" s="8" t="s">
        <v>254</v>
      </c>
      <c r="V1151" s="10" t="s">
        <v>255</v>
      </c>
      <c r="W1151" s="10" t="s">
        <v>9288</v>
      </c>
      <c r="Y1151" s="10" t="s">
        <v>307</v>
      </c>
      <c r="Z1151" s="10" t="s">
        <v>313</v>
      </c>
      <c r="AA1151" s="10" t="s">
        <v>344</v>
      </c>
      <c r="AC1151" s="12" t="str">
        <f t="shared" ref="AC1151" si="92">IF(Q1151="Engine",_xlfn.CONCAT("PARTUPGRADE:NEEDS[",A1151,"]",CHAR(10),"{",CHAR(10),"    name = ",X1151,CHAR(10),"    partIcon = ",C1151,CHAR(10),"    techRequired = ",AS1151,CHAR(10),"    title = ",CHAR(10),"    basicInfo = Increased Thrust, Increased Specific Impulse",CHAR(10),"    manufacturer = Kiwi Imagineers",CHAR(10),"    description = ",CHAR(10),"}",CHAR(10),"@PARTUPGRADE[",X1151,"]:NEEDS[",A1151,"]:FOR[zKiwiTechTree]",CHAR(10),"{",CHAR(10),"    @entryCost = #$@PART[",C1151,"]/entryCost$",CHAR(10),"    @entryCost *= #$@KIWI_ENGINE_MULTIPLIERS/",AP1151,"/UPGRADE_ENTRYCOST_MULTIPLIER$",CHAR(10),"    @title = #$@PART[",C1151,"]/title$ Upgrade",CHAR(10),"    @description = #Our imagineers dreamt about making the $@PART[",C1151,"]/engineName$ thrustier and efficientier and have 'made it so'.",CHAR(10),"}",CHAR(10),"@PART[",C1151,"]:NEEDS[",A1151,"]:AFTER[zzKiwiTechTree]",CHAR(10),"{",CHAR(10),"    @description = #$description$ \n\n&lt;color=#ff0000&gt;This engine has an upgrade in $@PARTUPGRADE[",X1151,"]/techRequired$!&lt;/color&gt; ",CHAR(10),"}"),IF(OR(Q1151="System",Q1151="System and Space Capability")=TRUE,_xlfn.CONCAT("// Choose the one with the part that you want to represent the system",CHAR(10),"PARTUPGRADE:NEEDS[",A1151,"]",CHAR(10),"{",CHAR(10),"    name = ",X1151,"Upgrade",CHAR(10),"    partIcon = ",C1151,CHAR(10),"    techRequired = ",AS1151,CHAR(10),"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System",CHAR(10),"}",CHAR(10),"@PART[*]:HAS[#spacePlaneSystemUpgradeType[",X1151,"]]:FOR[zzzKiwiTechTree]",CHAR(10),"{",CHAR(10),"    @description = #$description$ \n\n&lt;color=#ff0000&gt;The INSERT HERE System has upgrades in $@PARTUPGRADE[",X1151,"Upgrade]/techRequired$!&lt;/color&gt; ",CHAR(10),"}"),""))</f>
        <v/>
      </c>
      <c r="AD1151" s="14"/>
      <c r="AE1151" s="18" t="s">
        <v>344</v>
      </c>
      <c r="AF1151" s="18"/>
      <c r="AG1151" s="18"/>
      <c r="AH1151" s="18"/>
      <c r="AI1151" s="18"/>
      <c r="AJ1151" s="18"/>
      <c r="AK1151" s="18"/>
      <c r="AL1151" s="19" t="str">
        <f t="shared" ref="AL1151" si="93">IF(AE1151="Yes",_xlfn.CONCAT("    @MODULE[ModuleEngines*]",CHAR(10),"    {",IF(AF1151&lt;&gt;"",_xlfn.CONCAT(CHAR(10),"        @maxThrust = ",AF1151),""),IF(AG1151&lt;&gt;"",_xlfn.CONCAT(CHAR(10),"        !atmosphereCurve {}",CHAR(10),"        atmosphereCurve",CHAR(10),"        {",IF(AG1151&lt;&gt;"",_xlfn.CONCAT(CHAR(10),"            key = ",AG1151),""),IF(AH1151&lt;&gt;"",_xlfn.CONCAT(CHAR(10),"            key = ",AH1151),""),IF(AI1151&lt;&gt;"",_xlfn.CONCAT(CHAR(10),"            key = ",AI1151),""),IF(AJ1151&lt;&gt;"",_xlfn.CONCAT(CHAR(10),"            key = ",AJ1151),""),IF(AK1151&lt;&gt;"",_xlfn.CONCAT(CHAR(10),"            key = ",AK1151),""),CHAR(10),"        }"),""),CHAR(10),"    }"),"")</f>
        <v/>
      </c>
      <c r="AM1151" s="14"/>
      <c r="AN1151" s="15" t="str">
        <f>IF(Q1151="Structural",_xlfn.CONCAT("    ","structuralUpgradeType = ",IF(P1151&lt;3,"0_2",IF(P1151&lt;5,"3_4",IF(P1151&lt;7,"5_6",IF(P1151&lt;9,"7_8","9Plus"))))),IF(Q1151="Command Module",_xlfn.CONCAT("    commandUpgradeType = standard",CHAR(10),"    commandUpgradeName = ",V1151),IF(Q1151="Engine",_xlfn.CONCAT("    engineUpgradeType = ",W1151,CHAR(10),Parts!AQ1151,CHAR(10),"    enginePartUpgradeName = ",X1151),IF(Q1151="Parachute","    parachuteUpgradeType = standard",IF(Q1151="Solar",_xlfn.CONCAT("    solarPanelUpgradeTier = ",P1151),IF(OR(Q1151="System",Q1151="System and Space Capability")=TRUE,_xlfn.CONCAT("    spacePlaneSystemUpgradeType = ",X1151,IF(Q1151="System and Space Capability",_xlfn.CONCAT(CHAR(10),"    spaceplaneUpgradeType = spaceCapable",CHAR(10),"    baseSkinTemp = ",CHAR(10),"    upgradeSkinTemp = "),"")),IF(Q1151="Fuel Tank",IF(Y1151="NA/Balloon","    KiwiFuelSwitchIgnore = true",IF(Y1151="standardLiquidFuel",_xlfn.CONCAT("    fuelTankUpgradeType = ",Y1151,CHAR(10),"    fuelTankSizeUpgrade = ",Z1151),_xlfn.CONCAT("    fuelTankUpgradeType = ",Y1151))),IF(Q1151="RCS","    rcsUpgradeType = coldGas",""))))))))</f>
        <v/>
      </c>
      <c r="AO1151" s="16" t="str">
        <f>IF(Q1151="Engine",VLOOKUP(W1151,EngineUpgrades!$A$2:$C$17,2,FALSE),"")</f>
        <v/>
      </c>
      <c r="AP1151" s="16" t="str">
        <f>IF(Q1151="Engine",VLOOKUP(W1151,EngineUpgrades!$A$2:$C$17,3,FALSE),"")</f>
        <v/>
      </c>
      <c r="AQ1151" s="15" t="str">
        <f>IF(AO1151=EngineUpgrades!$D$1,EngineUpgrades!$D$17,IF(AO1151=EngineUpgrades!$E$1,EngineUpgrades!$E$17,IF(AO1151=EngineUpgrades!$F$1,EngineUpgrades!$F$17,IF(AO1151=EngineUpgrades!$G$1,EngineUpgrades!$G$17,IF(AO1151=EngineUpgrades!$H$1,EngineUpgrades!$H$17,"")))))</f>
        <v/>
      </c>
      <c r="AR1151" s="17">
        <v>2</v>
      </c>
      <c r="AS1151" s="16" t="str">
        <f>IF(Q1151="Engine",_xlfn.XLOOKUP(_xlfn.CONCAT(O1151,P1151+AR1151),TechTree!$C$2:$C$500,TechTree!$D$2:$D$500,"Not Valid Combination",0,1),"")</f>
        <v/>
      </c>
    </row>
    <row r="1152" spans="1:45" hidden="1" x14ac:dyDescent="0.35">
      <c r="A1152" t="s">
        <v>5278</v>
      </c>
      <c r="B1152" t="s">
        <v>5644</v>
      </c>
      <c r="C1152" t="s">
        <v>5645</v>
      </c>
      <c r="D1152" t="s">
        <v>5646</v>
      </c>
      <c r="E1152" t="s">
        <v>2157</v>
      </c>
      <c r="F1152" t="s">
        <v>12</v>
      </c>
      <c r="G1152" t="s">
        <v>4005</v>
      </c>
      <c r="H1152" t="s">
        <v>1431</v>
      </c>
      <c r="I1152" t="s">
        <v>1246</v>
      </c>
      <c r="J1152" t="s">
        <v>2112</v>
      </c>
      <c r="K1152" t="s">
        <v>90</v>
      </c>
    </row>
    <row r="1153" spans="1:45" hidden="1" x14ac:dyDescent="0.35">
      <c r="A1153" t="s">
        <v>5278</v>
      </c>
      <c r="B1153" t="s">
        <v>5647</v>
      </c>
      <c r="C1153" t="s">
        <v>5648</v>
      </c>
      <c r="D1153" t="s">
        <v>5649</v>
      </c>
      <c r="E1153" t="s">
        <v>2157</v>
      </c>
      <c r="F1153" t="s">
        <v>12</v>
      </c>
      <c r="G1153" t="s">
        <v>3896</v>
      </c>
      <c r="H1153" t="s">
        <v>1255</v>
      </c>
      <c r="I1153" t="s">
        <v>1219</v>
      </c>
      <c r="J1153" t="s">
        <v>5650</v>
      </c>
      <c r="K1153" t="s">
        <v>99</v>
      </c>
    </row>
    <row r="1154" spans="1:45" hidden="1" x14ac:dyDescent="0.35">
      <c r="A1154" t="s">
        <v>5278</v>
      </c>
      <c r="B1154" t="s">
        <v>5651</v>
      </c>
      <c r="C1154" t="s">
        <v>5652</v>
      </c>
      <c r="D1154" t="s">
        <v>5653</v>
      </c>
      <c r="E1154" t="s">
        <v>5654</v>
      </c>
      <c r="F1154" t="s">
        <v>12</v>
      </c>
      <c r="G1154" t="s">
        <v>1173</v>
      </c>
      <c r="H1154" t="s">
        <v>1431</v>
      </c>
      <c r="I1154" t="s">
        <v>1912</v>
      </c>
      <c r="J1154" t="s">
        <v>2149</v>
      </c>
      <c r="K1154" t="s">
        <v>99</v>
      </c>
    </row>
    <row r="1155" spans="1:45" ht="60.5" x14ac:dyDescent="0.35">
      <c r="A1155" t="s">
        <v>5278</v>
      </c>
      <c r="B1155" t="s">
        <v>5655</v>
      </c>
      <c r="C1155" t="s">
        <v>5656</v>
      </c>
      <c r="D1155" t="s">
        <v>5657</v>
      </c>
      <c r="E1155" t="s">
        <v>5382</v>
      </c>
      <c r="F1155" t="s">
        <v>20</v>
      </c>
      <c r="G1155" t="s">
        <v>2474</v>
      </c>
      <c r="H1155" t="s">
        <v>1260</v>
      </c>
      <c r="I1155" t="s">
        <v>1223</v>
      </c>
      <c r="J1155" t="s">
        <v>318</v>
      </c>
      <c r="K1155" t="s">
        <v>99</v>
      </c>
      <c r="M1155" s="12" t="str">
        <f>_xlfn.CONCAT("@PART[",C1155,"]:NEEDS[!SquadExpansion/MakingHistory]:AFTER[",A1155,"] // ",IF(R1155="",D1155,R1155),CHAR(10),"{",CHAR(10),"    @TechRequired = ",N1155,IF($R1155&lt;&gt;"",_xlfn.CONCAT(CHAR(10),"    @",$R$1," = ",$R1155),""),IF($S1155&lt;&gt;"",_xlfn.CONCAT(CHAR(10),"    @",$S$1," = ",$S1155),""),IF($T1155&lt;&gt;"",_xlfn.CONCAT(CHAR(10),"    @",$T$1," = ",$T1155),""),IF($U1155&lt;&gt;"",_xlfn.CONCAT(CHAR(10),"    @",$U$1," = ",$U1155),""),IF($AN1155&lt;&gt;"",_xlfn.CONCAT(CHAR(10),$AN1155),""),IF(AL1155&lt;&gt;"",_xlfn.CONCAT(CHAR(10),AL1155),""),CHAR(10),"}",IF(AA1155="Yes",_xlfn.CONCAT(CHAR(10),"@PART[",C1155,"]:NEEDS[KiwiDeprecate]:AFTER[",A1155,"]",CHAR(10),"{",CHAR(10),"    kiwiDeprecate = true",CHAR(10),"}"),""))</f>
        <v>@PART[restock-structural-tube-1875-1]:NEEDS[!SquadExpansion/MakingHistory]:AFTER[ReStockPlus] // TB-1875 Structural Tube
{
    @TechRequired = advConstruction
}</v>
      </c>
      <c r="N1155" s="9" t="str">
        <f>_xlfn.XLOOKUP(_xlfn.CONCAT(O1155,P1155),TechTree!$C$2:$C$500,TechTree!$D$2:$D$500,"Not Valid Combination",0,1)</f>
        <v>advConstruction</v>
      </c>
      <c r="O1155" s="8" t="s">
        <v>220</v>
      </c>
      <c r="P1155" s="8">
        <v>4</v>
      </c>
      <c r="Q1155" s="8" t="s">
        <v>254</v>
      </c>
      <c r="V1155" s="10" t="s">
        <v>255</v>
      </c>
      <c r="W1155" s="10" t="s">
        <v>9288</v>
      </c>
      <c r="Y1155" s="10" t="s">
        <v>307</v>
      </c>
      <c r="Z1155" s="10" t="s">
        <v>313</v>
      </c>
      <c r="AA1155" s="10" t="s">
        <v>344</v>
      </c>
      <c r="AC1155" s="12" t="str">
        <f t="shared" ref="AC1155:AC1156" si="94">IF(Q1155="Engine",_xlfn.CONCAT("PARTUPGRADE:NEEDS[",A1155,"]",CHAR(10),"{",CHAR(10),"    name = ",X1155,CHAR(10),"    partIcon = ",C1155,CHAR(10),"    techRequired = ",AS1155,CHAR(10),"    title = ",CHAR(10),"    basicInfo = Increased Thrust, Increased Specific Impulse",CHAR(10),"    manufacturer = Kiwi Imagineers",CHAR(10),"    description = ",CHAR(10),"}",CHAR(10),"@PARTUPGRADE[",X1155,"]:NEEDS[",A1155,"]:FOR[zKiwiTechTree]",CHAR(10),"{",CHAR(10),"    @entryCost = #$@PART[",C1155,"]/entryCost$",CHAR(10),"    @entryCost *= #$@KIWI_ENGINE_MULTIPLIERS/",AP1155,"/UPGRADE_ENTRYCOST_MULTIPLIER$",CHAR(10),"    @title = #$@PART[",C1155,"]/title$ Upgrade",CHAR(10),"    @description = #Our imagineers dreamt about making the $@PART[",C1155,"]/engineName$ thrustier and efficientier and have 'made it so'.",CHAR(10),"}",CHAR(10),"@PART[",C1155,"]:NEEDS[",A1155,"]:AFTER[zzKiwiTechTree]",CHAR(10),"{",CHAR(10),"    @description = #$description$ \n\n&lt;color=#ff0000&gt;This engine has an upgrade in $@PARTUPGRADE[",X1155,"]/techRequired$!&lt;/color&gt; ",CHAR(10),"}"),IF(OR(Q1155="System",Q1155="System and Space Capability")=TRUE,_xlfn.CONCAT("// Choose the one with the part that you want to represent the system",CHAR(10),"PARTUPGRADE:NEEDS[",A1155,"]",CHAR(10),"{",CHAR(10),"    name = ",X1155,"Upgrade",CHAR(10),"    partIcon = ",C1155,CHAR(10),"    techRequired = ",AS1155,CHAR(10),"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System",CHAR(10),"}",CHAR(10),"@PART[*]:HAS[#spacePlaneSystemUpgradeType[",X1155,"]]:FOR[zzzKiwiTechTree]",CHAR(10),"{",CHAR(10),"    @description = #$description$ \n\n&lt;color=#ff0000&gt;The INSERT HERE System has upgrades in $@PARTUPGRADE[",X1155,"Upgrade]/techRequired$!&lt;/color&gt; ",CHAR(10),"}"),""))</f>
        <v/>
      </c>
      <c r="AD1155" s="14"/>
      <c r="AE1155" s="18" t="s">
        <v>344</v>
      </c>
      <c r="AF1155" s="18"/>
      <c r="AG1155" s="18"/>
      <c r="AH1155" s="18"/>
      <c r="AI1155" s="18"/>
      <c r="AJ1155" s="18"/>
      <c r="AK1155" s="18"/>
      <c r="AL1155" s="19" t="str">
        <f t="shared" ref="AL1155:AL1156" si="95">IF(AE1155="Yes",_xlfn.CONCAT("    @MODULE[ModuleEngines*]",CHAR(10),"    {",IF(AF1155&lt;&gt;"",_xlfn.CONCAT(CHAR(10),"        @maxThrust = ",AF1155),""),IF(AG1155&lt;&gt;"",_xlfn.CONCAT(CHAR(10),"        !atmosphereCurve {}",CHAR(10),"        atmosphereCurve",CHAR(10),"        {",IF(AG1155&lt;&gt;"",_xlfn.CONCAT(CHAR(10),"            key = ",AG1155),""),IF(AH1155&lt;&gt;"",_xlfn.CONCAT(CHAR(10),"            key = ",AH1155),""),IF(AI1155&lt;&gt;"",_xlfn.CONCAT(CHAR(10),"            key = ",AI1155),""),IF(AJ1155&lt;&gt;"",_xlfn.CONCAT(CHAR(10),"            key = ",AJ1155),""),IF(AK1155&lt;&gt;"",_xlfn.CONCAT(CHAR(10),"            key = ",AK1155),""),CHAR(10),"        }"),""),CHAR(10),"    }"),"")</f>
        <v/>
      </c>
      <c r="AM1155" s="14"/>
      <c r="AN1155" s="15" t="str">
        <f>IF(Q1155="Structural",_xlfn.CONCAT("    ","structuralUpgradeType = ",IF(P1155&lt;3,"0_2",IF(P1155&lt;5,"3_4",IF(P1155&lt;7,"5_6",IF(P1155&lt;9,"7_8","9Plus"))))),IF(Q1155="Command Module",_xlfn.CONCAT("    commandUpgradeType = standard",CHAR(10),"    commandUpgradeName = ",V1155),IF(Q1155="Engine",_xlfn.CONCAT("    engineUpgradeType = ",W1155,CHAR(10),Parts!AQ1155,CHAR(10),"    enginePartUpgradeName = ",X1155),IF(Q1155="Parachute","    parachuteUpgradeType = standard",IF(Q1155="Solar",_xlfn.CONCAT("    solarPanelUpgradeTier = ",P1155),IF(OR(Q1155="System",Q1155="System and Space Capability")=TRUE,_xlfn.CONCAT("    spacePlaneSystemUpgradeType = ",X1155,IF(Q1155="System and Space Capability",_xlfn.CONCAT(CHAR(10),"    spaceplaneUpgradeType = spaceCapable",CHAR(10),"    baseSkinTemp = ",CHAR(10),"    upgradeSkinTemp = "),"")),IF(Q1155="Fuel Tank",IF(Y1155="NA/Balloon","    KiwiFuelSwitchIgnore = true",IF(Y1155="standardLiquidFuel",_xlfn.CONCAT("    fuelTankUpgradeType = ",Y1155,CHAR(10),"    fuelTankSizeUpgrade = ",Z1155),_xlfn.CONCAT("    fuelTankUpgradeType = ",Y1155))),IF(Q1155="RCS","    rcsUpgradeType = coldGas",""))))))))</f>
        <v/>
      </c>
      <c r="AO1155" s="16" t="str">
        <f>IF(Q1155="Engine",VLOOKUP(W1155,EngineUpgrades!$A$2:$C$17,2,FALSE),"")</f>
        <v/>
      </c>
      <c r="AP1155" s="16" t="str">
        <f>IF(Q1155="Engine",VLOOKUP(W1155,EngineUpgrades!$A$2:$C$17,3,FALSE),"")</f>
        <v/>
      </c>
      <c r="AQ1155" s="15" t="str">
        <f>IF(AO1155=EngineUpgrades!$D$1,EngineUpgrades!$D$17,IF(AO1155=EngineUpgrades!$E$1,EngineUpgrades!$E$17,IF(AO1155=EngineUpgrades!$F$1,EngineUpgrades!$F$17,IF(AO1155=EngineUpgrades!$G$1,EngineUpgrades!$G$17,IF(AO1155=EngineUpgrades!$H$1,EngineUpgrades!$H$17,"")))))</f>
        <v/>
      </c>
      <c r="AR1155" s="17">
        <v>2</v>
      </c>
      <c r="AS1155" s="16" t="str">
        <f>IF(Q1155="Engine",_xlfn.XLOOKUP(_xlfn.CONCAT(O1155,P1155+AR1155),TechTree!$C$2:$C$500,TechTree!$D$2:$D$500,"Not Valid Combination",0,1),"")</f>
        <v/>
      </c>
    </row>
    <row r="1156" spans="1:45" ht="60.5" x14ac:dyDescent="0.35">
      <c r="A1156" t="s">
        <v>5278</v>
      </c>
      <c r="B1156" t="s">
        <v>5658</v>
      </c>
      <c r="C1156" t="s">
        <v>5659</v>
      </c>
      <c r="D1156" t="s">
        <v>5660</v>
      </c>
      <c r="E1156" t="s">
        <v>5382</v>
      </c>
      <c r="F1156" t="s">
        <v>20</v>
      </c>
      <c r="G1156" t="s">
        <v>2474</v>
      </c>
      <c r="H1156" t="s">
        <v>1260</v>
      </c>
      <c r="I1156" t="s">
        <v>1223</v>
      </c>
      <c r="J1156" t="s">
        <v>315</v>
      </c>
      <c r="K1156" t="s">
        <v>82</v>
      </c>
      <c r="M1156" s="12" t="str">
        <f>_xlfn.CONCAT("@PART[",C1156,"]:NEEDS[!SquadExpansion/MakingHistory]:AFTER[",A1156,"] // ",IF(R1156="",D1156,R1156),CHAR(10),"{",CHAR(10),"    @TechRequired = ",N1156,IF($R1156&lt;&gt;"",_xlfn.CONCAT(CHAR(10),"    @",$R$1," = ",$R1156),""),IF($S1156&lt;&gt;"",_xlfn.CONCAT(CHAR(10),"    @",$S$1," = ",$S1156),""),IF($T1156&lt;&gt;"",_xlfn.CONCAT(CHAR(10),"    @",$T$1," = ",$T1156),""),IF($U1156&lt;&gt;"",_xlfn.CONCAT(CHAR(10),"    @",$U$1," = ",$U1156),""),IF($AN1156&lt;&gt;"",_xlfn.CONCAT(CHAR(10),$AN1156),""),IF(AL1156&lt;&gt;"",_xlfn.CONCAT(CHAR(10),AL1156),""),CHAR(10),"}",IF(AA1156="Yes",_xlfn.CONCAT(CHAR(10),"@PART[",C1156,"]:NEEDS[KiwiDeprecate]:AFTER[",A1156,"]",CHAR(10),"{",CHAR(10),"    kiwiDeprecate = true",CHAR(10),"}"),""))</f>
        <v>@PART[restock-structural-tube-25-1]:NEEDS[!SquadExpansion/MakingHistory]:AFTER[ReStockPlus] // TB-25 Structural Tube
{
    @TechRequired = specializedConstruction
}</v>
      </c>
      <c r="N1156" s="9" t="str">
        <f>_xlfn.XLOOKUP(_xlfn.CONCAT(O1156,P1156),TechTree!$C$2:$C$500,TechTree!$D$2:$D$500,"Not Valid Combination",0,1)</f>
        <v>specializedConstruction</v>
      </c>
      <c r="O1156" s="8" t="s">
        <v>220</v>
      </c>
      <c r="P1156" s="8">
        <v>5</v>
      </c>
      <c r="Q1156" s="8" t="s">
        <v>254</v>
      </c>
      <c r="V1156" s="10" t="s">
        <v>255</v>
      </c>
      <c r="W1156" s="10" t="s">
        <v>9288</v>
      </c>
      <c r="Y1156" s="10" t="s">
        <v>307</v>
      </c>
      <c r="Z1156" s="10" t="s">
        <v>313</v>
      </c>
      <c r="AA1156" s="10" t="s">
        <v>344</v>
      </c>
      <c r="AC1156" s="12" t="str">
        <f t="shared" si="94"/>
        <v/>
      </c>
      <c r="AD1156" s="14"/>
      <c r="AE1156" s="18" t="s">
        <v>344</v>
      </c>
      <c r="AF1156" s="18"/>
      <c r="AG1156" s="18"/>
      <c r="AH1156" s="18"/>
      <c r="AI1156" s="18"/>
      <c r="AJ1156" s="18"/>
      <c r="AK1156" s="18"/>
      <c r="AL1156" s="19" t="str">
        <f t="shared" si="95"/>
        <v/>
      </c>
      <c r="AM1156" s="14"/>
      <c r="AN1156" s="15" t="str">
        <f>IF(Q1156="Structural",_xlfn.CONCAT("    ","structuralUpgradeType = ",IF(P1156&lt;3,"0_2",IF(P1156&lt;5,"3_4",IF(P1156&lt;7,"5_6",IF(P1156&lt;9,"7_8","9Plus"))))),IF(Q1156="Command Module",_xlfn.CONCAT("    commandUpgradeType = standard",CHAR(10),"    commandUpgradeName = ",V1156),IF(Q1156="Engine",_xlfn.CONCAT("    engineUpgradeType = ",W1156,CHAR(10),Parts!AQ1156,CHAR(10),"    enginePartUpgradeName = ",X1156),IF(Q1156="Parachute","    parachuteUpgradeType = standard",IF(Q1156="Solar",_xlfn.CONCAT("    solarPanelUpgradeTier = ",P1156),IF(OR(Q1156="System",Q1156="System and Space Capability")=TRUE,_xlfn.CONCAT("    spacePlaneSystemUpgradeType = ",X1156,IF(Q1156="System and Space Capability",_xlfn.CONCAT(CHAR(10),"    spaceplaneUpgradeType = spaceCapable",CHAR(10),"    baseSkinTemp = ",CHAR(10),"    upgradeSkinTemp = "),"")),IF(Q1156="Fuel Tank",IF(Y1156="NA/Balloon","    KiwiFuelSwitchIgnore = true",IF(Y1156="standardLiquidFuel",_xlfn.CONCAT("    fuelTankUpgradeType = ",Y1156,CHAR(10),"    fuelTankSizeUpgrade = ",Z1156),_xlfn.CONCAT("    fuelTankUpgradeType = ",Y1156))),IF(Q1156="RCS","    rcsUpgradeType = coldGas",""))))))))</f>
        <v/>
      </c>
      <c r="AO1156" s="16" t="str">
        <f>IF(Q1156="Engine",VLOOKUP(W1156,EngineUpgrades!$A$2:$C$17,2,FALSE),"")</f>
        <v/>
      </c>
      <c r="AP1156" s="16" t="str">
        <f>IF(Q1156="Engine",VLOOKUP(W1156,EngineUpgrades!$A$2:$C$17,3,FALSE),"")</f>
        <v/>
      </c>
      <c r="AQ1156" s="15" t="str">
        <f>IF(AO1156=EngineUpgrades!$D$1,EngineUpgrades!$D$17,IF(AO1156=EngineUpgrades!$E$1,EngineUpgrades!$E$17,IF(AO1156=EngineUpgrades!$F$1,EngineUpgrades!$F$17,IF(AO1156=EngineUpgrades!$G$1,EngineUpgrades!$G$17,IF(AO1156=EngineUpgrades!$H$1,EngineUpgrades!$H$17,"")))))</f>
        <v/>
      </c>
      <c r="AR1156" s="17">
        <v>2</v>
      </c>
      <c r="AS1156" s="16" t="str">
        <f>IF(Q1156="Engine",_xlfn.XLOOKUP(_xlfn.CONCAT(O1156,P1156+AR1156),TechTree!$C$2:$C$500,TechTree!$D$2:$D$500,"Not Valid Combination",0,1),"")</f>
        <v/>
      </c>
    </row>
    <row r="1157" spans="1:45" hidden="1" x14ac:dyDescent="0.35">
      <c r="A1157" t="s">
        <v>5278</v>
      </c>
      <c r="B1157" t="s">
        <v>5661</v>
      </c>
      <c r="C1157" t="s">
        <v>5662</v>
      </c>
      <c r="D1157" t="s">
        <v>5663</v>
      </c>
      <c r="E1157" t="s">
        <v>2157</v>
      </c>
      <c r="F1157" t="s">
        <v>12</v>
      </c>
      <c r="G1157" t="s">
        <v>5664</v>
      </c>
      <c r="H1157" t="s">
        <v>1240</v>
      </c>
      <c r="I1157" t="s">
        <v>1519</v>
      </c>
      <c r="J1157" t="s">
        <v>3911</v>
      </c>
      <c r="K1157" t="s">
        <v>82</v>
      </c>
    </row>
    <row r="1158" spans="1:45" hidden="1" x14ac:dyDescent="0.35">
      <c r="A1158" t="s">
        <v>5278</v>
      </c>
      <c r="B1158" t="s">
        <v>5665</v>
      </c>
      <c r="C1158" t="s">
        <v>5666</v>
      </c>
      <c r="D1158" t="s">
        <v>5667</v>
      </c>
      <c r="E1158" t="s">
        <v>2157</v>
      </c>
      <c r="F1158" t="s">
        <v>12</v>
      </c>
      <c r="G1158" t="s">
        <v>1270</v>
      </c>
      <c r="H1158" t="s">
        <v>1573</v>
      </c>
      <c r="I1158" t="s">
        <v>1784</v>
      </c>
      <c r="J1158" t="s">
        <v>3911</v>
      </c>
      <c r="K1158" t="s">
        <v>82</v>
      </c>
    </row>
    <row r="1159" spans="1:45" ht="60.5" x14ac:dyDescent="0.35">
      <c r="A1159" t="s">
        <v>5278</v>
      </c>
      <c r="B1159" t="s">
        <v>5668</v>
      </c>
      <c r="C1159" t="s">
        <v>5669</v>
      </c>
      <c r="D1159" t="s">
        <v>5670</v>
      </c>
      <c r="E1159" t="s">
        <v>5382</v>
      </c>
      <c r="F1159" t="s">
        <v>20</v>
      </c>
      <c r="G1159" t="s">
        <v>2474</v>
      </c>
      <c r="H1159" t="s">
        <v>1260</v>
      </c>
      <c r="I1159" t="s">
        <v>1223</v>
      </c>
      <c r="J1159" t="s">
        <v>316</v>
      </c>
      <c r="K1159" t="s">
        <v>70</v>
      </c>
      <c r="M1159" s="12" t="str">
        <f>_xlfn.CONCAT("@PART[",C1159,"]:NEEDS[!SquadExpansion/MakingHistory]:AFTER[",A1159,"] // ",IF(R1159="",D1159,R1159),CHAR(10),"{",CHAR(10),"    @TechRequired = ",N1159,IF($R1159&lt;&gt;"",_xlfn.CONCAT(CHAR(10),"    @",$R$1," = ",$R1159),""),IF($S1159&lt;&gt;"",_xlfn.CONCAT(CHAR(10),"    @",$S$1," = ",$S1159),""),IF($T1159&lt;&gt;"",_xlfn.CONCAT(CHAR(10),"    @",$T$1," = ",$T1159),""),IF($U1159&lt;&gt;"",_xlfn.CONCAT(CHAR(10),"    @",$U$1," = ",$U1159),""),IF($AN1159&lt;&gt;"",_xlfn.CONCAT(CHAR(10),$AN1159),""),IF(AL1159&lt;&gt;"",_xlfn.CONCAT(CHAR(10),AL1159),""),CHAR(10),"}",IF(AA1159="Yes",_xlfn.CONCAT(CHAR(10),"@PART[",C1159,"]:NEEDS[KiwiDeprecate]:AFTER[",A1159,"]",CHAR(10),"{",CHAR(10),"    kiwiDeprecate = true",CHAR(10),"}"),""))</f>
        <v>@PART[restock-structural-tube-375-1]:NEEDS[!SquadExpansion/MakingHistory]:AFTER[ReStockPlus] // TB-375 Structural Tube
{
    @TechRequired = composites
}</v>
      </c>
      <c r="N1159" s="9" t="str">
        <f>_xlfn.XLOOKUP(_xlfn.CONCAT(O1159,P1159),TechTree!$C$2:$C$500,TechTree!$D$2:$D$500,"Not Valid Combination",0,1)</f>
        <v>composites</v>
      </c>
      <c r="O1159" s="8" t="s">
        <v>220</v>
      </c>
      <c r="P1159" s="8">
        <v>6</v>
      </c>
      <c r="Q1159" s="8" t="s">
        <v>254</v>
      </c>
      <c r="V1159" s="10" t="s">
        <v>255</v>
      </c>
      <c r="W1159" s="10" t="s">
        <v>9288</v>
      </c>
      <c r="Y1159" s="10" t="s">
        <v>307</v>
      </c>
      <c r="Z1159" s="10" t="s">
        <v>313</v>
      </c>
      <c r="AA1159" s="10" t="s">
        <v>344</v>
      </c>
      <c r="AC1159" s="12" t="str">
        <f t="shared" ref="AC1159:AC1160" si="96">IF(Q1159="Engine",_xlfn.CONCAT("PARTUPGRADE:NEEDS[",A1159,"]",CHAR(10),"{",CHAR(10),"    name = ",X1159,CHAR(10),"    partIcon = ",C1159,CHAR(10),"    techRequired = ",AS1159,CHAR(10),"    title = ",CHAR(10),"    basicInfo = Increased Thrust, Increased Specific Impulse",CHAR(10),"    manufacturer = Kiwi Imagineers",CHAR(10),"    description = ",CHAR(10),"}",CHAR(10),"@PARTUPGRADE[",X1159,"]:NEEDS[",A1159,"]:FOR[zKiwiTechTree]",CHAR(10),"{",CHAR(10),"    @entryCost = #$@PART[",C1159,"]/entryCost$",CHAR(10),"    @entryCost *= #$@KIWI_ENGINE_MULTIPLIERS/",AP1159,"/UPGRADE_ENTRYCOST_MULTIPLIER$",CHAR(10),"    @title = #$@PART[",C1159,"]/title$ Upgrade",CHAR(10),"    @description = #Our imagineers dreamt about making the $@PART[",C1159,"]/engineName$ thrustier and efficientier and have 'made it so'.",CHAR(10),"}",CHAR(10),"@PART[",C1159,"]:NEEDS[",A1159,"]:AFTER[zzKiwiTechTree]",CHAR(10),"{",CHAR(10),"    @description = #$description$ \n\n&lt;color=#ff0000&gt;This engine has an upgrade in $@PARTUPGRADE[",X1159,"]/techRequired$!&lt;/color&gt; ",CHAR(10),"}"),IF(OR(Q1159="System",Q1159="System and Space Capability")=TRUE,_xlfn.CONCAT("// Choose the one with the part that you want to represent the system",CHAR(10),"PARTUPGRADE:NEEDS[",A1159,"]",CHAR(10),"{",CHAR(10),"    name = ",X1159,"Upgrade",CHAR(10),"    partIcon = ",C1159,CHAR(10),"    techRequired = ",AS1159,CHAR(10),"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System",CHAR(10),"}",CHAR(10),"@PART[*]:HAS[#spacePlaneSystemUpgradeType[",X1159,"]]:FOR[zzzKiwiTechTree]",CHAR(10),"{",CHAR(10),"    @description = #$description$ \n\n&lt;color=#ff0000&gt;The INSERT HERE System has upgrades in $@PARTUPGRADE[",X1159,"Upgrade]/techRequired$!&lt;/color&gt; ",CHAR(10),"}"),""))</f>
        <v/>
      </c>
      <c r="AD1159" s="14"/>
      <c r="AE1159" s="18" t="s">
        <v>344</v>
      </c>
      <c r="AF1159" s="18"/>
      <c r="AG1159" s="18"/>
      <c r="AH1159" s="18"/>
      <c r="AI1159" s="18"/>
      <c r="AJ1159" s="18"/>
      <c r="AK1159" s="18"/>
      <c r="AL1159" s="19" t="str">
        <f t="shared" ref="AL1159:AL1160" si="97">IF(AE1159="Yes",_xlfn.CONCAT("    @MODULE[ModuleEngines*]",CHAR(10),"    {",IF(AF1159&lt;&gt;"",_xlfn.CONCAT(CHAR(10),"        @maxThrust = ",AF1159),""),IF(AG1159&lt;&gt;"",_xlfn.CONCAT(CHAR(10),"        !atmosphereCurve {}",CHAR(10),"        atmosphereCurve",CHAR(10),"        {",IF(AG1159&lt;&gt;"",_xlfn.CONCAT(CHAR(10),"            key = ",AG1159),""),IF(AH1159&lt;&gt;"",_xlfn.CONCAT(CHAR(10),"            key = ",AH1159),""),IF(AI1159&lt;&gt;"",_xlfn.CONCAT(CHAR(10),"            key = ",AI1159),""),IF(AJ1159&lt;&gt;"",_xlfn.CONCAT(CHAR(10),"            key = ",AJ1159),""),IF(AK1159&lt;&gt;"",_xlfn.CONCAT(CHAR(10),"            key = ",AK1159),""),CHAR(10),"        }"),""),CHAR(10),"    }"),"")</f>
        <v/>
      </c>
      <c r="AM1159" s="14"/>
      <c r="AN1159" s="15" t="str">
        <f>IF(Q1159="Structural",_xlfn.CONCAT("    ","structuralUpgradeType = ",IF(P1159&lt;3,"0_2",IF(P1159&lt;5,"3_4",IF(P1159&lt;7,"5_6",IF(P1159&lt;9,"7_8","9Plus"))))),IF(Q1159="Command Module",_xlfn.CONCAT("    commandUpgradeType = standard",CHAR(10),"    commandUpgradeName = ",V1159),IF(Q1159="Engine",_xlfn.CONCAT("    engineUpgradeType = ",W1159,CHAR(10),Parts!AQ1159,CHAR(10),"    enginePartUpgradeName = ",X1159),IF(Q1159="Parachute","    parachuteUpgradeType = standard",IF(Q1159="Solar",_xlfn.CONCAT("    solarPanelUpgradeTier = ",P1159),IF(OR(Q1159="System",Q1159="System and Space Capability")=TRUE,_xlfn.CONCAT("    spacePlaneSystemUpgradeType = ",X1159,IF(Q1159="System and Space Capability",_xlfn.CONCAT(CHAR(10),"    spaceplaneUpgradeType = spaceCapable",CHAR(10),"    baseSkinTemp = ",CHAR(10),"    upgradeSkinTemp = "),"")),IF(Q1159="Fuel Tank",IF(Y1159="NA/Balloon","    KiwiFuelSwitchIgnore = true",IF(Y1159="standardLiquidFuel",_xlfn.CONCAT("    fuelTankUpgradeType = ",Y1159,CHAR(10),"    fuelTankSizeUpgrade = ",Z1159),_xlfn.CONCAT("    fuelTankUpgradeType = ",Y1159))),IF(Q1159="RCS","    rcsUpgradeType = coldGas",""))))))))</f>
        <v/>
      </c>
      <c r="AO1159" s="16" t="str">
        <f>IF(Q1159="Engine",VLOOKUP(W1159,EngineUpgrades!$A$2:$C$17,2,FALSE),"")</f>
        <v/>
      </c>
      <c r="AP1159" s="16" t="str">
        <f>IF(Q1159="Engine",VLOOKUP(W1159,EngineUpgrades!$A$2:$C$17,3,FALSE),"")</f>
        <v/>
      </c>
      <c r="AQ1159" s="15" t="str">
        <f>IF(AO1159=EngineUpgrades!$D$1,EngineUpgrades!$D$17,IF(AO1159=EngineUpgrades!$E$1,EngineUpgrades!$E$17,IF(AO1159=EngineUpgrades!$F$1,EngineUpgrades!$F$17,IF(AO1159=EngineUpgrades!$G$1,EngineUpgrades!$G$17,IF(AO1159=EngineUpgrades!$H$1,EngineUpgrades!$H$17,"")))))</f>
        <v/>
      </c>
      <c r="AR1159" s="17">
        <v>2</v>
      </c>
      <c r="AS1159" s="16" t="str">
        <f>IF(Q1159="Engine",_xlfn.XLOOKUP(_xlfn.CONCAT(O1159,P1159+AR1159),TechTree!$C$2:$C$500,TechTree!$D$2:$D$500,"Not Valid Combination",0,1),"")</f>
        <v/>
      </c>
    </row>
    <row r="1160" spans="1:45" ht="60.5" x14ac:dyDescent="0.35">
      <c r="A1160" t="s">
        <v>5278</v>
      </c>
      <c r="B1160" t="s">
        <v>5671</v>
      </c>
      <c r="C1160" t="s">
        <v>5672</v>
      </c>
      <c r="D1160" t="s">
        <v>5673</v>
      </c>
      <c r="E1160" t="s">
        <v>5382</v>
      </c>
      <c r="F1160" t="s">
        <v>20</v>
      </c>
      <c r="G1160" t="s">
        <v>2474</v>
      </c>
      <c r="H1160" t="s">
        <v>1260</v>
      </c>
      <c r="I1160" t="s">
        <v>1223</v>
      </c>
      <c r="J1160" t="s">
        <v>317</v>
      </c>
      <c r="K1160" t="s">
        <v>78</v>
      </c>
      <c r="M1160" s="12" t="str">
        <f>_xlfn.CONCAT("@PART[",C1160,"]:NEEDS[!SquadExpansion/MakingHistory]:AFTER[",A1160,"] // ",IF(R1160="",D1160,R1160),CHAR(10),"{",CHAR(10),"    @TechRequired = ",N1160,IF($R1160&lt;&gt;"",_xlfn.CONCAT(CHAR(10),"    @",$R$1," = ",$R1160),""),IF($S1160&lt;&gt;"",_xlfn.CONCAT(CHAR(10),"    @",$S$1," = ",$S1160),""),IF($T1160&lt;&gt;"",_xlfn.CONCAT(CHAR(10),"    @",$T$1," = ",$T1160),""),IF($U1160&lt;&gt;"",_xlfn.CONCAT(CHAR(10),"    @",$U$1," = ",$U1160),""),IF($AN1160&lt;&gt;"",_xlfn.CONCAT(CHAR(10),$AN1160),""),IF(AL1160&lt;&gt;"",_xlfn.CONCAT(CHAR(10),AL1160),""),CHAR(10),"}",IF(AA1160="Yes",_xlfn.CONCAT(CHAR(10),"@PART[",C1160,"]:NEEDS[KiwiDeprecate]:AFTER[",A1160,"]",CHAR(10),"{",CHAR(10),"    kiwiDeprecate = true",CHAR(10),"}"),""))</f>
        <v>@PART[restock-structural-tube-5-1]:NEEDS[!SquadExpansion/MakingHistory]:AFTER[ReStockPlus] // TB-500 Structural Tube
{
    @TechRequired = metaMaterials
}</v>
      </c>
      <c r="N1160" s="9" t="str">
        <f>_xlfn.XLOOKUP(_xlfn.CONCAT(O1160,P1160),TechTree!$C$2:$C$500,TechTree!$D$2:$D$500,"Not Valid Combination",0,1)</f>
        <v>metaMaterials</v>
      </c>
      <c r="O1160" s="8" t="s">
        <v>220</v>
      </c>
      <c r="P1160" s="8">
        <v>7</v>
      </c>
      <c r="Q1160" s="8" t="s">
        <v>254</v>
      </c>
      <c r="V1160" s="10" t="s">
        <v>255</v>
      </c>
      <c r="W1160" s="10" t="s">
        <v>9288</v>
      </c>
      <c r="Y1160" s="10" t="s">
        <v>307</v>
      </c>
      <c r="Z1160" s="10" t="s">
        <v>313</v>
      </c>
      <c r="AA1160" s="10" t="s">
        <v>344</v>
      </c>
      <c r="AC1160" s="12" t="str">
        <f t="shared" si="96"/>
        <v/>
      </c>
      <c r="AD1160" s="14"/>
      <c r="AE1160" s="18" t="s">
        <v>344</v>
      </c>
      <c r="AF1160" s="18"/>
      <c r="AG1160" s="18"/>
      <c r="AH1160" s="18"/>
      <c r="AI1160" s="18"/>
      <c r="AJ1160" s="18"/>
      <c r="AK1160" s="18"/>
      <c r="AL1160" s="19" t="str">
        <f t="shared" si="97"/>
        <v/>
      </c>
      <c r="AM1160" s="14"/>
      <c r="AN1160" s="15" t="str">
        <f>IF(Q1160="Structural",_xlfn.CONCAT("    ","structuralUpgradeType = ",IF(P1160&lt;3,"0_2",IF(P1160&lt;5,"3_4",IF(P1160&lt;7,"5_6",IF(P1160&lt;9,"7_8","9Plus"))))),IF(Q1160="Command Module",_xlfn.CONCAT("    commandUpgradeType = standard",CHAR(10),"    commandUpgradeName = ",V1160),IF(Q1160="Engine",_xlfn.CONCAT("    engineUpgradeType = ",W1160,CHAR(10),Parts!AQ1160,CHAR(10),"    enginePartUpgradeName = ",X1160),IF(Q1160="Parachute","    parachuteUpgradeType = standard",IF(Q1160="Solar",_xlfn.CONCAT("    solarPanelUpgradeTier = ",P1160),IF(OR(Q1160="System",Q1160="System and Space Capability")=TRUE,_xlfn.CONCAT("    spacePlaneSystemUpgradeType = ",X1160,IF(Q1160="System and Space Capability",_xlfn.CONCAT(CHAR(10),"    spaceplaneUpgradeType = spaceCapable",CHAR(10),"    baseSkinTemp = ",CHAR(10),"    upgradeSkinTemp = "),"")),IF(Q1160="Fuel Tank",IF(Y1160="NA/Balloon","    KiwiFuelSwitchIgnore = true",IF(Y1160="standardLiquidFuel",_xlfn.CONCAT("    fuelTankUpgradeType = ",Y1160,CHAR(10),"    fuelTankSizeUpgrade = ",Z1160),_xlfn.CONCAT("    fuelTankUpgradeType = ",Y1160))),IF(Q1160="RCS","    rcsUpgradeType = coldGas",""))))))))</f>
        <v/>
      </c>
      <c r="AO1160" s="16" t="str">
        <f>IF(Q1160="Engine",VLOOKUP(W1160,EngineUpgrades!$A$2:$C$17,2,FALSE),"")</f>
        <v/>
      </c>
      <c r="AP1160" s="16" t="str">
        <f>IF(Q1160="Engine",VLOOKUP(W1160,EngineUpgrades!$A$2:$C$17,3,FALSE),"")</f>
        <v/>
      </c>
      <c r="AQ1160" s="15" t="str">
        <f>IF(AO1160=EngineUpgrades!$D$1,EngineUpgrades!$D$17,IF(AO1160=EngineUpgrades!$E$1,EngineUpgrades!$E$17,IF(AO1160=EngineUpgrades!$F$1,EngineUpgrades!$F$17,IF(AO1160=EngineUpgrades!$G$1,EngineUpgrades!$G$17,IF(AO1160=EngineUpgrades!$H$1,EngineUpgrades!$H$17,"")))))</f>
        <v/>
      </c>
      <c r="AR1160" s="17">
        <v>2</v>
      </c>
      <c r="AS1160" s="16" t="str">
        <f>IF(Q1160="Engine",_xlfn.XLOOKUP(_xlfn.CONCAT(O1160,P1160+AR1160),TechTree!$C$2:$C$500,TechTree!$D$2:$D$500,"Not Valid Combination",0,1),"")</f>
        <v/>
      </c>
    </row>
    <row r="1161" spans="1:45" hidden="1" x14ac:dyDescent="0.35">
      <c r="A1161" t="s">
        <v>5278</v>
      </c>
      <c r="B1161" t="s">
        <v>5674</v>
      </c>
      <c r="C1161" t="s">
        <v>5675</v>
      </c>
      <c r="D1161" t="s">
        <v>5676</v>
      </c>
      <c r="E1161" t="s">
        <v>5654</v>
      </c>
      <c r="F1161" t="s">
        <v>12</v>
      </c>
      <c r="G1161" t="s">
        <v>1245</v>
      </c>
      <c r="H1161" t="s">
        <v>2009</v>
      </c>
      <c r="I1161" t="s">
        <v>2589</v>
      </c>
      <c r="J1161" t="s">
        <v>2138</v>
      </c>
      <c r="K1161" t="s">
        <v>99</v>
      </c>
    </row>
    <row r="1162" spans="1:45" hidden="1" x14ac:dyDescent="0.35">
      <c r="A1162" t="s">
        <v>5278</v>
      </c>
      <c r="B1162" t="s">
        <v>5677</v>
      </c>
      <c r="C1162" t="s">
        <v>5678</v>
      </c>
      <c r="D1162" t="s">
        <v>5679</v>
      </c>
      <c r="E1162" t="s">
        <v>2596</v>
      </c>
      <c r="F1162" t="s">
        <v>12</v>
      </c>
      <c r="G1162" t="s">
        <v>5680</v>
      </c>
      <c r="H1162" t="s">
        <v>1218</v>
      </c>
      <c r="I1162" t="s">
        <v>2690</v>
      </c>
      <c r="J1162" t="s">
        <v>1458</v>
      </c>
      <c r="K1162" t="s">
        <v>70</v>
      </c>
    </row>
    <row r="1163" spans="1:45" hidden="1" x14ac:dyDescent="0.35">
      <c r="A1163" t="s">
        <v>5278</v>
      </c>
      <c r="B1163" t="s">
        <v>5681</v>
      </c>
      <c r="C1163" t="s">
        <v>5682</v>
      </c>
      <c r="D1163" t="s">
        <v>5683</v>
      </c>
      <c r="E1163" t="s">
        <v>2596</v>
      </c>
      <c r="F1163" t="s">
        <v>12</v>
      </c>
      <c r="G1163" t="s">
        <v>1197</v>
      </c>
      <c r="H1163" t="s">
        <v>2753</v>
      </c>
      <c r="I1163" t="s">
        <v>1211</v>
      </c>
      <c r="J1163" t="s">
        <v>313</v>
      </c>
      <c r="K1163" t="s">
        <v>99</v>
      </c>
    </row>
    <row r="1164" spans="1:45" hidden="1" x14ac:dyDescent="0.35">
      <c r="A1164" t="s">
        <v>5278</v>
      </c>
      <c r="B1164" t="s">
        <v>5684</v>
      </c>
      <c r="C1164" t="s">
        <v>5685</v>
      </c>
      <c r="D1164" t="s">
        <v>5686</v>
      </c>
      <c r="E1164" t="s">
        <v>2596</v>
      </c>
      <c r="F1164" t="s">
        <v>12</v>
      </c>
      <c r="G1164" t="s">
        <v>1445</v>
      </c>
      <c r="H1164" t="s">
        <v>1297</v>
      </c>
      <c r="I1164" t="s">
        <v>1447</v>
      </c>
      <c r="J1164" t="s">
        <v>314</v>
      </c>
      <c r="K1164" t="s">
        <v>70</v>
      </c>
    </row>
    <row r="1165" spans="1:45" hidden="1" x14ac:dyDescent="0.35">
      <c r="A1165" t="s">
        <v>5278</v>
      </c>
      <c r="B1165" t="s">
        <v>5687</v>
      </c>
      <c r="C1165" t="s">
        <v>5688</v>
      </c>
      <c r="D1165" t="s">
        <v>5689</v>
      </c>
      <c r="E1165" t="s">
        <v>2596</v>
      </c>
      <c r="F1165" t="s">
        <v>9</v>
      </c>
      <c r="G1165" t="s">
        <v>1566</v>
      </c>
      <c r="H1165" t="s">
        <v>1198</v>
      </c>
      <c r="I1165" t="s">
        <v>1309</v>
      </c>
      <c r="J1165" t="s">
        <v>1176</v>
      </c>
      <c r="K1165" t="s">
        <v>98</v>
      </c>
    </row>
    <row r="1166" spans="1:45" hidden="1" x14ac:dyDescent="0.35">
      <c r="A1166" t="s">
        <v>5278</v>
      </c>
      <c r="B1166" t="s">
        <v>5690</v>
      </c>
      <c r="C1166" t="s">
        <v>5691</v>
      </c>
      <c r="D1166" t="s">
        <v>5692</v>
      </c>
      <c r="E1166" t="s">
        <v>2596</v>
      </c>
      <c r="F1166" t="s">
        <v>9</v>
      </c>
      <c r="G1166" t="s">
        <v>1332</v>
      </c>
      <c r="H1166" t="s">
        <v>1431</v>
      </c>
      <c r="I1166" t="s">
        <v>1619</v>
      </c>
      <c r="J1166" t="s">
        <v>1176</v>
      </c>
      <c r="K1166" t="s">
        <v>98</v>
      </c>
    </row>
    <row r="1167" spans="1:45" hidden="1" x14ac:dyDescent="0.35">
      <c r="A1167" t="s">
        <v>5693</v>
      </c>
      <c r="B1167" t="s">
        <v>5694</v>
      </c>
      <c r="C1167" t="s">
        <v>5695</v>
      </c>
      <c r="D1167" t="s">
        <v>5696</v>
      </c>
      <c r="E1167" t="s">
        <v>4380</v>
      </c>
      <c r="F1167" t="s">
        <v>7</v>
      </c>
      <c r="G1167" t="s">
        <v>4381</v>
      </c>
      <c r="H1167" t="s">
        <v>1198</v>
      </c>
      <c r="I1167" t="s">
        <v>2589</v>
      </c>
      <c r="J1167" t="s">
        <v>1176</v>
      </c>
      <c r="K1167" t="s">
        <v>91</v>
      </c>
    </row>
    <row r="1168" spans="1:45" hidden="1" x14ac:dyDescent="0.35">
      <c r="A1168" t="s">
        <v>5693</v>
      </c>
      <c r="B1168" t="s">
        <v>5697</v>
      </c>
      <c r="C1168" t="s">
        <v>5698</v>
      </c>
      <c r="D1168" t="s">
        <v>5699</v>
      </c>
      <c r="E1168" t="s">
        <v>4380</v>
      </c>
      <c r="F1168" t="s">
        <v>7</v>
      </c>
      <c r="G1168" t="s">
        <v>1538</v>
      </c>
      <c r="H1168" t="s">
        <v>2885</v>
      </c>
      <c r="I1168" t="s">
        <v>1250</v>
      </c>
      <c r="J1168" t="s">
        <v>1176</v>
      </c>
      <c r="K1168" t="s">
        <v>26</v>
      </c>
    </row>
    <row r="1169" spans="1:45" hidden="1" x14ac:dyDescent="0.35">
      <c r="A1169" t="s">
        <v>5693</v>
      </c>
      <c r="B1169" t="s">
        <v>5700</v>
      </c>
      <c r="C1169" t="s">
        <v>5701</v>
      </c>
      <c r="D1169" t="s">
        <v>5702</v>
      </c>
      <c r="E1169" t="s">
        <v>4380</v>
      </c>
      <c r="F1169" t="s">
        <v>7</v>
      </c>
      <c r="G1169" t="s">
        <v>2137</v>
      </c>
      <c r="H1169" t="s">
        <v>4248</v>
      </c>
      <c r="I1169" t="s">
        <v>1219</v>
      </c>
      <c r="J1169" t="s">
        <v>1176</v>
      </c>
      <c r="K1169" t="s">
        <v>68</v>
      </c>
    </row>
    <row r="1170" spans="1:45" ht="60.5" hidden="1" x14ac:dyDescent="0.35">
      <c r="A1170" t="s">
        <v>5703</v>
      </c>
      <c r="B1170" s="21" t="s">
        <v>5704</v>
      </c>
      <c r="C1170" t="s">
        <v>5705</v>
      </c>
      <c r="D1170" t="s">
        <v>5706</v>
      </c>
      <c r="E1170" t="s">
        <v>2650</v>
      </c>
      <c r="F1170" t="s">
        <v>9</v>
      </c>
      <c r="G1170" t="s">
        <v>4542</v>
      </c>
      <c r="H1170" t="s">
        <v>1355</v>
      </c>
      <c r="I1170" t="s">
        <v>1555</v>
      </c>
      <c r="J1170" t="s">
        <v>1458</v>
      </c>
      <c r="K1170" t="s">
        <v>129</v>
      </c>
      <c r="M1170" s="12" t="str">
        <f t="shared" ref="M1170:M1174" si="98">_xlfn.CONCAT("@PART[",C1170,"]:AFTER[",A1170,"] // ",IF(R1170="",D1170,R1170),CHAR(10),"{",CHAR(10),"    @TechRequired = ",N1170,IF($R1170&lt;&gt;"",_xlfn.CONCAT(CHAR(10),"    @",$R$1," = ",$R1170),""),IF($S1170&lt;&gt;"",_xlfn.CONCAT(CHAR(10),"    @",$S$1," = ",$S1170),""),IF($T1170&lt;&gt;"",_xlfn.CONCAT(CHAR(10),"    @",$T$1," = ",$T1170),""),IF($U1170&lt;&gt;"",_xlfn.CONCAT(CHAR(10),"    @",$U$1," = ",$U1170),""),IF($AN1170&lt;&gt;"",_xlfn.CONCAT(CHAR(10),$AN1170),""),IF(AL1170&lt;&gt;"",_xlfn.CONCAT(CHAR(10),AL1170),""),CHAR(10),"}",IF(AA1170="Yes",_xlfn.CONCAT(CHAR(10),"@PART[",C1170,"]:NEEDS[KiwiDeprecate]:AFTER[",A1170,"]",CHAR(10),"{",CHAR(10),"    kiwiDeprecate = true",CHAR(10),"}"),""))</f>
        <v>@PART[spacedust-atmosphere-processor-125-1]:AFTER[SpaceDust] // Sift-O-Tron 125 Atmosphere Processor
{
    @TechRequired = advOffworldMining
    structuralUpgradeType = 9Plus
}</v>
      </c>
      <c r="N1170" s="9" t="str">
        <f>_xlfn.XLOOKUP(_xlfn.CONCAT(O1170,P1170),TechTree!$C$2:$C$500,TechTree!$D$2:$D$500,"Not Valid Combination",0,1)</f>
        <v>advOffworldMining</v>
      </c>
      <c r="O1170" s="8" t="s">
        <v>236</v>
      </c>
      <c r="P1170" s="8">
        <v>9</v>
      </c>
      <c r="Q1170" s="8" t="s">
        <v>12</v>
      </c>
      <c r="V1170" s="10" t="s">
        <v>255</v>
      </c>
      <c r="W1170" s="10" t="s">
        <v>9288</v>
      </c>
      <c r="Y1170" s="10" t="s">
        <v>9319</v>
      </c>
      <c r="Z1170" s="10" t="s">
        <v>313</v>
      </c>
      <c r="AA1170" s="10" t="s">
        <v>344</v>
      </c>
      <c r="AC1170" s="12" t="str">
        <f t="shared" ref="AC1170:AC1174" si="99">IF(Q1170="Engine",_xlfn.CONCAT("PARTUPGRADE:NEEDS[",A1170,"]",CHAR(10),"{",CHAR(10),"    name = ",X1170,CHAR(10),"    partIcon = ",C1170,CHAR(10),"    techRequired = ",AS1170,CHAR(10),"    title = ",CHAR(10),"    basicInfo = Increased Thrust, Increased Specific Impulse",CHAR(10),"    manufacturer = Kiwi Imagineers",CHAR(10),"    description = ",CHAR(10),"}",CHAR(10),"@PARTUPGRADE[",X1170,"]:NEEDS[",A1170,"]:FOR[zKiwiTechTree]",CHAR(10),"{",CHAR(10),"    @entryCost = #$@PART[",C1170,"]/entryCost$",CHAR(10),"    @entryCost *= #$@KIWI_ENGINE_MULTIPLIERS/",AP1170,"/UPGRADE_ENTRYCOST_MULTIPLIER$",CHAR(10),"    @title = #$@PART[",C1170,"]/title$ Upgrade",CHAR(10),"    @description = #Our imagineers dreamt about making the $@PART[",C1170,"]/engineName$ thrustier and efficientier and have 'made it so'.",CHAR(10),"}",CHAR(10),"@PART[",C1170,"]:NEEDS[",A1170,"]:AFTER[zzKiwiTechTree]",CHAR(10),"{",CHAR(10),"    @description = #$description$ \n\n&lt;color=#ff0000&gt;This engine has an upgrade in $@PARTUPGRADE[",X1170,"]/techRequired$!&lt;/color&gt; ",CHAR(10),"}"),IF(OR(Q1170="System",Q1170="System and Space Capability")=TRUE,_xlfn.CONCAT("// Choose the one with the part that you want to represent the system",CHAR(10),"PARTUPGRADE:NEEDS[",A1170,"]",CHAR(10),"{",CHAR(10),"    name = ",X1170,"Upgrade",CHAR(10),"    partIcon = ",C1170,CHAR(10),"    techRequired = ",AS1170,CHAR(10),"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System",CHAR(10),"}",CHAR(10),"@PART[*]:HAS[#spacePlaneSystemUpgradeType[",X1170,"]]:FOR[zzzKiwiTechTree]",CHAR(10),"{",CHAR(10),"    @description = #$description$ \n\n&lt;color=#ff0000&gt;The INSERT HERE System has upgrades in $@PARTUPGRADE[",X1170,"Upgrade]/techRequired$!&lt;/color&gt; ",CHAR(10),"}"),""))</f>
        <v/>
      </c>
      <c r="AD1170" s="14"/>
      <c r="AE1170" s="18" t="s">
        <v>344</v>
      </c>
      <c r="AF1170" s="18"/>
      <c r="AG1170" s="18"/>
      <c r="AH1170" s="18"/>
      <c r="AI1170" s="18"/>
      <c r="AJ1170" s="18"/>
      <c r="AK1170" s="18"/>
      <c r="AL1170" s="19" t="str">
        <f t="shared" ref="AL1170:AL1174" si="100">IF(AE1170="Yes",_xlfn.CONCAT("    @MODULE[ModuleEngines*]",CHAR(10),"    {",IF(AF1170&lt;&gt;"",_xlfn.CONCAT(CHAR(10),"        @maxThrust = ",AF1170),""),IF(AG1170&lt;&gt;"",_xlfn.CONCAT(CHAR(10),"        !atmosphereCurve {}",CHAR(10),"        atmosphereCurve",CHAR(10),"        {",IF(AG1170&lt;&gt;"",_xlfn.CONCAT(CHAR(10),"            key = ",AG1170),""),IF(AH1170&lt;&gt;"",_xlfn.CONCAT(CHAR(10),"            key = ",AH1170),""),IF(AI1170&lt;&gt;"",_xlfn.CONCAT(CHAR(10),"            key = ",AI1170),""),IF(AJ1170&lt;&gt;"",_xlfn.CONCAT(CHAR(10),"            key = ",AJ1170),""),IF(AK1170&lt;&gt;"",_xlfn.CONCAT(CHAR(10),"            key = ",AK1170),""),CHAR(10),"        }"),""),CHAR(10),"    }"),"")</f>
        <v/>
      </c>
      <c r="AM1170" s="14"/>
      <c r="AN1170" s="15" t="str">
        <f>IF(Q1170="Structural",_xlfn.CONCAT("    ","structuralUpgradeType = ",IF(P1170&lt;3,"0_2",IF(P1170&lt;5,"3_4",IF(P1170&lt;7,"5_6",IF(P1170&lt;9,"7_8","9Plus"))))),IF(Q1170="Command Module",_xlfn.CONCAT("    commandUpgradeType = standard",CHAR(10),"    commandUpgradeName = ",V1170),IF(Q1170="Engine",_xlfn.CONCAT("    engineUpgradeType = ",W1170,CHAR(10),Parts!AQ1170,CHAR(10),"    enginePartUpgradeName = ",X1170),IF(Q1170="Parachute","    parachuteUpgradeType = standard",IF(Q1170="Solar",_xlfn.CONCAT("    solarPanelUpgradeTier = ",P1170),IF(OR(Q1170="System",Q1170="System and Space Capability")=TRUE,_xlfn.CONCAT("    spacePlaneSystemUpgradeType = ",X1170,IF(Q1170="System and Space Capability",_xlfn.CONCAT(CHAR(10),"    spaceplaneUpgradeType = spaceCapable",CHAR(10),"    baseSkinTemp = ",CHAR(10),"    upgradeSkinTemp = "),"")),IF(Q1170="Fuel Tank",IF(Y1170="NA/Balloon","    KiwiFuelSwitchIgnore = true",IF(Y1170="standardLiquidFuel",_xlfn.CONCAT("    fuelTankUpgradeType = ",Y1170,CHAR(10),"    fuelTankSizeUpgrade = ",Z1170),_xlfn.CONCAT("    fuelTankUpgradeType = ",Y1170))),IF(Q1170="RCS","    rcsUpgradeType = coldGas",""))))))))</f>
        <v xml:space="preserve">    structuralUpgradeType = 9Plus</v>
      </c>
      <c r="AO1170" s="16" t="str">
        <f>IF(Q1170="Engine",VLOOKUP(W1170,EngineUpgrades!$A$2:$C$17,2,FALSE),"")</f>
        <v/>
      </c>
      <c r="AP1170" s="16" t="str">
        <f>IF(Q1170="Engine",VLOOKUP(W1170,EngineUpgrades!$A$2:$C$17,3,FALSE),"")</f>
        <v/>
      </c>
      <c r="AQ1170" s="15" t="str">
        <f>IF(AO1170=EngineUpgrades!$D$1,EngineUpgrades!$D$17,IF(AO1170=EngineUpgrades!$E$1,EngineUpgrades!$E$17,IF(AO1170=EngineUpgrades!$F$1,EngineUpgrades!$F$17,IF(AO1170=EngineUpgrades!$G$1,EngineUpgrades!$G$17,IF(AO1170=EngineUpgrades!$H$1,EngineUpgrades!$H$17,"")))))</f>
        <v/>
      </c>
      <c r="AR1170" s="17">
        <v>2</v>
      </c>
      <c r="AS1170" s="16" t="str">
        <f>IF(Q1170="Engine",_xlfn.XLOOKUP(_xlfn.CONCAT(O1170,P1170+AR1170),TechTree!$C$2:$C$500,TechTree!$D$2:$D$500,"Not Valid Combination",0,1),"")</f>
        <v/>
      </c>
    </row>
    <row r="1171" spans="1:45" ht="60.5" hidden="1" x14ac:dyDescent="0.35">
      <c r="A1171" t="s">
        <v>5703</v>
      </c>
      <c r="B1171" s="21" t="s">
        <v>5707</v>
      </c>
      <c r="C1171" t="s">
        <v>5708</v>
      </c>
      <c r="D1171" t="s">
        <v>5709</v>
      </c>
      <c r="E1171" t="s">
        <v>2650</v>
      </c>
      <c r="F1171" t="s">
        <v>9</v>
      </c>
      <c r="G1171" t="s">
        <v>4542</v>
      </c>
      <c r="H1171" t="s">
        <v>1695</v>
      </c>
      <c r="I1171" t="s">
        <v>5710</v>
      </c>
      <c r="J1171" t="s">
        <v>1761</v>
      </c>
      <c r="K1171" t="s">
        <v>129</v>
      </c>
      <c r="M1171" s="12" t="str">
        <f t="shared" si="98"/>
        <v>@PART[spacedust-atmosphere-processor-25-1]:AFTER[SpaceDust] // Sift-O-Tron 250 Atmosphere Processor
{
    @TechRequired = advOffworldMining
    structuralUpgradeType = 9Plus
}</v>
      </c>
      <c r="N1171" s="9" t="str">
        <f>_xlfn.XLOOKUP(_xlfn.CONCAT(O1171,P1171),TechTree!$C$2:$C$500,TechTree!$D$2:$D$500,"Not Valid Combination",0,1)</f>
        <v>advOffworldMining</v>
      </c>
      <c r="O1171" s="8" t="s">
        <v>236</v>
      </c>
      <c r="P1171" s="8">
        <v>9</v>
      </c>
      <c r="Q1171" s="8" t="s">
        <v>12</v>
      </c>
      <c r="V1171" s="10" t="s">
        <v>255</v>
      </c>
      <c r="W1171" s="10" t="s">
        <v>9288</v>
      </c>
      <c r="Y1171" s="10" t="s">
        <v>9319</v>
      </c>
      <c r="Z1171" s="10" t="s">
        <v>313</v>
      </c>
      <c r="AA1171" s="10" t="s">
        <v>344</v>
      </c>
      <c r="AC1171" s="12" t="str">
        <f t="shared" si="99"/>
        <v/>
      </c>
      <c r="AD1171" s="14"/>
      <c r="AE1171" s="18" t="s">
        <v>344</v>
      </c>
      <c r="AF1171" s="18"/>
      <c r="AG1171" s="18"/>
      <c r="AH1171" s="18"/>
      <c r="AI1171" s="18"/>
      <c r="AJ1171" s="18"/>
      <c r="AK1171" s="18"/>
      <c r="AL1171" s="19" t="str">
        <f t="shared" si="100"/>
        <v/>
      </c>
      <c r="AM1171" s="14"/>
      <c r="AN1171" s="15" t="str">
        <f>IF(Q1171="Structural",_xlfn.CONCAT("    ","structuralUpgradeType = ",IF(P1171&lt;3,"0_2",IF(P1171&lt;5,"3_4",IF(P1171&lt;7,"5_6",IF(P1171&lt;9,"7_8","9Plus"))))),IF(Q1171="Command Module",_xlfn.CONCAT("    commandUpgradeType = standard",CHAR(10),"    commandUpgradeName = ",V1171),IF(Q1171="Engine",_xlfn.CONCAT("    engineUpgradeType = ",W1171,CHAR(10),Parts!AQ1171,CHAR(10),"    enginePartUpgradeName = ",X1171),IF(Q1171="Parachute","    parachuteUpgradeType = standard",IF(Q1171="Solar",_xlfn.CONCAT("    solarPanelUpgradeTier = ",P1171),IF(OR(Q1171="System",Q1171="System and Space Capability")=TRUE,_xlfn.CONCAT("    spacePlaneSystemUpgradeType = ",X1171,IF(Q1171="System and Space Capability",_xlfn.CONCAT(CHAR(10),"    spaceplaneUpgradeType = spaceCapable",CHAR(10),"    baseSkinTemp = ",CHAR(10),"    upgradeSkinTemp = "),"")),IF(Q1171="Fuel Tank",IF(Y1171="NA/Balloon","    KiwiFuelSwitchIgnore = true",IF(Y1171="standardLiquidFuel",_xlfn.CONCAT("    fuelTankUpgradeType = ",Y1171,CHAR(10),"    fuelTankSizeUpgrade = ",Z1171),_xlfn.CONCAT("    fuelTankUpgradeType = ",Y1171))),IF(Q1171="RCS","    rcsUpgradeType = coldGas",""))))))))</f>
        <v xml:space="preserve">    structuralUpgradeType = 9Plus</v>
      </c>
      <c r="AO1171" s="16" t="str">
        <f>IF(Q1171="Engine",VLOOKUP(W1171,EngineUpgrades!$A$2:$C$17,2,FALSE),"")</f>
        <v/>
      </c>
      <c r="AP1171" s="16" t="str">
        <f>IF(Q1171="Engine",VLOOKUP(W1171,EngineUpgrades!$A$2:$C$17,3,FALSE),"")</f>
        <v/>
      </c>
      <c r="AQ1171" s="15" t="str">
        <f>IF(AO1171=EngineUpgrades!$D$1,EngineUpgrades!$D$17,IF(AO1171=EngineUpgrades!$E$1,EngineUpgrades!$E$17,IF(AO1171=EngineUpgrades!$F$1,EngineUpgrades!$F$17,IF(AO1171=EngineUpgrades!$G$1,EngineUpgrades!$G$17,IF(AO1171=EngineUpgrades!$H$1,EngineUpgrades!$H$17,"")))))</f>
        <v/>
      </c>
      <c r="AR1171" s="17">
        <v>2</v>
      </c>
      <c r="AS1171" s="16" t="str">
        <f>IF(Q1171="Engine",_xlfn.XLOOKUP(_xlfn.CONCAT(O1171,P1171+AR1171),TechTree!$C$2:$C$500,TechTree!$D$2:$D$500,"Not Valid Combination",0,1),"")</f>
        <v/>
      </c>
    </row>
    <row r="1172" spans="1:45" ht="60.5" hidden="1" x14ac:dyDescent="0.35">
      <c r="A1172" t="s">
        <v>5703</v>
      </c>
      <c r="B1172" s="21" t="s">
        <v>5711</v>
      </c>
      <c r="C1172" t="s">
        <v>5712</v>
      </c>
      <c r="D1172" t="s">
        <v>5713</v>
      </c>
      <c r="E1172" t="s">
        <v>2650</v>
      </c>
      <c r="F1172" t="s">
        <v>17</v>
      </c>
      <c r="G1172" t="s">
        <v>1538</v>
      </c>
      <c r="H1172" t="s">
        <v>3643</v>
      </c>
      <c r="I1172" t="s">
        <v>1309</v>
      </c>
      <c r="J1172" t="s">
        <v>1176</v>
      </c>
      <c r="K1172" t="s">
        <v>51</v>
      </c>
      <c r="M1172" s="12" t="str">
        <f t="shared" si="98"/>
        <v>@PART[spacedust-gas-analyzer-1]:AFTER[SpaceDust] // PT-SN1-FER Trace Gas Analyzer
{
    @TechRequired = advScienceTech
}</v>
      </c>
      <c r="N1172" s="9" t="str">
        <f>_xlfn.XLOOKUP(_xlfn.CONCAT(O1172,P1172),TechTree!$C$2:$C$500,TechTree!$D$2:$D$500,"Not Valid Combination",0,1)</f>
        <v>advScienceTech</v>
      </c>
      <c r="O1172" s="8" t="s">
        <v>244</v>
      </c>
      <c r="P1172" s="8">
        <v>7</v>
      </c>
      <c r="Q1172" s="8" t="s">
        <v>254</v>
      </c>
      <c r="V1172" s="10" t="s">
        <v>255</v>
      </c>
      <c r="W1172" s="10" t="s">
        <v>9288</v>
      </c>
      <c r="Y1172" s="10" t="s">
        <v>9319</v>
      </c>
      <c r="Z1172" s="10" t="s">
        <v>313</v>
      </c>
      <c r="AA1172" s="10" t="s">
        <v>344</v>
      </c>
      <c r="AC1172" s="12" t="str">
        <f t="shared" si="99"/>
        <v/>
      </c>
      <c r="AD1172" s="14"/>
      <c r="AE1172" s="18" t="s">
        <v>344</v>
      </c>
      <c r="AF1172" s="18"/>
      <c r="AG1172" s="18"/>
      <c r="AH1172" s="18"/>
      <c r="AI1172" s="18"/>
      <c r="AJ1172" s="18"/>
      <c r="AK1172" s="18"/>
      <c r="AL1172" s="19" t="str">
        <f t="shared" si="100"/>
        <v/>
      </c>
      <c r="AM1172" s="14"/>
      <c r="AN1172" s="15" t="str">
        <f>IF(Q1172="Structural",_xlfn.CONCAT("    ","structuralUpgradeType = ",IF(P1172&lt;3,"0_2",IF(P1172&lt;5,"3_4",IF(P1172&lt;7,"5_6",IF(P1172&lt;9,"7_8","9Plus"))))),IF(Q1172="Command Module",_xlfn.CONCAT("    commandUpgradeType = standard",CHAR(10),"    commandUpgradeName = ",V1172),IF(Q1172="Engine",_xlfn.CONCAT("    engineUpgradeType = ",W1172,CHAR(10),Parts!AQ1172,CHAR(10),"    enginePartUpgradeName = ",X1172),IF(Q1172="Parachute","    parachuteUpgradeType = standard",IF(Q1172="Solar",_xlfn.CONCAT("    solarPanelUpgradeTier = ",P1172),IF(OR(Q1172="System",Q1172="System and Space Capability")=TRUE,_xlfn.CONCAT("    spacePlaneSystemUpgradeType = ",X1172,IF(Q1172="System and Space Capability",_xlfn.CONCAT(CHAR(10),"    spaceplaneUpgradeType = spaceCapable",CHAR(10),"    baseSkinTemp = ",CHAR(10),"    upgradeSkinTemp = "),"")),IF(Q1172="Fuel Tank",IF(Y1172="NA/Balloon","    KiwiFuelSwitchIgnore = true",IF(Y1172="standardLiquidFuel",_xlfn.CONCAT("    fuelTankUpgradeType = ",Y1172,CHAR(10),"    fuelTankSizeUpgrade = ",Z1172),_xlfn.CONCAT("    fuelTankUpgradeType = ",Y1172))),IF(Q1172="RCS","    rcsUpgradeType = coldGas",""))))))))</f>
        <v/>
      </c>
      <c r="AO1172" s="16" t="str">
        <f>IF(Q1172="Engine",VLOOKUP(W1172,EngineUpgrades!$A$2:$C$17,2,FALSE),"")</f>
        <v/>
      </c>
      <c r="AP1172" s="16" t="str">
        <f>IF(Q1172="Engine",VLOOKUP(W1172,EngineUpgrades!$A$2:$C$17,3,FALSE),"")</f>
        <v/>
      </c>
      <c r="AQ1172" s="15" t="str">
        <f>IF(AO1172=EngineUpgrades!$D$1,EngineUpgrades!$D$17,IF(AO1172=EngineUpgrades!$E$1,EngineUpgrades!$E$17,IF(AO1172=EngineUpgrades!$F$1,EngineUpgrades!$F$17,IF(AO1172=EngineUpgrades!$G$1,EngineUpgrades!$G$17,IF(AO1172=EngineUpgrades!$H$1,EngineUpgrades!$H$17,"")))))</f>
        <v/>
      </c>
      <c r="AR1172" s="17">
        <v>2</v>
      </c>
      <c r="AS1172" s="16" t="str">
        <f>IF(Q1172="Engine",_xlfn.XLOOKUP(_xlfn.CONCAT(O1172,P1172+AR1172),TechTree!$C$2:$C$500,TechTree!$D$2:$D$500,"Not Valid Combination",0,1),"")</f>
        <v/>
      </c>
    </row>
    <row r="1173" spans="1:45" ht="60.5" hidden="1" x14ac:dyDescent="0.35">
      <c r="A1173" t="s">
        <v>5703</v>
      </c>
      <c r="B1173" s="21" t="s">
        <v>5714</v>
      </c>
      <c r="C1173" t="s">
        <v>5715</v>
      </c>
      <c r="D1173" t="s">
        <v>5716</v>
      </c>
      <c r="E1173" t="s">
        <v>2650</v>
      </c>
      <c r="F1173" t="s">
        <v>17</v>
      </c>
      <c r="G1173" t="s">
        <v>1538</v>
      </c>
      <c r="H1173" t="s">
        <v>1367</v>
      </c>
      <c r="I1173" t="s">
        <v>1223</v>
      </c>
      <c r="J1173" t="s">
        <v>1176</v>
      </c>
      <c r="K1173" t="s">
        <v>129</v>
      </c>
      <c r="M1173" s="12" t="str">
        <f t="shared" si="98"/>
        <v>@PART[spacedust-spectrometer-1]:AFTER[SpaceDust] // PT-L00K-ER Spectrographic Gas Scanner
{
    @TechRequired = advScienceTech
}</v>
      </c>
      <c r="N1173" s="9" t="str">
        <f>_xlfn.XLOOKUP(_xlfn.CONCAT(O1173,P1173),TechTree!$C$2:$C$500,TechTree!$D$2:$D$500,"Not Valid Combination",0,1)</f>
        <v>advScienceTech</v>
      </c>
      <c r="O1173" s="8" t="s">
        <v>244</v>
      </c>
      <c r="P1173" s="8">
        <v>7</v>
      </c>
      <c r="Q1173" s="8" t="s">
        <v>254</v>
      </c>
      <c r="V1173" s="10" t="s">
        <v>255</v>
      </c>
      <c r="W1173" s="10" t="s">
        <v>9288</v>
      </c>
      <c r="Y1173" s="10" t="s">
        <v>9319</v>
      </c>
      <c r="Z1173" s="10" t="s">
        <v>313</v>
      </c>
      <c r="AA1173" s="10" t="s">
        <v>344</v>
      </c>
      <c r="AC1173" s="12" t="str">
        <f t="shared" si="99"/>
        <v/>
      </c>
      <c r="AD1173" s="14"/>
      <c r="AE1173" s="18" t="s">
        <v>344</v>
      </c>
      <c r="AF1173" s="18"/>
      <c r="AG1173" s="18"/>
      <c r="AH1173" s="18"/>
      <c r="AI1173" s="18"/>
      <c r="AJ1173" s="18"/>
      <c r="AK1173" s="18"/>
      <c r="AL1173" s="19" t="str">
        <f t="shared" si="100"/>
        <v/>
      </c>
      <c r="AM1173" s="14"/>
      <c r="AN1173" s="15" t="str">
        <f>IF(Q1173="Structural",_xlfn.CONCAT("    ","structuralUpgradeType = ",IF(P1173&lt;3,"0_2",IF(P1173&lt;5,"3_4",IF(P1173&lt;7,"5_6",IF(P1173&lt;9,"7_8","9Plus"))))),IF(Q1173="Command Module",_xlfn.CONCAT("    commandUpgradeType = standard",CHAR(10),"    commandUpgradeName = ",V1173),IF(Q1173="Engine",_xlfn.CONCAT("    engineUpgradeType = ",W1173,CHAR(10),Parts!AQ1173,CHAR(10),"    enginePartUpgradeName = ",X1173),IF(Q1173="Parachute","    parachuteUpgradeType = standard",IF(Q1173="Solar",_xlfn.CONCAT("    solarPanelUpgradeTier = ",P1173),IF(OR(Q1173="System",Q1173="System and Space Capability")=TRUE,_xlfn.CONCAT("    spacePlaneSystemUpgradeType = ",X1173,IF(Q1173="System and Space Capability",_xlfn.CONCAT(CHAR(10),"    spaceplaneUpgradeType = spaceCapable",CHAR(10),"    baseSkinTemp = ",CHAR(10),"    upgradeSkinTemp = "),"")),IF(Q1173="Fuel Tank",IF(Y1173="NA/Balloon","    KiwiFuelSwitchIgnore = true",IF(Y1173="standardLiquidFuel",_xlfn.CONCAT("    fuelTankUpgradeType = ",Y1173,CHAR(10),"    fuelTankSizeUpgrade = ",Z1173),_xlfn.CONCAT("    fuelTankUpgradeType = ",Y1173))),IF(Q1173="RCS","    rcsUpgradeType = coldGas",""))))))))</f>
        <v/>
      </c>
      <c r="AO1173" s="16" t="str">
        <f>IF(Q1173="Engine",VLOOKUP(W1173,EngineUpgrades!$A$2:$C$17,2,FALSE),"")</f>
        <v/>
      </c>
      <c r="AP1173" s="16" t="str">
        <f>IF(Q1173="Engine",VLOOKUP(W1173,EngineUpgrades!$A$2:$C$17,3,FALSE),"")</f>
        <v/>
      </c>
      <c r="AQ1173" s="15" t="str">
        <f>IF(AO1173=EngineUpgrades!$D$1,EngineUpgrades!$D$17,IF(AO1173=EngineUpgrades!$E$1,EngineUpgrades!$E$17,IF(AO1173=EngineUpgrades!$F$1,EngineUpgrades!$F$17,IF(AO1173=EngineUpgrades!$G$1,EngineUpgrades!$G$17,IF(AO1173=EngineUpgrades!$H$1,EngineUpgrades!$H$17,"")))))</f>
        <v/>
      </c>
      <c r="AR1173" s="17">
        <v>2</v>
      </c>
      <c r="AS1173" s="16" t="str">
        <f>IF(Q1173="Engine",_xlfn.XLOOKUP(_xlfn.CONCAT(O1173,P1173+AR1173),TechTree!$C$2:$C$500,TechTree!$D$2:$D$500,"Not Valid Combination",0,1),"")</f>
        <v/>
      </c>
    </row>
    <row r="1174" spans="1:45" ht="60.5" hidden="1" x14ac:dyDescent="0.35">
      <c r="A1174" t="s">
        <v>5703</v>
      </c>
      <c r="B1174" s="21" t="s">
        <v>5717</v>
      </c>
      <c r="C1174" t="s">
        <v>5718</v>
      </c>
      <c r="D1174" t="s">
        <v>5719</v>
      </c>
      <c r="E1174" t="s">
        <v>2650</v>
      </c>
      <c r="F1174" t="s">
        <v>17</v>
      </c>
      <c r="G1174" t="s">
        <v>5720</v>
      </c>
      <c r="H1174" t="s">
        <v>3096</v>
      </c>
      <c r="I1174" t="s">
        <v>2177</v>
      </c>
      <c r="J1174" t="s">
        <v>5721</v>
      </c>
      <c r="K1174" t="s">
        <v>129</v>
      </c>
      <c r="M1174" s="12" t="str">
        <f t="shared" si="98"/>
        <v>@PART[spacedust-telescope-1]:AFTER[SpaceDust] // PT-EDW1N Spectral Telescope
{
    @TechRequired = advScienceTech
}</v>
      </c>
      <c r="N1174" s="9" t="str">
        <f>_xlfn.XLOOKUP(_xlfn.CONCAT(O1174,P1174),TechTree!$C$2:$C$500,TechTree!$D$2:$D$500,"Not Valid Combination",0,1)</f>
        <v>advScienceTech</v>
      </c>
      <c r="O1174" s="8" t="s">
        <v>244</v>
      </c>
      <c r="P1174" s="8">
        <v>7</v>
      </c>
      <c r="Q1174" s="8" t="s">
        <v>254</v>
      </c>
      <c r="V1174" s="10" t="s">
        <v>255</v>
      </c>
      <c r="W1174" s="10" t="s">
        <v>9288</v>
      </c>
      <c r="Y1174" s="10" t="s">
        <v>9319</v>
      </c>
      <c r="Z1174" s="10" t="s">
        <v>313</v>
      </c>
      <c r="AA1174" s="10" t="s">
        <v>344</v>
      </c>
      <c r="AC1174" s="12" t="str">
        <f t="shared" si="99"/>
        <v/>
      </c>
      <c r="AD1174" s="14"/>
      <c r="AE1174" s="18" t="s">
        <v>344</v>
      </c>
      <c r="AF1174" s="18"/>
      <c r="AG1174" s="18"/>
      <c r="AH1174" s="18"/>
      <c r="AI1174" s="18"/>
      <c r="AJ1174" s="18"/>
      <c r="AK1174" s="18"/>
      <c r="AL1174" s="19" t="str">
        <f t="shared" si="100"/>
        <v/>
      </c>
      <c r="AM1174" s="14"/>
      <c r="AN1174" s="15" t="str">
        <f>IF(Q1174="Structural",_xlfn.CONCAT("    ","structuralUpgradeType = ",IF(P1174&lt;3,"0_2",IF(P1174&lt;5,"3_4",IF(P1174&lt;7,"5_6",IF(P1174&lt;9,"7_8","9Plus"))))),IF(Q1174="Command Module",_xlfn.CONCAT("    commandUpgradeType = standard",CHAR(10),"    commandUpgradeName = ",V1174),IF(Q1174="Engine",_xlfn.CONCAT("    engineUpgradeType = ",W1174,CHAR(10),Parts!AQ1174,CHAR(10),"    enginePartUpgradeName = ",X1174),IF(Q1174="Parachute","    parachuteUpgradeType = standard",IF(Q1174="Solar",_xlfn.CONCAT("    solarPanelUpgradeTier = ",P1174),IF(OR(Q1174="System",Q1174="System and Space Capability")=TRUE,_xlfn.CONCAT("    spacePlaneSystemUpgradeType = ",X1174,IF(Q1174="System and Space Capability",_xlfn.CONCAT(CHAR(10),"    spaceplaneUpgradeType = spaceCapable",CHAR(10),"    baseSkinTemp = ",CHAR(10),"    upgradeSkinTemp = "),"")),IF(Q1174="Fuel Tank",IF(Y1174="NA/Balloon","    KiwiFuelSwitchIgnore = true",IF(Y1174="standardLiquidFuel",_xlfn.CONCAT("    fuelTankUpgradeType = ",Y1174,CHAR(10),"    fuelTankSizeUpgrade = ",Z1174),_xlfn.CONCAT("    fuelTankUpgradeType = ",Y1174))),IF(Q1174="RCS","    rcsUpgradeType = coldGas",""))))))))</f>
        <v/>
      </c>
      <c r="AO1174" s="16" t="str">
        <f>IF(Q1174="Engine",VLOOKUP(W1174,EngineUpgrades!$A$2:$C$17,2,FALSE),"")</f>
        <v/>
      </c>
      <c r="AP1174" s="16" t="str">
        <f>IF(Q1174="Engine",VLOOKUP(W1174,EngineUpgrades!$A$2:$C$17,3,FALSE),"")</f>
        <v/>
      </c>
      <c r="AQ1174" s="15" t="str">
        <f>IF(AO1174=EngineUpgrades!$D$1,EngineUpgrades!$D$17,IF(AO1174=EngineUpgrades!$E$1,EngineUpgrades!$E$17,IF(AO1174=EngineUpgrades!$F$1,EngineUpgrades!$F$17,IF(AO1174=EngineUpgrades!$G$1,EngineUpgrades!$G$17,IF(AO1174=EngineUpgrades!$H$1,EngineUpgrades!$H$17,"")))))</f>
        <v/>
      </c>
      <c r="AR1174" s="17">
        <v>2</v>
      </c>
      <c r="AS1174" s="16" t="str">
        <f>IF(Q1174="Engine",_xlfn.XLOOKUP(_xlfn.CONCAT(O1174,P1174+AR1174),TechTree!$C$2:$C$500,TechTree!$D$2:$D$500,"Not Valid Combination",0,1),"")</f>
        <v/>
      </c>
    </row>
    <row r="1175" spans="1:45" hidden="1" x14ac:dyDescent="0.35">
      <c r="A1175" t="s">
        <v>5722</v>
      </c>
      <c r="B1175" t="s">
        <v>5723</v>
      </c>
      <c r="C1175" t="s">
        <v>5724</v>
      </c>
      <c r="D1175" t="s">
        <v>5725</v>
      </c>
      <c r="E1175" t="s">
        <v>5726</v>
      </c>
      <c r="F1175" t="s">
        <v>6</v>
      </c>
      <c r="G1175" t="s">
        <v>1350</v>
      </c>
      <c r="H1175" t="s">
        <v>5727</v>
      </c>
      <c r="I1175" t="s">
        <v>1852</v>
      </c>
      <c r="J1175" t="s">
        <v>314</v>
      </c>
      <c r="K1175" t="s">
        <v>91</v>
      </c>
    </row>
    <row r="1176" spans="1:45" hidden="1" x14ac:dyDescent="0.35">
      <c r="A1176" t="s">
        <v>5722</v>
      </c>
      <c r="B1176" t="s">
        <v>5728</v>
      </c>
      <c r="C1176" t="s">
        <v>5729</v>
      </c>
      <c r="D1176" t="s">
        <v>5730</v>
      </c>
      <c r="E1176" t="s">
        <v>5274</v>
      </c>
      <c r="F1176" t="s">
        <v>6</v>
      </c>
      <c r="G1176" t="s">
        <v>1316</v>
      </c>
      <c r="H1176" t="s">
        <v>1240</v>
      </c>
      <c r="I1176" t="s">
        <v>1250</v>
      </c>
      <c r="J1176" t="s">
        <v>1176</v>
      </c>
      <c r="K1176" t="s">
        <v>25</v>
      </c>
    </row>
    <row r="1177" spans="1:45" hidden="1" x14ac:dyDescent="0.35">
      <c r="A1177" t="s">
        <v>5722</v>
      </c>
      <c r="B1177" t="s">
        <v>5731</v>
      </c>
      <c r="C1177" t="s">
        <v>5732</v>
      </c>
      <c r="D1177" t="s">
        <v>5733</v>
      </c>
      <c r="E1177" t="s">
        <v>5734</v>
      </c>
      <c r="F1177" t="s">
        <v>6</v>
      </c>
      <c r="G1177" t="s">
        <v>1336</v>
      </c>
      <c r="H1177" t="s">
        <v>1210</v>
      </c>
      <c r="I1177" t="s">
        <v>1619</v>
      </c>
      <c r="J1177" t="s">
        <v>1176</v>
      </c>
      <c r="K1177" t="s">
        <v>127</v>
      </c>
    </row>
    <row r="1178" spans="1:45" hidden="1" x14ac:dyDescent="0.35">
      <c r="A1178" t="s">
        <v>5722</v>
      </c>
      <c r="B1178" t="s">
        <v>5735</v>
      </c>
      <c r="C1178" t="s">
        <v>5736</v>
      </c>
      <c r="D1178" t="s">
        <v>5737</v>
      </c>
      <c r="E1178" t="s">
        <v>5738</v>
      </c>
      <c r="F1178" t="s">
        <v>6</v>
      </c>
      <c r="G1178" t="s">
        <v>5122</v>
      </c>
      <c r="H1178" t="s">
        <v>1573</v>
      </c>
      <c r="I1178" t="s">
        <v>1607</v>
      </c>
      <c r="J1178" t="s">
        <v>1176</v>
      </c>
      <c r="K1178" t="s">
        <v>25</v>
      </c>
    </row>
    <row r="1179" spans="1:45" hidden="1" x14ac:dyDescent="0.35">
      <c r="A1179" t="s">
        <v>5722</v>
      </c>
      <c r="B1179" t="s">
        <v>5739</v>
      </c>
      <c r="C1179" t="s">
        <v>5740</v>
      </c>
      <c r="D1179" t="s">
        <v>5741</v>
      </c>
      <c r="E1179" t="s">
        <v>5738</v>
      </c>
      <c r="F1179" t="s">
        <v>6</v>
      </c>
      <c r="G1179" t="s">
        <v>2684</v>
      </c>
      <c r="H1179" t="s">
        <v>1192</v>
      </c>
      <c r="I1179" t="s">
        <v>1193</v>
      </c>
      <c r="J1179" t="s">
        <v>1176</v>
      </c>
      <c r="K1179" t="s">
        <v>25</v>
      </c>
    </row>
    <row r="1180" spans="1:45" hidden="1" x14ac:dyDescent="0.35">
      <c r="A1180" t="s">
        <v>5722</v>
      </c>
      <c r="B1180" t="s">
        <v>5742</v>
      </c>
      <c r="C1180" t="s">
        <v>5743</v>
      </c>
      <c r="D1180" t="s">
        <v>5744</v>
      </c>
      <c r="E1180" t="s">
        <v>5738</v>
      </c>
      <c r="F1180" t="s">
        <v>6</v>
      </c>
      <c r="G1180" t="s">
        <v>2083</v>
      </c>
      <c r="H1180" t="s">
        <v>1240</v>
      </c>
      <c r="I1180" t="s">
        <v>5745</v>
      </c>
      <c r="J1180" t="s">
        <v>1176</v>
      </c>
      <c r="K1180" t="s">
        <v>25</v>
      </c>
    </row>
    <row r="1181" spans="1:45" hidden="1" x14ac:dyDescent="0.35">
      <c r="A1181" t="s">
        <v>5722</v>
      </c>
      <c r="B1181" t="s">
        <v>5746</v>
      </c>
      <c r="C1181" t="s">
        <v>5747</v>
      </c>
      <c r="D1181" t="s">
        <v>5748</v>
      </c>
      <c r="E1181" t="s">
        <v>5274</v>
      </c>
      <c r="F1181" t="s">
        <v>6</v>
      </c>
      <c r="G1181" t="s">
        <v>2865</v>
      </c>
      <c r="H1181" t="s">
        <v>1573</v>
      </c>
      <c r="I1181" t="s">
        <v>1912</v>
      </c>
      <c r="J1181" t="s">
        <v>1176</v>
      </c>
      <c r="K1181" t="s">
        <v>25</v>
      </c>
    </row>
    <row r="1182" spans="1:45" hidden="1" x14ac:dyDescent="0.35">
      <c r="A1182" t="s">
        <v>5722</v>
      </c>
      <c r="B1182" t="s">
        <v>5749</v>
      </c>
      <c r="C1182" t="s">
        <v>5750</v>
      </c>
      <c r="D1182" t="s">
        <v>5751</v>
      </c>
      <c r="E1182" t="s">
        <v>5274</v>
      </c>
      <c r="F1182" t="s">
        <v>6</v>
      </c>
      <c r="G1182" t="s">
        <v>2266</v>
      </c>
      <c r="H1182" t="s">
        <v>5027</v>
      </c>
      <c r="I1182" t="s">
        <v>1219</v>
      </c>
      <c r="J1182" t="s">
        <v>1176</v>
      </c>
      <c r="K1182" t="s">
        <v>91</v>
      </c>
    </row>
    <row r="1183" spans="1:45" hidden="1" x14ac:dyDescent="0.35">
      <c r="A1183" t="s">
        <v>5722</v>
      </c>
      <c r="B1183" t="s">
        <v>5752</v>
      </c>
      <c r="C1183" t="s">
        <v>5753</v>
      </c>
      <c r="D1183" t="s">
        <v>5754</v>
      </c>
      <c r="E1183" t="s">
        <v>5738</v>
      </c>
      <c r="F1183" t="s">
        <v>6</v>
      </c>
      <c r="G1183" t="s">
        <v>1508</v>
      </c>
      <c r="H1183" t="s">
        <v>3883</v>
      </c>
      <c r="I1183" t="s">
        <v>5529</v>
      </c>
      <c r="J1183" t="s">
        <v>1176</v>
      </c>
      <c r="K1183" t="s">
        <v>91</v>
      </c>
    </row>
    <row r="1184" spans="1:45" hidden="1" x14ac:dyDescent="0.35">
      <c r="A1184" t="s">
        <v>5722</v>
      </c>
      <c r="B1184" t="s">
        <v>5755</v>
      </c>
      <c r="C1184" t="s">
        <v>5756</v>
      </c>
      <c r="D1184" t="s">
        <v>5757</v>
      </c>
      <c r="E1184" t="s">
        <v>5274</v>
      </c>
      <c r="F1184" t="s">
        <v>6</v>
      </c>
      <c r="G1184" t="s">
        <v>1808</v>
      </c>
      <c r="H1184" t="s">
        <v>1260</v>
      </c>
      <c r="I1184" t="s">
        <v>1211</v>
      </c>
      <c r="J1184" t="s">
        <v>1176</v>
      </c>
      <c r="K1184" t="s">
        <v>89</v>
      </c>
    </row>
    <row r="1185" spans="1:11" hidden="1" x14ac:dyDescent="0.35">
      <c r="A1185" t="s">
        <v>5722</v>
      </c>
      <c r="B1185" t="s">
        <v>5758</v>
      </c>
      <c r="C1185" t="s">
        <v>5759</v>
      </c>
      <c r="D1185" t="s">
        <v>5760</v>
      </c>
      <c r="E1185" t="s">
        <v>5164</v>
      </c>
      <c r="F1185" t="s">
        <v>6</v>
      </c>
      <c r="G1185" t="s">
        <v>2474</v>
      </c>
      <c r="H1185" t="s">
        <v>5761</v>
      </c>
      <c r="I1185" t="s">
        <v>1309</v>
      </c>
      <c r="J1185" t="s">
        <v>1176</v>
      </c>
      <c r="K1185" t="s">
        <v>88</v>
      </c>
    </row>
    <row r="1186" spans="1:11" hidden="1" x14ac:dyDescent="0.35">
      <c r="A1186" t="s">
        <v>5722</v>
      </c>
      <c r="B1186" t="s">
        <v>5758</v>
      </c>
      <c r="C1186" t="s">
        <v>5762</v>
      </c>
      <c r="D1186" t="s">
        <v>5763</v>
      </c>
      <c r="E1186" t="s">
        <v>5164</v>
      </c>
      <c r="F1186" t="s">
        <v>6</v>
      </c>
      <c r="G1186" t="s">
        <v>2474</v>
      </c>
      <c r="H1186" t="s">
        <v>1297</v>
      </c>
      <c r="I1186" t="s">
        <v>1304</v>
      </c>
      <c r="J1186" t="s">
        <v>1176</v>
      </c>
      <c r="K1186" t="s">
        <v>88</v>
      </c>
    </row>
    <row r="1187" spans="1:11" hidden="1" x14ac:dyDescent="0.35">
      <c r="A1187" t="s">
        <v>5722</v>
      </c>
      <c r="B1187" t="s">
        <v>5764</v>
      </c>
      <c r="C1187" t="s">
        <v>5765</v>
      </c>
      <c r="D1187" t="s">
        <v>5766</v>
      </c>
      <c r="E1187" t="s">
        <v>5274</v>
      </c>
      <c r="F1187" t="s">
        <v>6</v>
      </c>
      <c r="G1187" t="s">
        <v>1445</v>
      </c>
      <c r="H1187" t="s">
        <v>1431</v>
      </c>
      <c r="I1187" t="s">
        <v>1266</v>
      </c>
      <c r="J1187" t="s">
        <v>314</v>
      </c>
      <c r="K1187" t="s">
        <v>91</v>
      </c>
    </row>
    <row r="1188" spans="1:11" hidden="1" x14ac:dyDescent="0.35">
      <c r="A1188" t="s">
        <v>5722</v>
      </c>
      <c r="B1188" t="s">
        <v>5767</v>
      </c>
      <c r="C1188" t="s">
        <v>5768</v>
      </c>
      <c r="D1188" t="s">
        <v>5769</v>
      </c>
      <c r="E1188" t="s">
        <v>5274</v>
      </c>
      <c r="F1188" t="s">
        <v>6</v>
      </c>
      <c r="G1188" t="s">
        <v>5053</v>
      </c>
      <c r="H1188" t="s">
        <v>5664</v>
      </c>
      <c r="I1188" t="s">
        <v>1845</v>
      </c>
      <c r="J1188" t="s">
        <v>314</v>
      </c>
      <c r="K1188" t="s">
        <v>28</v>
      </c>
    </row>
    <row r="1189" spans="1:11" hidden="1" x14ac:dyDescent="0.35">
      <c r="A1189" t="s">
        <v>5722</v>
      </c>
      <c r="B1189" t="s">
        <v>5770</v>
      </c>
      <c r="C1189" t="s">
        <v>5771</v>
      </c>
      <c r="D1189" t="s">
        <v>5772</v>
      </c>
      <c r="E1189" t="s">
        <v>5274</v>
      </c>
      <c r="F1189" t="s">
        <v>13</v>
      </c>
      <c r="G1189" t="s">
        <v>3717</v>
      </c>
      <c r="H1189" t="s">
        <v>2822</v>
      </c>
      <c r="I1189" t="s">
        <v>1912</v>
      </c>
      <c r="J1189" t="s">
        <v>313</v>
      </c>
      <c r="K1189" t="s">
        <v>97</v>
      </c>
    </row>
    <row r="1190" spans="1:11" hidden="1" x14ac:dyDescent="0.35">
      <c r="A1190" t="s">
        <v>5722</v>
      </c>
      <c r="B1190" t="s">
        <v>5773</v>
      </c>
      <c r="C1190" t="s">
        <v>5774</v>
      </c>
      <c r="D1190" t="s">
        <v>5775</v>
      </c>
      <c r="E1190" t="s">
        <v>5726</v>
      </c>
      <c r="F1190" t="s">
        <v>6</v>
      </c>
      <c r="G1190" t="s">
        <v>2500</v>
      </c>
      <c r="H1190" t="s">
        <v>1954</v>
      </c>
      <c r="I1190" t="s">
        <v>1223</v>
      </c>
      <c r="J1190" t="s">
        <v>314</v>
      </c>
      <c r="K1190" t="s">
        <v>99</v>
      </c>
    </row>
    <row r="1191" spans="1:11" hidden="1" x14ac:dyDescent="0.35">
      <c r="A1191" t="s">
        <v>5722</v>
      </c>
      <c r="B1191" t="s">
        <v>5776</v>
      </c>
      <c r="C1191" t="s">
        <v>5777</v>
      </c>
      <c r="D1191" t="s">
        <v>5778</v>
      </c>
      <c r="E1191" t="s">
        <v>5726</v>
      </c>
      <c r="F1191" t="s">
        <v>6</v>
      </c>
      <c r="G1191" t="s">
        <v>2500</v>
      </c>
      <c r="H1191" t="s">
        <v>1954</v>
      </c>
      <c r="I1191" t="s">
        <v>1223</v>
      </c>
      <c r="J1191" t="s">
        <v>314</v>
      </c>
      <c r="K1191" t="s">
        <v>99</v>
      </c>
    </row>
    <row r="1192" spans="1:11" hidden="1" x14ac:dyDescent="0.35">
      <c r="A1192" t="s">
        <v>5722</v>
      </c>
      <c r="B1192" t="s">
        <v>5779</v>
      </c>
      <c r="C1192" t="s">
        <v>5780</v>
      </c>
      <c r="D1192" t="s">
        <v>5781</v>
      </c>
      <c r="E1192" t="s">
        <v>5274</v>
      </c>
      <c r="F1192" t="s">
        <v>16</v>
      </c>
      <c r="G1192" t="s">
        <v>1526</v>
      </c>
      <c r="H1192" t="s">
        <v>1954</v>
      </c>
      <c r="I1192" t="s">
        <v>1219</v>
      </c>
      <c r="J1192" t="s">
        <v>1351</v>
      </c>
      <c r="K1192" t="s">
        <v>122</v>
      </c>
    </row>
    <row r="1193" spans="1:11" hidden="1" x14ac:dyDescent="0.35">
      <c r="A1193" t="s">
        <v>5722</v>
      </c>
      <c r="B1193" t="s">
        <v>5782</v>
      </c>
      <c r="C1193" t="s">
        <v>5783</v>
      </c>
      <c r="D1193" t="s">
        <v>5784</v>
      </c>
      <c r="E1193" t="s">
        <v>5726</v>
      </c>
      <c r="F1193" t="s">
        <v>6</v>
      </c>
      <c r="G1193" t="s">
        <v>1526</v>
      </c>
      <c r="H1193" t="s">
        <v>1341</v>
      </c>
      <c r="I1193" t="s">
        <v>1447</v>
      </c>
      <c r="J1193" t="s">
        <v>315</v>
      </c>
      <c r="K1193" t="s">
        <v>99</v>
      </c>
    </row>
    <row r="1194" spans="1:11" hidden="1" x14ac:dyDescent="0.35">
      <c r="A1194" t="s">
        <v>5722</v>
      </c>
      <c r="B1194" t="s">
        <v>5782</v>
      </c>
      <c r="C1194" t="s">
        <v>5785</v>
      </c>
      <c r="D1194" t="s">
        <v>5786</v>
      </c>
      <c r="E1194" t="s">
        <v>5726</v>
      </c>
      <c r="F1194" t="s">
        <v>6</v>
      </c>
      <c r="G1194" t="s">
        <v>1377</v>
      </c>
      <c r="H1194" t="s">
        <v>1954</v>
      </c>
      <c r="I1194" t="s">
        <v>1203</v>
      </c>
      <c r="J1194" t="s">
        <v>318</v>
      </c>
      <c r="K1194" t="s">
        <v>90</v>
      </c>
    </row>
    <row r="1195" spans="1:11" hidden="1" x14ac:dyDescent="0.35">
      <c r="A1195" t="s">
        <v>5722</v>
      </c>
      <c r="B1195" t="s">
        <v>5787</v>
      </c>
      <c r="C1195" t="s">
        <v>5788</v>
      </c>
      <c r="D1195" t="s">
        <v>5789</v>
      </c>
      <c r="E1195" t="s">
        <v>5726</v>
      </c>
      <c r="F1195" t="s">
        <v>6</v>
      </c>
      <c r="G1195" t="s">
        <v>1359</v>
      </c>
      <c r="H1195" t="s">
        <v>2903</v>
      </c>
      <c r="I1195" t="s">
        <v>1747</v>
      </c>
      <c r="J1195" t="s">
        <v>316</v>
      </c>
      <c r="K1195" t="s">
        <v>82</v>
      </c>
    </row>
    <row r="1196" spans="1:11" hidden="1" x14ac:dyDescent="0.35">
      <c r="A1196" t="s">
        <v>5722</v>
      </c>
      <c r="B1196" t="s">
        <v>5790</v>
      </c>
      <c r="C1196" t="s">
        <v>5791</v>
      </c>
      <c r="D1196" t="s">
        <v>5792</v>
      </c>
      <c r="E1196" t="s">
        <v>5274</v>
      </c>
      <c r="F1196" t="s">
        <v>6</v>
      </c>
      <c r="G1196" t="s">
        <v>1270</v>
      </c>
      <c r="H1196" t="s">
        <v>1658</v>
      </c>
      <c r="I1196" t="s">
        <v>1309</v>
      </c>
      <c r="J1196" t="s">
        <v>313</v>
      </c>
      <c r="K1196" t="s">
        <v>89</v>
      </c>
    </row>
    <row r="1197" spans="1:11" hidden="1" x14ac:dyDescent="0.35">
      <c r="A1197" t="s">
        <v>5722</v>
      </c>
      <c r="B1197" t="s">
        <v>5793</v>
      </c>
      <c r="C1197" t="s">
        <v>5794</v>
      </c>
      <c r="D1197" t="s">
        <v>5795</v>
      </c>
      <c r="E1197" t="s">
        <v>5738</v>
      </c>
      <c r="F1197" t="s">
        <v>6</v>
      </c>
      <c r="G1197" t="s">
        <v>1192</v>
      </c>
      <c r="H1197" t="s">
        <v>3915</v>
      </c>
      <c r="I1197" t="s">
        <v>1447</v>
      </c>
      <c r="J1197" t="s">
        <v>314</v>
      </c>
      <c r="K1197" t="s">
        <v>89</v>
      </c>
    </row>
    <row r="1198" spans="1:11" hidden="1" x14ac:dyDescent="0.35">
      <c r="A1198" t="s">
        <v>5722</v>
      </c>
      <c r="B1198" t="s">
        <v>5796</v>
      </c>
      <c r="C1198" t="s">
        <v>5797</v>
      </c>
      <c r="D1198" t="s">
        <v>5798</v>
      </c>
      <c r="E1198" t="s">
        <v>5738</v>
      </c>
      <c r="F1198" t="s">
        <v>6</v>
      </c>
      <c r="G1198" t="s">
        <v>1192</v>
      </c>
      <c r="H1198" t="s">
        <v>3915</v>
      </c>
      <c r="I1198" t="s">
        <v>1447</v>
      </c>
      <c r="J1198" t="s">
        <v>314</v>
      </c>
      <c r="K1198" t="s">
        <v>89</v>
      </c>
    </row>
    <row r="1199" spans="1:11" hidden="1" x14ac:dyDescent="0.35">
      <c r="A1199" t="s">
        <v>5722</v>
      </c>
      <c r="B1199" t="s">
        <v>5799</v>
      </c>
      <c r="C1199" t="s">
        <v>5800</v>
      </c>
      <c r="D1199" t="s">
        <v>5801</v>
      </c>
      <c r="E1199" t="s">
        <v>5606</v>
      </c>
      <c r="F1199" t="s">
        <v>11</v>
      </c>
      <c r="G1199" t="s">
        <v>1440</v>
      </c>
      <c r="H1199" t="s">
        <v>1260</v>
      </c>
      <c r="I1199" t="s">
        <v>1223</v>
      </c>
      <c r="J1199" t="s">
        <v>314</v>
      </c>
      <c r="K1199" t="s">
        <v>90</v>
      </c>
    </row>
    <row r="1200" spans="1:11" hidden="1" x14ac:dyDescent="0.35">
      <c r="A1200" t="s">
        <v>5722</v>
      </c>
      <c r="B1200" t="s">
        <v>5802</v>
      </c>
      <c r="C1200" t="s">
        <v>5803</v>
      </c>
      <c r="D1200" t="s">
        <v>5804</v>
      </c>
      <c r="E1200" t="s">
        <v>5606</v>
      </c>
      <c r="F1200" t="s">
        <v>11</v>
      </c>
      <c r="G1200" t="s">
        <v>2840</v>
      </c>
      <c r="H1200" t="s">
        <v>1245</v>
      </c>
      <c r="I1200" t="s">
        <v>1584</v>
      </c>
      <c r="J1200" t="s">
        <v>315</v>
      </c>
      <c r="K1200" t="s">
        <v>82</v>
      </c>
    </row>
    <row r="1201" spans="1:11" hidden="1" x14ac:dyDescent="0.35">
      <c r="A1201" t="s">
        <v>5722</v>
      </c>
      <c r="B1201" t="s">
        <v>5805</v>
      </c>
      <c r="C1201" t="s">
        <v>5806</v>
      </c>
      <c r="D1201" t="s">
        <v>5807</v>
      </c>
      <c r="E1201" t="s">
        <v>5606</v>
      </c>
      <c r="F1201" t="s">
        <v>11</v>
      </c>
      <c r="G1201" t="s">
        <v>2865</v>
      </c>
      <c r="H1201" t="s">
        <v>1735</v>
      </c>
      <c r="I1201" t="s">
        <v>5808</v>
      </c>
      <c r="J1201" t="s">
        <v>316</v>
      </c>
      <c r="K1201" t="s">
        <v>80</v>
      </c>
    </row>
    <row r="1202" spans="1:11" hidden="1" x14ac:dyDescent="0.35">
      <c r="A1202" t="s">
        <v>5722</v>
      </c>
      <c r="B1202" t="s">
        <v>5809</v>
      </c>
      <c r="C1202" t="s">
        <v>5810</v>
      </c>
      <c r="D1202" t="s">
        <v>5811</v>
      </c>
      <c r="E1202" t="s">
        <v>3888</v>
      </c>
      <c r="F1202" t="s">
        <v>8</v>
      </c>
      <c r="G1202" t="s">
        <v>1245</v>
      </c>
      <c r="H1202" t="s">
        <v>1218</v>
      </c>
      <c r="I1202" t="s">
        <v>1175</v>
      </c>
      <c r="J1202" t="s">
        <v>313</v>
      </c>
      <c r="K1202" t="s">
        <v>56</v>
      </c>
    </row>
    <row r="1203" spans="1:11" hidden="1" x14ac:dyDescent="0.35">
      <c r="A1203" t="s">
        <v>5722</v>
      </c>
      <c r="B1203" t="s">
        <v>5812</v>
      </c>
      <c r="C1203" t="s">
        <v>5813</v>
      </c>
      <c r="D1203" t="s">
        <v>5814</v>
      </c>
      <c r="E1203" t="s">
        <v>3888</v>
      </c>
      <c r="F1203" t="s">
        <v>8</v>
      </c>
      <c r="G1203" t="s">
        <v>1245</v>
      </c>
      <c r="H1203" t="s">
        <v>1260</v>
      </c>
      <c r="I1203" t="s">
        <v>1219</v>
      </c>
      <c r="J1203" t="s">
        <v>314</v>
      </c>
      <c r="K1203" t="s">
        <v>133</v>
      </c>
    </row>
    <row r="1204" spans="1:11" hidden="1" x14ac:dyDescent="0.35">
      <c r="A1204" t="s">
        <v>5722</v>
      </c>
      <c r="B1204" t="s">
        <v>5815</v>
      </c>
      <c r="C1204" t="s">
        <v>5816</v>
      </c>
      <c r="D1204" t="s">
        <v>5817</v>
      </c>
      <c r="E1204" t="s">
        <v>3888</v>
      </c>
      <c r="F1204" t="s">
        <v>8</v>
      </c>
      <c r="G1204" t="s">
        <v>1487</v>
      </c>
      <c r="H1204" t="s">
        <v>1245</v>
      </c>
      <c r="I1204" t="s">
        <v>1519</v>
      </c>
      <c r="J1204" t="s">
        <v>315</v>
      </c>
      <c r="K1204" t="s">
        <v>27</v>
      </c>
    </row>
    <row r="1205" spans="1:11" hidden="1" x14ac:dyDescent="0.35">
      <c r="A1205" t="s">
        <v>5722</v>
      </c>
      <c r="B1205" t="s">
        <v>5818</v>
      </c>
      <c r="C1205" t="s">
        <v>5819</v>
      </c>
      <c r="D1205" t="s">
        <v>5820</v>
      </c>
      <c r="E1205" t="s">
        <v>3888</v>
      </c>
      <c r="F1205" t="s">
        <v>8</v>
      </c>
      <c r="G1205" t="s">
        <v>1270</v>
      </c>
      <c r="H1205" t="s">
        <v>1332</v>
      </c>
      <c r="I1205" t="s">
        <v>1427</v>
      </c>
      <c r="J1205" t="s">
        <v>316</v>
      </c>
      <c r="K1205" t="s">
        <v>125</v>
      </c>
    </row>
    <row r="1206" spans="1:11" hidden="1" x14ac:dyDescent="0.35">
      <c r="A1206" t="s">
        <v>5722</v>
      </c>
      <c r="B1206" t="s">
        <v>5821</v>
      </c>
      <c r="C1206" t="s">
        <v>5822</v>
      </c>
      <c r="D1206" t="s">
        <v>5823</v>
      </c>
      <c r="E1206" t="s">
        <v>3888</v>
      </c>
      <c r="F1206" t="s">
        <v>8</v>
      </c>
      <c r="G1206" t="s">
        <v>2557</v>
      </c>
      <c r="H1206" t="s">
        <v>1173</v>
      </c>
      <c r="I1206" t="s">
        <v>1497</v>
      </c>
      <c r="J1206" t="s">
        <v>315</v>
      </c>
      <c r="K1206" t="s">
        <v>159</v>
      </c>
    </row>
    <row r="1207" spans="1:11" hidden="1" x14ac:dyDescent="0.35">
      <c r="A1207" t="s">
        <v>5722</v>
      </c>
      <c r="B1207" t="s">
        <v>5824</v>
      </c>
      <c r="C1207" t="s">
        <v>5825</v>
      </c>
      <c r="D1207" t="s">
        <v>5826</v>
      </c>
      <c r="E1207" t="s">
        <v>5274</v>
      </c>
      <c r="F1207" t="s">
        <v>6</v>
      </c>
      <c r="G1207" t="s">
        <v>5827</v>
      </c>
      <c r="H1207" t="s">
        <v>1735</v>
      </c>
      <c r="I1207" t="s">
        <v>1309</v>
      </c>
      <c r="J1207" t="s">
        <v>1176</v>
      </c>
      <c r="K1207" t="s">
        <v>28</v>
      </c>
    </row>
    <row r="1208" spans="1:11" hidden="1" x14ac:dyDescent="0.35">
      <c r="A1208" t="s">
        <v>5722</v>
      </c>
      <c r="B1208" t="s">
        <v>5828</v>
      </c>
      <c r="C1208" t="s">
        <v>5829</v>
      </c>
      <c r="D1208" t="s">
        <v>5830</v>
      </c>
      <c r="E1208" t="s">
        <v>5274</v>
      </c>
      <c r="F1208" t="s">
        <v>6</v>
      </c>
      <c r="G1208" t="s">
        <v>1440</v>
      </c>
      <c r="H1208" t="s">
        <v>1210</v>
      </c>
      <c r="I1208" t="s">
        <v>5831</v>
      </c>
      <c r="J1208" t="s">
        <v>313</v>
      </c>
      <c r="K1208" t="s">
        <v>88</v>
      </c>
    </row>
    <row r="1209" spans="1:11" hidden="1" x14ac:dyDescent="0.35">
      <c r="A1209" t="s">
        <v>5722</v>
      </c>
      <c r="B1209" t="s">
        <v>5832</v>
      </c>
      <c r="C1209" t="s">
        <v>5833</v>
      </c>
      <c r="D1209" t="s">
        <v>5784</v>
      </c>
      <c r="E1209" t="s">
        <v>5726</v>
      </c>
      <c r="F1209" t="s">
        <v>20</v>
      </c>
      <c r="G1209" t="s">
        <v>2474</v>
      </c>
      <c r="H1209" t="s">
        <v>1341</v>
      </c>
      <c r="I1209" t="s">
        <v>1447</v>
      </c>
      <c r="J1209" t="s">
        <v>315</v>
      </c>
      <c r="K1209" t="s">
        <v>99</v>
      </c>
    </row>
    <row r="1210" spans="1:11" hidden="1" x14ac:dyDescent="0.35">
      <c r="A1210" t="s">
        <v>5722</v>
      </c>
      <c r="B1210" t="s">
        <v>5834</v>
      </c>
      <c r="C1210" t="s">
        <v>5835</v>
      </c>
      <c r="D1210" t="s">
        <v>5836</v>
      </c>
      <c r="E1210" t="s">
        <v>5274</v>
      </c>
      <c r="F1210" t="s">
        <v>6</v>
      </c>
      <c r="G1210" t="s">
        <v>1695</v>
      </c>
      <c r="H1210" t="s">
        <v>3214</v>
      </c>
      <c r="I1210" t="s">
        <v>1246</v>
      </c>
      <c r="J1210" t="s">
        <v>314</v>
      </c>
      <c r="K1210" t="s">
        <v>95</v>
      </c>
    </row>
    <row r="1211" spans="1:11" hidden="1" x14ac:dyDescent="0.35">
      <c r="A1211" t="s">
        <v>5722</v>
      </c>
      <c r="B1211" t="s">
        <v>5837</v>
      </c>
      <c r="C1211" t="s">
        <v>5838</v>
      </c>
      <c r="D1211" t="s">
        <v>5839</v>
      </c>
      <c r="E1211" t="s">
        <v>5274</v>
      </c>
      <c r="F1211" t="s">
        <v>6</v>
      </c>
      <c r="G1211" t="s">
        <v>1191</v>
      </c>
      <c r="H1211" t="s">
        <v>1440</v>
      </c>
      <c r="I1211" t="s">
        <v>1519</v>
      </c>
      <c r="J1211" t="s">
        <v>1176</v>
      </c>
      <c r="K1211" t="s">
        <v>121</v>
      </c>
    </row>
    <row r="1212" spans="1:11" hidden="1" x14ac:dyDescent="0.35">
      <c r="A1212" t="s">
        <v>5722</v>
      </c>
      <c r="B1212" t="s">
        <v>5840</v>
      </c>
      <c r="C1212" t="s">
        <v>5841</v>
      </c>
      <c r="D1212" t="s">
        <v>5842</v>
      </c>
      <c r="E1212" t="s">
        <v>5274</v>
      </c>
      <c r="F1212" t="s">
        <v>6</v>
      </c>
      <c r="G1212" t="s">
        <v>4662</v>
      </c>
      <c r="H1212" t="s">
        <v>1926</v>
      </c>
      <c r="I1212" t="s">
        <v>1203</v>
      </c>
      <c r="J1212" t="s">
        <v>1176</v>
      </c>
      <c r="K1212" t="s">
        <v>121</v>
      </c>
    </row>
    <row r="1213" spans="1:11" hidden="1" x14ac:dyDescent="0.35">
      <c r="A1213" t="s">
        <v>5722</v>
      </c>
      <c r="B1213" t="s">
        <v>5843</v>
      </c>
      <c r="C1213" t="s">
        <v>5844</v>
      </c>
      <c r="D1213" t="s">
        <v>5845</v>
      </c>
      <c r="E1213" t="s">
        <v>5274</v>
      </c>
      <c r="F1213" t="s">
        <v>6</v>
      </c>
      <c r="G1213" t="s">
        <v>4662</v>
      </c>
      <c r="H1213" t="s">
        <v>1456</v>
      </c>
      <c r="I1213" t="s">
        <v>5846</v>
      </c>
      <c r="J1213" t="s">
        <v>1176</v>
      </c>
      <c r="K1213" t="s">
        <v>121</v>
      </c>
    </row>
    <row r="1214" spans="1:11" hidden="1" x14ac:dyDescent="0.35">
      <c r="A1214" t="s">
        <v>5722</v>
      </c>
      <c r="B1214" t="s">
        <v>5847</v>
      </c>
      <c r="C1214" t="s">
        <v>5848</v>
      </c>
      <c r="D1214" t="s">
        <v>5849</v>
      </c>
      <c r="E1214" t="s">
        <v>5274</v>
      </c>
      <c r="F1214" t="s">
        <v>6</v>
      </c>
      <c r="G1214" t="s">
        <v>3081</v>
      </c>
      <c r="H1214" t="s">
        <v>1336</v>
      </c>
      <c r="I1214" t="s">
        <v>1934</v>
      </c>
      <c r="J1214" t="s">
        <v>1176</v>
      </c>
      <c r="K1214" t="s">
        <v>121</v>
      </c>
    </row>
    <row r="1215" spans="1:11" hidden="1" x14ac:dyDescent="0.35">
      <c r="A1215" t="s">
        <v>5722</v>
      </c>
      <c r="B1215" t="s">
        <v>5850</v>
      </c>
      <c r="C1215" t="s">
        <v>5851</v>
      </c>
      <c r="D1215" t="s">
        <v>5852</v>
      </c>
      <c r="E1215" t="s">
        <v>5274</v>
      </c>
      <c r="F1215" t="s">
        <v>6</v>
      </c>
      <c r="G1215" t="s">
        <v>1389</v>
      </c>
      <c r="H1215" t="s">
        <v>1240</v>
      </c>
      <c r="I1215" t="s">
        <v>1219</v>
      </c>
      <c r="J1215" t="s">
        <v>1176</v>
      </c>
      <c r="K1215" t="s">
        <v>121</v>
      </c>
    </row>
    <row r="1216" spans="1:11" hidden="1" x14ac:dyDescent="0.35">
      <c r="A1216" t="s">
        <v>5722</v>
      </c>
      <c r="B1216" t="s">
        <v>5853</v>
      </c>
      <c r="C1216" t="s">
        <v>5854</v>
      </c>
      <c r="D1216" t="s">
        <v>5855</v>
      </c>
      <c r="E1216" t="s">
        <v>5117</v>
      </c>
      <c r="F1216" t="s">
        <v>6</v>
      </c>
      <c r="G1216" t="s">
        <v>1270</v>
      </c>
      <c r="H1216" t="s">
        <v>1260</v>
      </c>
      <c r="I1216" t="s">
        <v>1219</v>
      </c>
      <c r="J1216" t="s">
        <v>1176</v>
      </c>
      <c r="K1216" t="s">
        <v>89</v>
      </c>
    </row>
    <row r="1217" spans="1:11" hidden="1" x14ac:dyDescent="0.35">
      <c r="A1217" t="s">
        <v>5722</v>
      </c>
      <c r="B1217" t="s">
        <v>5856</v>
      </c>
      <c r="C1217" t="s">
        <v>5857</v>
      </c>
      <c r="D1217" t="s">
        <v>5858</v>
      </c>
      <c r="E1217" t="s">
        <v>2596</v>
      </c>
      <c r="F1217" t="s">
        <v>6</v>
      </c>
      <c r="G1217" t="s">
        <v>1346</v>
      </c>
      <c r="H1217" t="s">
        <v>1210</v>
      </c>
      <c r="I1217" t="s">
        <v>5859</v>
      </c>
      <c r="J1217" t="s">
        <v>1176</v>
      </c>
      <c r="K1217" t="s">
        <v>88</v>
      </c>
    </row>
    <row r="1218" spans="1:11" hidden="1" x14ac:dyDescent="0.35">
      <c r="A1218" t="s">
        <v>5722</v>
      </c>
      <c r="B1218" t="s">
        <v>5860</v>
      </c>
      <c r="C1218" t="s">
        <v>5861</v>
      </c>
      <c r="D1218" t="s">
        <v>5862</v>
      </c>
      <c r="E1218" t="s">
        <v>5117</v>
      </c>
      <c r="F1218" t="s">
        <v>6</v>
      </c>
      <c r="G1218" t="s">
        <v>1236</v>
      </c>
      <c r="H1218" t="s">
        <v>1245</v>
      </c>
      <c r="I1218" t="s">
        <v>5863</v>
      </c>
      <c r="J1218" t="s">
        <v>1176</v>
      </c>
      <c r="K1218" t="s">
        <v>91</v>
      </c>
    </row>
    <row r="1219" spans="1:11" hidden="1" x14ac:dyDescent="0.35">
      <c r="A1219" t="s">
        <v>5722</v>
      </c>
      <c r="B1219" t="s">
        <v>5864</v>
      </c>
      <c r="C1219" t="s">
        <v>5865</v>
      </c>
      <c r="D1219" t="s">
        <v>5866</v>
      </c>
      <c r="E1219" t="s">
        <v>5274</v>
      </c>
      <c r="F1219" t="s">
        <v>6</v>
      </c>
      <c r="G1219" t="s">
        <v>2557</v>
      </c>
      <c r="H1219" t="s">
        <v>1255</v>
      </c>
      <c r="I1219" t="s">
        <v>1447</v>
      </c>
      <c r="J1219" t="s">
        <v>1176</v>
      </c>
      <c r="K1219" t="s">
        <v>89</v>
      </c>
    </row>
    <row r="1220" spans="1:11" hidden="1" x14ac:dyDescent="0.35">
      <c r="A1220" t="s">
        <v>5722</v>
      </c>
      <c r="B1220" t="s">
        <v>5867</v>
      </c>
      <c r="C1220" t="s">
        <v>5868</v>
      </c>
      <c r="D1220" t="s">
        <v>5869</v>
      </c>
      <c r="E1220" t="s">
        <v>5274</v>
      </c>
      <c r="F1220" t="s">
        <v>6</v>
      </c>
      <c r="G1220" t="s">
        <v>2557</v>
      </c>
      <c r="H1220" t="s">
        <v>1210</v>
      </c>
      <c r="I1220" t="s">
        <v>1447</v>
      </c>
      <c r="J1220" t="s">
        <v>1176</v>
      </c>
      <c r="K1220" t="s">
        <v>89</v>
      </c>
    </row>
    <row r="1221" spans="1:11" hidden="1" x14ac:dyDescent="0.35">
      <c r="A1221" t="s">
        <v>5722</v>
      </c>
      <c r="B1221" t="s">
        <v>5870</v>
      </c>
      <c r="C1221" t="s">
        <v>5871</v>
      </c>
      <c r="D1221" t="s">
        <v>5872</v>
      </c>
      <c r="E1221" t="s">
        <v>5274</v>
      </c>
      <c r="F1221" t="s">
        <v>6</v>
      </c>
      <c r="G1221" t="s">
        <v>1202</v>
      </c>
      <c r="H1221" t="s">
        <v>1210</v>
      </c>
      <c r="I1221" t="s">
        <v>1219</v>
      </c>
      <c r="J1221" t="s">
        <v>1176</v>
      </c>
      <c r="K1221" t="s">
        <v>89</v>
      </c>
    </row>
    <row r="1222" spans="1:11" hidden="1" x14ac:dyDescent="0.35">
      <c r="A1222" t="s">
        <v>5722</v>
      </c>
      <c r="B1222" t="s">
        <v>5873</v>
      </c>
      <c r="C1222" t="s">
        <v>5874</v>
      </c>
      <c r="D1222" t="s">
        <v>5875</v>
      </c>
      <c r="E1222" t="s">
        <v>5274</v>
      </c>
      <c r="F1222" t="s">
        <v>6</v>
      </c>
      <c r="G1222" t="s">
        <v>1173</v>
      </c>
      <c r="H1222" t="s">
        <v>1297</v>
      </c>
      <c r="I1222" t="s">
        <v>1250</v>
      </c>
      <c r="J1222" t="s">
        <v>1176</v>
      </c>
      <c r="K1222" t="s">
        <v>89</v>
      </c>
    </row>
    <row r="1223" spans="1:11" hidden="1" x14ac:dyDescent="0.35">
      <c r="A1223" t="s">
        <v>5722</v>
      </c>
      <c r="B1223" t="s">
        <v>5876</v>
      </c>
      <c r="C1223" t="s">
        <v>5877</v>
      </c>
      <c r="D1223" t="s">
        <v>5878</v>
      </c>
      <c r="E1223" t="s">
        <v>5274</v>
      </c>
      <c r="F1223" t="s">
        <v>6</v>
      </c>
      <c r="G1223" t="s">
        <v>1173</v>
      </c>
      <c r="H1223" t="s">
        <v>1297</v>
      </c>
      <c r="I1223" t="s">
        <v>1250</v>
      </c>
      <c r="J1223" t="s">
        <v>1176</v>
      </c>
      <c r="K1223" t="s">
        <v>88</v>
      </c>
    </row>
    <row r="1224" spans="1:11" hidden="1" x14ac:dyDescent="0.35">
      <c r="A1224" t="s">
        <v>5722</v>
      </c>
      <c r="B1224" t="s">
        <v>5879</v>
      </c>
      <c r="C1224" t="s">
        <v>5880</v>
      </c>
      <c r="D1224" t="s">
        <v>5881</v>
      </c>
      <c r="E1224" t="s">
        <v>5274</v>
      </c>
      <c r="F1224" t="s">
        <v>6</v>
      </c>
      <c r="G1224" t="s">
        <v>2557</v>
      </c>
      <c r="H1224" t="s">
        <v>1245</v>
      </c>
      <c r="I1224" t="s">
        <v>1447</v>
      </c>
      <c r="J1224" t="s">
        <v>1176</v>
      </c>
      <c r="K1224" t="s">
        <v>122</v>
      </c>
    </row>
    <row r="1225" spans="1:11" hidden="1" x14ac:dyDescent="0.35">
      <c r="A1225" t="s">
        <v>5722</v>
      </c>
      <c r="B1225" t="s">
        <v>5882</v>
      </c>
      <c r="C1225" t="s">
        <v>5883</v>
      </c>
      <c r="D1225" t="s">
        <v>5884</v>
      </c>
      <c r="E1225" t="s">
        <v>5274</v>
      </c>
      <c r="F1225" t="s">
        <v>6</v>
      </c>
      <c r="G1225" t="s">
        <v>1197</v>
      </c>
      <c r="H1225" t="s">
        <v>1198</v>
      </c>
      <c r="I1225" t="s">
        <v>1250</v>
      </c>
      <c r="J1225" t="s">
        <v>1176</v>
      </c>
      <c r="K1225" t="s">
        <v>95</v>
      </c>
    </row>
    <row r="1226" spans="1:11" hidden="1" x14ac:dyDescent="0.35">
      <c r="A1226" t="s">
        <v>5722</v>
      </c>
      <c r="B1226" t="s">
        <v>5885</v>
      </c>
      <c r="C1226" t="s">
        <v>5886</v>
      </c>
      <c r="D1226" t="s">
        <v>5887</v>
      </c>
      <c r="E1226" t="s">
        <v>5274</v>
      </c>
      <c r="F1226" t="s">
        <v>6</v>
      </c>
      <c r="G1226" t="s">
        <v>1197</v>
      </c>
      <c r="H1226" t="s">
        <v>1260</v>
      </c>
      <c r="I1226" t="s">
        <v>1250</v>
      </c>
      <c r="J1226" t="s">
        <v>1176</v>
      </c>
      <c r="K1226" t="s">
        <v>89</v>
      </c>
    </row>
    <row r="1227" spans="1:11" hidden="1" x14ac:dyDescent="0.35">
      <c r="A1227" t="s">
        <v>5722</v>
      </c>
      <c r="B1227" t="s">
        <v>5888</v>
      </c>
      <c r="C1227" t="s">
        <v>5889</v>
      </c>
      <c r="D1227" t="s">
        <v>5890</v>
      </c>
      <c r="E1227" t="s">
        <v>5274</v>
      </c>
      <c r="F1227" t="s">
        <v>6</v>
      </c>
      <c r="G1227" t="s">
        <v>1197</v>
      </c>
      <c r="H1227" t="s">
        <v>1279</v>
      </c>
      <c r="I1227" t="s">
        <v>1246</v>
      </c>
      <c r="J1227" t="s">
        <v>1176</v>
      </c>
      <c r="K1227" t="s">
        <v>89</v>
      </c>
    </row>
    <row r="1228" spans="1:11" hidden="1" x14ac:dyDescent="0.35">
      <c r="A1228" t="s">
        <v>5722</v>
      </c>
      <c r="B1228" t="s">
        <v>5891</v>
      </c>
      <c r="C1228" t="s">
        <v>5892</v>
      </c>
      <c r="D1228" t="s">
        <v>5893</v>
      </c>
      <c r="E1228" t="s">
        <v>5274</v>
      </c>
      <c r="F1228" t="s">
        <v>6</v>
      </c>
      <c r="G1228" t="s">
        <v>1197</v>
      </c>
      <c r="H1228" t="s">
        <v>1688</v>
      </c>
      <c r="I1228" t="s">
        <v>1912</v>
      </c>
      <c r="J1228" t="s">
        <v>1176</v>
      </c>
      <c r="K1228" t="s">
        <v>89</v>
      </c>
    </row>
    <row r="1229" spans="1:11" hidden="1" x14ac:dyDescent="0.35">
      <c r="A1229" t="s">
        <v>5722</v>
      </c>
      <c r="B1229" t="s">
        <v>5894</v>
      </c>
      <c r="C1229" t="s">
        <v>5895</v>
      </c>
      <c r="D1229" t="s">
        <v>5896</v>
      </c>
      <c r="E1229" t="s">
        <v>5274</v>
      </c>
      <c r="F1229" t="s">
        <v>6</v>
      </c>
      <c r="G1229" t="s">
        <v>1197</v>
      </c>
      <c r="H1229" t="s">
        <v>1198</v>
      </c>
      <c r="I1229" t="s">
        <v>1266</v>
      </c>
      <c r="J1229" t="s">
        <v>1176</v>
      </c>
      <c r="K1229" t="s">
        <v>88</v>
      </c>
    </row>
    <row r="1230" spans="1:11" hidden="1" x14ac:dyDescent="0.35">
      <c r="A1230" t="s">
        <v>5722</v>
      </c>
      <c r="B1230" t="s">
        <v>5897</v>
      </c>
      <c r="C1230" t="s">
        <v>5898</v>
      </c>
      <c r="D1230" t="s">
        <v>5899</v>
      </c>
      <c r="E1230" t="s">
        <v>5274</v>
      </c>
      <c r="F1230" t="s">
        <v>6</v>
      </c>
      <c r="G1230" t="s">
        <v>2551</v>
      </c>
      <c r="H1230" t="s">
        <v>1573</v>
      </c>
      <c r="I1230" t="s">
        <v>1912</v>
      </c>
      <c r="J1230" t="s">
        <v>1176</v>
      </c>
      <c r="K1230" t="s">
        <v>89</v>
      </c>
    </row>
    <row r="1231" spans="1:11" hidden="1" x14ac:dyDescent="0.35">
      <c r="A1231" t="s">
        <v>5722</v>
      </c>
      <c r="B1231" t="s">
        <v>5900</v>
      </c>
      <c r="C1231" t="s">
        <v>5901</v>
      </c>
      <c r="D1231" t="s">
        <v>5902</v>
      </c>
      <c r="E1231" t="s">
        <v>5274</v>
      </c>
      <c r="F1231" t="s">
        <v>6</v>
      </c>
      <c r="G1231" t="s">
        <v>5827</v>
      </c>
      <c r="H1231" t="s">
        <v>1431</v>
      </c>
      <c r="I1231" t="s">
        <v>1250</v>
      </c>
      <c r="J1231" t="s">
        <v>1176</v>
      </c>
      <c r="K1231" t="s">
        <v>122</v>
      </c>
    </row>
    <row r="1232" spans="1:11" hidden="1" x14ac:dyDescent="0.35">
      <c r="A1232" t="s">
        <v>5722</v>
      </c>
      <c r="B1232" t="s">
        <v>5903</v>
      </c>
      <c r="C1232" t="s">
        <v>5904</v>
      </c>
      <c r="D1232" t="s">
        <v>5905</v>
      </c>
      <c r="E1232" t="s">
        <v>5274</v>
      </c>
      <c r="F1232" t="s">
        <v>6</v>
      </c>
      <c r="G1232" t="s">
        <v>2557</v>
      </c>
      <c r="H1232" t="s">
        <v>1255</v>
      </c>
      <c r="I1232" t="s">
        <v>1219</v>
      </c>
      <c r="J1232" t="s">
        <v>1176</v>
      </c>
      <c r="K1232" t="s">
        <v>122</v>
      </c>
    </row>
    <row r="1233" spans="1:45" hidden="1" x14ac:dyDescent="0.35">
      <c r="A1233" t="s">
        <v>5722</v>
      </c>
      <c r="B1233" t="s">
        <v>5906</v>
      </c>
      <c r="C1233" t="s">
        <v>5907</v>
      </c>
      <c r="D1233" t="s">
        <v>5908</v>
      </c>
      <c r="E1233" t="s">
        <v>5274</v>
      </c>
      <c r="F1233" t="s">
        <v>6</v>
      </c>
      <c r="G1233" t="s">
        <v>2557</v>
      </c>
      <c r="H1233" t="s">
        <v>1255</v>
      </c>
      <c r="I1233" t="s">
        <v>1219</v>
      </c>
      <c r="J1233" t="s">
        <v>1176</v>
      </c>
      <c r="K1233" t="s">
        <v>122</v>
      </c>
    </row>
    <row r="1234" spans="1:45" hidden="1" x14ac:dyDescent="0.35">
      <c r="A1234" t="s">
        <v>5722</v>
      </c>
      <c r="B1234" t="s">
        <v>5909</v>
      </c>
      <c r="C1234" t="s">
        <v>5910</v>
      </c>
      <c r="D1234" t="s">
        <v>5911</v>
      </c>
      <c r="E1234" t="s">
        <v>5274</v>
      </c>
      <c r="F1234" t="s">
        <v>6</v>
      </c>
      <c r="G1234" t="s">
        <v>2557</v>
      </c>
      <c r="H1234" t="s">
        <v>1260</v>
      </c>
      <c r="I1234" t="s">
        <v>1250</v>
      </c>
      <c r="J1234" t="s">
        <v>1176</v>
      </c>
      <c r="K1234" t="s">
        <v>91</v>
      </c>
    </row>
    <row r="1235" spans="1:45" hidden="1" x14ac:dyDescent="0.35">
      <c r="A1235" t="s">
        <v>5722</v>
      </c>
      <c r="B1235" t="s">
        <v>5912</v>
      </c>
      <c r="C1235" t="s">
        <v>5913</v>
      </c>
      <c r="D1235" t="s">
        <v>5914</v>
      </c>
      <c r="E1235" t="s">
        <v>5274</v>
      </c>
      <c r="F1235" t="s">
        <v>6</v>
      </c>
      <c r="G1235" t="s">
        <v>2557</v>
      </c>
      <c r="H1235" t="s">
        <v>1218</v>
      </c>
      <c r="I1235" t="s">
        <v>1175</v>
      </c>
      <c r="J1235" t="s">
        <v>1176</v>
      </c>
      <c r="K1235" t="s">
        <v>122</v>
      </c>
    </row>
    <row r="1236" spans="1:45" hidden="1" x14ac:dyDescent="0.35">
      <c r="A1236" t="s">
        <v>5722</v>
      </c>
      <c r="B1236" t="s">
        <v>5915</v>
      </c>
      <c r="C1236" t="s">
        <v>5916</v>
      </c>
      <c r="D1236" t="s">
        <v>5917</v>
      </c>
      <c r="E1236" t="s">
        <v>5274</v>
      </c>
      <c r="F1236" t="s">
        <v>6</v>
      </c>
      <c r="G1236" t="s">
        <v>2557</v>
      </c>
      <c r="H1236" t="s">
        <v>1255</v>
      </c>
      <c r="I1236" t="s">
        <v>5918</v>
      </c>
      <c r="J1236" t="s">
        <v>1176</v>
      </c>
      <c r="K1236" t="s">
        <v>95</v>
      </c>
    </row>
    <row r="1237" spans="1:45" hidden="1" x14ac:dyDescent="0.35">
      <c r="A1237" t="s">
        <v>5722</v>
      </c>
      <c r="B1237" t="s">
        <v>5919</v>
      </c>
      <c r="C1237" t="s">
        <v>5920</v>
      </c>
      <c r="D1237" t="s">
        <v>5921</v>
      </c>
      <c r="E1237" t="s">
        <v>5274</v>
      </c>
      <c r="F1237" t="s">
        <v>6</v>
      </c>
      <c r="G1237" t="s">
        <v>2557</v>
      </c>
      <c r="H1237" t="s">
        <v>1255</v>
      </c>
      <c r="I1237" t="s">
        <v>5922</v>
      </c>
      <c r="J1237" t="s">
        <v>1176</v>
      </c>
      <c r="K1237" t="s">
        <v>122</v>
      </c>
    </row>
    <row r="1238" spans="1:45" hidden="1" x14ac:dyDescent="0.35">
      <c r="A1238" t="s">
        <v>5722</v>
      </c>
      <c r="B1238" t="s">
        <v>5923</v>
      </c>
      <c r="C1238" t="s">
        <v>5924</v>
      </c>
      <c r="D1238" t="s">
        <v>5925</v>
      </c>
      <c r="E1238" t="s">
        <v>5637</v>
      </c>
      <c r="F1238" t="s">
        <v>2745</v>
      </c>
      <c r="G1238" t="s">
        <v>1416</v>
      </c>
      <c r="H1238" t="s">
        <v>1245</v>
      </c>
      <c r="I1238" t="s">
        <v>1203</v>
      </c>
      <c r="J1238" t="s">
        <v>314</v>
      </c>
      <c r="K1238" t="s">
        <v>47</v>
      </c>
    </row>
    <row r="1239" spans="1:45" hidden="1" x14ac:dyDescent="0.35">
      <c r="A1239" t="s">
        <v>5722</v>
      </c>
      <c r="B1239" t="s">
        <v>5926</v>
      </c>
      <c r="C1239" t="s">
        <v>5927</v>
      </c>
      <c r="D1239" t="s">
        <v>5928</v>
      </c>
      <c r="E1239" t="s">
        <v>5637</v>
      </c>
      <c r="F1239" t="s">
        <v>2745</v>
      </c>
      <c r="G1239" t="s">
        <v>1566</v>
      </c>
      <c r="H1239" t="s">
        <v>1198</v>
      </c>
      <c r="I1239" t="s">
        <v>1250</v>
      </c>
      <c r="J1239" t="s">
        <v>1176</v>
      </c>
      <c r="K1239" t="s">
        <v>45</v>
      </c>
    </row>
    <row r="1240" spans="1:45" ht="60.5" hidden="1" x14ac:dyDescent="0.35">
      <c r="A1240" t="s">
        <v>5722</v>
      </c>
      <c r="B1240" t="s">
        <v>5929</v>
      </c>
      <c r="C1240" t="s">
        <v>5930</v>
      </c>
      <c r="D1240" t="s">
        <v>5931</v>
      </c>
      <c r="E1240" t="s">
        <v>5174</v>
      </c>
      <c r="F1240" t="s">
        <v>2745</v>
      </c>
      <c r="G1240" t="s">
        <v>1173</v>
      </c>
      <c r="H1240" t="s">
        <v>1283</v>
      </c>
      <c r="I1240" t="s">
        <v>1304</v>
      </c>
      <c r="J1240" t="s">
        <v>2596</v>
      </c>
      <c r="K1240" t="s">
        <v>46</v>
      </c>
      <c r="M1240" s="12" t="str">
        <f t="shared" ref="M1240:M1246" si="101">_xlfn.CONCAT("@PART[",C1240,"]:AFTER[",A1240,"] // ",IF(R1240="",D1240,R1240),CHAR(10),"{",CHAR(10),"    @TechRequired = ",N1240,IF($R1240&lt;&gt;"",_xlfn.CONCAT(CHAR(10),"    @",$R$1," = ",$R1240),""),IF($S1240&lt;&gt;"",_xlfn.CONCAT(CHAR(10),"    @",$S$1," = ",$S1240),""),IF($T1240&lt;&gt;"",_xlfn.CONCAT(CHAR(10),"    @",$T$1," = ",$T1240),""),IF($U1240&lt;&gt;"",_xlfn.CONCAT(CHAR(10),"    @",$U$1," = ",$U1240),""),IF($AN1240&lt;&gt;"",_xlfn.CONCAT(CHAR(10),$AN1240),""),IF(AL1240&lt;&gt;"",_xlfn.CONCAT(CHAR(10),AL1240),""),CHAR(10),"}",IF(AA1240="Yes",_xlfn.CONCAT(CHAR(10),"@PART[",C1240,"]:NEEDS[KiwiDeprecate]:AFTER[",A1240,"]",CHAR(10),"{",CHAR(10),"    kiwiDeprecate = true",CHAR(10),"}"),""))</f>
        <v>@PART[evaCylinder]:AFTER[Squad] // EVA Fuel Cylinders
{
    @TechRequired = advExploration
}</v>
      </c>
      <c r="N1240" s="9" t="str">
        <f>_xlfn.XLOOKUP(_xlfn.CONCAT(O1240,P1240),TechTree!$C$2:$C$500,TechTree!$D$2:$D$500,"Not Valid Combination",0,1)</f>
        <v>advExploration</v>
      </c>
      <c r="O1240" s="8" t="s">
        <v>237</v>
      </c>
      <c r="P1240" s="8">
        <v>5</v>
      </c>
      <c r="Q1240" s="8" t="s">
        <v>254</v>
      </c>
      <c r="V1240" s="10" t="s">
        <v>255</v>
      </c>
      <c r="W1240" s="10" t="s">
        <v>9288</v>
      </c>
      <c r="Y1240" s="10" t="s">
        <v>9319</v>
      </c>
      <c r="Z1240" s="10" t="s">
        <v>313</v>
      </c>
      <c r="AA1240" s="10" t="s">
        <v>344</v>
      </c>
      <c r="AC1240" s="12" t="str">
        <f t="shared" ref="AC1240:AC1246" si="102">IF(Q1240="Engine",_xlfn.CONCAT("PARTUPGRADE:NEEDS[",A1240,"]",CHAR(10),"{",CHAR(10),"    name = ",X1240,CHAR(10),"    partIcon = ",C1240,CHAR(10),"    techRequired = ",AS1240,CHAR(10),"    title = ",CHAR(10),"    basicInfo = Increased Thrust, Increased Specific Impulse",CHAR(10),"    manufacturer = Kiwi Imagineers",CHAR(10),"    description = ",CHAR(10),"}",CHAR(10),"@PARTUPGRADE[",X1240,"]:NEEDS[",A1240,"]:FOR[zKiwiTechTree]",CHAR(10),"{",CHAR(10),"    @entryCost = #$@PART[",C1240,"]/entryCost$",CHAR(10),"    @entryCost *= #$@KIWI_ENGINE_MULTIPLIERS/",AP1240,"/UPGRADE_ENTRYCOST_MULTIPLIER$",CHAR(10),"    @title = #$@PART[",C1240,"]/title$ Upgrade",CHAR(10),"    @description = #Our imagineers dreamt about making the $@PART[",C1240,"]/engineName$ thrustier and efficientier and have 'made it so'.",CHAR(10),"}",CHAR(10),"@PART[",C1240,"]:NEEDS[",A1240,"]:AFTER[zzKiwiTechTree]",CHAR(10),"{",CHAR(10),"    @description = #$description$ \n\n&lt;color=#ff0000&gt;This engine has an upgrade in $@PARTUPGRADE[",X1240,"]/techRequired$!&lt;/color&gt; ",CHAR(10),"}"),IF(OR(Q1240="System",Q1240="System and Space Capability")=TRUE,_xlfn.CONCAT("// Choose the one with the part that you want to represent the system",CHAR(10),"PARTUPGRADE:NEEDS[",A1240,"]",CHAR(10),"{",CHAR(10),"    name = ",X1240,"Upgrade",CHAR(10),"    partIcon = ",C1240,CHAR(10),"    techRequired = ",AS1240,CHAR(10),"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System",CHAR(10),"}",CHAR(10),"@PART[*]:HAS[#spacePlaneSystemUpgradeType[",X1240,"]]:FOR[zzzKiwiTechTree]",CHAR(10),"{",CHAR(10),"    @description = #$description$ \n\n&lt;color=#ff0000&gt;The INSERT HERE System has upgrades in $@PARTUPGRADE[",X1240,"Upgrade]/techRequired$!&lt;/color&gt; ",CHAR(10),"}"),""))</f>
        <v/>
      </c>
      <c r="AD1240" s="14"/>
      <c r="AE1240" s="18" t="s">
        <v>344</v>
      </c>
      <c r="AF1240" s="18"/>
      <c r="AG1240" s="18"/>
      <c r="AH1240" s="18"/>
      <c r="AI1240" s="18"/>
      <c r="AJ1240" s="18"/>
      <c r="AK1240" s="18"/>
      <c r="AL1240" s="19" t="str">
        <f t="shared" ref="AL1240:AL1246" si="103">IF(AE1240="Yes",_xlfn.CONCAT("    @MODULE[ModuleEngines*]",CHAR(10),"    {",IF(AF1240&lt;&gt;"",_xlfn.CONCAT(CHAR(10),"        @maxThrust = ",AF1240),""),IF(AG1240&lt;&gt;"",_xlfn.CONCAT(CHAR(10),"        !atmosphereCurve {}",CHAR(10),"        atmosphereCurve",CHAR(10),"        {",IF(AG1240&lt;&gt;"",_xlfn.CONCAT(CHAR(10),"            key = ",AG1240),""),IF(AH1240&lt;&gt;"",_xlfn.CONCAT(CHAR(10),"            key = ",AH1240),""),IF(AI1240&lt;&gt;"",_xlfn.CONCAT(CHAR(10),"            key = ",AI1240),""),IF(AJ1240&lt;&gt;"",_xlfn.CONCAT(CHAR(10),"            key = ",AJ1240),""),IF(AK1240&lt;&gt;"",_xlfn.CONCAT(CHAR(10),"            key = ",AK1240),""),CHAR(10),"        }"),""),CHAR(10),"    }"),"")</f>
        <v/>
      </c>
      <c r="AM1240" s="14"/>
      <c r="AN1240" s="15" t="str">
        <f>IF(Q1240="Structural",_xlfn.CONCAT("    ","structuralUpgradeType = ",IF(P1240&lt;3,"0_2",IF(P1240&lt;5,"3_4",IF(P1240&lt;7,"5_6",IF(P1240&lt;9,"7_8","9Plus"))))),IF(Q1240="Command Module",_xlfn.CONCAT("    commandUpgradeType = standard",CHAR(10),"    commandUpgradeName = ",V1240),IF(Q1240="Engine",_xlfn.CONCAT("    engineUpgradeType = ",W1240,CHAR(10),Parts!AQ1240,CHAR(10),"    enginePartUpgradeName = ",X1240),IF(Q1240="Parachute","    parachuteUpgradeType = standard",IF(Q1240="Solar",_xlfn.CONCAT("    solarPanelUpgradeTier = ",P1240),IF(OR(Q1240="System",Q1240="System and Space Capability")=TRUE,_xlfn.CONCAT("    spacePlaneSystemUpgradeType = ",X1240,IF(Q1240="System and Space Capability",_xlfn.CONCAT(CHAR(10),"    spaceplaneUpgradeType = spaceCapable",CHAR(10),"    baseSkinTemp = ",CHAR(10),"    upgradeSkinTemp = "),"")),IF(Q1240="Fuel Tank",IF(Y1240="NA/Balloon","    KiwiFuelSwitchIgnore = true",IF(Y1240="standardLiquidFuel",_xlfn.CONCAT("    fuelTankUpgradeType = ",Y1240,CHAR(10),"    fuelTankSizeUpgrade = ",Z1240),_xlfn.CONCAT("    fuelTankUpgradeType = ",Y1240))),IF(Q1240="RCS","    rcsUpgradeType = coldGas",""))))))))</f>
        <v/>
      </c>
      <c r="AO1240" s="16" t="str">
        <f>IF(Q1240="Engine",VLOOKUP(W1240,EngineUpgrades!$A$2:$C$17,2,FALSE),"")</f>
        <v/>
      </c>
      <c r="AP1240" s="16" t="str">
        <f>IF(Q1240="Engine",VLOOKUP(W1240,EngineUpgrades!$A$2:$C$17,3,FALSE),"")</f>
        <v/>
      </c>
      <c r="AQ1240" s="15" t="str">
        <f>IF(AO1240=EngineUpgrades!$D$1,EngineUpgrades!$D$17,IF(AO1240=EngineUpgrades!$E$1,EngineUpgrades!$E$17,IF(AO1240=EngineUpgrades!$F$1,EngineUpgrades!$F$17,IF(AO1240=EngineUpgrades!$G$1,EngineUpgrades!$G$17,IF(AO1240=EngineUpgrades!$H$1,EngineUpgrades!$H$17,"")))))</f>
        <v/>
      </c>
      <c r="AR1240" s="17">
        <v>2</v>
      </c>
      <c r="AS1240" s="16" t="str">
        <f>IF(Q1240="Engine",_xlfn.XLOOKUP(_xlfn.CONCAT(O1240,P1240+AR1240),TechTree!$C$2:$C$500,TechTree!$D$2:$D$500,"Not Valid Combination",0,1),"")</f>
        <v/>
      </c>
    </row>
    <row r="1241" spans="1:45" ht="60.5" hidden="1" x14ac:dyDescent="0.35">
      <c r="A1241" t="s">
        <v>5722</v>
      </c>
      <c r="B1241" t="s">
        <v>5932</v>
      </c>
      <c r="C1241" t="s">
        <v>5933</v>
      </c>
      <c r="D1241" t="s">
        <v>5934</v>
      </c>
      <c r="E1241" t="s">
        <v>5174</v>
      </c>
      <c r="F1241" t="s">
        <v>2745</v>
      </c>
      <c r="G1241" t="s">
        <v>2474</v>
      </c>
      <c r="H1241" t="s">
        <v>1174</v>
      </c>
      <c r="I1241" t="s">
        <v>1619</v>
      </c>
      <c r="J1241" t="s">
        <v>2596</v>
      </c>
      <c r="K1241" t="s">
        <v>88</v>
      </c>
      <c r="M1241" s="12" t="str">
        <f t="shared" si="101"/>
        <v>@PART[evaJetpack]:AFTER[Squad] // EVA Jetpack
{
    @TechRequired = spaceExploration
}</v>
      </c>
      <c r="N1241" s="9" t="str">
        <f>_xlfn.XLOOKUP(_xlfn.CONCAT(O1241,P1241),TechTree!$C$2:$C$500,TechTree!$D$2:$D$500,"Not Valid Combination",0,1)</f>
        <v>spaceExploration</v>
      </c>
      <c r="O1241" s="8" t="s">
        <v>237</v>
      </c>
      <c r="P1241" s="8">
        <v>4</v>
      </c>
      <c r="Q1241" s="8" t="s">
        <v>254</v>
      </c>
      <c r="V1241" s="10" t="s">
        <v>255</v>
      </c>
      <c r="W1241" s="10" t="s">
        <v>9288</v>
      </c>
      <c r="Y1241" s="10" t="s">
        <v>9319</v>
      </c>
      <c r="Z1241" s="10" t="s">
        <v>313</v>
      </c>
      <c r="AA1241" s="10" t="s">
        <v>344</v>
      </c>
      <c r="AC1241" s="12" t="str">
        <f t="shared" si="102"/>
        <v/>
      </c>
      <c r="AD1241" s="14"/>
      <c r="AE1241" s="18" t="s">
        <v>344</v>
      </c>
      <c r="AF1241" s="18"/>
      <c r="AG1241" s="18"/>
      <c r="AH1241" s="18"/>
      <c r="AI1241" s="18"/>
      <c r="AJ1241" s="18"/>
      <c r="AK1241" s="18"/>
      <c r="AL1241" s="19" t="str">
        <f t="shared" si="103"/>
        <v/>
      </c>
      <c r="AM1241" s="14"/>
      <c r="AN1241" s="15" t="str">
        <f>IF(Q1241="Structural",_xlfn.CONCAT("    ","structuralUpgradeType = ",IF(P1241&lt;3,"0_2",IF(P1241&lt;5,"3_4",IF(P1241&lt;7,"5_6",IF(P1241&lt;9,"7_8","9Plus"))))),IF(Q1241="Command Module",_xlfn.CONCAT("    commandUpgradeType = standard",CHAR(10),"    commandUpgradeName = ",V1241),IF(Q1241="Engine",_xlfn.CONCAT("    engineUpgradeType = ",W1241,CHAR(10),Parts!AQ1241,CHAR(10),"    enginePartUpgradeName = ",X1241),IF(Q1241="Parachute","    parachuteUpgradeType = standard",IF(Q1241="Solar",_xlfn.CONCAT("    solarPanelUpgradeTier = ",P1241),IF(OR(Q1241="System",Q1241="System and Space Capability")=TRUE,_xlfn.CONCAT("    spacePlaneSystemUpgradeType = ",X1241,IF(Q1241="System and Space Capability",_xlfn.CONCAT(CHAR(10),"    spaceplaneUpgradeType = spaceCapable",CHAR(10),"    baseSkinTemp = ",CHAR(10),"    upgradeSkinTemp = "),"")),IF(Q1241="Fuel Tank",IF(Y1241="NA/Balloon","    KiwiFuelSwitchIgnore = true",IF(Y1241="standardLiquidFuel",_xlfn.CONCAT("    fuelTankUpgradeType = ",Y1241,CHAR(10),"    fuelTankSizeUpgrade = ",Z1241),_xlfn.CONCAT("    fuelTankUpgradeType = ",Y1241))),IF(Q1241="RCS","    rcsUpgradeType = coldGas",""))))))))</f>
        <v/>
      </c>
      <c r="AO1241" s="16" t="str">
        <f>IF(Q1241="Engine",VLOOKUP(W1241,EngineUpgrades!$A$2:$C$17,2,FALSE),"")</f>
        <v/>
      </c>
      <c r="AP1241" s="16" t="str">
        <f>IF(Q1241="Engine",VLOOKUP(W1241,EngineUpgrades!$A$2:$C$17,3,FALSE),"")</f>
        <v/>
      </c>
      <c r="AQ1241" s="15" t="str">
        <f>IF(AO1241=EngineUpgrades!$D$1,EngineUpgrades!$D$17,IF(AO1241=EngineUpgrades!$E$1,EngineUpgrades!$E$17,IF(AO1241=EngineUpgrades!$F$1,EngineUpgrades!$F$17,IF(AO1241=EngineUpgrades!$G$1,EngineUpgrades!$G$17,IF(AO1241=EngineUpgrades!$H$1,EngineUpgrades!$H$17,"")))))</f>
        <v/>
      </c>
      <c r="AR1241" s="17">
        <v>2</v>
      </c>
      <c r="AS1241" s="16" t="str">
        <f>IF(Q1241="Engine",_xlfn.XLOOKUP(_xlfn.CONCAT(O1241,P1241+AR1241),TechTree!$C$2:$C$500,TechTree!$D$2:$D$500,"Not Valid Combination",0,1),"")</f>
        <v/>
      </c>
    </row>
    <row r="1242" spans="1:45" ht="60.5" hidden="1" x14ac:dyDescent="0.35">
      <c r="A1242" t="s">
        <v>5722</v>
      </c>
      <c r="B1242" t="s">
        <v>5935</v>
      </c>
      <c r="C1242" t="s">
        <v>5936</v>
      </c>
      <c r="D1242" t="s">
        <v>5937</v>
      </c>
      <c r="E1242" t="s">
        <v>5938</v>
      </c>
      <c r="F1242" t="s">
        <v>2745</v>
      </c>
      <c r="G1242" t="s">
        <v>2474</v>
      </c>
      <c r="H1242" t="s">
        <v>1187</v>
      </c>
      <c r="I1242" t="s">
        <v>3192</v>
      </c>
      <c r="J1242" t="s">
        <v>2596</v>
      </c>
      <c r="K1242" t="s">
        <v>88</v>
      </c>
      <c r="M1242" s="12" t="str">
        <f t="shared" si="101"/>
        <v>@PART[evaChute]:AFTER[Squad] // Personal Parachute
{
    @TechRequired = survivability
}</v>
      </c>
      <c r="N1242" s="9" t="str">
        <f>_xlfn.XLOOKUP(_xlfn.CONCAT(O1242,P1242),TechTree!$C$2:$C$500,TechTree!$D$2:$D$500,"Not Valid Combination",0,1)</f>
        <v>survivability</v>
      </c>
      <c r="O1242" s="8" t="s">
        <v>237</v>
      </c>
      <c r="P1242" s="8">
        <v>2</v>
      </c>
      <c r="Q1242" s="8" t="s">
        <v>254</v>
      </c>
      <c r="V1242" s="10" t="s">
        <v>255</v>
      </c>
      <c r="W1242" s="10" t="s">
        <v>9288</v>
      </c>
      <c r="Y1242" s="10" t="s">
        <v>9319</v>
      </c>
      <c r="Z1242" s="10" t="s">
        <v>313</v>
      </c>
      <c r="AA1242" s="10" t="s">
        <v>344</v>
      </c>
      <c r="AC1242" s="12" t="str">
        <f t="shared" si="102"/>
        <v/>
      </c>
      <c r="AD1242" s="14"/>
      <c r="AE1242" s="18" t="s">
        <v>344</v>
      </c>
      <c r="AF1242" s="18"/>
      <c r="AG1242" s="18"/>
      <c r="AH1242" s="18"/>
      <c r="AI1242" s="18"/>
      <c r="AJ1242" s="18"/>
      <c r="AK1242" s="18"/>
      <c r="AL1242" s="19" t="str">
        <f t="shared" si="103"/>
        <v/>
      </c>
      <c r="AM1242" s="14"/>
      <c r="AN1242" s="15" t="str">
        <f>IF(Q1242="Structural",_xlfn.CONCAT("    ","structuralUpgradeType = ",IF(P1242&lt;3,"0_2",IF(P1242&lt;5,"3_4",IF(P1242&lt;7,"5_6",IF(P1242&lt;9,"7_8","9Plus"))))),IF(Q1242="Command Module",_xlfn.CONCAT("    commandUpgradeType = standard",CHAR(10),"    commandUpgradeName = ",V1242),IF(Q1242="Engine",_xlfn.CONCAT("    engineUpgradeType = ",W1242,CHAR(10),Parts!AQ1242,CHAR(10),"    enginePartUpgradeName = ",X1242),IF(Q1242="Parachute","    parachuteUpgradeType = standard",IF(Q1242="Solar",_xlfn.CONCAT("    solarPanelUpgradeTier = ",P1242),IF(OR(Q1242="System",Q1242="System and Space Capability")=TRUE,_xlfn.CONCAT("    spacePlaneSystemUpgradeType = ",X1242,IF(Q1242="System and Space Capability",_xlfn.CONCAT(CHAR(10),"    spaceplaneUpgradeType = spaceCapable",CHAR(10),"    baseSkinTemp = ",CHAR(10),"    upgradeSkinTemp = "),"")),IF(Q1242="Fuel Tank",IF(Y1242="NA/Balloon","    KiwiFuelSwitchIgnore = true",IF(Y1242="standardLiquidFuel",_xlfn.CONCAT("    fuelTankUpgradeType = ",Y1242,CHAR(10),"    fuelTankSizeUpgrade = ",Z1242),_xlfn.CONCAT("    fuelTankUpgradeType = ",Y1242))),IF(Q1242="RCS","    rcsUpgradeType = coldGas",""))))))))</f>
        <v/>
      </c>
      <c r="AO1242" s="16" t="str">
        <f>IF(Q1242="Engine",VLOOKUP(W1242,EngineUpgrades!$A$2:$C$17,2,FALSE),"")</f>
        <v/>
      </c>
      <c r="AP1242" s="16" t="str">
        <f>IF(Q1242="Engine",VLOOKUP(W1242,EngineUpgrades!$A$2:$C$17,3,FALSE),"")</f>
        <v/>
      </c>
      <c r="AQ1242" s="15" t="str">
        <f>IF(AO1242=EngineUpgrades!$D$1,EngineUpgrades!$D$17,IF(AO1242=EngineUpgrades!$E$1,EngineUpgrades!$E$17,IF(AO1242=EngineUpgrades!$F$1,EngineUpgrades!$F$17,IF(AO1242=EngineUpgrades!$G$1,EngineUpgrades!$G$17,IF(AO1242=EngineUpgrades!$H$1,EngineUpgrades!$H$17,"")))))</f>
        <v/>
      </c>
      <c r="AR1242" s="17">
        <v>2</v>
      </c>
      <c r="AS1242" s="16" t="str">
        <f>IF(Q1242="Engine",_xlfn.XLOOKUP(_xlfn.CONCAT(O1242,P1242+AR1242),TechTree!$C$2:$C$500,TechTree!$D$2:$D$500,"Not Valid Combination",0,1),"")</f>
        <v/>
      </c>
    </row>
    <row r="1243" spans="1:45" ht="60.5" hidden="1" x14ac:dyDescent="0.35">
      <c r="A1243" t="s">
        <v>5722</v>
      </c>
      <c r="B1243" t="s">
        <v>5939</v>
      </c>
      <c r="C1243" t="s">
        <v>5940</v>
      </c>
      <c r="D1243" t="s">
        <v>5941</v>
      </c>
      <c r="E1243" t="s">
        <v>5599</v>
      </c>
      <c r="F1243" t="s">
        <v>2745</v>
      </c>
      <c r="G1243" t="s">
        <v>1346</v>
      </c>
      <c r="H1243" t="s">
        <v>2009</v>
      </c>
      <c r="I1243" t="s">
        <v>1304</v>
      </c>
      <c r="J1243" t="s">
        <v>2596</v>
      </c>
      <c r="K1243" t="s">
        <v>98</v>
      </c>
      <c r="M1243" s="12" t="str">
        <f t="shared" si="101"/>
        <v>@PART[evaRepairKit]:AFTER[Squad] // EVA Repair Kit
{
    @TechRequired = scienceTech
}</v>
      </c>
      <c r="N1243" s="9" t="str">
        <f>_xlfn.XLOOKUP(_xlfn.CONCAT(O1243,P1243),TechTree!$C$2:$C$500,TechTree!$D$2:$D$500,"Not Valid Combination",0,1)</f>
        <v>scienceTech</v>
      </c>
      <c r="O1243" s="8" t="s">
        <v>17</v>
      </c>
      <c r="P1243" s="8">
        <v>6</v>
      </c>
      <c r="Q1243" s="8" t="s">
        <v>254</v>
      </c>
      <c r="V1243" s="10" t="s">
        <v>255</v>
      </c>
      <c r="W1243" s="10" t="s">
        <v>9288</v>
      </c>
      <c r="Y1243" s="10" t="s">
        <v>9319</v>
      </c>
      <c r="Z1243" s="10" t="s">
        <v>313</v>
      </c>
      <c r="AA1243" s="10" t="s">
        <v>344</v>
      </c>
      <c r="AC1243" s="12" t="str">
        <f t="shared" si="102"/>
        <v/>
      </c>
      <c r="AD1243" s="14"/>
      <c r="AE1243" s="18" t="s">
        <v>344</v>
      </c>
      <c r="AF1243" s="18"/>
      <c r="AG1243" s="18"/>
      <c r="AH1243" s="18"/>
      <c r="AI1243" s="18"/>
      <c r="AJ1243" s="18"/>
      <c r="AK1243" s="18"/>
      <c r="AL1243" s="19" t="str">
        <f t="shared" si="103"/>
        <v/>
      </c>
      <c r="AM1243" s="14"/>
      <c r="AN1243" s="15" t="str">
        <f>IF(Q1243="Structural",_xlfn.CONCAT("    ","structuralUpgradeType = ",IF(P1243&lt;3,"0_2",IF(P1243&lt;5,"3_4",IF(P1243&lt;7,"5_6",IF(P1243&lt;9,"7_8","9Plus"))))),IF(Q1243="Command Module",_xlfn.CONCAT("    commandUpgradeType = standard",CHAR(10),"    commandUpgradeName = ",V1243),IF(Q1243="Engine",_xlfn.CONCAT("    engineUpgradeType = ",W1243,CHAR(10),Parts!AQ1243,CHAR(10),"    enginePartUpgradeName = ",X1243),IF(Q1243="Parachute","    parachuteUpgradeType = standard",IF(Q1243="Solar",_xlfn.CONCAT("    solarPanelUpgradeTier = ",P1243),IF(OR(Q1243="System",Q1243="System and Space Capability")=TRUE,_xlfn.CONCAT("    spacePlaneSystemUpgradeType = ",X1243,IF(Q1243="System and Space Capability",_xlfn.CONCAT(CHAR(10),"    spaceplaneUpgradeType = spaceCapable",CHAR(10),"    baseSkinTemp = ",CHAR(10),"    upgradeSkinTemp = "),"")),IF(Q1243="Fuel Tank",IF(Y1243="NA/Balloon","    KiwiFuelSwitchIgnore = true",IF(Y1243="standardLiquidFuel",_xlfn.CONCAT("    fuelTankUpgradeType = ",Y1243,CHAR(10),"    fuelTankSizeUpgrade = ",Z1243),_xlfn.CONCAT("    fuelTankUpgradeType = ",Y1243))),IF(Q1243="RCS","    rcsUpgradeType = coldGas",""))))))))</f>
        <v/>
      </c>
      <c r="AO1243" s="16" t="str">
        <f>IF(Q1243="Engine",VLOOKUP(W1243,EngineUpgrades!$A$2:$C$17,2,FALSE),"")</f>
        <v/>
      </c>
      <c r="AP1243" s="16" t="str">
        <f>IF(Q1243="Engine",VLOOKUP(W1243,EngineUpgrades!$A$2:$C$17,3,FALSE),"")</f>
        <v/>
      </c>
      <c r="AQ1243" s="15" t="str">
        <f>IF(AO1243=EngineUpgrades!$D$1,EngineUpgrades!$D$17,IF(AO1243=EngineUpgrades!$E$1,EngineUpgrades!$E$17,IF(AO1243=EngineUpgrades!$F$1,EngineUpgrades!$F$17,IF(AO1243=EngineUpgrades!$G$1,EngineUpgrades!$G$17,IF(AO1243=EngineUpgrades!$H$1,EngineUpgrades!$H$17,"")))))</f>
        <v/>
      </c>
      <c r="AR1243" s="17">
        <v>2</v>
      </c>
      <c r="AS1243" s="16" t="str">
        <f>IF(Q1243="Engine",_xlfn.XLOOKUP(_xlfn.CONCAT(O1243,P1243+AR1243),TechTree!$C$2:$C$500,TechTree!$D$2:$D$500,"Not Valid Combination",0,1),"")</f>
        <v/>
      </c>
    </row>
    <row r="1244" spans="1:45" ht="60.5" hidden="1" x14ac:dyDescent="0.35">
      <c r="A1244" t="s">
        <v>5722</v>
      </c>
      <c r="B1244" t="s">
        <v>5942</v>
      </c>
      <c r="C1244" t="s">
        <v>5943</v>
      </c>
      <c r="D1244" t="s">
        <v>5944</v>
      </c>
      <c r="E1244" t="s">
        <v>4264</v>
      </c>
      <c r="F1244" t="s">
        <v>2745</v>
      </c>
      <c r="G1244" t="s">
        <v>1346</v>
      </c>
      <c r="H1244" t="s">
        <v>1218</v>
      </c>
      <c r="I1244" t="s">
        <v>2589</v>
      </c>
      <c r="J1244" t="s">
        <v>2596</v>
      </c>
      <c r="K1244" t="s">
        <v>370</v>
      </c>
      <c r="M1244" s="12" t="str">
        <f t="shared" si="101"/>
        <v>@PART[evaScienceKit]:AFTER[Squad] // EVA Experiments Kit
{
    @TechRequired = exactScience
}</v>
      </c>
      <c r="N1244" s="9" t="str">
        <f>_xlfn.XLOOKUP(_xlfn.CONCAT(O1244,P1244),TechTree!$C$2:$C$500,TechTree!$D$2:$D$500,"Not Valid Combination",0,1)</f>
        <v>exactScience</v>
      </c>
      <c r="O1244" s="8" t="s">
        <v>17</v>
      </c>
      <c r="P1244" s="8">
        <v>5</v>
      </c>
      <c r="Q1244" s="8" t="s">
        <v>254</v>
      </c>
      <c r="V1244" s="10" t="s">
        <v>255</v>
      </c>
      <c r="W1244" s="10" t="s">
        <v>9288</v>
      </c>
      <c r="Y1244" s="10" t="s">
        <v>9319</v>
      </c>
      <c r="Z1244" s="10" t="s">
        <v>313</v>
      </c>
      <c r="AA1244" s="10" t="s">
        <v>344</v>
      </c>
      <c r="AC1244" s="12" t="str">
        <f t="shared" si="102"/>
        <v/>
      </c>
      <c r="AD1244" s="14"/>
      <c r="AE1244" s="18" t="s">
        <v>344</v>
      </c>
      <c r="AF1244" s="18"/>
      <c r="AG1244" s="18"/>
      <c r="AH1244" s="18"/>
      <c r="AI1244" s="18"/>
      <c r="AJ1244" s="18"/>
      <c r="AK1244" s="18"/>
      <c r="AL1244" s="19" t="str">
        <f t="shared" si="103"/>
        <v/>
      </c>
      <c r="AM1244" s="14"/>
      <c r="AN1244" s="15" t="str">
        <f>IF(Q1244="Structural",_xlfn.CONCAT("    ","structuralUpgradeType = ",IF(P1244&lt;3,"0_2",IF(P1244&lt;5,"3_4",IF(P1244&lt;7,"5_6",IF(P1244&lt;9,"7_8","9Plus"))))),IF(Q1244="Command Module",_xlfn.CONCAT("    commandUpgradeType = standard",CHAR(10),"    commandUpgradeName = ",V1244),IF(Q1244="Engine",_xlfn.CONCAT("    engineUpgradeType = ",W1244,CHAR(10),Parts!AQ1244,CHAR(10),"    enginePartUpgradeName = ",X1244),IF(Q1244="Parachute","    parachuteUpgradeType = standard",IF(Q1244="Solar",_xlfn.CONCAT("    solarPanelUpgradeTier = ",P1244),IF(OR(Q1244="System",Q1244="System and Space Capability")=TRUE,_xlfn.CONCAT("    spacePlaneSystemUpgradeType = ",X1244,IF(Q1244="System and Space Capability",_xlfn.CONCAT(CHAR(10),"    spaceplaneUpgradeType = spaceCapable",CHAR(10),"    baseSkinTemp = ",CHAR(10),"    upgradeSkinTemp = "),"")),IF(Q1244="Fuel Tank",IF(Y1244="NA/Balloon","    KiwiFuelSwitchIgnore = true",IF(Y1244="standardLiquidFuel",_xlfn.CONCAT("    fuelTankUpgradeType = ",Y1244,CHAR(10),"    fuelTankSizeUpgrade = ",Z1244),_xlfn.CONCAT("    fuelTankUpgradeType = ",Y1244))),IF(Q1244="RCS","    rcsUpgradeType = coldGas",""))))))))</f>
        <v/>
      </c>
      <c r="AO1244" s="16" t="str">
        <f>IF(Q1244="Engine",VLOOKUP(W1244,EngineUpgrades!$A$2:$C$17,2,FALSE),"")</f>
        <v/>
      </c>
      <c r="AP1244" s="16" t="str">
        <f>IF(Q1244="Engine",VLOOKUP(W1244,EngineUpgrades!$A$2:$C$17,3,FALSE),"")</f>
        <v/>
      </c>
      <c r="AQ1244" s="15" t="str">
        <f>IF(AO1244=EngineUpgrades!$D$1,EngineUpgrades!$D$17,IF(AO1244=EngineUpgrades!$E$1,EngineUpgrades!$E$17,IF(AO1244=EngineUpgrades!$F$1,EngineUpgrades!$F$17,IF(AO1244=EngineUpgrades!$G$1,EngineUpgrades!$G$17,IF(AO1244=EngineUpgrades!$H$1,EngineUpgrades!$H$17,"")))))</f>
        <v/>
      </c>
      <c r="AR1244" s="17">
        <v>2</v>
      </c>
      <c r="AS1244" s="16" t="str">
        <f>IF(Q1244="Engine",_xlfn.XLOOKUP(_xlfn.CONCAT(O1244,P1244+AR1244),TechTree!$C$2:$C$500,TechTree!$D$2:$D$500,"Not Valid Combination",0,1),"")</f>
        <v/>
      </c>
    </row>
    <row r="1245" spans="1:45" ht="60.5" hidden="1" x14ac:dyDescent="0.35">
      <c r="A1245" t="s">
        <v>5722</v>
      </c>
      <c r="B1245" t="s">
        <v>5945</v>
      </c>
      <c r="C1245" t="s">
        <v>5946</v>
      </c>
      <c r="D1245" t="s">
        <v>5947</v>
      </c>
      <c r="E1245" t="s">
        <v>5637</v>
      </c>
      <c r="F1245" t="s">
        <v>2745</v>
      </c>
      <c r="G1245" t="s">
        <v>1359</v>
      </c>
      <c r="H1245" t="s">
        <v>1346</v>
      </c>
      <c r="I1245" t="s">
        <v>1747</v>
      </c>
      <c r="J1245" t="s">
        <v>315</v>
      </c>
      <c r="K1245" t="s">
        <v>46</v>
      </c>
      <c r="M1245" s="12" t="str">
        <f t="shared" si="101"/>
        <v>@PART[CargoStorageUnit]:AFTER[Squad] // SEQ-24 Cargo Storage Unit
{
    @TechRequired = logistics
}</v>
      </c>
      <c r="N1245" s="9" t="str">
        <f>_xlfn.XLOOKUP(_xlfn.CONCAT(O1245,P1245),TechTree!$C$2:$C$500,TechTree!$D$2:$D$500,"Not Valid Combination",0,1)</f>
        <v>logistics</v>
      </c>
      <c r="O1245" s="8" t="s">
        <v>236</v>
      </c>
      <c r="P1245" s="8">
        <v>6</v>
      </c>
      <c r="Q1245" s="8" t="s">
        <v>254</v>
      </c>
      <c r="V1245" s="10" t="s">
        <v>255</v>
      </c>
      <c r="W1245" s="10" t="s">
        <v>9288</v>
      </c>
      <c r="Y1245" s="10" t="s">
        <v>9319</v>
      </c>
      <c r="Z1245" s="10" t="s">
        <v>313</v>
      </c>
      <c r="AA1245" s="10" t="s">
        <v>344</v>
      </c>
      <c r="AC1245" s="12" t="str">
        <f t="shared" si="102"/>
        <v/>
      </c>
      <c r="AD1245" s="14"/>
      <c r="AE1245" s="18" t="s">
        <v>344</v>
      </c>
      <c r="AF1245" s="18"/>
      <c r="AG1245" s="18"/>
      <c r="AH1245" s="18"/>
      <c r="AI1245" s="18"/>
      <c r="AJ1245" s="18"/>
      <c r="AK1245" s="18"/>
      <c r="AL1245" s="19" t="str">
        <f t="shared" si="103"/>
        <v/>
      </c>
      <c r="AM1245" s="14"/>
      <c r="AN1245" s="15" t="str">
        <f>IF(Q1245="Structural",_xlfn.CONCAT("    ","structuralUpgradeType = ",IF(P1245&lt;3,"0_2",IF(P1245&lt;5,"3_4",IF(P1245&lt;7,"5_6",IF(P1245&lt;9,"7_8","9Plus"))))),IF(Q1245="Command Module",_xlfn.CONCAT("    commandUpgradeType = standard",CHAR(10),"    commandUpgradeName = ",V1245),IF(Q1245="Engine",_xlfn.CONCAT("    engineUpgradeType = ",W1245,CHAR(10),Parts!AQ1245,CHAR(10),"    enginePartUpgradeName = ",X1245),IF(Q1245="Parachute","    parachuteUpgradeType = standard",IF(Q1245="Solar",_xlfn.CONCAT("    solarPanelUpgradeTier = ",P1245),IF(OR(Q1245="System",Q1245="System and Space Capability")=TRUE,_xlfn.CONCAT("    spacePlaneSystemUpgradeType = ",X1245,IF(Q1245="System and Space Capability",_xlfn.CONCAT(CHAR(10),"    spaceplaneUpgradeType = spaceCapable",CHAR(10),"    baseSkinTemp = ",CHAR(10),"    upgradeSkinTemp = "),"")),IF(Q1245="Fuel Tank",IF(Y1245="NA/Balloon","    KiwiFuelSwitchIgnore = true",IF(Y1245="standardLiquidFuel",_xlfn.CONCAT("    fuelTankUpgradeType = ",Y1245,CHAR(10),"    fuelTankSizeUpgrade = ",Z1245),_xlfn.CONCAT("    fuelTankUpgradeType = ",Y1245))),IF(Q1245="RCS","    rcsUpgradeType = coldGas",""))))))))</f>
        <v/>
      </c>
      <c r="AO1245" s="16" t="str">
        <f>IF(Q1245="Engine",VLOOKUP(W1245,EngineUpgrades!$A$2:$C$17,2,FALSE),"")</f>
        <v/>
      </c>
      <c r="AP1245" s="16" t="str">
        <f>IF(Q1245="Engine",VLOOKUP(W1245,EngineUpgrades!$A$2:$C$17,3,FALSE),"")</f>
        <v/>
      </c>
      <c r="AQ1245" s="15" t="str">
        <f>IF(AO1245=EngineUpgrades!$D$1,EngineUpgrades!$D$17,IF(AO1245=EngineUpgrades!$E$1,EngineUpgrades!$E$17,IF(AO1245=EngineUpgrades!$F$1,EngineUpgrades!$F$17,IF(AO1245=EngineUpgrades!$G$1,EngineUpgrades!$G$17,IF(AO1245=EngineUpgrades!$H$1,EngineUpgrades!$H$17,"")))))</f>
        <v/>
      </c>
      <c r="AR1245" s="17">
        <v>2</v>
      </c>
      <c r="AS1245" s="16" t="str">
        <f>IF(Q1245="Engine",_xlfn.XLOOKUP(_xlfn.CONCAT(O1245,P1245+AR1245),TechTree!$C$2:$C$500,TechTree!$D$2:$D$500,"Not Valid Combination",0,1),"")</f>
        <v/>
      </c>
    </row>
    <row r="1246" spans="1:45" ht="60.5" hidden="1" x14ac:dyDescent="0.35">
      <c r="A1246" t="s">
        <v>5722</v>
      </c>
      <c r="B1246" t="s">
        <v>5948</v>
      </c>
      <c r="C1246" t="s">
        <v>5949</v>
      </c>
      <c r="D1246" t="s">
        <v>5950</v>
      </c>
      <c r="E1246" t="s">
        <v>5637</v>
      </c>
      <c r="F1246" t="s">
        <v>2745</v>
      </c>
      <c r="G1246" t="s">
        <v>1245</v>
      </c>
      <c r="H1246" t="s">
        <v>1297</v>
      </c>
      <c r="I1246" t="s">
        <v>1619</v>
      </c>
      <c r="J1246" t="s">
        <v>1176</v>
      </c>
      <c r="K1246" t="s">
        <v>98</v>
      </c>
      <c r="M1246" s="12" t="str">
        <f t="shared" si="101"/>
        <v>@PART[ConformalStorageUnit]:AFTER[Squad] // SEQ-3C Conformal Storage Unit
{
    @TechRequired = earlyLogistics
}</v>
      </c>
      <c r="N1246" s="9" t="str">
        <f>_xlfn.XLOOKUP(_xlfn.CONCAT(O1246,P1246),TechTree!$C$2:$C$500,TechTree!$D$2:$D$500,"Not Valid Combination",0,1)</f>
        <v>earlyLogistics</v>
      </c>
      <c r="O1246" s="8" t="s">
        <v>236</v>
      </c>
      <c r="P1246" s="8">
        <v>5</v>
      </c>
      <c r="Q1246" s="8" t="s">
        <v>254</v>
      </c>
      <c r="V1246" s="10" t="s">
        <v>255</v>
      </c>
      <c r="W1246" s="10" t="s">
        <v>9288</v>
      </c>
      <c r="Y1246" s="10" t="s">
        <v>9319</v>
      </c>
      <c r="Z1246" s="10" t="s">
        <v>313</v>
      </c>
      <c r="AA1246" s="10" t="s">
        <v>344</v>
      </c>
      <c r="AC1246" s="12" t="str">
        <f t="shared" si="102"/>
        <v/>
      </c>
      <c r="AD1246" s="14"/>
      <c r="AE1246" s="18" t="s">
        <v>344</v>
      </c>
      <c r="AF1246" s="18"/>
      <c r="AG1246" s="18"/>
      <c r="AH1246" s="18"/>
      <c r="AI1246" s="18"/>
      <c r="AJ1246" s="18"/>
      <c r="AK1246" s="18"/>
      <c r="AL1246" s="19" t="str">
        <f t="shared" si="103"/>
        <v/>
      </c>
      <c r="AM1246" s="14"/>
      <c r="AN1246" s="15" t="str">
        <f>IF(Q1246="Structural",_xlfn.CONCAT("    ","structuralUpgradeType = ",IF(P1246&lt;3,"0_2",IF(P1246&lt;5,"3_4",IF(P1246&lt;7,"5_6",IF(P1246&lt;9,"7_8","9Plus"))))),IF(Q1246="Command Module",_xlfn.CONCAT("    commandUpgradeType = standard",CHAR(10),"    commandUpgradeName = ",V1246),IF(Q1246="Engine",_xlfn.CONCAT("    engineUpgradeType = ",W1246,CHAR(10),Parts!AQ1246,CHAR(10),"    enginePartUpgradeName = ",X1246),IF(Q1246="Parachute","    parachuteUpgradeType = standard",IF(Q1246="Solar",_xlfn.CONCAT("    solarPanelUpgradeTier = ",P1246),IF(OR(Q1246="System",Q1246="System and Space Capability")=TRUE,_xlfn.CONCAT("    spacePlaneSystemUpgradeType = ",X1246,IF(Q1246="System and Space Capability",_xlfn.CONCAT(CHAR(10),"    spaceplaneUpgradeType = spaceCapable",CHAR(10),"    baseSkinTemp = ",CHAR(10),"    upgradeSkinTemp = "),"")),IF(Q1246="Fuel Tank",IF(Y1246="NA/Balloon","    KiwiFuelSwitchIgnore = true",IF(Y1246="standardLiquidFuel",_xlfn.CONCAT("    fuelTankUpgradeType = ",Y1246,CHAR(10),"    fuelTankSizeUpgrade = ",Z1246),_xlfn.CONCAT("    fuelTankUpgradeType = ",Y1246))),IF(Q1246="RCS","    rcsUpgradeType = coldGas",""))))))))</f>
        <v/>
      </c>
      <c r="AO1246" s="16" t="str">
        <f>IF(Q1246="Engine",VLOOKUP(W1246,EngineUpgrades!$A$2:$C$17,2,FALSE),"")</f>
        <v/>
      </c>
      <c r="AP1246" s="16" t="str">
        <f>IF(Q1246="Engine",VLOOKUP(W1246,EngineUpgrades!$A$2:$C$17,3,FALSE),"")</f>
        <v/>
      </c>
      <c r="AQ1246" s="15" t="str">
        <f>IF(AO1246=EngineUpgrades!$D$1,EngineUpgrades!$D$17,IF(AO1246=EngineUpgrades!$E$1,EngineUpgrades!$E$17,IF(AO1246=EngineUpgrades!$F$1,EngineUpgrades!$F$17,IF(AO1246=EngineUpgrades!$G$1,EngineUpgrades!$G$17,IF(AO1246=EngineUpgrades!$H$1,EngineUpgrades!$H$17,"")))))</f>
        <v/>
      </c>
      <c r="AR1246" s="17">
        <v>2</v>
      </c>
      <c r="AS1246" s="16" t="str">
        <f>IF(Q1246="Engine",_xlfn.XLOOKUP(_xlfn.CONCAT(O1246,P1246+AR1246),TechTree!$C$2:$C$500,TechTree!$D$2:$D$500,"Not Valid Combination",0,1),"")</f>
        <v/>
      </c>
    </row>
    <row r="1247" spans="1:45" hidden="1" x14ac:dyDescent="0.35">
      <c r="A1247" t="s">
        <v>5722</v>
      </c>
      <c r="B1247" t="s">
        <v>5951</v>
      </c>
      <c r="C1247" t="s">
        <v>5952</v>
      </c>
      <c r="D1247" t="s">
        <v>5953</v>
      </c>
      <c r="E1247" t="s">
        <v>3721</v>
      </c>
      <c r="F1247" t="s">
        <v>13</v>
      </c>
      <c r="G1247" t="s">
        <v>5954</v>
      </c>
      <c r="H1247" t="s">
        <v>2685</v>
      </c>
      <c r="I1247" t="s">
        <v>1447</v>
      </c>
      <c r="J1247" t="s">
        <v>315</v>
      </c>
      <c r="K1247" t="s">
        <v>110</v>
      </c>
    </row>
    <row r="1248" spans="1:45" hidden="1" x14ac:dyDescent="0.35">
      <c r="A1248" t="s">
        <v>5722</v>
      </c>
      <c r="B1248" t="s">
        <v>5951</v>
      </c>
      <c r="C1248" t="s">
        <v>5955</v>
      </c>
      <c r="D1248" t="s">
        <v>5956</v>
      </c>
      <c r="E1248" t="s">
        <v>3721</v>
      </c>
      <c r="F1248" t="s">
        <v>13</v>
      </c>
      <c r="G1248" t="s">
        <v>2224</v>
      </c>
      <c r="H1248" t="s">
        <v>1492</v>
      </c>
      <c r="I1248" t="s">
        <v>1747</v>
      </c>
      <c r="J1248" t="s">
        <v>315</v>
      </c>
      <c r="K1248" t="s">
        <v>40</v>
      </c>
    </row>
    <row r="1249" spans="1:11" hidden="1" x14ac:dyDescent="0.35">
      <c r="A1249" t="s">
        <v>5722</v>
      </c>
      <c r="B1249" t="s">
        <v>5957</v>
      </c>
      <c r="C1249" t="s">
        <v>5958</v>
      </c>
      <c r="D1249" t="s">
        <v>5959</v>
      </c>
      <c r="E1249" t="s">
        <v>5164</v>
      </c>
      <c r="F1249" t="s">
        <v>10</v>
      </c>
      <c r="G1249" t="s">
        <v>2895</v>
      </c>
      <c r="H1249" t="s">
        <v>1440</v>
      </c>
      <c r="I1249" t="s">
        <v>5960</v>
      </c>
      <c r="J1249" t="s">
        <v>5132</v>
      </c>
      <c r="K1249" t="s">
        <v>79</v>
      </c>
    </row>
    <row r="1250" spans="1:11" hidden="1" x14ac:dyDescent="0.35">
      <c r="A1250" t="s">
        <v>5722</v>
      </c>
      <c r="B1250" t="s">
        <v>5961</v>
      </c>
      <c r="C1250" t="s">
        <v>5962</v>
      </c>
      <c r="D1250" t="s">
        <v>5963</v>
      </c>
      <c r="E1250" t="s">
        <v>5117</v>
      </c>
      <c r="F1250" t="s">
        <v>10</v>
      </c>
      <c r="G1250" t="s">
        <v>5964</v>
      </c>
      <c r="H1250" t="s">
        <v>1198</v>
      </c>
      <c r="I1250" t="s">
        <v>1250</v>
      </c>
      <c r="J1250" t="s">
        <v>1176</v>
      </c>
      <c r="K1250" t="s">
        <v>88</v>
      </c>
    </row>
    <row r="1251" spans="1:11" hidden="1" x14ac:dyDescent="0.35">
      <c r="A1251" t="s">
        <v>5722</v>
      </c>
      <c r="B1251" t="s">
        <v>5965</v>
      </c>
      <c r="C1251" t="s">
        <v>5966</v>
      </c>
      <c r="D1251" t="s">
        <v>5967</v>
      </c>
      <c r="E1251" t="s">
        <v>5164</v>
      </c>
      <c r="F1251" t="s">
        <v>9</v>
      </c>
      <c r="G1251" t="s">
        <v>3682</v>
      </c>
      <c r="H1251" t="s">
        <v>1548</v>
      </c>
      <c r="I1251" t="s">
        <v>1457</v>
      </c>
      <c r="J1251" t="s">
        <v>315</v>
      </c>
      <c r="K1251" t="s">
        <v>79</v>
      </c>
    </row>
    <row r="1252" spans="1:11" hidden="1" x14ac:dyDescent="0.35">
      <c r="A1252" t="s">
        <v>5722</v>
      </c>
      <c r="B1252" t="s">
        <v>5968</v>
      </c>
      <c r="C1252" t="s">
        <v>5969</v>
      </c>
      <c r="D1252" t="s">
        <v>5970</v>
      </c>
      <c r="E1252" t="s">
        <v>3721</v>
      </c>
      <c r="F1252" t="s">
        <v>13</v>
      </c>
      <c r="G1252" t="s">
        <v>1396</v>
      </c>
      <c r="H1252" t="s">
        <v>1487</v>
      </c>
      <c r="I1252" t="s">
        <v>1219</v>
      </c>
      <c r="J1252" t="s">
        <v>314</v>
      </c>
      <c r="K1252" t="s">
        <v>55</v>
      </c>
    </row>
    <row r="1253" spans="1:11" hidden="1" x14ac:dyDescent="0.35">
      <c r="A1253" t="s">
        <v>5722</v>
      </c>
      <c r="B1253" t="s">
        <v>5971</v>
      </c>
      <c r="C1253" t="s">
        <v>5972</v>
      </c>
      <c r="D1253" t="s">
        <v>5973</v>
      </c>
      <c r="E1253" t="s">
        <v>3721</v>
      </c>
      <c r="F1253" t="s">
        <v>13</v>
      </c>
      <c r="G1253" t="s">
        <v>1197</v>
      </c>
      <c r="H1253" t="s">
        <v>1245</v>
      </c>
      <c r="I1253" t="s">
        <v>1250</v>
      </c>
      <c r="J1253" t="s">
        <v>313</v>
      </c>
      <c r="K1253" t="s">
        <v>158</v>
      </c>
    </row>
    <row r="1254" spans="1:11" hidden="1" x14ac:dyDescent="0.35">
      <c r="A1254" t="s">
        <v>5722</v>
      </c>
      <c r="B1254" t="s">
        <v>5974</v>
      </c>
      <c r="C1254" t="s">
        <v>5975</v>
      </c>
      <c r="D1254" t="s">
        <v>5976</v>
      </c>
      <c r="E1254" t="s">
        <v>5117</v>
      </c>
      <c r="F1254" t="s">
        <v>10</v>
      </c>
      <c r="G1254" t="s">
        <v>4507</v>
      </c>
      <c r="H1254" t="s">
        <v>5496</v>
      </c>
      <c r="I1254" t="s">
        <v>5977</v>
      </c>
      <c r="J1254" t="s">
        <v>5132</v>
      </c>
      <c r="K1254" t="s">
        <v>157</v>
      </c>
    </row>
    <row r="1255" spans="1:11" hidden="1" x14ac:dyDescent="0.35">
      <c r="A1255" t="s">
        <v>5722</v>
      </c>
      <c r="B1255" t="s">
        <v>5978</v>
      </c>
      <c r="C1255" t="s">
        <v>5979</v>
      </c>
      <c r="D1255" t="s">
        <v>5980</v>
      </c>
      <c r="E1255" t="s">
        <v>5274</v>
      </c>
      <c r="F1255" t="s">
        <v>10</v>
      </c>
      <c r="G1255" t="s">
        <v>1323</v>
      </c>
      <c r="H1255" t="s">
        <v>1390</v>
      </c>
      <c r="I1255" t="s">
        <v>1318</v>
      </c>
      <c r="J1255" t="s">
        <v>314</v>
      </c>
      <c r="K1255" t="s">
        <v>91</v>
      </c>
    </row>
    <row r="1256" spans="1:11" hidden="1" x14ac:dyDescent="0.35">
      <c r="A1256" t="s">
        <v>5722</v>
      </c>
      <c r="B1256" t="s">
        <v>5981</v>
      </c>
      <c r="C1256" t="s">
        <v>5982</v>
      </c>
      <c r="D1256" t="s">
        <v>5983</v>
      </c>
      <c r="E1256" t="s">
        <v>5274</v>
      </c>
      <c r="F1256" t="s">
        <v>9</v>
      </c>
      <c r="G1256" t="s">
        <v>1323</v>
      </c>
      <c r="H1256" t="s">
        <v>1279</v>
      </c>
      <c r="I1256" t="s">
        <v>1318</v>
      </c>
      <c r="J1256" t="s">
        <v>314</v>
      </c>
      <c r="K1256" t="s">
        <v>91</v>
      </c>
    </row>
    <row r="1257" spans="1:11" hidden="1" x14ac:dyDescent="0.35">
      <c r="A1257" t="s">
        <v>5722</v>
      </c>
      <c r="B1257" t="s">
        <v>5984</v>
      </c>
      <c r="C1257" t="s">
        <v>5985</v>
      </c>
      <c r="D1257" t="s">
        <v>5986</v>
      </c>
      <c r="E1257" t="s">
        <v>5274</v>
      </c>
      <c r="F1257" t="s">
        <v>10</v>
      </c>
      <c r="G1257" t="s">
        <v>1405</v>
      </c>
      <c r="H1257" t="s">
        <v>1397</v>
      </c>
      <c r="I1257" t="s">
        <v>1318</v>
      </c>
      <c r="J1257" t="s">
        <v>314</v>
      </c>
      <c r="K1257" t="s">
        <v>88</v>
      </c>
    </row>
    <row r="1258" spans="1:11" hidden="1" x14ac:dyDescent="0.35">
      <c r="A1258" t="s">
        <v>5722</v>
      </c>
      <c r="B1258" t="s">
        <v>5987</v>
      </c>
      <c r="C1258" t="s">
        <v>5988</v>
      </c>
      <c r="D1258" t="s">
        <v>5989</v>
      </c>
      <c r="E1258" t="s">
        <v>5164</v>
      </c>
      <c r="F1258" t="s">
        <v>10</v>
      </c>
      <c r="G1258" t="s">
        <v>1466</v>
      </c>
      <c r="H1258" t="s">
        <v>1336</v>
      </c>
      <c r="I1258" t="s">
        <v>1527</v>
      </c>
      <c r="J1258" t="s">
        <v>314</v>
      </c>
      <c r="K1258" t="s">
        <v>35</v>
      </c>
    </row>
    <row r="1259" spans="1:11" hidden="1" x14ac:dyDescent="0.35">
      <c r="A1259" t="s">
        <v>5722</v>
      </c>
      <c r="B1259" t="s">
        <v>5990</v>
      </c>
      <c r="C1259" t="s">
        <v>5991</v>
      </c>
      <c r="D1259" t="s">
        <v>5992</v>
      </c>
      <c r="E1259" t="s">
        <v>5117</v>
      </c>
      <c r="F1259" t="s">
        <v>20</v>
      </c>
      <c r="G1259" t="s">
        <v>2474</v>
      </c>
      <c r="H1259" t="s">
        <v>1707</v>
      </c>
      <c r="I1259" t="s">
        <v>1436</v>
      </c>
      <c r="J1259" t="s">
        <v>1869</v>
      </c>
      <c r="K1259" t="s">
        <v>156</v>
      </c>
    </row>
    <row r="1260" spans="1:11" hidden="1" x14ac:dyDescent="0.35">
      <c r="A1260" t="s">
        <v>5722</v>
      </c>
      <c r="B1260" t="s">
        <v>5993</v>
      </c>
      <c r="C1260" t="s">
        <v>5994</v>
      </c>
      <c r="D1260" t="s">
        <v>5995</v>
      </c>
      <c r="E1260" t="s">
        <v>5117</v>
      </c>
      <c r="F1260" t="s">
        <v>10</v>
      </c>
      <c r="G1260" t="s">
        <v>4512</v>
      </c>
      <c r="H1260" t="s">
        <v>1707</v>
      </c>
      <c r="I1260" t="s">
        <v>1436</v>
      </c>
      <c r="J1260" t="s">
        <v>1869</v>
      </c>
      <c r="K1260" t="s">
        <v>156</v>
      </c>
    </row>
    <row r="1261" spans="1:11" hidden="1" x14ac:dyDescent="0.35">
      <c r="A1261" t="s">
        <v>5722</v>
      </c>
      <c r="B1261" t="s">
        <v>5996</v>
      </c>
      <c r="C1261" t="s">
        <v>5997</v>
      </c>
      <c r="D1261" t="s">
        <v>5998</v>
      </c>
      <c r="E1261" t="s">
        <v>5274</v>
      </c>
      <c r="F1261" t="s">
        <v>10</v>
      </c>
      <c r="G1261" t="s">
        <v>1316</v>
      </c>
      <c r="H1261" t="s">
        <v>1359</v>
      </c>
      <c r="I1261" t="s">
        <v>1318</v>
      </c>
      <c r="J1261" t="s">
        <v>1319</v>
      </c>
      <c r="K1261" t="s">
        <v>127</v>
      </c>
    </row>
    <row r="1262" spans="1:11" hidden="1" x14ac:dyDescent="0.35">
      <c r="A1262" t="s">
        <v>5722</v>
      </c>
      <c r="B1262" t="s">
        <v>5999</v>
      </c>
      <c r="C1262" t="s">
        <v>6000</v>
      </c>
      <c r="D1262" t="s">
        <v>6001</v>
      </c>
      <c r="E1262" t="s">
        <v>5274</v>
      </c>
      <c r="F1262" t="s">
        <v>10</v>
      </c>
      <c r="G1262" t="s">
        <v>1316</v>
      </c>
      <c r="H1262" t="s">
        <v>1359</v>
      </c>
      <c r="I1262" t="s">
        <v>1318</v>
      </c>
      <c r="J1262" t="s">
        <v>1319</v>
      </c>
      <c r="K1262" t="s">
        <v>28</v>
      </c>
    </row>
    <row r="1263" spans="1:11" hidden="1" x14ac:dyDescent="0.35">
      <c r="A1263" t="s">
        <v>5722</v>
      </c>
      <c r="B1263" t="s">
        <v>6002</v>
      </c>
      <c r="C1263" t="s">
        <v>6003</v>
      </c>
      <c r="D1263" t="s">
        <v>6004</v>
      </c>
      <c r="E1263" t="s">
        <v>5274</v>
      </c>
      <c r="F1263" t="s">
        <v>10</v>
      </c>
      <c r="G1263" t="s">
        <v>1389</v>
      </c>
      <c r="H1263" t="s">
        <v>3889</v>
      </c>
      <c r="I1263" t="s">
        <v>1809</v>
      </c>
      <c r="J1263" t="s">
        <v>1319</v>
      </c>
      <c r="K1263" t="s">
        <v>63</v>
      </c>
    </row>
    <row r="1264" spans="1:11" hidden="1" x14ac:dyDescent="0.35">
      <c r="A1264" t="s">
        <v>5722</v>
      </c>
      <c r="B1264" t="s">
        <v>6005</v>
      </c>
      <c r="C1264" t="s">
        <v>6006</v>
      </c>
      <c r="D1264" t="s">
        <v>6007</v>
      </c>
      <c r="E1264" t="s">
        <v>6008</v>
      </c>
      <c r="F1264" t="s">
        <v>20</v>
      </c>
      <c r="G1264" t="s">
        <v>2474</v>
      </c>
      <c r="H1264" t="s">
        <v>2083</v>
      </c>
      <c r="I1264" t="s">
        <v>1467</v>
      </c>
      <c r="J1264" t="s">
        <v>315</v>
      </c>
      <c r="K1264" t="s">
        <v>34</v>
      </c>
    </row>
    <row r="1265" spans="1:11" hidden="1" x14ac:dyDescent="0.35">
      <c r="A1265" t="s">
        <v>5722</v>
      </c>
      <c r="B1265" t="s">
        <v>6009</v>
      </c>
      <c r="C1265" t="s">
        <v>6010</v>
      </c>
      <c r="D1265" t="s">
        <v>6007</v>
      </c>
      <c r="E1265" t="s">
        <v>6008</v>
      </c>
      <c r="F1265" t="s">
        <v>10</v>
      </c>
      <c r="G1265" t="s">
        <v>5122</v>
      </c>
      <c r="H1265" t="s">
        <v>2083</v>
      </c>
      <c r="I1265" t="s">
        <v>6011</v>
      </c>
      <c r="J1265" t="s">
        <v>315</v>
      </c>
      <c r="K1265" t="s">
        <v>34</v>
      </c>
    </row>
    <row r="1266" spans="1:11" hidden="1" x14ac:dyDescent="0.35">
      <c r="A1266" t="s">
        <v>5722</v>
      </c>
      <c r="B1266" t="s">
        <v>6012</v>
      </c>
      <c r="C1266" t="s">
        <v>6013</v>
      </c>
      <c r="D1266" t="s">
        <v>6014</v>
      </c>
      <c r="E1266" t="s">
        <v>5274</v>
      </c>
      <c r="F1266" t="s">
        <v>10</v>
      </c>
      <c r="G1266" t="s">
        <v>1371</v>
      </c>
      <c r="H1266" t="s">
        <v>1466</v>
      </c>
      <c r="I1266" t="s">
        <v>1318</v>
      </c>
      <c r="J1266" t="s">
        <v>6015</v>
      </c>
      <c r="K1266" t="s">
        <v>155</v>
      </c>
    </row>
    <row r="1267" spans="1:11" hidden="1" x14ac:dyDescent="0.35">
      <c r="A1267" t="s">
        <v>5722</v>
      </c>
      <c r="B1267" t="s">
        <v>6016</v>
      </c>
      <c r="C1267" t="s">
        <v>6017</v>
      </c>
      <c r="D1267" t="s">
        <v>6018</v>
      </c>
      <c r="E1267" t="s">
        <v>3721</v>
      </c>
      <c r="F1267" t="s">
        <v>10</v>
      </c>
      <c r="G1267" t="s">
        <v>5185</v>
      </c>
      <c r="H1267" t="s">
        <v>6019</v>
      </c>
      <c r="I1267" t="s">
        <v>6020</v>
      </c>
      <c r="J1267" t="s">
        <v>315</v>
      </c>
      <c r="K1267" t="s">
        <v>154</v>
      </c>
    </row>
    <row r="1268" spans="1:11" hidden="1" x14ac:dyDescent="0.35">
      <c r="A1268" t="s">
        <v>5722</v>
      </c>
      <c r="B1268" t="s">
        <v>6021</v>
      </c>
      <c r="C1268" t="s">
        <v>6022</v>
      </c>
      <c r="D1268" t="s">
        <v>6023</v>
      </c>
      <c r="E1268" t="s">
        <v>3721</v>
      </c>
      <c r="F1268" t="s">
        <v>10</v>
      </c>
      <c r="G1268" t="s">
        <v>1254</v>
      </c>
      <c r="H1268" t="s">
        <v>6024</v>
      </c>
      <c r="I1268" t="s">
        <v>6025</v>
      </c>
      <c r="J1268" t="s">
        <v>315</v>
      </c>
      <c r="K1268" t="s">
        <v>154</v>
      </c>
    </row>
    <row r="1269" spans="1:11" hidden="1" x14ac:dyDescent="0.35">
      <c r="A1269" t="s">
        <v>5722</v>
      </c>
      <c r="B1269" t="s">
        <v>6026</v>
      </c>
      <c r="C1269" t="s">
        <v>6027</v>
      </c>
      <c r="D1269" t="s">
        <v>6028</v>
      </c>
      <c r="E1269" t="s">
        <v>4264</v>
      </c>
      <c r="F1269" t="s">
        <v>10</v>
      </c>
      <c r="G1269" t="s">
        <v>1808</v>
      </c>
      <c r="H1269" t="s">
        <v>3698</v>
      </c>
      <c r="I1269" t="s">
        <v>2833</v>
      </c>
      <c r="J1269" t="s">
        <v>313</v>
      </c>
      <c r="K1269" t="s">
        <v>64</v>
      </c>
    </row>
    <row r="1270" spans="1:11" hidden="1" x14ac:dyDescent="0.35">
      <c r="A1270" t="s">
        <v>5722</v>
      </c>
      <c r="B1270" t="s">
        <v>6029</v>
      </c>
      <c r="C1270" t="s">
        <v>6030</v>
      </c>
      <c r="D1270" t="s">
        <v>6031</v>
      </c>
      <c r="E1270" t="s">
        <v>4264</v>
      </c>
      <c r="F1270" t="s">
        <v>20</v>
      </c>
      <c r="G1270" t="s">
        <v>2474</v>
      </c>
      <c r="H1270" t="s">
        <v>1688</v>
      </c>
      <c r="I1270" t="s">
        <v>1219</v>
      </c>
      <c r="J1270" t="s">
        <v>313</v>
      </c>
      <c r="K1270" t="s">
        <v>49</v>
      </c>
    </row>
    <row r="1271" spans="1:11" hidden="1" x14ac:dyDescent="0.35">
      <c r="A1271" t="s">
        <v>5722</v>
      </c>
      <c r="B1271" t="s">
        <v>6032</v>
      </c>
      <c r="C1271" t="s">
        <v>6033</v>
      </c>
      <c r="D1271" t="s">
        <v>6031</v>
      </c>
      <c r="E1271" t="s">
        <v>4264</v>
      </c>
      <c r="F1271" t="s">
        <v>10</v>
      </c>
      <c r="G1271" t="s">
        <v>2239</v>
      </c>
      <c r="H1271" t="s">
        <v>1688</v>
      </c>
      <c r="I1271" t="s">
        <v>1219</v>
      </c>
      <c r="J1271" t="s">
        <v>313</v>
      </c>
      <c r="K1271" t="s">
        <v>49</v>
      </c>
    </row>
    <row r="1272" spans="1:11" hidden="1" x14ac:dyDescent="0.35">
      <c r="A1272" t="s">
        <v>5722</v>
      </c>
      <c r="B1272" t="s">
        <v>6034</v>
      </c>
      <c r="C1272" t="s">
        <v>6035</v>
      </c>
      <c r="D1272" t="s">
        <v>6036</v>
      </c>
      <c r="E1272" t="s">
        <v>4264</v>
      </c>
      <c r="F1272" t="s">
        <v>20</v>
      </c>
      <c r="G1272" t="s">
        <v>2474</v>
      </c>
      <c r="H1272" t="s">
        <v>1341</v>
      </c>
      <c r="I1272" t="s">
        <v>1219</v>
      </c>
      <c r="J1272" t="s">
        <v>313</v>
      </c>
      <c r="K1272" t="s">
        <v>56</v>
      </c>
    </row>
    <row r="1273" spans="1:11" hidden="1" x14ac:dyDescent="0.35">
      <c r="A1273" t="s">
        <v>5722</v>
      </c>
      <c r="B1273" t="s">
        <v>6037</v>
      </c>
      <c r="C1273" t="s">
        <v>6038</v>
      </c>
      <c r="D1273" t="s">
        <v>6039</v>
      </c>
      <c r="E1273" t="s">
        <v>4264</v>
      </c>
      <c r="F1273" t="s">
        <v>20</v>
      </c>
      <c r="G1273" t="s">
        <v>2474</v>
      </c>
      <c r="H1273" t="s">
        <v>3129</v>
      </c>
      <c r="I1273" t="s">
        <v>1266</v>
      </c>
      <c r="J1273" t="s">
        <v>313</v>
      </c>
      <c r="K1273" t="s">
        <v>97</v>
      </c>
    </row>
    <row r="1274" spans="1:11" hidden="1" x14ac:dyDescent="0.35">
      <c r="A1274" t="s">
        <v>5722</v>
      </c>
      <c r="B1274" t="s">
        <v>6040</v>
      </c>
      <c r="C1274" t="s">
        <v>6041</v>
      </c>
      <c r="D1274" t="s">
        <v>6039</v>
      </c>
      <c r="E1274" t="s">
        <v>4264</v>
      </c>
      <c r="F1274" t="s">
        <v>10</v>
      </c>
      <c r="G1274" t="s">
        <v>1446</v>
      </c>
      <c r="H1274" t="s">
        <v>3129</v>
      </c>
      <c r="I1274" t="s">
        <v>1266</v>
      </c>
      <c r="J1274" t="s">
        <v>313</v>
      </c>
      <c r="K1274" t="s">
        <v>97</v>
      </c>
    </row>
    <row r="1275" spans="1:11" hidden="1" x14ac:dyDescent="0.35">
      <c r="A1275" t="s">
        <v>5722</v>
      </c>
      <c r="B1275" t="s">
        <v>6042</v>
      </c>
      <c r="C1275" t="s">
        <v>6043</v>
      </c>
      <c r="D1275" t="s">
        <v>6036</v>
      </c>
      <c r="E1275" t="s">
        <v>4264</v>
      </c>
      <c r="F1275" t="s">
        <v>10</v>
      </c>
      <c r="G1275" t="s">
        <v>1192</v>
      </c>
      <c r="H1275" t="s">
        <v>1341</v>
      </c>
      <c r="I1275" t="s">
        <v>1219</v>
      </c>
      <c r="J1275" t="s">
        <v>313</v>
      </c>
      <c r="K1275" t="s">
        <v>56</v>
      </c>
    </row>
    <row r="1276" spans="1:11" hidden="1" x14ac:dyDescent="0.35">
      <c r="A1276" t="s">
        <v>5722</v>
      </c>
      <c r="B1276" t="s">
        <v>6044</v>
      </c>
      <c r="C1276" t="s">
        <v>6045</v>
      </c>
      <c r="D1276" t="s">
        <v>6046</v>
      </c>
      <c r="E1276" t="s">
        <v>4264</v>
      </c>
      <c r="F1276" t="s">
        <v>20</v>
      </c>
      <c r="G1276" t="s">
        <v>2474</v>
      </c>
      <c r="H1276" t="s">
        <v>1573</v>
      </c>
      <c r="I1276" t="s">
        <v>1203</v>
      </c>
      <c r="J1276" t="s">
        <v>314</v>
      </c>
      <c r="K1276" t="s">
        <v>97</v>
      </c>
    </row>
    <row r="1277" spans="1:11" hidden="1" x14ac:dyDescent="0.35">
      <c r="A1277" t="s">
        <v>5722</v>
      </c>
      <c r="B1277" t="s">
        <v>6047</v>
      </c>
      <c r="C1277" t="s">
        <v>6048</v>
      </c>
      <c r="D1277" t="s">
        <v>6046</v>
      </c>
      <c r="E1277" t="s">
        <v>4264</v>
      </c>
      <c r="F1277" t="s">
        <v>10</v>
      </c>
      <c r="G1277" t="s">
        <v>2500</v>
      </c>
      <c r="H1277" t="s">
        <v>1573</v>
      </c>
      <c r="I1277" t="s">
        <v>1203</v>
      </c>
      <c r="J1277" t="s">
        <v>314</v>
      </c>
      <c r="K1277" t="s">
        <v>97</v>
      </c>
    </row>
    <row r="1278" spans="1:11" hidden="1" x14ac:dyDescent="0.35">
      <c r="A1278" t="s">
        <v>5722</v>
      </c>
      <c r="B1278" t="s">
        <v>6049</v>
      </c>
      <c r="C1278" t="s">
        <v>6050</v>
      </c>
      <c r="D1278" t="s">
        <v>6051</v>
      </c>
      <c r="E1278" t="s">
        <v>3721</v>
      </c>
      <c r="F1278" t="s">
        <v>10</v>
      </c>
      <c r="G1278" t="s">
        <v>2699</v>
      </c>
      <c r="H1278" t="s">
        <v>2822</v>
      </c>
      <c r="I1278" t="s">
        <v>1519</v>
      </c>
      <c r="J1278" t="s">
        <v>315</v>
      </c>
      <c r="K1278" t="s">
        <v>154</v>
      </c>
    </row>
    <row r="1279" spans="1:11" hidden="1" x14ac:dyDescent="0.35">
      <c r="A1279" t="s">
        <v>5722</v>
      </c>
      <c r="B1279" t="s">
        <v>6052</v>
      </c>
      <c r="C1279" t="s">
        <v>6053</v>
      </c>
      <c r="D1279" t="s">
        <v>6054</v>
      </c>
      <c r="E1279" t="s">
        <v>3721</v>
      </c>
      <c r="F1279" t="s">
        <v>10</v>
      </c>
      <c r="G1279" t="s">
        <v>6055</v>
      </c>
      <c r="H1279" t="s">
        <v>1968</v>
      </c>
      <c r="I1279" t="s">
        <v>1219</v>
      </c>
      <c r="J1279" t="s">
        <v>314</v>
      </c>
      <c r="K1279" t="s">
        <v>63</v>
      </c>
    </row>
    <row r="1280" spans="1:11" hidden="1" x14ac:dyDescent="0.35">
      <c r="A1280" t="s">
        <v>5722</v>
      </c>
      <c r="B1280" t="s">
        <v>6056</v>
      </c>
      <c r="C1280" t="s">
        <v>6057</v>
      </c>
      <c r="D1280" t="s">
        <v>6058</v>
      </c>
      <c r="E1280" t="s">
        <v>4264</v>
      </c>
      <c r="F1280" t="s">
        <v>20</v>
      </c>
      <c r="G1280" t="s">
        <v>2474</v>
      </c>
      <c r="H1280" t="s">
        <v>1260</v>
      </c>
      <c r="I1280" t="s">
        <v>1250</v>
      </c>
      <c r="J1280" t="s">
        <v>313</v>
      </c>
      <c r="K1280" t="s">
        <v>88</v>
      </c>
    </row>
    <row r="1281" spans="1:11" hidden="1" x14ac:dyDescent="0.35">
      <c r="A1281" t="s">
        <v>5722</v>
      </c>
      <c r="B1281" t="s">
        <v>6059</v>
      </c>
      <c r="C1281" t="s">
        <v>6060</v>
      </c>
      <c r="D1281" t="s">
        <v>6058</v>
      </c>
      <c r="E1281" t="s">
        <v>4264</v>
      </c>
      <c r="F1281" t="s">
        <v>10</v>
      </c>
      <c r="G1281" t="s">
        <v>1476</v>
      </c>
      <c r="H1281" t="s">
        <v>1260</v>
      </c>
      <c r="I1281" t="s">
        <v>1250</v>
      </c>
      <c r="J1281" t="s">
        <v>313</v>
      </c>
      <c r="K1281" t="s">
        <v>88</v>
      </c>
    </row>
    <row r="1282" spans="1:11" hidden="1" x14ac:dyDescent="0.35">
      <c r="A1282" t="s">
        <v>5722</v>
      </c>
      <c r="B1282" t="s">
        <v>6061</v>
      </c>
      <c r="C1282" t="s">
        <v>6062</v>
      </c>
      <c r="D1282" t="s">
        <v>6063</v>
      </c>
      <c r="E1282" t="s">
        <v>5606</v>
      </c>
      <c r="F1282" t="s">
        <v>15</v>
      </c>
      <c r="G1282" t="s">
        <v>2500</v>
      </c>
      <c r="H1282" t="s">
        <v>1218</v>
      </c>
      <c r="I1282" t="s">
        <v>1250</v>
      </c>
      <c r="J1282" t="s">
        <v>1176</v>
      </c>
      <c r="K1282" t="s">
        <v>138</v>
      </c>
    </row>
    <row r="1283" spans="1:11" hidden="1" x14ac:dyDescent="0.35">
      <c r="A1283" t="s">
        <v>5722</v>
      </c>
      <c r="B1283" t="s">
        <v>6064</v>
      </c>
      <c r="C1283" t="s">
        <v>6065</v>
      </c>
      <c r="D1283" t="s">
        <v>6066</v>
      </c>
      <c r="E1283" t="s">
        <v>5117</v>
      </c>
      <c r="F1283" t="s">
        <v>12</v>
      </c>
      <c r="G1283" t="s">
        <v>1192</v>
      </c>
      <c r="H1283" t="s">
        <v>6067</v>
      </c>
      <c r="I1283" t="s">
        <v>1250</v>
      </c>
      <c r="J1283" t="s">
        <v>1176</v>
      </c>
      <c r="K1283" t="s">
        <v>90</v>
      </c>
    </row>
    <row r="1284" spans="1:11" hidden="1" x14ac:dyDescent="0.35">
      <c r="A1284" t="s">
        <v>5722</v>
      </c>
      <c r="B1284" t="s">
        <v>6068</v>
      </c>
      <c r="C1284" t="s">
        <v>6069</v>
      </c>
      <c r="D1284" t="s">
        <v>6070</v>
      </c>
      <c r="E1284" t="s">
        <v>3888</v>
      </c>
      <c r="F1284" t="s">
        <v>14</v>
      </c>
      <c r="G1284" t="s">
        <v>1487</v>
      </c>
      <c r="H1284" t="s">
        <v>1218</v>
      </c>
      <c r="I1284" t="s">
        <v>1309</v>
      </c>
      <c r="J1284" t="s">
        <v>313</v>
      </c>
      <c r="K1284" t="s">
        <v>31</v>
      </c>
    </row>
    <row r="1285" spans="1:11" hidden="1" x14ac:dyDescent="0.35">
      <c r="A1285" t="s">
        <v>5722</v>
      </c>
      <c r="B1285" t="s">
        <v>6071</v>
      </c>
      <c r="C1285" t="s">
        <v>6072</v>
      </c>
      <c r="D1285" t="s">
        <v>6073</v>
      </c>
      <c r="E1285" t="s">
        <v>3888</v>
      </c>
      <c r="F1285" t="s">
        <v>14</v>
      </c>
      <c r="G1285" t="s">
        <v>1397</v>
      </c>
      <c r="H1285" t="s">
        <v>1198</v>
      </c>
      <c r="I1285" t="s">
        <v>1266</v>
      </c>
      <c r="J1285" t="s">
        <v>314</v>
      </c>
      <c r="K1285" t="s">
        <v>59</v>
      </c>
    </row>
    <row r="1286" spans="1:11" hidden="1" x14ac:dyDescent="0.35">
      <c r="A1286" t="s">
        <v>5722</v>
      </c>
      <c r="B1286" t="s">
        <v>6074</v>
      </c>
      <c r="C1286" t="s">
        <v>6075</v>
      </c>
      <c r="D1286" t="s">
        <v>6076</v>
      </c>
      <c r="E1286" t="s">
        <v>3888</v>
      </c>
      <c r="F1286" t="s">
        <v>14</v>
      </c>
      <c r="G1286" t="s">
        <v>1416</v>
      </c>
      <c r="H1286" t="s">
        <v>1260</v>
      </c>
      <c r="I1286" t="s">
        <v>1649</v>
      </c>
      <c r="J1286" t="s">
        <v>315</v>
      </c>
      <c r="K1286" t="s">
        <v>61</v>
      </c>
    </row>
    <row r="1287" spans="1:11" hidden="1" x14ac:dyDescent="0.35">
      <c r="A1287" t="s">
        <v>5722</v>
      </c>
      <c r="B1287" t="s">
        <v>6077</v>
      </c>
      <c r="C1287" t="s">
        <v>6078</v>
      </c>
      <c r="D1287" t="s">
        <v>6079</v>
      </c>
      <c r="E1287" t="s">
        <v>3888</v>
      </c>
      <c r="F1287" t="s">
        <v>14</v>
      </c>
      <c r="G1287" t="s">
        <v>1173</v>
      </c>
      <c r="H1287" t="s">
        <v>1640</v>
      </c>
      <c r="I1287" t="s">
        <v>5745</v>
      </c>
      <c r="J1287" t="s">
        <v>316</v>
      </c>
      <c r="K1287" t="s">
        <v>62</v>
      </c>
    </row>
    <row r="1288" spans="1:11" hidden="1" x14ac:dyDescent="0.35">
      <c r="A1288" t="s">
        <v>5722</v>
      </c>
      <c r="B1288" t="s">
        <v>6080</v>
      </c>
      <c r="C1288" t="s">
        <v>6081</v>
      </c>
      <c r="D1288" t="s">
        <v>6082</v>
      </c>
      <c r="E1288" t="s">
        <v>3888</v>
      </c>
      <c r="F1288" t="s">
        <v>14</v>
      </c>
      <c r="G1288" t="s">
        <v>1270</v>
      </c>
      <c r="H1288" t="s">
        <v>6083</v>
      </c>
      <c r="I1288" t="s">
        <v>1309</v>
      </c>
      <c r="J1288" t="s">
        <v>313</v>
      </c>
      <c r="K1288" t="s">
        <v>59</v>
      </c>
    </row>
    <row r="1289" spans="1:11" hidden="1" x14ac:dyDescent="0.35">
      <c r="A1289" t="s">
        <v>5722</v>
      </c>
      <c r="B1289" t="s">
        <v>6084</v>
      </c>
      <c r="C1289" t="s">
        <v>6085</v>
      </c>
      <c r="D1289" t="s">
        <v>6086</v>
      </c>
      <c r="E1289" t="s">
        <v>3888</v>
      </c>
      <c r="F1289" t="s">
        <v>14</v>
      </c>
      <c r="G1289" t="s">
        <v>1173</v>
      </c>
      <c r="H1289" t="s">
        <v>2966</v>
      </c>
      <c r="I1289" t="s">
        <v>1250</v>
      </c>
      <c r="J1289" t="s">
        <v>314</v>
      </c>
      <c r="K1289" t="s">
        <v>60</v>
      </c>
    </row>
    <row r="1290" spans="1:11" hidden="1" x14ac:dyDescent="0.35">
      <c r="A1290" t="s">
        <v>5722</v>
      </c>
      <c r="B1290" t="s">
        <v>6087</v>
      </c>
      <c r="C1290" t="s">
        <v>6088</v>
      </c>
      <c r="D1290" t="s">
        <v>6089</v>
      </c>
      <c r="E1290" t="s">
        <v>3888</v>
      </c>
      <c r="F1290" t="s">
        <v>14</v>
      </c>
      <c r="G1290" t="s">
        <v>2200</v>
      </c>
      <c r="H1290" t="s">
        <v>1431</v>
      </c>
      <c r="I1290" t="s">
        <v>1241</v>
      </c>
      <c r="J1290" t="s">
        <v>315</v>
      </c>
      <c r="K1290" t="s">
        <v>62</v>
      </c>
    </row>
    <row r="1291" spans="1:11" hidden="1" x14ac:dyDescent="0.35">
      <c r="A1291" t="s">
        <v>5722</v>
      </c>
      <c r="B1291" t="s">
        <v>6090</v>
      </c>
      <c r="C1291" t="s">
        <v>6091</v>
      </c>
      <c r="D1291" t="s">
        <v>6092</v>
      </c>
      <c r="E1291" t="s">
        <v>3888</v>
      </c>
      <c r="F1291" t="s">
        <v>14</v>
      </c>
      <c r="G1291" t="s">
        <v>1508</v>
      </c>
      <c r="H1291" t="s">
        <v>1255</v>
      </c>
      <c r="I1291" t="s">
        <v>3817</v>
      </c>
      <c r="J1291" t="s">
        <v>316</v>
      </c>
      <c r="K1291" t="s">
        <v>201</v>
      </c>
    </row>
    <row r="1292" spans="1:11" hidden="1" x14ac:dyDescent="0.35">
      <c r="A1292" t="s">
        <v>5722</v>
      </c>
      <c r="B1292" t="s">
        <v>6093</v>
      </c>
      <c r="C1292" t="s">
        <v>6094</v>
      </c>
      <c r="D1292" t="s">
        <v>6095</v>
      </c>
      <c r="E1292" t="s">
        <v>4264</v>
      </c>
      <c r="F1292" t="s">
        <v>18</v>
      </c>
      <c r="G1292" t="s">
        <v>1416</v>
      </c>
      <c r="H1292" t="s">
        <v>2885</v>
      </c>
      <c r="I1292" t="s">
        <v>1175</v>
      </c>
      <c r="J1292" t="s">
        <v>1176</v>
      </c>
      <c r="K1292" t="s">
        <v>58</v>
      </c>
    </row>
    <row r="1293" spans="1:11" hidden="1" x14ac:dyDescent="0.35">
      <c r="A1293" t="s">
        <v>5722</v>
      </c>
      <c r="B1293" t="s">
        <v>6096</v>
      </c>
      <c r="C1293" t="s">
        <v>6097</v>
      </c>
      <c r="D1293" t="s">
        <v>6098</v>
      </c>
      <c r="E1293" t="s">
        <v>4264</v>
      </c>
      <c r="F1293" t="s">
        <v>18</v>
      </c>
      <c r="G1293" t="s">
        <v>6099</v>
      </c>
      <c r="H1293" t="s">
        <v>1922</v>
      </c>
      <c r="I1293" t="s">
        <v>4328</v>
      </c>
      <c r="J1293" t="s">
        <v>1176</v>
      </c>
      <c r="K1293" t="s">
        <v>58</v>
      </c>
    </row>
    <row r="1294" spans="1:11" hidden="1" x14ac:dyDescent="0.35">
      <c r="A1294" t="s">
        <v>5722</v>
      </c>
      <c r="B1294" t="s">
        <v>6100</v>
      </c>
      <c r="C1294" t="s">
        <v>6101</v>
      </c>
      <c r="D1294" t="s">
        <v>6102</v>
      </c>
      <c r="E1294" t="s">
        <v>4264</v>
      </c>
      <c r="F1294" t="s">
        <v>18</v>
      </c>
      <c r="G1294" t="s">
        <v>1416</v>
      </c>
      <c r="H1294" t="s">
        <v>2885</v>
      </c>
      <c r="I1294" t="s">
        <v>1175</v>
      </c>
      <c r="J1294" t="s">
        <v>1176</v>
      </c>
      <c r="K1294" t="s">
        <v>58</v>
      </c>
    </row>
    <row r="1295" spans="1:11" hidden="1" x14ac:dyDescent="0.35">
      <c r="A1295" t="s">
        <v>5722</v>
      </c>
      <c r="B1295" t="s">
        <v>6103</v>
      </c>
      <c r="C1295" t="s">
        <v>6104</v>
      </c>
      <c r="D1295" t="s">
        <v>6105</v>
      </c>
      <c r="E1295" t="s">
        <v>4264</v>
      </c>
      <c r="F1295" t="s">
        <v>18</v>
      </c>
      <c r="G1295" t="s">
        <v>6099</v>
      </c>
      <c r="H1295" t="s">
        <v>1922</v>
      </c>
      <c r="I1295" t="s">
        <v>4328</v>
      </c>
      <c r="J1295" t="s">
        <v>1176</v>
      </c>
      <c r="K1295" t="s">
        <v>58</v>
      </c>
    </row>
    <row r="1296" spans="1:11" hidden="1" x14ac:dyDescent="0.35">
      <c r="A1296" t="s">
        <v>5722</v>
      </c>
      <c r="B1296" t="s">
        <v>6106</v>
      </c>
      <c r="C1296" t="s">
        <v>6107</v>
      </c>
      <c r="D1296" t="s">
        <v>6108</v>
      </c>
      <c r="E1296" t="s">
        <v>4264</v>
      </c>
      <c r="F1296" t="s">
        <v>18</v>
      </c>
      <c r="G1296" t="s">
        <v>6109</v>
      </c>
      <c r="H1296" t="s">
        <v>1440</v>
      </c>
      <c r="I1296" t="s">
        <v>1544</v>
      </c>
      <c r="J1296" t="s">
        <v>1176</v>
      </c>
      <c r="K1296" t="s">
        <v>71</v>
      </c>
    </row>
    <row r="1297" spans="1:11" hidden="1" x14ac:dyDescent="0.35">
      <c r="A1297" t="s">
        <v>5722</v>
      </c>
      <c r="B1297" t="s">
        <v>6110</v>
      </c>
      <c r="C1297" t="s">
        <v>6111</v>
      </c>
      <c r="D1297" t="s">
        <v>6112</v>
      </c>
      <c r="E1297" t="s">
        <v>4264</v>
      </c>
      <c r="F1297" t="s">
        <v>18</v>
      </c>
      <c r="G1297" t="s">
        <v>6113</v>
      </c>
      <c r="H1297" t="s">
        <v>2009</v>
      </c>
      <c r="I1297" t="s">
        <v>1304</v>
      </c>
      <c r="J1297" t="s">
        <v>1176</v>
      </c>
      <c r="K1297" t="s">
        <v>56</v>
      </c>
    </row>
    <row r="1298" spans="1:11" hidden="1" x14ac:dyDescent="0.35">
      <c r="A1298" t="s">
        <v>5722</v>
      </c>
      <c r="B1298" t="s">
        <v>6114</v>
      </c>
      <c r="C1298" t="s">
        <v>6115</v>
      </c>
      <c r="D1298" t="s">
        <v>6116</v>
      </c>
      <c r="E1298" t="s">
        <v>2734</v>
      </c>
      <c r="F1298" t="s">
        <v>18</v>
      </c>
      <c r="G1298" t="s">
        <v>6117</v>
      </c>
      <c r="H1298" t="s">
        <v>6118</v>
      </c>
      <c r="I1298" t="s">
        <v>1912</v>
      </c>
      <c r="J1298" t="s">
        <v>2138</v>
      </c>
      <c r="K1298" t="s">
        <v>4121</v>
      </c>
    </row>
    <row r="1299" spans="1:11" hidden="1" x14ac:dyDescent="0.35">
      <c r="A1299" t="s">
        <v>5722</v>
      </c>
      <c r="B1299" t="s">
        <v>6119</v>
      </c>
      <c r="C1299" t="s">
        <v>6120</v>
      </c>
      <c r="D1299" t="s">
        <v>6121</v>
      </c>
      <c r="E1299" t="s">
        <v>4348</v>
      </c>
      <c r="F1299" t="s">
        <v>18</v>
      </c>
      <c r="G1299" t="s">
        <v>1573</v>
      </c>
      <c r="H1299" t="s">
        <v>1271</v>
      </c>
      <c r="I1299" t="s">
        <v>1304</v>
      </c>
      <c r="J1299" t="s">
        <v>1176</v>
      </c>
      <c r="K1299" t="s">
        <v>56</v>
      </c>
    </row>
    <row r="1300" spans="1:11" hidden="1" x14ac:dyDescent="0.35">
      <c r="A1300" t="s">
        <v>5722</v>
      </c>
      <c r="B1300" t="s">
        <v>6122</v>
      </c>
      <c r="C1300" t="s">
        <v>6123</v>
      </c>
      <c r="D1300" t="s">
        <v>6124</v>
      </c>
      <c r="E1300" t="s">
        <v>4348</v>
      </c>
      <c r="F1300" t="s">
        <v>18</v>
      </c>
      <c r="G1300" t="s">
        <v>5122</v>
      </c>
      <c r="H1300" t="s">
        <v>3722</v>
      </c>
      <c r="I1300" t="s">
        <v>1250</v>
      </c>
      <c r="J1300" t="s">
        <v>314</v>
      </c>
      <c r="K1300" t="s">
        <v>57</v>
      </c>
    </row>
    <row r="1301" spans="1:11" hidden="1" x14ac:dyDescent="0.35">
      <c r="A1301" t="s">
        <v>5722</v>
      </c>
      <c r="B1301" t="s">
        <v>6125</v>
      </c>
      <c r="C1301" t="s">
        <v>6126</v>
      </c>
      <c r="D1301" t="s">
        <v>6127</v>
      </c>
      <c r="E1301" t="s">
        <v>4348</v>
      </c>
      <c r="F1301" t="s">
        <v>18</v>
      </c>
      <c r="G1301" t="s">
        <v>1197</v>
      </c>
      <c r="H1301" t="s">
        <v>3698</v>
      </c>
      <c r="I1301" t="s">
        <v>1309</v>
      </c>
      <c r="J1301" t="s">
        <v>313</v>
      </c>
      <c r="K1301" t="s">
        <v>133</v>
      </c>
    </row>
    <row r="1302" spans="1:11" hidden="1" x14ac:dyDescent="0.35">
      <c r="A1302" t="s">
        <v>5722</v>
      </c>
      <c r="B1302" t="s">
        <v>6128</v>
      </c>
      <c r="C1302" t="s">
        <v>6129</v>
      </c>
      <c r="D1302" t="s">
        <v>6130</v>
      </c>
      <c r="E1302" t="s">
        <v>4348</v>
      </c>
      <c r="F1302" t="s">
        <v>18</v>
      </c>
      <c r="G1302" t="s">
        <v>1197</v>
      </c>
      <c r="H1302" t="s">
        <v>1279</v>
      </c>
      <c r="I1302" t="s">
        <v>1619</v>
      </c>
      <c r="J1302" t="s">
        <v>1176</v>
      </c>
      <c r="K1302" t="s">
        <v>58</v>
      </c>
    </row>
    <row r="1303" spans="1:11" hidden="1" x14ac:dyDescent="0.35">
      <c r="A1303" t="s">
        <v>5722</v>
      </c>
      <c r="B1303" t="s">
        <v>6131</v>
      </c>
      <c r="C1303" t="s">
        <v>6132</v>
      </c>
      <c r="D1303" t="s">
        <v>6133</v>
      </c>
      <c r="E1303" t="s">
        <v>4348</v>
      </c>
      <c r="F1303" t="s">
        <v>18</v>
      </c>
      <c r="G1303" t="s">
        <v>3104</v>
      </c>
      <c r="H1303" t="s">
        <v>1355</v>
      </c>
      <c r="I1303" t="s">
        <v>1447</v>
      </c>
      <c r="J1303" t="s">
        <v>315</v>
      </c>
      <c r="K1303" t="s">
        <v>153</v>
      </c>
    </row>
    <row r="1304" spans="1:11" hidden="1" x14ac:dyDescent="0.35">
      <c r="A1304" t="s">
        <v>5722</v>
      </c>
      <c r="B1304" t="s">
        <v>6134</v>
      </c>
      <c r="C1304" t="s">
        <v>6135</v>
      </c>
      <c r="D1304" t="s">
        <v>6136</v>
      </c>
      <c r="E1304" t="s">
        <v>2734</v>
      </c>
      <c r="F1304" t="s">
        <v>19</v>
      </c>
      <c r="G1304" t="s">
        <v>2215</v>
      </c>
      <c r="H1304" t="s">
        <v>6137</v>
      </c>
      <c r="I1304" t="s">
        <v>1203</v>
      </c>
      <c r="J1304" t="s">
        <v>313</v>
      </c>
      <c r="K1304" t="s">
        <v>135</v>
      </c>
    </row>
    <row r="1305" spans="1:11" hidden="1" x14ac:dyDescent="0.35">
      <c r="A1305" t="s">
        <v>5722</v>
      </c>
      <c r="B1305" t="s">
        <v>6138</v>
      </c>
      <c r="C1305" t="s">
        <v>6139</v>
      </c>
      <c r="D1305" t="s">
        <v>6140</v>
      </c>
      <c r="E1305" t="s">
        <v>5274</v>
      </c>
      <c r="F1305" t="s">
        <v>19</v>
      </c>
      <c r="G1305" t="s">
        <v>1451</v>
      </c>
      <c r="H1305" t="s">
        <v>1350</v>
      </c>
      <c r="I1305" t="s">
        <v>2153</v>
      </c>
      <c r="J1305" t="s">
        <v>314</v>
      </c>
      <c r="K1305" t="s">
        <v>95</v>
      </c>
    </row>
    <row r="1306" spans="1:11" hidden="1" x14ac:dyDescent="0.35">
      <c r="A1306" t="s">
        <v>5722</v>
      </c>
      <c r="B1306" t="s">
        <v>6141</v>
      </c>
      <c r="C1306" t="s">
        <v>6142</v>
      </c>
      <c r="D1306" t="s">
        <v>6143</v>
      </c>
      <c r="E1306" t="s">
        <v>5274</v>
      </c>
      <c r="F1306" t="s">
        <v>19</v>
      </c>
      <c r="G1306" t="s">
        <v>2083</v>
      </c>
      <c r="H1306" t="s">
        <v>1476</v>
      </c>
      <c r="I1306" t="s">
        <v>1497</v>
      </c>
      <c r="J1306" t="s">
        <v>314</v>
      </c>
      <c r="K1306" t="s">
        <v>91</v>
      </c>
    </row>
    <row r="1307" spans="1:11" hidden="1" x14ac:dyDescent="0.35">
      <c r="A1307" t="s">
        <v>5722</v>
      </c>
      <c r="B1307" t="s">
        <v>6144</v>
      </c>
      <c r="C1307" t="s">
        <v>6145</v>
      </c>
      <c r="D1307" t="s">
        <v>6146</v>
      </c>
      <c r="E1307" t="s">
        <v>5274</v>
      </c>
      <c r="F1307" t="s">
        <v>19</v>
      </c>
      <c r="G1307" t="s">
        <v>1254</v>
      </c>
      <c r="H1307" t="s">
        <v>1323</v>
      </c>
      <c r="I1307" t="s">
        <v>2930</v>
      </c>
      <c r="J1307" t="s">
        <v>1176</v>
      </c>
      <c r="K1307" t="s">
        <v>155</v>
      </c>
    </row>
    <row r="1308" spans="1:11" hidden="1" x14ac:dyDescent="0.35">
      <c r="A1308" t="s">
        <v>5722</v>
      </c>
      <c r="B1308" t="s">
        <v>6147</v>
      </c>
      <c r="C1308" t="s">
        <v>6148</v>
      </c>
      <c r="D1308" t="s">
        <v>6149</v>
      </c>
      <c r="E1308" t="s">
        <v>5274</v>
      </c>
      <c r="F1308" t="s">
        <v>19</v>
      </c>
      <c r="G1308" t="s">
        <v>2913</v>
      </c>
      <c r="H1308" t="s">
        <v>1968</v>
      </c>
      <c r="I1308" t="s">
        <v>2706</v>
      </c>
      <c r="J1308" t="s">
        <v>314</v>
      </c>
      <c r="K1308" t="s">
        <v>28</v>
      </c>
    </row>
    <row r="1309" spans="1:11" hidden="1" x14ac:dyDescent="0.35">
      <c r="A1309" t="s">
        <v>5722</v>
      </c>
      <c r="B1309" t="s">
        <v>6150</v>
      </c>
      <c r="C1309" t="s">
        <v>6151</v>
      </c>
      <c r="D1309" t="s">
        <v>6152</v>
      </c>
      <c r="E1309" t="s">
        <v>3904</v>
      </c>
      <c r="F1309" t="s">
        <v>20</v>
      </c>
      <c r="G1309" t="s">
        <v>2474</v>
      </c>
      <c r="H1309" t="s">
        <v>1431</v>
      </c>
      <c r="I1309" t="s">
        <v>1232</v>
      </c>
      <c r="J1309" t="s">
        <v>1176</v>
      </c>
      <c r="K1309" t="s">
        <v>196</v>
      </c>
    </row>
    <row r="1310" spans="1:11" hidden="1" x14ac:dyDescent="0.35">
      <c r="A1310" t="s">
        <v>5722</v>
      </c>
      <c r="B1310" t="s">
        <v>6153</v>
      </c>
      <c r="C1310" t="s">
        <v>6154</v>
      </c>
      <c r="D1310" t="s">
        <v>6152</v>
      </c>
      <c r="E1310" t="s">
        <v>3904</v>
      </c>
      <c r="F1310" t="s">
        <v>19</v>
      </c>
      <c r="G1310" t="s">
        <v>3807</v>
      </c>
      <c r="H1310" t="s">
        <v>1210</v>
      </c>
      <c r="I1310" t="s">
        <v>1912</v>
      </c>
      <c r="J1310" t="s">
        <v>1176</v>
      </c>
      <c r="K1310" t="s">
        <v>196</v>
      </c>
    </row>
    <row r="1311" spans="1:11" hidden="1" x14ac:dyDescent="0.35">
      <c r="A1311" t="s">
        <v>5722</v>
      </c>
      <c r="B1311" t="s">
        <v>6155</v>
      </c>
      <c r="C1311" t="s">
        <v>6156</v>
      </c>
      <c r="D1311" t="s">
        <v>6157</v>
      </c>
      <c r="E1311" t="s">
        <v>3904</v>
      </c>
      <c r="F1311" t="s">
        <v>20</v>
      </c>
      <c r="G1311" t="s">
        <v>2474</v>
      </c>
      <c r="H1311" t="s">
        <v>5727</v>
      </c>
      <c r="I1311" t="s">
        <v>1219</v>
      </c>
      <c r="J1311" t="s">
        <v>313</v>
      </c>
      <c r="K1311" t="s">
        <v>32</v>
      </c>
    </row>
    <row r="1312" spans="1:11" hidden="1" x14ac:dyDescent="0.35">
      <c r="A1312" t="s">
        <v>5722</v>
      </c>
      <c r="B1312" t="s">
        <v>6158</v>
      </c>
      <c r="C1312" t="s">
        <v>6159</v>
      </c>
      <c r="D1312" t="s">
        <v>6157</v>
      </c>
      <c r="E1312" t="s">
        <v>3904</v>
      </c>
      <c r="F1312" t="s">
        <v>19</v>
      </c>
      <c r="G1312" t="s">
        <v>1336</v>
      </c>
      <c r="H1312" t="s">
        <v>1431</v>
      </c>
      <c r="I1312" t="s">
        <v>2005</v>
      </c>
      <c r="J1312" t="s">
        <v>313</v>
      </c>
      <c r="K1312" t="s">
        <v>190</v>
      </c>
    </row>
    <row r="1313" spans="1:11" hidden="1" x14ac:dyDescent="0.35">
      <c r="A1313" t="s">
        <v>5722</v>
      </c>
      <c r="B1313" t="s">
        <v>6160</v>
      </c>
      <c r="C1313" t="s">
        <v>6161</v>
      </c>
      <c r="D1313" t="s">
        <v>6162</v>
      </c>
      <c r="E1313" t="s">
        <v>5274</v>
      </c>
      <c r="F1313" t="s">
        <v>19</v>
      </c>
      <c r="G1313" t="s">
        <v>3707</v>
      </c>
      <c r="H1313" t="s">
        <v>6163</v>
      </c>
      <c r="I1313" t="s">
        <v>1427</v>
      </c>
      <c r="J1313" t="s">
        <v>1623</v>
      </c>
      <c r="K1313" t="s">
        <v>170</v>
      </c>
    </row>
    <row r="1314" spans="1:11" hidden="1" x14ac:dyDescent="0.35">
      <c r="A1314" t="s">
        <v>5722</v>
      </c>
      <c r="B1314" t="s">
        <v>6164</v>
      </c>
      <c r="C1314" t="s">
        <v>6165</v>
      </c>
      <c r="D1314" t="s">
        <v>6166</v>
      </c>
      <c r="E1314" t="s">
        <v>5164</v>
      </c>
      <c r="F1314" t="s">
        <v>20</v>
      </c>
      <c r="G1314" t="s">
        <v>2474</v>
      </c>
      <c r="H1314" t="s">
        <v>3033</v>
      </c>
      <c r="I1314" t="s">
        <v>1619</v>
      </c>
      <c r="J1314" t="s">
        <v>2138</v>
      </c>
      <c r="K1314" t="s">
        <v>198</v>
      </c>
    </row>
    <row r="1315" spans="1:11" hidden="1" x14ac:dyDescent="0.35">
      <c r="A1315" t="s">
        <v>5722</v>
      </c>
      <c r="B1315" t="s">
        <v>6167</v>
      </c>
      <c r="C1315" t="s">
        <v>6168</v>
      </c>
      <c r="D1315" t="s">
        <v>6169</v>
      </c>
      <c r="E1315" t="s">
        <v>5164</v>
      </c>
      <c r="F1315" t="s">
        <v>20</v>
      </c>
      <c r="G1315" t="s">
        <v>2474</v>
      </c>
      <c r="H1315" t="s">
        <v>2945</v>
      </c>
      <c r="I1315" t="s">
        <v>1619</v>
      </c>
      <c r="J1315" t="s">
        <v>1176</v>
      </c>
      <c r="K1315" t="s">
        <v>196</v>
      </c>
    </row>
    <row r="1316" spans="1:11" hidden="1" x14ac:dyDescent="0.35">
      <c r="A1316" t="s">
        <v>5722</v>
      </c>
      <c r="B1316" t="s">
        <v>6170</v>
      </c>
      <c r="C1316" t="s">
        <v>6171</v>
      </c>
      <c r="D1316" t="s">
        <v>6169</v>
      </c>
      <c r="E1316" t="s">
        <v>5164</v>
      </c>
      <c r="F1316" t="s">
        <v>19</v>
      </c>
      <c r="G1316" t="s">
        <v>1367</v>
      </c>
      <c r="H1316" t="s">
        <v>2945</v>
      </c>
      <c r="I1316" t="s">
        <v>1619</v>
      </c>
      <c r="J1316" t="s">
        <v>1176</v>
      </c>
      <c r="K1316" t="s">
        <v>55</v>
      </c>
    </row>
    <row r="1317" spans="1:11" hidden="1" x14ac:dyDescent="0.35">
      <c r="A1317" t="s">
        <v>5722</v>
      </c>
      <c r="B1317" t="s">
        <v>6172</v>
      </c>
      <c r="C1317" t="s">
        <v>6173</v>
      </c>
      <c r="D1317" t="s">
        <v>6166</v>
      </c>
      <c r="E1317" t="s">
        <v>5164</v>
      </c>
      <c r="F1317" t="s">
        <v>19</v>
      </c>
      <c r="G1317" t="s">
        <v>1346</v>
      </c>
      <c r="H1317" t="s">
        <v>3033</v>
      </c>
      <c r="I1317" t="s">
        <v>1619</v>
      </c>
      <c r="J1317" t="s">
        <v>2138</v>
      </c>
      <c r="K1317" t="s">
        <v>55</v>
      </c>
    </row>
    <row r="1318" spans="1:11" hidden="1" x14ac:dyDescent="0.35">
      <c r="A1318" t="s">
        <v>5722</v>
      </c>
      <c r="B1318" t="s">
        <v>6174</v>
      </c>
      <c r="C1318" t="s">
        <v>6175</v>
      </c>
      <c r="D1318" t="s">
        <v>6176</v>
      </c>
      <c r="E1318" t="s">
        <v>5164</v>
      </c>
      <c r="F1318" t="s">
        <v>20</v>
      </c>
      <c r="G1318" t="s">
        <v>2474</v>
      </c>
      <c r="H1318" t="s">
        <v>4210</v>
      </c>
      <c r="I1318" t="s">
        <v>1519</v>
      </c>
      <c r="J1318" t="s">
        <v>314</v>
      </c>
      <c r="K1318" t="s">
        <v>161</v>
      </c>
    </row>
    <row r="1319" spans="1:11" hidden="1" x14ac:dyDescent="0.35">
      <c r="A1319" t="s">
        <v>5722</v>
      </c>
      <c r="B1319" t="s">
        <v>6177</v>
      </c>
      <c r="C1319" t="s">
        <v>6178</v>
      </c>
      <c r="D1319" t="s">
        <v>6176</v>
      </c>
      <c r="E1319" t="s">
        <v>5164</v>
      </c>
      <c r="F1319" t="s">
        <v>19</v>
      </c>
      <c r="G1319" t="s">
        <v>1445</v>
      </c>
      <c r="H1319" t="s">
        <v>1566</v>
      </c>
      <c r="I1319" t="s">
        <v>1519</v>
      </c>
      <c r="J1319" t="s">
        <v>1623</v>
      </c>
      <c r="K1319" t="s">
        <v>161</v>
      </c>
    </row>
    <row r="1320" spans="1:11" hidden="1" x14ac:dyDescent="0.35">
      <c r="A1320" t="s">
        <v>5722</v>
      </c>
      <c r="B1320" t="s">
        <v>6179</v>
      </c>
      <c r="C1320" t="s">
        <v>6180</v>
      </c>
      <c r="D1320" t="s">
        <v>6181</v>
      </c>
      <c r="E1320" t="s">
        <v>3904</v>
      </c>
      <c r="F1320" t="s">
        <v>19</v>
      </c>
      <c r="G1320" t="s">
        <v>6182</v>
      </c>
      <c r="H1320" t="s">
        <v>2078</v>
      </c>
      <c r="I1320" t="s">
        <v>1457</v>
      </c>
      <c r="J1320" t="s">
        <v>314</v>
      </c>
      <c r="K1320" t="s">
        <v>192</v>
      </c>
    </row>
    <row r="1321" spans="1:11" hidden="1" x14ac:dyDescent="0.35">
      <c r="A1321" t="s">
        <v>5722</v>
      </c>
      <c r="B1321" t="s">
        <v>6183</v>
      </c>
      <c r="C1321" t="s">
        <v>6184</v>
      </c>
      <c r="D1321" t="s">
        <v>6185</v>
      </c>
      <c r="E1321" t="s">
        <v>5164</v>
      </c>
      <c r="F1321" t="s">
        <v>19</v>
      </c>
      <c r="G1321" t="s">
        <v>1445</v>
      </c>
      <c r="H1321" t="s">
        <v>1240</v>
      </c>
      <c r="I1321" t="s">
        <v>1555</v>
      </c>
      <c r="J1321" t="s">
        <v>1623</v>
      </c>
      <c r="K1321" t="s">
        <v>151</v>
      </c>
    </row>
    <row r="1322" spans="1:11" hidden="1" x14ac:dyDescent="0.35">
      <c r="A1322" t="s">
        <v>5722</v>
      </c>
      <c r="B1322" t="s">
        <v>6186</v>
      </c>
      <c r="C1322" t="s">
        <v>6187</v>
      </c>
      <c r="D1322" t="s">
        <v>6188</v>
      </c>
      <c r="E1322" t="s">
        <v>5164</v>
      </c>
      <c r="F1322" t="s">
        <v>19</v>
      </c>
      <c r="G1322" t="s">
        <v>1445</v>
      </c>
      <c r="H1322" t="s">
        <v>1487</v>
      </c>
      <c r="I1322" t="s">
        <v>1497</v>
      </c>
      <c r="J1322" t="s">
        <v>1623</v>
      </c>
      <c r="K1322" t="s">
        <v>161</v>
      </c>
    </row>
    <row r="1323" spans="1:11" hidden="1" x14ac:dyDescent="0.35">
      <c r="A1323" t="s">
        <v>5722</v>
      </c>
      <c r="B1323" t="s">
        <v>6189</v>
      </c>
      <c r="C1323" t="s">
        <v>6190</v>
      </c>
      <c r="D1323" t="s">
        <v>6191</v>
      </c>
      <c r="E1323" t="s">
        <v>3904</v>
      </c>
      <c r="F1323" t="s">
        <v>20</v>
      </c>
      <c r="G1323" t="s">
        <v>2474</v>
      </c>
      <c r="H1323" t="s">
        <v>4034</v>
      </c>
      <c r="I1323" t="s">
        <v>4373</v>
      </c>
      <c r="J1323" t="s">
        <v>315</v>
      </c>
      <c r="K1323" t="s">
        <v>116</v>
      </c>
    </row>
    <row r="1324" spans="1:11" hidden="1" x14ac:dyDescent="0.35">
      <c r="A1324" t="s">
        <v>5722</v>
      </c>
      <c r="B1324" t="s">
        <v>6192</v>
      </c>
      <c r="C1324" t="s">
        <v>6193</v>
      </c>
      <c r="D1324" t="s">
        <v>6191</v>
      </c>
      <c r="E1324" t="s">
        <v>3904</v>
      </c>
      <c r="F1324" t="s">
        <v>19</v>
      </c>
      <c r="G1324" t="s">
        <v>4961</v>
      </c>
      <c r="H1324" t="s">
        <v>4034</v>
      </c>
      <c r="I1324" t="s">
        <v>4373</v>
      </c>
      <c r="J1324" t="s">
        <v>315</v>
      </c>
      <c r="K1324" t="s">
        <v>145</v>
      </c>
    </row>
    <row r="1325" spans="1:11" hidden="1" x14ac:dyDescent="0.35">
      <c r="A1325" t="s">
        <v>5722</v>
      </c>
      <c r="B1325" t="s">
        <v>6194</v>
      </c>
      <c r="C1325" t="s">
        <v>6195</v>
      </c>
      <c r="D1325" t="s">
        <v>6196</v>
      </c>
      <c r="E1325" t="s">
        <v>3904</v>
      </c>
      <c r="F1325" t="s">
        <v>19</v>
      </c>
      <c r="G1325" t="s">
        <v>1359</v>
      </c>
      <c r="H1325" t="s">
        <v>4381</v>
      </c>
      <c r="I1325" t="s">
        <v>2021</v>
      </c>
      <c r="J1325" t="s">
        <v>1176</v>
      </c>
      <c r="K1325" t="s">
        <v>170</v>
      </c>
    </row>
    <row r="1326" spans="1:11" hidden="1" x14ac:dyDescent="0.35">
      <c r="A1326" t="s">
        <v>5722</v>
      </c>
      <c r="B1326" t="s">
        <v>6197</v>
      </c>
      <c r="C1326" t="s">
        <v>6198</v>
      </c>
      <c r="D1326" t="s">
        <v>6199</v>
      </c>
      <c r="E1326" t="s">
        <v>3904</v>
      </c>
      <c r="F1326" t="s">
        <v>20</v>
      </c>
      <c r="G1326" t="s">
        <v>2474</v>
      </c>
      <c r="H1326" t="s">
        <v>1456</v>
      </c>
      <c r="I1326" t="s">
        <v>1788</v>
      </c>
      <c r="J1326" t="s">
        <v>315</v>
      </c>
      <c r="K1326" t="s">
        <v>151</v>
      </c>
    </row>
    <row r="1327" spans="1:11" hidden="1" x14ac:dyDescent="0.35">
      <c r="A1327" t="s">
        <v>5722</v>
      </c>
      <c r="B1327" t="s">
        <v>6200</v>
      </c>
      <c r="C1327" t="s">
        <v>6201</v>
      </c>
      <c r="D1327" t="s">
        <v>6199</v>
      </c>
      <c r="E1327" t="s">
        <v>3904</v>
      </c>
      <c r="F1327" t="s">
        <v>19</v>
      </c>
      <c r="G1327" t="s">
        <v>1451</v>
      </c>
      <c r="H1327" t="s">
        <v>1336</v>
      </c>
      <c r="I1327" t="s">
        <v>1788</v>
      </c>
      <c r="J1327" t="s">
        <v>315</v>
      </c>
      <c r="K1327" t="s">
        <v>151</v>
      </c>
    </row>
    <row r="1328" spans="1:11" hidden="1" x14ac:dyDescent="0.35">
      <c r="A1328" t="s">
        <v>5722</v>
      </c>
      <c r="B1328" t="s">
        <v>6200</v>
      </c>
      <c r="C1328" t="s">
        <v>6202</v>
      </c>
      <c r="D1328" t="s">
        <v>6203</v>
      </c>
      <c r="E1328" t="s">
        <v>3904</v>
      </c>
      <c r="F1328" t="s">
        <v>19</v>
      </c>
      <c r="G1328" t="s">
        <v>1492</v>
      </c>
      <c r="H1328" t="s">
        <v>1456</v>
      </c>
      <c r="I1328" t="s">
        <v>1788</v>
      </c>
      <c r="J1328" t="s">
        <v>315</v>
      </c>
      <c r="K1328" t="s">
        <v>151</v>
      </c>
    </row>
    <row r="1329" spans="1:11" hidden="1" x14ac:dyDescent="0.35">
      <c r="A1329" t="s">
        <v>5722</v>
      </c>
      <c r="B1329" t="s">
        <v>6204</v>
      </c>
      <c r="C1329" t="s">
        <v>6205</v>
      </c>
      <c r="D1329" t="s">
        <v>6206</v>
      </c>
      <c r="E1329" t="s">
        <v>3904</v>
      </c>
      <c r="F1329" t="s">
        <v>20</v>
      </c>
      <c r="G1329" t="s">
        <v>2474</v>
      </c>
      <c r="H1329" t="s">
        <v>4892</v>
      </c>
      <c r="I1329" t="s">
        <v>2177</v>
      </c>
      <c r="J1329" t="s">
        <v>315</v>
      </c>
      <c r="K1329" t="s">
        <v>151</v>
      </c>
    </row>
    <row r="1330" spans="1:11" hidden="1" x14ac:dyDescent="0.35">
      <c r="A1330" t="s">
        <v>5722</v>
      </c>
      <c r="B1330" t="s">
        <v>6207</v>
      </c>
      <c r="C1330" t="s">
        <v>6208</v>
      </c>
      <c r="D1330" t="s">
        <v>6209</v>
      </c>
      <c r="E1330" t="s">
        <v>3904</v>
      </c>
      <c r="F1330" t="s">
        <v>19</v>
      </c>
      <c r="G1330" t="s">
        <v>1371</v>
      </c>
      <c r="H1330" t="s">
        <v>1466</v>
      </c>
      <c r="I1330" t="s">
        <v>6210</v>
      </c>
      <c r="J1330" t="s">
        <v>315</v>
      </c>
      <c r="K1330" t="s">
        <v>148</v>
      </c>
    </row>
    <row r="1331" spans="1:11" hidden="1" x14ac:dyDescent="0.35">
      <c r="A1331" t="s">
        <v>5722</v>
      </c>
      <c r="B1331" t="s">
        <v>6211</v>
      </c>
      <c r="C1331" t="s">
        <v>6212</v>
      </c>
      <c r="D1331" t="s">
        <v>6213</v>
      </c>
      <c r="E1331" t="s">
        <v>2157</v>
      </c>
      <c r="F1331" t="s">
        <v>19</v>
      </c>
      <c r="G1331" t="s">
        <v>6182</v>
      </c>
      <c r="H1331" t="s">
        <v>2924</v>
      </c>
      <c r="I1331" t="s">
        <v>6214</v>
      </c>
      <c r="J1331" t="s">
        <v>6215</v>
      </c>
      <c r="K1331" t="s">
        <v>148</v>
      </c>
    </row>
    <row r="1332" spans="1:11" hidden="1" x14ac:dyDescent="0.35">
      <c r="A1332" t="s">
        <v>5722</v>
      </c>
      <c r="B1332" t="s">
        <v>6216</v>
      </c>
      <c r="C1332" t="s">
        <v>6217</v>
      </c>
      <c r="D1332" t="s">
        <v>6218</v>
      </c>
      <c r="E1332" t="s">
        <v>2157</v>
      </c>
      <c r="F1332" t="s">
        <v>19</v>
      </c>
      <c r="G1332" t="s">
        <v>3081</v>
      </c>
      <c r="H1332" t="s">
        <v>3889</v>
      </c>
      <c r="I1332" t="s">
        <v>2930</v>
      </c>
      <c r="J1332" t="s">
        <v>1458</v>
      </c>
      <c r="K1332" t="s">
        <v>114</v>
      </c>
    </row>
    <row r="1333" spans="1:11" hidden="1" x14ac:dyDescent="0.35">
      <c r="A1333" t="s">
        <v>5722</v>
      </c>
      <c r="B1333" t="s">
        <v>6219</v>
      </c>
      <c r="C1333" t="s">
        <v>6220</v>
      </c>
      <c r="D1333" t="s">
        <v>6221</v>
      </c>
      <c r="E1333" t="s">
        <v>5274</v>
      </c>
      <c r="F1333" t="s">
        <v>19</v>
      </c>
      <c r="G1333" t="s">
        <v>1350</v>
      </c>
      <c r="H1333" t="s">
        <v>1198</v>
      </c>
      <c r="I1333" t="s">
        <v>1751</v>
      </c>
      <c r="J1333" t="s">
        <v>313</v>
      </c>
      <c r="K1333" t="s">
        <v>88</v>
      </c>
    </row>
    <row r="1334" spans="1:11" hidden="1" x14ac:dyDescent="0.35">
      <c r="A1334" t="s">
        <v>5722</v>
      </c>
      <c r="B1334" t="s">
        <v>6222</v>
      </c>
      <c r="C1334" t="s">
        <v>6223</v>
      </c>
      <c r="D1334" t="s">
        <v>6224</v>
      </c>
      <c r="E1334" t="s">
        <v>5174</v>
      </c>
      <c r="F1334" t="s">
        <v>19</v>
      </c>
      <c r="G1334" t="s">
        <v>1336</v>
      </c>
      <c r="H1334" t="s">
        <v>1218</v>
      </c>
      <c r="I1334" t="s">
        <v>1232</v>
      </c>
      <c r="J1334" t="s">
        <v>1176</v>
      </c>
      <c r="K1334" t="s">
        <v>196</v>
      </c>
    </row>
    <row r="1335" spans="1:11" hidden="1" x14ac:dyDescent="0.35">
      <c r="A1335" t="s">
        <v>5722</v>
      </c>
      <c r="B1335" t="s">
        <v>6225</v>
      </c>
      <c r="C1335" t="s">
        <v>6226</v>
      </c>
      <c r="D1335" t="s">
        <v>6227</v>
      </c>
      <c r="E1335" t="s">
        <v>6228</v>
      </c>
      <c r="F1335" t="s">
        <v>19</v>
      </c>
      <c r="G1335" t="s">
        <v>6229</v>
      </c>
      <c r="H1335" t="s">
        <v>2661</v>
      </c>
      <c r="I1335" t="s">
        <v>1531</v>
      </c>
      <c r="J1335" t="s">
        <v>314</v>
      </c>
      <c r="K1335" t="s">
        <v>113</v>
      </c>
    </row>
    <row r="1336" spans="1:11" hidden="1" x14ac:dyDescent="0.35">
      <c r="A1336" t="s">
        <v>5722</v>
      </c>
      <c r="B1336" t="s">
        <v>6230</v>
      </c>
      <c r="C1336" t="s">
        <v>6231</v>
      </c>
      <c r="D1336" t="s">
        <v>6232</v>
      </c>
      <c r="E1336" t="s">
        <v>2596</v>
      </c>
      <c r="F1336" t="s">
        <v>19</v>
      </c>
      <c r="G1336" t="s">
        <v>1350</v>
      </c>
      <c r="H1336" t="s">
        <v>1431</v>
      </c>
      <c r="I1336" t="s">
        <v>2690</v>
      </c>
      <c r="J1336" t="s">
        <v>1458</v>
      </c>
      <c r="K1336" t="s">
        <v>142</v>
      </c>
    </row>
    <row r="1337" spans="1:11" hidden="1" x14ac:dyDescent="0.35">
      <c r="A1337" t="s">
        <v>5722</v>
      </c>
      <c r="B1337" t="s">
        <v>6233</v>
      </c>
      <c r="C1337" t="s">
        <v>6234</v>
      </c>
      <c r="D1337" t="s">
        <v>6235</v>
      </c>
      <c r="E1337" t="s">
        <v>2596</v>
      </c>
      <c r="F1337" t="s">
        <v>19</v>
      </c>
      <c r="G1337" t="s">
        <v>1487</v>
      </c>
      <c r="H1337" t="s">
        <v>1210</v>
      </c>
      <c r="I1337" t="s">
        <v>1934</v>
      </c>
      <c r="J1337" t="s">
        <v>1458</v>
      </c>
      <c r="K1337" t="s">
        <v>141</v>
      </c>
    </row>
    <row r="1338" spans="1:11" hidden="1" x14ac:dyDescent="0.35">
      <c r="A1338" t="s">
        <v>5722</v>
      </c>
      <c r="B1338" t="s">
        <v>6236</v>
      </c>
      <c r="C1338" t="s">
        <v>6237</v>
      </c>
      <c r="D1338" t="s">
        <v>6238</v>
      </c>
      <c r="E1338" t="s">
        <v>2157</v>
      </c>
      <c r="F1338" t="s">
        <v>20</v>
      </c>
      <c r="G1338" t="s">
        <v>2474</v>
      </c>
      <c r="H1338" t="s">
        <v>2639</v>
      </c>
      <c r="I1338" t="s">
        <v>2725</v>
      </c>
      <c r="J1338" t="s">
        <v>1761</v>
      </c>
      <c r="K1338" t="s">
        <v>140</v>
      </c>
    </row>
    <row r="1339" spans="1:11" hidden="1" x14ac:dyDescent="0.35">
      <c r="A1339" t="s">
        <v>5722</v>
      </c>
      <c r="B1339" t="s">
        <v>6239</v>
      </c>
      <c r="C1339" t="s">
        <v>6240</v>
      </c>
      <c r="D1339" t="s">
        <v>6238</v>
      </c>
      <c r="E1339" t="s">
        <v>2157</v>
      </c>
      <c r="F1339" t="s">
        <v>19</v>
      </c>
      <c r="G1339" t="s">
        <v>3791</v>
      </c>
      <c r="H1339" t="s">
        <v>2705</v>
      </c>
      <c r="I1339" t="s">
        <v>2725</v>
      </c>
      <c r="J1339" t="s">
        <v>1761</v>
      </c>
      <c r="K1339" t="s">
        <v>116</v>
      </c>
    </row>
    <row r="1340" spans="1:11" hidden="1" x14ac:dyDescent="0.35">
      <c r="A1340" t="s">
        <v>5722</v>
      </c>
      <c r="B1340" t="s">
        <v>6241</v>
      </c>
      <c r="C1340" t="s">
        <v>6242</v>
      </c>
      <c r="D1340" t="s">
        <v>6243</v>
      </c>
      <c r="E1340" t="s">
        <v>2157</v>
      </c>
      <c r="F1340" t="s">
        <v>19</v>
      </c>
      <c r="G1340" t="s">
        <v>2363</v>
      </c>
      <c r="H1340" t="s">
        <v>2661</v>
      </c>
      <c r="I1340" t="s">
        <v>6244</v>
      </c>
      <c r="J1340" t="s">
        <v>316</v>
      </c>
      <c r="K1340" t="s">
        <v>111</v>
      </c>
    </row>
    <row r="1341" spans="1:11" hidden="1" x14ac:dyDescent="0.35">
      <c r="A1341" t="s">
        <v>5722</v>
      </c>
      <c r="B1341" t="s">
        <v>6245</v>
      </c>
      <c r="C1341" t="s">
        <v>6246</v>
      </c>
      <c r="D1341" t="s">
        <v>6247</v>
      </c>
      <c r="E1341" t="s">
        <v>2157</v>
      </c>
      <c r="F1341" t="s">
        <v>19</v>
      </c>
      <c r="G1341" t="s">
        <v>2363</v>
      </c>
      <c r="H1341" t="s">
        <v>4604</v>
      </c>
      <c r="I1341" t="s">
        <v>6248</v>
      </c>
      <c r="J1341" t="s">
        <v>316</v>
      </c>
      <c r="K1341" t="s">
        <v>73</v>
      </c>
    </row>
    <row r="1342" spans="1:11" hidden="1" x14ac:dyDescent="0.35">
      <c r="A1342" t="s">
        <v>5722</v>
      </c>
      <c r="B1342" t="s">
        <v>6249</v>
      </c>
      <c r="C1342" t="s">
        <v>6250</v>
      </c>
      <c r="D1342" t="s">
        <v>6251</v>
      </c>
      <c r="E1342" t="s">
        <v>3904</v>
      </c>
      <c r="F1342" t="s">
        <v>19</v>
      </c>
      <c r="G1342" t="s">
        <v>1192</v>
      </c>
      <c r="H1342" t="s">
        <v>2903</v>
      </c>
      <c r="I1342" t="s">
        <v>1497</v>
      </c>
      <c r="J1342" t="s">
        <v>1458</v>
      </c>
      <c r="K1342" t="s">
        <v>142</v>
      </c>
    </row>
    <row r="1343" spans="1:11" hidden="1" x14ac:dyDescent="0.35">
      <c r="A1343" t="s">
        <v>5722</v>
      </c>
      <c r="B1343" t="s">
        <v>6252</v>
      </c>
      <c r="C1343" t="s">
        <v>6253</v>
      </c>
      <c r="D1343" t="s">
        <v>6232</v>
      </c>
      <c r="E1343" t="s">
        <v>2596</v>
      </c>
      <c r="F1343" t="s">
        <v>20</v>
      </c>
      <c r="G1343" t="s">
        <v>2474</v>
      </c>
      <c r="H1343" t="s">
        <v>1431</v>
      </c>
      <c r="I1343" t="s">
        <v>2690</v>
      </c>
      <c r="J1343" t="s">
        <v>1458</v>
      </c>
      <c r="K1343" t="s">
        <v>142</v>
      </c>
    </row>
    <row r="1344" spans="1:11" hidden="1" x14ac:dyDescent="0.35">
      <c r="A1344" t="s">
        <v>5722</v>
      </c>
      <c r="B1344" t="s">
        <v>6254</v>
      </c>
      <c r="C1344" t="s">
        <v>6255</v>
      </c>
      <c r="D1344" t="s">
        <v>6235</v>
      </c>
      <c r="E1344" t="s">
        <v>2596</v>
      </c>
      <c r="F1344" t="s">
        <v>20</v>
      </c>
      <c r="G1344" t="s">
        <v>2474</v>
      </c>
      <c r="H1344" t="s">
        <v>1198</v>
      </c>
      <c r="I1344" t="s">
        <v>1934</v>
      </c>
      <c r="J1344" t="s">
        <v>1458</v>
      </c>
      <c r="K1344" t="s">
        <v>141</v>
      </c>
    </row>
    <row r="1345" spans="1:11" hidden="1" x14ac:dyDescent="0.35">
      <c r="A1345" t="s">
        <v>5722</v>
      </c>
      <c r="B1345" t="s">
        <v>6256</v>
      </c>
      <c r="C1345" t="s">
        <v>6257</v>
      </c>
      <c r="D1345" t="s">
        <v>6258</v>
      </c>
      <c r="E1345" t="s">
        <v>2157</v>
      </c>
      <c r="F1345" t="s">
        <v>19</v>
      </c>
      <c r="G1345" t="s">
        <v>2419</v>
      </c>
      <c r="H1345" t="s">
        <v>1451</v>
      </c>
      <c r="I1345" t="s">
        <v>1187</v>
      </c>
      <c r="J1345" t="s">
        <v>1761</v>
      </c>
      <c r="K1345" t="s">
        <v>112</v>
      </c>
    </row>
    <row r="1346" spans="1:11" hidden="1" x14ac:dyDescent="0.35">
      <c r="A1346" t="s">
        <v>5722</v>
      </c>
      <c r="B1346" t="s">
        <v>6259</v>
      </c>
      <c r="C1346" t="s">
        <v>6260</v>
      </c>
      <c r="D1346" t="s">
        <v>6261</v>
      </c>
      <c r="E1346" t="s">
        <v>2157</v>
      </c>
      <c r="F1346" t="s">
        <v>19</v>
      </c>
      <c r="G1346" t="s">
        <v>2918</v>
      </c>
      <c r="H1346" t="s">
        <v>1639</v>
      </c>
      <c r="I1346" t="s">
        <v>6262</v>
      </c>
      <c r="J1346" t="s">
        <v>1761</v>
      </c>
      <c r="K1346" t="s">
        <v>72</v>
      </c>
    </row>
    <row r="1347" spans="1:11" hidden="1" x14ac:dyDescent="0.35">
      <c r="A1347" t="s">
        <v>5722</v>
      </c>
      <c r="B1347" t="s">
        <v>6263</v>
      </c>
      <c r="C1347" t="s">
        <v>6264</v>
      </c>
      <c r="D1347" t="s">
        <v>6265</v>
      </c>
      <c r="E1347" t="s">
        <v>6266</v>
      </c>
      <c r="F1347" t="s">
        <v>19</v>
      </c>
      <c r="G1347" t="s">
        <v>1332</v>
      </c>
      <c r="H1347" t="s">
        <v>2009</v>
      </c>
      <c r="I1347" t="s">
        <v>1614</v>
      </c>
      <c r="J1347" t="s">
        <v>1176</v>
      </c>
      <c r="K1347" t="s">
        <v>196</v>
      </c>
    </row>
    <row r="1348" spans="1:11" hidden="1" x14ac:dyDescent="0.35">
      <c r="A1348" t="s">
        <v>5722</v>
      </c>
      <c r="B1348" t="s">
        <v>6267</v>
      </c>
      <c r="C1348" t="s">
        <v>6268</v>
      </c>
      <c r="D1348" t="s">
        <v>6269</v>
      </c>
      <c r="E1348" t="s">
        <v>2157</v>
      </c>
      <c r="F1348" t="s">
        <v>19</v>
      </c>
      <c r="G1348" t="s">
        <v>1566</v>
      </c>
      <c r="H1348" t="s">
        <v>1218</v>
      </c>
      <c r="I1348" t="s">
        <v>1203</v>
      </c>
      <c r="J1348" t="s">
        <v>2138</v>
      </c>
      <c r="K1348" t="s">
        <v>141</v>
      </c>
    </row>
    <row r="1349" spans="1:11" hidden="1" x14ac:dyDescent="0.35">
      <c r="A1349" t="s">
        <v>5722</v>
      </c>
      <c r="B1349" t="s">
        <v>6270</v>
      </c>
      <c r="C1349" t="s">
        <v>6271</v>
      </c>
      <c r="D1349" t="s">
        <v>6272</v>
      </c>
      <c r="E1349" t="s">
        <v>2157</v>
      </c>
      <c r="F1349" t="s">
        <v>19</v>
      </c>
      <c r="G1349" t="s">
        <v>1487</v>
      </c>
      <c r="H1349" t="s">
        <v>6273</v>
      </c>
      <c r="I1349" t="s">
        <v>1223</v>
      </c>
      <c r="J1349" t="s">
        <v>2138</v>
      </c>
      <c r="K1349" t="s">
        <v>193</v>
      </c>
    </row>
    <row r="1350" spans="1:11" hidden="1" x14ac:dyDescent="0.35">
      <c r="A1350" t="s">
        <v>5722</v>
      </c>
      <c r="B1350" t="s">
        <v>6274</v>
      </c>
      <c r="C1350" t="s">
        <v>6275</v>
      </c>
      <c r="D1350" t="s">
        <v>6276</v>
      </c>
      <c r="E1350" t="s">
        <v>5274</v>
      </c>
      <c r="F1350" t="s">
        <v>15</v>
      </c>
      <c r="G1350" t="s">
        <v>5016</v>
      </c>
      <c r="H1350" t="s">
        <v>1416</v>
      </c>
      <c r="I1350" t="s">
        <v>6277</v>
      </c>
      <c r="J1350" t="s">
        <v>6278</v>
      </c>
      <c r="K1350" t="s">
        <v>121</v>
      </c>
    </row>
    <row r="1351" spans="1:11" hidden="1" x14ac:dyDescent="0.35">
      <c r="A1351" t="s">
        <v>5722</v>
      </c>
      <c r="B1351" t="s">
        <v>6279</v>
      </c>
      <c r="C1351" t="s">
        <v>6280</v>
      </c>
      <c r="D1351" t="s">
        <v>6281</v>
      </c>
      <c r="E1351" t="s">
        <v>5274</v>
      </c>
      <c r="F1351" t="s">
        <v>12</v>
      </c>
      <c r="G1351" t="s">
        <v>5016</v>
      </c>
      <c r="H1351" t="s">
        <v>1336</v>
      </c>
      <c r="I1351" t="s">
        <v>1256</v>
      </c>
      <c r="J1351" t="s">
        <v>6282</v>
      </c>
      <c r="K1351" t="s">
        <v>121</v>
      </c>
    </row>
    <row r="1352" spans="1:11" hidden="1" x14ac:dyDescent="0.35">
      <c r="A1352" t="s">
        <v>5722</v>
      </c>
      <c r="B1352" t="s">
        <v>6283</v>
      </c>
      <c r="C1352" t="s">
        <v>6284</v>
      </c>
      <c r="D1352" t="s">
        <v>6285</v>
      </c>
      <c r="E1352" t="s">
        <v>5274</v>
      </c>
      <c r="F1352" t="s">
        <v>15</v>
      </c>
      <c r="G1352" t="s">
        <v>5016</v>
      </c>
      <c r="H1352" t="s">
        <v>1336</v>
      </c>
      <c r="I1352" t="s">
        <v>6286</v>
      </c>
      <c r="J1352" t="s">
        <v>6287</v>
      </c>
      <c r="K1352" t="s">
        <v>121</v>
      </c>
    </row>
    <row r="1353" spans="1:11" hidden="1" x14ac:dyDescent="0.35">
      <c r="A1353" t="s">
        <v>5722</v>
      </c>
      <c r="B1353" t="s">
        <v>6288</v>
      </c>
      <c r="C1353" t="s">
        <v>6289</v>
      </c>
      <c r="D1353" t="s">
        <v>6290</v>
      </c>
      <c r="E1353" t="s">
        <v>5274</v>
      </c>
      <c r="F1353" t="s">
        <v>15</v>
      </c>
      <c r="G1353" t="s">
        <v>5016</v>
      </c>
      <c r="H1353" t="s">
        <v>1336</v>
      </c>
      <c r="I1353" t="s">
        <v>6286</v>
      </c>
      <c r="J1353" t="s">
        <v>6287</v>
      </c>
      <c r="K1353" t="s">
        <v>121</v>
      </c>
    </row>
    <row r="1354" spans="1:11" hidden="1" x14ac:dyDescent="0.35">
      <c r="A1354" t="s">
        <v>5722</v>
      </c>
      <c r="B1354" t="s">
        <v>6291</v>
      </c>
      <c r="C1354" t="s">
        <v>6292</v>
      </c>
      <c r="D1354" t="s">
        <v>6293</v>
      </c>
      <c r="E1354" t="s">
        <v>5274</v>
      </c>
      <c r="F1354" t="s">
        <v>15</v>
      </c>
      <c r="G1354" t="s">
        <v>2913</v>
      </c>
      <c r="H1354" t="s">
        <v>1573</v>
      </c>
      <c r="I1354" t="s">
        <v>6294</v>
      </c>
      <c r="J1354" t="s">
        <v>6295</v>
      </c>
      <c r="K1354" t="s">
        <v>25</v>
      </c>
    </row>
    <row r="1355" spans="1:11" hidden="1" x14ac:dyDescent="0.35">
      <c r="A1355" t="s">
        <v>5722</v>
      </c>
      <c r="B1355" t="s">
        <v>6296</v>
      </c>
      <c r="C1355" t="s">
        <v>6297</v>
      </c>
      <c r="D1355" t="s">
        <v>6298</v>
      </c>
      <c r="E1355" t="s">
        <v>5274</v>
      </c>
      <c r="F1355" t="s">
        <v>15</v>
      </c>
      <c r="G1355" t="s">
        <v>2913</v>
      </c>
      <c r="H1355" t="s">
        <v>1573</v>
      </c>
      <c r="I1355" t="s">
        <v>6294</v>
      </c>
      <c r="J1355" t="s">
        <v>6299</v>
      </c>
      <c r="K1355" t="s">
        <v>108</v>
      </c>
    </row>
    <row r="1356" spans="1:11" hidden="1" x14ac:dyDescent="0.35">
      <c r="A1356" t="s">
        <v>5722</v>
      </c>
      <c r="B1356" t="s">
        <v>6300</v>
      </c>
      <c r="C1356" t="s">
        <v>6301</v>
      </c>
      <c r="D1356" t="s">
        <v>6302</v>
      </c>
      <c r="E1356" t="s">
        <v>5274</v>
      </c>
      <c r="F1356" t="s">
        <v>15</v>
      </c>
      <c r="G1356" t="s">
        <v>2913</v>
      </c>
      <c r="H1356" t="s">
        <v>1573</v>
      </c>
      <c r="I1356" t="s">
        <v>6294</v>
      </c>
      <c r="J1356" t="s">
        <v>6299</v>
      </c>
      <c r="K1356" t="s">
        <v>108</v>
      </c>
    </row>
    <row r="1357" spans="1:11" hidden="1" x14ac:dyDescent="0.35">
      <c r="A1357" t="s">
        <v>5722</v>
      </c>
      <c r="B1357" t="s">
        <v>6303</v>
      </c>
      <c r="C1357" t="s">
        <v>6304</v>
      </c>
      <c r="D1357" t="s">
        <v>6305</v>
      </c>
      <c r="E1357" t="s">
        <v>5274</v>
      </c>
      <c r="F1357" t="s">
        <v>15</v>
      </c>
      <c r="G1357" t="s">
        <v>5016</v>
      </c>
      <c r="H1357" t="s">
        <v>1336</v>
      </c>
      <c r="I1357" t="s">
        <v>6286</v>
      </c>
      <c r="J1357" t="s">
        <v>6306</v>
      </c>
      <c r="K1357" t="s">
        <v>37</v>
      </c>
    </row>
    <row r="1358" spans="1:11" hidden="1" x14ac:dyDescent="0.35">
      <c r="A1358" t="s">
        <v>5722</v>
      </c>
      <c r="B1358" t="s">
        <v>6307</v>
      </c>
      <c r="C1358" t="s">
        <v>6308</v>
      </c>
      <c r="D1358" t="s">
        <v>6309</v>
      </c>
      <c r="E1358" t="s">
        <v>5606</v>
      </c>
      <c r="F1358" t="s">
        <v>15</v>
      </c>
      <c r="G1358" t="s">
        <v>1336</v>
      </c>
      <c r="H1358" t="s">
        <v>1283</v>
      </c>
      <c r="I1358" t="s">
        <v>1309</v>
      </c>
      <c r="J1358" t="s">
        <v>1176</v>
      </c>
      <c r="K1358" t="s">
        <v>138</v>
      </c>
    </row>
    <row r="1359" spans="1:11" hidden="1" x14ac:dyDescent="0.35">
      <c r="A1359" t="s">
        <v>5722</v>
      </c>
      <c r="B1359" t="s">
        <v>6310</v>
      </c>
      <c r="C1359" t="s">
        <v>6311</v>
      </c>
      <c r="D1359" t="s">
        <v>6312</v>
      </c>
      <c r="E1359" t="s">
        <v>5274</v>
      </c>
      <c r="F1359" t="s">
        <v>16</v>
      </c>
      <c r="G1359" t="s">
        <v>1346</v>
      </c>
      <c r="H1359" t="s">
        <v>1283</v>
      </c>
      <c r="I1359" t="s">
        <v>6313</v>
      </c>
      <c r="J1359" t="s">
        <v>1176</v>
      </c>
      <c r="K1359" t="s">
        <v>54</v>
      </c>
    </row>
    <row r="1360" spans="1:11" hidden="1" x14ac:dyDescent="0.35">
      <c r="A1360" t="s">
        <v>5722</v>
      </c>
      <c r="B1360" t="s">
        <v>6314</v>
      </c>
      <c r="C1360" t="s">
        <v>6315</v>
      </c>
      <c r="D1360" t="s">
        <v>6316</v>
      </c>
      <c r="E1360" t="s">
        <v>4264</v>
      </c>
      <c r="F1360" t="s">
        <v>16</v>
      </c>
      <c r="G1360" t="s">
        <v>1487</v>
      </c>
      <c r="H1360" t="s">
        <v>1283</v>
      </c>
      <c r="I1360" t="s">
        <v>6317</v>
      </c>
      <c r="J1360" t="s">
        <v>1176</v>
      </c>
      <c r="K1360" t="s">
        <v>54</v>
      </c>
    </row>
    <row r="1361" spans="1:11" hidden="1" x14ac:dyDescent="0.35">
      <c r="A1361" t="s">
        <v>5722</v>
      </c>
      <c r="B1361" t="s">
        <v>6318</v>
      </c>
      <c r="C1361" t="s">
        <v>6319</v>
      </c>
      <c r="D1361" t="s">
        <v>6320</v>
      </c>
      <c r="E1361" t="s">
        <v>4264</v>
      </c>
      <c r="F1361" t="s">
        <v>15</v>
      </c>
      <c r="G1361" t="s">
        <v>2083</v>
      </c>
      <c r="H1361" t="s">
        <v>6321</v>
      </c>
      <c r="I1361" t="s">
        <v>3727</v>
      </c>
      <c r="J1361" t="s">
        <v>1458</v>
      </c>
      <c r="K1361" t="s">
        <v>54</v>
      </c>
    </row>
    <row r="1362" spans="1:11" hidden="1" x14ac:dyDescent="0.35">
      <c r="A1362" t="s">
        <v>5722</v>
      </c>
      <c r="B1362" t="s">
        <v>6322</v>
      </c>
      <c r="C1362" t="s">
        <v>6323</v>
      </c>
      <c r="D1362" t="s">
        <v>6324</v>
      </c>
      <c r="E1362" t="s">
        <v>4264</v>
      </c>
      <c r="F1362" t="s">
        <v>15</v>
      </c>
      <c r="G1362" t="s">
        <v>1492</v>
      </c>
      <c r="H1362" t="s">
        <v>2351</v>
      </c>
      <c r="I1362" t="s">
        <v>5486</v>
      </c>
      <c r="J1362" t="s">
        <v>2138</v>
      </c>
      <c r="K1362" t="s">
        <v>137</v>
      </c>
    </row>
    <row r="1363" spans="1:11" hidden="1" x14ac:dyDescent="0.35">
      <c r="A1363" t="s">
        <v>5722</v>
      </c>
      <c r="B1363" t="s">
        <v>6325</v>
      </c>
      <c r="C1363" t="s">
        <v>6326</v>
      </c>
      <c r="D1363" t="s">
        <v>6327</v>
      </c>
      <c r="E1363" t="s">
        <v>5274</v>
      </c>
      <c r="F1363" t="s">
        <v>16</v>
      </c>
      <c r="G1363" t="s">
        <v>1440</v>
      </c>
      <c r="H1363" t="s">
        <v>1198</v>
      </c>
      <c r="I1363" t="s">
        <v>1175</v>
      </c>
      <c r="J1363" t="s">
        <v>313</v>
      </c>
      <c r="K1363" t="s">
        <v>88</v>
      </c>
    </row>
    <row r="1364" spans="1:11" hidden="1" x14ac:dyDescent="0.35">
      <c r="A1364" t="s">
        <v>5722</v>
      </c>
      <c r="B1364" t="s">
        <v>6328</v>
      </c>
      <c r="C1364" t="s">
        <v>6329</v>
      </c>
      <c r="D1364" t="s">
        <v>6330</v>
      </c>
      <c r="E1364" t="s">
        <v>5274</v>
      </c>
      <c r="F1364" t="s">
        <v>16</v>
      </c>
      <c r="G1364" t="s">
        <v>3080</v>
      </c>
      <c r="H1364" t="s">
        <v>6331</v>
      </c>
      <c r="I1364" t="s">
        <v>1727</v>
      </c>
      <c r="J1364" t="s">
        <v>1635</v>
      </c>
      <c r="K1364" t="s">
        <v>122</v>
      </c>
    </row>
    <row r="1365" spans="1:11" hidden="1" x14ac:dyDescent="0.35">
      <c r="A1365" t="s">
        <v>5722</v>
      </c>
      <c r="B1365" t="s">
        <v>6332</v>
      </c>
      <c r="C1365" t="s">
        <v>6333</v>
      </c>
      <c r="D1365" t="s">
        <v>6334</v>
      </c>
      <c r="E1365" t="s">
        <v>5274</v>
      </c>
      <c r="F1365" t="s">
        <v>16</v>
      </c>
      <c r="G1365" t="s">
        <v>2454</v>
      </c>
      <c r="H1365" t="s">
        <v>1933</v>
      </c>
      <c r="I1365" t="s">
        <v>6294</v>
      </c>
      <c r="J1365" t="s">
        <v>1635</v>
      </c>
      <c r="K1365" t="s">
        <v>25</v>
      </c>
    </row>
    <row r="1366" spans="1:11" hidden="1" x14ac:dyDescent="0.35">
      <c r="A1366" t="s">
        <v>5722</v>
      </c>
      <c r="B1366" t="s">
        <v>6335</v>
      </c>
      <c r="C1366" t="s">
        <v>6336</v>
      </c>
      <c r="D1366" t="s">
        <v>6337</v>
      </c>
      <c r="E1366" t="s">
        <v>5274</v>
      </c>
      <c r="F1366" t="s">
        <v>16</v>
      </c>
      <c r="G1366" t="s">
        <v>1634</v>
      </c>
      <c r="H1366" t="s">
        <v>1279</v>
      </c>
      <c r="I1366" t="s">
        <v>1727</v>
      </c>
      <c r="J1366" t="s">
        <v>1635</v>
      </c>
      <c r="K1366" t="s">
        <v>122</v>
      </c>
    </row>
    <row r="1367" spans="1:11" hidden="1" x14ac:dyDescent="0.35">
      <c r="A1367" t="s">
        <v>5722</v>
      </c>
      <c r="B1367" t="s">
        <v>6338</v>
      </c>
      <c r="C1367" t="s">
        <v>6339</v>
      </c>
      <c r="D1367" t="s">
        <v>6340</v>
      </c>
      <c r="E1367" t="s">
        <v>5274</v>
      </c>
      <c r="F1367" t="s">
        <v>16</v>
      </c>
      <c r="G1367" t="s">
        <v>1639</v>
      </c>
      <c r="H1367" t="s">
        <v>2190</v>
      </c>
      <c r="I1367" t="s">
        <v>6294</v>
      </c>
      <c r="J1367" t="s">
        <v>6341</v>
      </c>
      <c r="K1367" t="s">
        <v>25</v>
      </c>
    </row>
    <row r="1368" spans="1:11" hidden="1" x14ac:dyDescent="0.35">
      <c r="A1368" t="s">
        <v>5722</v>
      </c>
      <c r="B1368" t="s">
        <v>6342</v>
      </c>
      <c r="C1368" t="s">
        <v>6343</v>
      </c>
      <c r="D1368" t="s">
        <v>6344</v>
      </c>
      <c r="E1368" t="s">
        <v>5274</v>
      </c>
      <c r="F1368" t="s">
        <v>16</v>
      </c>
      <c r="G1368" t="s">
        <v>1639</v>
      </c>
      <c r="H1368" t="s">
        <v>2190</v>
      </c>
      <c r="I1368" t="s">
        <v>6294</v>
      </c>
      <c r="J1368" t="s">
        <v>6341</v>
      </c>
      <c r="K1368" t="s">
        <v>25</v>
      </c>
    </row>
    <row r="1369" spans="1:11" hidden="1" x14ac:dyDescent="0.35">
      <c r="A1369" t="s">
        <v>5722</v>
      </c>
      <c r="B1369" t="s">
        <v>6345</v>
      </c>
      <c r="C1369" t="s">
        <v>6346</v>
      </c>
      <c r="D1369" t="s">
        <v>6347</v>
      </c>
      <c r="E1369" t="s">
        <v>5274</v>
      </c>
      <c r="F1369" t="s">
        <v>16</v>
      </c>
      <c r="G1369" t="s">
        <v>1639</v>
      </c>
      <c r="H1369" t="s">
        <v>1566</v>
      </c>
      <c r="I1369" t="s">
        <v>1727</v>
      </c>
      <c r="J1369" t="s">
        <v>6341</v>
      </c>
      <c r="K1369" t="s">
        <v>122</v>
      </c>
    </row>
    <row r="1370" spans="1:11" hidden="1" x14ac:dyDescent="0.35">
      <c r="A1370" t="s">
        <v>5722</v>
      </c>
      <c r="B1370" t="s">
        <v>6348</v>
      </c>
      <c r="C1370" t="s">
        <v>6349</v>
      </c>
      <c r="D1370" t="s">
        <v>6350</v>
      </c>
      <c r="E1370" t="s">
        <v>5274</v>
      </c>
      <c r="F1370" t="s">
        <v>16</v>
      </c>
      <c r="G1370" t="s">
        <v>1639</v>
      </c>
      <c r="H1370" t="s">
        <v>1566</v>
      </c>
      <c r="I1370" t="s">
        <v>1727</v>
      </c>
      <c r="J1370" t="s">
        <v>6341</v>
      </c>
      <c r="K1370" t="s">
        <v>122</v>
      </c>
    </row>
    <row r="1371" spans="1:11" hidden="1" x14ac:dyDescent="0.35">
      <c r="A1371" t="s">
        <v>5722</v>
      </c>
      <c r="B1371" t="s">
        <v>6351</v>
      </c>
      <c r="C1371" t="s">
        <v>6352</v>
      </c>
      <c r="D1371" t="s">
        <v>6353</v>
      </c>
      <c r="E1371" t="s">
        <v>5274</v>
      </c>
      <c r="F1371" t="s">
        <v>16</v>
      </c>
      <c r="G1371" t="s">
        <v>1639</v>
      </c>
      <c r="H1371" t="s">
        <v>1566</v>
      </c>
      <c r="I1371" t="s">
        <v>1727</v>
      </c>
      <c r="J1371" t="s">
        <v>1319</v>
      </c>
      <c r="K1371" t="s">
        <v>25</v>
      </c>
    </row>
    <row r="1372" spans="1:11" hidden="1" x14ac:dyDescent="0.35">
      <c r="A1372" t="s">
        <v>5722</v>
      </c>
      <c r="B1372" t="s">
        <v>6354</v>
      </c>
      <c r="C1372" t="s">
        <v>6355</v>
      </c>
      <c r="D1372" t="s">
        <v>6356</v>
      </c>
      <c r="E1372" t="s">
        <v>5274</v>
      </c>
      <c r="F1372" t="s">
        <v>9</v>
      </c>
      <c r="G1372" t="s">
        <v>6357</v>
      </c>
      <c r="H1372" t="s">
        <v>6358</v>
      </c>
      <c r="I1372" t="s">
        <v>1318</v>
      </c>
      <c r="J1372" t="s">
        <v>1373</v>
      </c>
      <c r="K1372" t="s">
        <v>42</v>
      </c>
    </row>
    <row r="1373" spans="1:11" hidden="1" x14ac:dyDescent="0.35">
      <c r="A1373" t="s">
        <v>5722</v>
      </c>
      <c r="B1373" t="s">
        <v>6359</v>
      </c>
      <c r="C1373" t="s">
        <v>6360</v>
      </c>
      <c r="D1373" t="s">
        <v>6361</v>
      </c>
      <c r="E1373" t="s">
        <v>5274</v>
      </c>
      <c r="F1373" t="s">
        <v>15</v>
      </c>
      <c r="G1373" t="s">
        <v>6362</v>
      </c>
      <c r="H1373" t="s">
        <v>1466</v>
      </c>
      <c r="I1373" t="s">
        <v>6363</v>
      </c>
      <c r="J1373" t="s">
        <v>6282</v>
      </c>
      <c r="K1373" t="s">
        <v>37</v>
      </c>
    </row>
    <row r="1374" spans="1:11" hidden="1" x14ac:dyDescent="0.35">
      <c r="A1374" t="s">
        <v>5722</v>
      </c>
      <c r="B1374" t="s">
        <v>6364</v>
      </c>
      <c r="C1374" t="s">
        <v>6365</v>
      </c>
      <c r="D1374" t="s">
        <v>6366</v>
      </c>
      <c r="E1374" t="s">
        <v>5274</v>
      </c>
      <c r="F1374" t="s">
        <v>15</v>
      </c>
      <c r="G1374" t="s">
        <v>5053</v>
      </c>
      <c r="H1374" t="s">
        <v>1336</v>
      </c>
      <c r="I1374" t="s">
        <v>6286</v>
      </c>
      <c r="J1374" t="s">
        <v>6282</v>
      </c>
      <c r="K1374" t="s">
        <v>121</v>
      </c>
    </row>
    <row r="1375" spans="1:11" hidden="1" x14ac:dyDescent="0.35">
      <c r="A1375" t="s">
        <v>5722</v>
      </c>
      <c r="B1375" t="s">
        <v>6367</v>
      </c>
      <c r="C1375" t="s">
        <v>6368</v>
      </c>
      <c r="D1375" t="s">
        <v>6369</v>
      </c>
      <c r="E1375" t="s">
        <v>5274</v>
      </c>
      <c r="F1375" t="s">
        <v>15</v>
      </c>
      <c r="G1375" t="s">
        <v>5016</v>
      </c>
      <c r="H1375" t="s">
        <v>1445</v>
      </c>
      <c r="I1375" t="s">
        <v>6370</v>
      </c>
      <c r="J1375" t="s">
        <v>6282</v>
      </c>
      <c r="K1375" t="s">
        <v>121</v>
      </c>
    </row>
    <row r="1376" spans="1:11" hidden="1" x14ac:dyDescent="0.35">
      <c r="A1376" t="s">
        <v>5722</v>
      </c>
      <c r="B1376" t="s">
        <v>6371</v>
      </c>
      <c r="C1376" t="s">
        <v>6372</v>
      </c>
      <c r="D1376" t="s">
        <v>6373</v>
      </c>
      <c r="E1376" t="s">
        <v>5274</v>
      </c>
      <c r="F1376" t="s">
        <v>15</v>
      </c>
      <c r="G1376" t="s">
        <v>6362</v>
      </c>
      <c r="H1376" t="s">
        <v>3626</v>
      </c>
      <c r="I1376" t="s">
        <v>6363</v>
      </c>
      <c r="J1376" t="s">
        <v>6282</v>
      </c>
      <c r="K1376" t="s">
        <v>37</v>
      </c>
    </row>
    <row r="1377" spans="1:11" hidden="1" x14ac:dyDescent="0.35">
      <c r="A1377" t="s">
        <v>5722</v>
      </c>
      <c r="B1377" t="s">
        <v>6374</v>
      </c>
      <c r="C1377" t="s">
        <v>6375</v>
      </c>
      <c r="D1377" t="s">
        <v>6376</v>
      </c>
      <c r="E1377" t="s">
        <v>5274</v>
      </c>
      <c r="F1377" t="s">
        <v>15</v>
      </c>
      <c r="G1377" t="s">
        <v>5053</v>
      </c>
      <c r="H1377" t="s">
        <v>1202</v>
      </c>
      <c r="I1377" t="s">
        <v>6286</v>
      </c>
      <c r="J1377" t="s">
        <v>6282</v>
      </c>
      <c r="K1377" t="s">
        <v>121</v>
      </c>
    </row>
    <row r="1378" spans="1:11" hidden="1" x14ac:dyDescent="0.35">
      <c r="A1378" t="s">
        <v>5722</v>
      </c>
      <c r="B1378" t="s">
        <v>6377</v>
      </c>
      <c r="C1378" t="s">
        <v>6378</v>
      </c>
      <c r="D1378" t="s">
        <v>6379</v>
      </c>
      <c r="E1378" t="s">
        <v>5274</v>
      </c>
      <c r="F1378" t="s">
        <v>15</v>
      </c>
      <c r="G1378" t="s">
        <v>5016</v>
      </c>
      <c r="H1378" t="s">
        <v>2923</v>
      </c>
      <c r="I1378" t="s">
        <v>6370</v>
      </c>
      <c r="J1378" t="s">
        <v>6282</v>
      </c>
      <c r="K1378" t="s">
        <v>121</v>
      </c>
    </row>
    <row r="1379" spans="1:11" hidden="1" x14ac:dyDescent="0.35">
      <c r="A1379" t="s">
        <v>5722</v>
      </c>
      <c r="B1379" t="s">
        <v>6380</v>
      </c>
      <c r="C1379" t="s">
        <v>6381</v>
      </c>
      <c r="D1379" t="s">
        <v>6382</v>
      </c>
      <c r="E1379" t="s">
        <v>5274</v>
      </c>
      <c r="F1379" t="s">
        <v>15</v>
      </c>
      <c r="G1379" t="s">
        <v>1695</v>
      </c>
      <c r="H1379" t="s">
        <v>6383</v>
      </c>
      <c r="I1379" t="s">
        <v>1417</v>
      </c>
      <c r="J1379" t="s">
        <v>1373</v>
      </c>
      <c r="K1379" t="s">
        <v>121</v>
      </c>
    </row>
    <row r="1380" spans="1:11" hidden="1" x14ac:dyDescent="0.35">
      <c r="A1380" t="s">
        <v>5722</v>
      </c>
      <c r="B1380" t="s">
        <v>6384</v>
      </c>
      <c r="C1380" t="s">
        <v>6385</v>
      </c>
      <c r="D1380" t="s">
        <v>6386</v>
      </c>
      <c r="E1380" t="s">
        <v>5164</v>
      </c>
      <c r="F1380" t="s">
        <v>15</v>
      </c>
      <c r="G1380" t="s">
        <v>4013</v>
      </c>
      <c r="H1380" t="s">
        <v>1270</v>
      </c>
      <c r="I1380" t="s">
        <v>1747</v>
      </c>
      <c r="J1380" t="s">
        <v>315</v>
      </c>
      <c r="K1380" t="s">
        <v>165</v>
      </c>
    </row>
    <row r="1381" spans="1:11" hidden="1" x14ac:dyDescent="0.35">
      <c r="A1381" t="s">
        <v>5722</v>
      </c>
      <c r="B1381" t="s">
        <v>6387</v>
      </c>
      <c r="C1381" t="s">
        <v>6388</v>
      </c>
      <c r="D1381" t="s">
        <v>6389</v>
      </c>
      <c r="E1381" t="s">
        <v>5164</v>
      </c>
      <c r="F1381" t="s">
        <v>15</v>
      </c>
      <c r="G1381" t="s">
        <v>1355</v>
      </c>
      <c r="H1381" t="s">
        <v>1198</v>
      </c>
      <c r="I1381" t="s">
        <v>1619</v>
      </c>
      <c r="J1381" t="s">
        <v>2138</v>
      </c>
      <c r="K1381" t="s">
        <v>55</v>
      </c>
    </row>
    <row r="1382" spans="1:11" hidden="1" x14ac:dyDescent="0.35">
      <c r="A1382" t="s">
        <v>5722</v>
      </c>
      <c r="B1382" t="s">
        <v>6390</v>
      </c>
      <c r="C1382" t="s">
        <v>6391</v>
      </c>
      <c r="D1382" t="s">
        <v>6392</v>
      </c>
      <c r="E1382" t="s">
        <v>5164</v>
      </c>
      <c r="F1382" t="s">
        <v>15</v>
      </c>
      <c r="G1382" t="s">
        <v>1236</v>
      </c>
      <c r="H1382" t="s">
        <v>6393</v>
      </c>
      <c r="I1382" t="s">
        <v>1912</v>
      </c>
      <c r="J1382" t="s">
        <v>314</v>
      </c>
      <c r="K1382" t="s">
        <v>33</v>
      </c>
    </row>
    <row r="1383" spans="1:11" hidden="1" x14ac:dyDescent="0.35">
      <c r="A1383" t="s">
        <v>5722</v>
      </c>
      <c r="B1383" t="s">
        <v>6394</v>
      </c>
      <c r="C1383" t="s">
        <v>6395</v>
      </c>
      <c r="D1383" t="s">
        <v>6396</v>
      </c>
      <c r="E1383" t="s">
        <v>5595</v>
      </c>
      <c r="F1383" t="s">
        <v>15</v>
      </c>
      <c r="G1383" t="s">
        <v>2500</v>
      </c>
      <c r="H1383" t="s">
        <v>1198</v>
      </c>
      <c r="I1383" t="s">
        <v>1619</v>
      </c>
      <c r="J1383" t="s">
        <v>1176</v>
      </c>
      <c r="K1383" t="s">
        <v>55</v>
      </c>
    </row>
    <row r="1384" spans="1:11" hidden="1" x14ac:dyDescent="0.35">
      <c r="A1384" t="s">
        <v>5722</v>
      </c>
      <c r="B1384" t="s">
        <v>6397</v>
      </c>
      <c r="C1384" t="s">
        <v>6398</v>
      </c>
      <c r="D1384" t="s">
        <v>6399</v>
      </c>
      <c r="E1384" t="s">
        <v>5595</v>
      </c>
      <c r="F1384" t="s">
        <v>15</v>
      </c>
      <c r="G1384" t="s">
        <v>4641</v>
      </c>
      <c r="H1384" t="s">
        <v>1210</v>
      </c>
      <c r="I1384" t="s">
        <v>1852</v>
      </c>
      <c r="J1384" t="s">
        <v>1176</v>
      </c>
      <c r="K1384" t="s">
        <v>33</v>
      </c>
    </row>
    <row r="1385" spans="1:11" hidden="1" x14ac:dyDescent="0.35">
      <c r="A1385" t="s">
        <v>5722</v>
      </c>
      <c r="B1385" t="s">
        <v>6400</v>
      </c>
      <c r="C1385" t="s">
        <v>6401</v>
      </c>
      <c r="D1385" t="s">
        <v>6402</v>
      </c>
      <c r="E1385" t="s">
        <v>3904</v>
      </c>
      <c r="F1385" t="s">
        <v>15</v>
      </c>
      <c r="G1385" t="s">
        <v>5122</v>
      </c>
      <c r="H1385" t="s">
        <v>1412</v>
      </c>
      <c r="I1385" t="s">
        <v>2770</v>
      </c>
      <c r="J1385" t="s">
        <v>1761</v>
      </c>
      <c r="K1385" t="s">
        <v>107</v>
      </c>
    </row>
    <row r="1386" spans="1:11" hidden="1" x14ac:dyDescent="0.35">
      <c r="A1386" t="s">
        <v>5722</v>
      </c>
      <c r="B1386" t="s">
        <v>6403</v>
      </c>
      <c r="C1386" t="s">
        <v>6404</v>
      </c>
      <c r="D1386" t="s">
        <v>6405</v>
      </c>
      <c r="E1386" t="s">
        <v>3904</v>
      </c>
      <c r="F1386" t="s">
        <v>15</v>
      </c>
      <c r="G1386" t="s">
        <v>2786</v>
      </c>
      <c r="H1386" t="s">
        <v>1440</v>
      </c>
      <c r="I1386" t="s">
        <v>2455</v>
      </c>
      <c r="J1386" t="s">
        <v>1761</v>
      </c>
      <c r="K1386" t="s">
        <v>106</v>
      </c>
    </row>
    <row r="1387" spans="1:11" hidden="1" x14ac:dyDescent="0.35">
      <c r="A1387" t="s">
        <v>5722</v>
      </c>
      <c r="B1387" t="s">
        <v>6406</v>
      </c>
      <c r="C1387" t="s">
        <v>6407</v>
      </c>
      <c r="D1387" t="s">
        <v>6408</v>
      </c>
      <c r="E1387" t="s">
        <v>3904</v>
      </c>
      <c r="F1387" t="s">
        <v>15</v>
      </c>
      <c r="G1387" t="s">
        <v>5007</v>
      </c>
      <c r="H1387" t="s">
        <v>4512</v>
      </c>
      <c r="I1387" t="s">
        <v>2201</v>
      </c>
      <c r="J1387" t="s">
        <v>1761</v>
      </c>
      <c r="K1387" t="s">
        <v>105</v>
      </c>
    </row>
    <row r="1388" spans="1:11" hidden="1" x14ac:dyDescent="0.35">
      <c r="A1388" t="s">
        <v>5722</v>
      </c>
      <c r="B1388" t="s">
        <v>6409</v>
      </c>
      <c r="C1388" t="s">
        <v>6410</v>
      </c>
      <c r="D1388" t="s">
        <v>6411</v>
      </c>
      <c r="E1388" t="s">
        <v>3904</v>
      </c>
      <c r="F1388" t="s">
        <v>15</v>
      </c>
      <c r="G1388" t="s">
        <v>2822</v>
      </c>
      <c r="H1388" t="s">
        <v>1573</v>
      </c>
      <c r="I1388" t="s">
        <v>1519</v>
      </c>
      <c r="J1388" t="s">
        <v>1761</v>
      </c>
      <c r="K1388" t="s">
        <v>108</v>
      </c>
    </row>
    <row r="1389" spans="1:11" hidden="1" x14ac:dyDescent="0.35">
      <c r="A1389" t="s">
        <v>5722</v>
      </c>
      <c r="B1389" t="s">
        <v>6412</v>
      </c>
      <c r="C1389" t="s">
        <v>6413</v>
      </c>
      <c r="D1389" t="s">
        <v>6414</v>
      </c>
      <c r="E1389" t="s">
        <v>5164</v>
      </c>
      <c r="F1389" t="s">
        <v>15</v>
      </c>
      <c r="G1389" t="s">
        <v>2551</v>
      </c>
      <c r="H1389" t="s">
        <v>1218</v>
      </c>
      <c r="I1389" t="s">
        <v>1856</v>
      </c>
      <c r="J1389" t="s">
        <v>1458</v>
      </c>
      <c r="K1389" t="s">
        <v>137</v>
      </c>
    </row>
    <row r="1390" spans="1:11" hidden="1" x14ac:dyDescent="0.35">
      <c r="A1390" t="s">
        <v>5722</v>
      </c>
      <c r="B1390" t="s">
        <v>6415</v>
      </c>
      <c r="C1390" t="s">
        <v>6416</v>
      </c>
      <c r="D1390" t="s">
        <v>6417</v>
      </c>
      <c r="E1390" t="s">
        <v>5164</v>
      </c>
      <c r="F1390" t="s">
        <v>15</v>
      </c>
      <c r="G1390" t="s">
        <v>1396</v>
      </c>
      <c r="H1390" t="s">
        <v>2966</v>
      </c>
      <c r="I1390" t="s">
        <v>1211</v>
      </c>
      <c r="J1390" t="s">
        <v>1458</v>
      </c>
      <c r="K1390" t="s">
        <v>109</v>
      </c>
    </row>
    <row r="1391" spans="1:11" hidden="1" x14ac:dyDescent="0.35">
      <c r="A1391" t="s">
        <v>5722</v>
      </c>
      <c r="B1391" t="s">
        <v>6418</v>
      </c>
      <c r="C1391" t="s">
        <v>6419</v>
      </c>
      <c r="D1391" t="s">
        <v>6420</v>
      </c>
      <c r="E1391" t="s">
        <v>5164</v>
      </c>
      <c r="F1391" t="s">
        <v>15</v>
      </c>
      <c r="G1391" t="s">
        <v>3075</v>
      </c>
      <c r="H1391" t="s">
        <v>1255</v>
      </c>
      <c r="I1391" t="s">
        <v>1751</v>
      </c>
      <c r="J1391" t="s">
        <v>1458</v>
      </c>
      <c r="K1391" t="s">
        <v>108</v>
      </c>
    </row>
    <row r="1392" spans="1:11" hidden="1" x14ac:dyDescent="0.35">
      <c r="A1392" t="s">
        <v>5722</v>
      </c>
      <c r="B1392" t="s">
        <v>6421</v>
      </c>
      <c r="C1392" t="s">
        <v>6422</v>
      </c>
      <c r="D1392" t="s">
        <v>6423</v>
      </c>
      <c r="E1392" t="s">
        <v>5164</v>
      </c>
      <c r="F1392" t="s">
        <v>15</v>
      </c>
      <c r="G1392" t="s">
        <v>2078</v>
      </c>
      <c r="H1392" t="s">
        <v>1573</v>
      </c>
      <c r="I1392" t="s">
        <v>1519</v>
      </c>
      <c r="J1392" t="s">
        <v>1458</v>
      </c>
      <c r="K1392" t="s">
        <v>107</v>
      </c>
    </row>
    <row r="1393" spans="1:11" hidden="1" x14ac:dyDescent="0.35">
      <c r="A1393" t="s">
        <v>5722</v>
      </c>
      <c r="B1393" t="s">
        <v>6424</v>
      </c>
      <c r="C1393" t="s">
        <v>6425</v>
      </c>
      <c r="D1393" t="s">
        <v>6426</v>
      </c>
      <c r="E1393" t="s">
        <v>2157</v>
      </c>
      <c r="F1393" t="s">
        <v>16</v>
      </c>
      <c r="G1393" t="s">
        <v>6427</v>
      </c>
      <c r="H1393" t="s">
        <v>4034</v>
      </c>
      <c r="I1393" t="s">
        <v>3633</v>
      </c>
      <c r="J1393" t="s">
        <v>2171</v>
      </c>
      <c r="K1393" t="s">
        <v>105</v>
      </c>
    </row>
    <row r="1394" spans="1:11" hidden="1" x14ac:dyDescent="0.35">
      <c r="A1394" t="s">
        <v>5722</v>
      </c>
      <c r="B1394" t="s">
        <v>6428</v>
      </c>
      <c r="C1394" t="s">
        <v>6429</v>
      </c>
      <c r="D1394" t="s">
        <v>6430</v>
      </c>
      <c r="E1394" t="s">
        <v>2157</v>
      </c>
      <c r="F1394" t="s">
        <v>16</v>
      </c>
      <c r="G1394" t="s">
        <v>2929</v>
      </c>
      <c r="H1394" t="s">
        <v>1526</v>
      </c>
      <c r="I1394" t="s">
        <v>2930</v>
      </c>
      <c r="J1394" t="s">
        <v>2171</v>
      </c>
      <c r="K1394" t="s">
        <v>106</v>
      </c>
    </row>
    <row r="1395" spans="1:11" hidden="1" x14ac:dyDescent="0.35">
      <c r="A1395" t="s">
        <v>5722</v>
      </c>
      <c r="B1395" t="s">
        <v>6431</v>
      </c>
      <c r="C1395" t="s">
        <v>6432</v>
      </c>
      <c r="D1395" t="s">
        <v>6433</v>
      </c>
      <c r="E1395" t="s">
        <v>2157</v>
      </c>
      <c r="F1395" t="s">
        <v>16</v>
      </c>
      <c r="G1395" t="s">
        <v>6434</v>
      </c>
      <c r="H1395" t="s">
        <v>1324</v>
      </c>
      <c r="I1395" t="s">
        <v>1457</v>
      </c>
      <c r="J1395" t="s">
        <v>2171</v>
      </c>
      <c r="K1395" t="s">
        <v>107</v>
      </c>
    </row>
    <row r="1396" spans="1:11" hidden="1" x14ac:dyDescent="0.35">
      <c r="A1396" t="s">
        <v>5722</v>
      </c>
      <c r="B1396" t="s">
        <v>6435</v>
      </c>
      <c r="C1396" t="s">
        <v>6436</v>
      </c>
      <c r="D1396" t="s">
        <v>6437</v>
      </c>
      <c r="E1396" t="s">
        <v>4264</v>
      </c>
      <c r="F1396" t="s">
        <v>15</v>
      </c>
      <c r="G1396" t="s">
        <v>1264</v>
      </c>
      <c r="H1396" t="s">
        <v>6438</v>
      </c>
      <c r="I1396" t="s">
        <v>2631</v>
      </c>
      <c r="J1396" t="s">
        <v>313</v>
      </c>
      <c r="K1396" t="s">
        <v>136</v>
      </c>
    </row>
    <row r="1397" spans="1:11" hidden="1" x14ac:dyDescent="0.35">
      <c r="A1397" t="s">
        <v>5722</v>
      </c>
      <c r="B1397" t="s">
        <v>6439</v>
      </c>
      <c r="C1397" t="s">
        <v>6440</v>
      </c>
      <c r="D1397" t="s">
        <v>6441</v>
      </c>
      <c r="E1397" t="s">
        <v>4264</v>
      </c>
      <c r="F1397" t="s">
        <v>15</v>
      </c>
      <c r="G1397" t="s">
        <v>6442</v>
      </c>
      <c r="H1397" t="s">
        <v>6443</v>
      </c>
      <c r="I1397" t="s">
        <v>1597</v>
      </c>
      <c r="J1397" t="s">
        <v>314</v>
      </c>
      <c r="K1397" t="s">
        <v>136</v>
      </c>
    </row>
    <row r="1398" spans="1:11" hidden="1" x14ac:dyDescent="0.35">
      <c r="A1398" t="s">
        <v>5722</v>
      </c>
      <c r="B1398" t="s">
        <v>6444</v>
      </c>
      <c r="C1398" t="s">
        <v>6445</v>
      </c>
      <c r="D1398" t="s">
        <v>6446</v>
      </c>
      <c r="E1398" t="s">
        <v>2596</v>
      </c>
      <c r="F1398" t="s">
        <v>15</v>
      </c>
      <c r="G1398" t="s">
        <v>5680</v>
      </c>
      <c r="H1398" t="s">
        <v>6447</v>
      </c>
      <c r="I1398" t="s">
        <v>6448</v>
      </c>
      <c r="J1398" t="s">
        <v>1176</v>
      </c>
      <c r="K1398" t="s">
        <v>135</v>
      </c>
    </row>
    <row r="1399" spans="1:11" hidden="1" x14ac:dyDescent="0.35">
      <c r="A1399" t="s">
        <v>5722</v>
      </c>
      <c r="B1399" t="s">
        <v>6449</v>
      </c>
      <c r="C1399" t="s">
        <v>6450</v>
      </c>
      <c r="D1399" t="s">
        <v>6451</v>
      </c>
      <c r="E1399" t="s">
        <v>5637</v>
      </c>
      <c r="F1399" t="s">
        <v>17</v>
      </c>
      <c r="G1399" t="s">
        <v>1451</v>
      </c>
      <c r="H1399" t="s">
        <v>1355</v>
      </c>
      <c r="I1399" t="s">
        <v>1219</v>
      </c>
      <c r="J1399" t="s">
        <v>314</v>
      </c>
      <c r="K1399" t="s">
        <v>51</v>
      </c>
    </row>
    <row r="1400" spans="1:11" hidden="1" x14ac:dyDescent="0.35">
      <c r="A1400" t="s">
        <v>5722</v>
      </c>
      <c r="B1400" t="s">
        <v>6452</v>
      </c>
      <c r="C1400" t="s">
        <v>6453</v>
      </c>
      <c r="D1400" t="s">
        <v>6454</v>
      </c>
      <c r="E1400" t="s">
        <v>4264</v>
      </c>
      <c r="F1400" t="s">
        <v>10</v>
      </c>
      <c r="G1400" t="s">
        <v>5059</v>
      </c>
      <c r="H1400" t="s">
        <v>1446</v>
      </c>
      <c r="I1400" t="s">
        <v>1447</v>
      </c>
      <c r="J1400" t="s">
        <v>314</v>
      </c>
      <c r="K1400" t="s">
        <v>134</v>
      </c>
    </row>
    <row r="1401" spans="1:11" hidden="1" x14ac:dyDescent="0.35">
      <c r="A1401" t="s">
        <v>5722</v>
      </c>
      <c r="B1401" t="s">
        <v>6455</v>
      </c>
      <c r="C1401" t="s">
        <v>6456</v>
      </c>
      <c r="D1401" t="s">
        <v>6457</v>
      </c>
      <c r="E1401" t="s">
        <v>2734</v>
      </c>
      <c r="F1401" t="s">
        <v>21</v>
      </c>
      <c r="G1401" t="s">
        <v>2159</v>
      </c>
      <c r="H1401" t="s">
        <v>1173</v>
      </c>
      <c r="I1401" t="s">
        <v>1223</v>
      </c>
      <c r="J1401" t="s">
        <v>1176</v>
      </c>
      <c r="K1401" t="s">
        <v>117</v>
      </c>
    </row>
    <row r="1402" spans="1:11" hidden="1" x14ac:dyDescent="0.35">
      <c r="A1402" t="s">
        <v>5722</v>
      </c>
      <c r="B1402" t="s">
        <v>6458</v>
      </c>
      <c r="C1402" t="s">
        <v>6459</v>
      </c>
      <c r="D1402" t="s">
        <v>6460</v>
      </c>
      <c r="E1402" t="s">
        <v>4264</v>
      </c>
      <c r="F1402" t="s">
        <v>18</v>
      </c>
      <c r="G1402" t="s">
        <v>1548</v>
      </c>
      <c r="H1402" t="s">
        <v>1245</v>
      </c>
      <c r="I1402" t="s">
        <v>1266</v>
      </c>
      <c r="J1402" t="s">
        <v>1176</v>
      </c>
      <c r="K1402" t="s">
        <v>133</v>
      </c>
    </row>
    <row r="1403" spans="1:11" hidden="1" x14ac:dyDescent="0.35">
      <c r="A1403" t="s">
        <v>5722</v>
      </c>
      <c r="B1403" t="s">
        <v>6461</v>
      </c>
      <c r="C1403" t="s">
        <v>6462</v>
      </c>
      <c r="D1403" t="s">
        <v>6463</v>
      </c>
      <c r="E1403" t="s">
        <v>6464</v>
      </c>
      <c r="F1403" t="s">
        <v>20</v>
      </c>
      <c r="G1403" t="s">
        <v>2474</v>
      </c>
      <c r="H1403" t="s">
        <v>2474</v>
      </c>
      <c r="I1403" t="s">
        <v>1218</v>
      </c>
      <c r="J1403" t="s">
        <v>2596</v>
      </c>
      <c r="K1403" t="s">
        <v>6465</v>
      </c>
    </row>
    <row r="1404" spans="1:11" hidden="1" x14ac:dyDescent="0.35">
      <c r="A1404" t="s">
        <v>5722</v>
      </c>
      <c r="B1404" t="s">
        <v>6466</v>
      </c>
      <c r="C1404" t="s">
        <v>6467</v>
      </c>
      <c r="D1404" t="s">
        <v>6468</v>
      </c>
      <c r="E1404" t="s">
        <v>6464</v>
      </c>
      <c r="F1404" t="s">
        <v>20</v>
      </c>
      <c r="G1404" t="s">
        <v>2474</v>
      </c>
      <c r="H1404" t="s">
        <v>2474</v>
      </c>
      <c r="I1404" t="s">
        <v>1218</v>
      </c>
      <c r="J1404" t="s">
        <v>2596</v>
      </c>
      <c r="K1404" t="s">
        <v>6465</v>
      </c>
    </row>
    <row r="1405" spans="1:11" hidden="1" x14ac:dyDescent="0.35">
      <c r="A1405" t="s">
        <v>5722</v>
      </c>
      <c r="B1405" t="s">
        <v>6469</v>
      </c>
      <c r="C1405" t="s">
        <v>6470</v>
      </c>
      <c r="D1405" t="s">
        <v>2596</v>
      </c>
      <c r="E1405" t="s">
        <v>2596</v>
      </c>
      <c r="F1405" t="s">
        <v>2596</v>
      </c>
      <c r="G1405" t="s">
        <v>2596</v>
      </c>
      <c r="H1405" t="s">
        <v>2596</v>
      </c>
      <c r="I1405" t="s">
        <v>2596</v>
      </c>
      <c r="J1405" t="s">
        <v>2596</v>
      </c>
      <c r="K1405" t="s">
        <v>2596</v>
      </c>
    </row>
    <row r="1406" spans="1:11" hidden="1" x14ac:dyDescent="0.35">
      <c r="A1406" t="s">
        <v>5722</v>
      </c>
      <c r="B1406" t="s">
        <v>6471</v>
      </c>
      <c r="C1406" t="s">
        <v>6472</v>
      </c>
      <c r="D1406" t="s">
        <v>2596</v>
      </c>
      <c r="E1406" t="s">
        <v>2596</v>
      </c>
      <c r="F1406" t="s">
        <v>2596</v>
      </c>
      <c r="G1406" t="s">
        <v>2596</v>
      </c>
      <c r="H1406" t="s">
        <v>2596</v>
      </c>
      <c r="I1406" t="s">
        <v>2596</v>
      </c>
      <c r="J1406" t="s">
        <v>2596</v>
      </c>
      <c r="K1406" t="s">
        <v>2596</v>
      </c>
    </row>
    <row r="1407" spans="1:11" hidden="1" x14ac:dyDescent="0.35">
      <c r="A1407" t="s">
        <v>5722</v>
      </c>
      <c r="B1407" t="s">
        <v>6473</v>
      </c>
      <c r="C1407" t="s">
        <v>6474</v>
      </c>
      <c r="D1407" t="s">
        <v>2596</v>
      </c>
      <c r="E1407" t="s">
        <v>2596</v>
      </c>
      <c r="F1407" t="s">
        <v>2596</v>
      </c>
      <c r="G1407" t="s">
        <v>2596</v>
      </c>
      <c r="H1407" t="s">
        <v>2596</v>
      </c>
      <c r="I1407" t="s">
        <v>2596</v>
      </c>
      <c r="J1407" t="s">
        <v>2596</v>
      </c>
      <c r="K1407" t="s">
        <v>2596</v>
      </c>
    </row>
    <row r="1408" spans="1:11" hidden="1" x14ac:dyDescent="0.35">
      <c r="A1408" t="s">
        <v>5722</v>
      </c>
      <c r="B1408" t="s">
        <v>6475</v>
      </c>
      <c r="C1408" t="s">
        <v>6476</v>
      </c>
      <c r="D1408" t="s">
        <v>6477</v>
      </c>
      <c r="E1408" t="s">
        <v>4348</v>
      </c>
      <c r="F1408" t="s">
        <v>18</v>
      </c>
      <c r="G1408" t="s">
        <v>1968</v>
      </c>
      <c r="H1408" t="s">
        <v>1566</v>
      </c>
      <c r="I1408" t="s">
        <v>1250</v>
      </c>
      <c r="J1408" t="s">
        <v>1176</v>
      </c>
      <c r="K1408" t="s">
        <v>128</v>
      </c>
    </row>
    <row r="1409" spans="1:11" hidden="1" x14ac:dyDescent="0.35">
      <c r="A1409" t="s">
        <v>5722</v>
      </c>
      <c r="B1409" t="s">
        <v>6478</v>
      </c>
      <c r="C1409" t="s">
        <v>6479</v>
      </c>
      <c r="D1409" t="s">
        <v>6480</v>
      </c>
      <c r="E1409" t="s">
        <v>4348</v>
      </c>
      <c r="F1409" t="s">
        <v>18</v>
      </c>
      <c r="G1409" t="s">
        <v>4091</v>
      </c>
      <c r="H1409" t="s">
        <v>1355</v>
      </c>
      <c r="I1409" t="s">
        <v>4642</v>
      </c>
      <c r="J1409" t="s">
        <v>1176</v>
      </c>
      <c r="K1409" t="s">
        <v>58</v>
      </c>
    </row>
    <row r="1410" spans="1:11" hidden="1" x14ac:dyDescent="0.35">
      <c r="A1410" t="s">
        <v>5722</v>
      </c>
      <c r="B1410" t="s">
        <v>6481</v>
      </c>
      <c r="C1410" t="s">
        <v>6482</v>
      </c>
      <c r="D1410" t="s">
        <v>6483</v>
      </c>
      <c r="E1410" t="s">
        <v>2157</v>
      </c>
      <c r="F1410" t="s">
        <v>9</v>
      </c>
      <c r="G1410" t="s">
        <v>3748</v>
      </c>
      <c r="H1410" t="s">
        <v>3081</v>
      </c>
      <c r="I1410" t="s">
        <v>6484</v>
      </c>
      <c r="J1410" t="s">
        <v>1761</v>
      </c>
      <c r="K1410" t="s">
        <v>131</v>
      </c>
    </row>
    <row r="1411" spans="1:11" hidden="1" x14ac:dyDescent="0.35">
      <c r="A1411" t="s">
        <v>5722</v>
      </c>
      <c r="B1411" t="s">
        <v>6485</v>
      </c>
      <c r="C1411" t="s">
        <v>6486</v>
      </c>
      <c r="D1411" t="s">
        <v>6487</v>
      </c>
      <c r="E1411" t="s">
        <v>5164</v>
      </c>
      <c r="F1411" t="s">
        <v>15</v>
      </c>
      <c r="G1411" t="s">
        <v>1451</v>
      </c>
      <c r="H1411" t="s">
        <v>1440</v>
      </c>
      <c r="I1411" t="s">
        <v>1531</v>
      </c>
      <c r="J1411" t="s">
        <v>1761</v>
      </c>
      <c r="K1411" t="s">
        <v>131</v>
      </c>
    </row>
    <row r="1412" spans="1:11" hidden="1" x14ac:dyDescent="0.35">
      <c r="A1412" t="s">
        <v>5722</v>
      </c>
      <c r="B1412" t="s">
        <v>6488</v>
      </c>
      <c r="C1412" t="s">
        <v>6489</v>
      </c>
      <c r="D1412" t="s">
        <v>6490</v>
      </c>
      <c r="E1412" t="s">
        <v>2157</v>
      </c>
      <c r="F1412" t="s">
        <v>9</v>
      </c>
      <c r="G1412" t="s">
        <v>1440</v>
      </c>
      <c r="H1412" t="s">
        <v>1240</v>
      </c>
      <c r="I1412" t="s">
        <v>1751</v>
      </c>
      <c r="J1412" t="s">
        <v>1176</v>
      </c>
      <c r="K1412" t="s">
        <v>130</v>
      </c>
    </row>
    <row r="1413" spans="1:11" hidden="1" x14ac:dyDescent="0.35">
      <c r="A1413" t="s">
        <v>5722</v>
      </c>
      <c r="B1413" t="s">
        <v>6491</v>
      </c>
      <c r="C1413" t="s">
        <v>6492</v>
      </c>
      <c r="D1413" t="s">
        <v>6493</v>
      </c>
      <c r="E1413" t="s">
        <v>2157</v>
      </c>
      <c r="F1413" t="s">
        <v>9</v>
      </c>
      <c r="G1413" t="s">
        <v>2083</v>
      </c>
      <c r="H1413" t="s">
        <v>1240</v>
      </c>
      <c r="I1413" t="s">
        <v>1555</v>
      </c>
      <c r="J1413" t="s">
        <v>314</v>
      </c>
      <c r="K1413" t="s">
        <v>130</v>
      </c>
    </row>
    <row r="1414" spans="1:11" hidden="1" x14ac:dyDescent="0.35">
      <c r="A1414" t="s">
        <v>5722</v>
      </c>
      <c r="B1414" t="s">
        <v>6494</v>
      </c>
      <c r="C1414" t="s">
        <v>6495</v>
      </c>
      <c r="D1414" t="s">
        <v>6496</v>
      </c>
      <c r="E1414" t="s">
        <v>5637</v>
      </c>
      <c r="F1414" t="s">
        <v>17</v>
      </c>
      <c r="G1414" t="s">
        <v>1316</v>
      </c>
      <c r="H1414" t="s">
        <v>1254</v>
      </c>
      <c r="I1414" t="s">
        <v>1219</v>
      </c>
      <c r="J1414" t="s">
        <v>2138</v>
      </c>
      <c r="K1414" t="s">
        <v>51</v>
      </c>
    </row>
    <row r="1415" spans="1:11" hidden="1" x14ac:dyDescent="0.35">
      <c r="A1415" t="s">
        <v>5722</v>
      </c>
      <c r="B1415" t="s">
        <v>6497</v>
      </c>
      <c r="C1415" t="s">
        <v>6498</v>
      </c>
      <c r="D1415" t="s">
        <v>6499</v>
      </c>
      <c r="E1415" t="s">
        <v>2157</v>
      </c>
      <c r="F1415" t="s">
        <v>9</v>
      </c>
      <c r="G1415" t="s">
        <v>2913</v>
      </c>
      <c r="H1415" t="s">
        <v>1548</v>
      </c>
      <c r="I1415" t="s">
        <v>1555</v>
      </c>
      <c r="J1415" t="s">
        <v>1176</v>
      </c>
      <c r="K1415" t="s">
        <v>131</v>
      </c>
    </row>
    <row r="1416" spans="1:11" hidden="1" x14ac:dyDescent="0.35">
      <c r="A1416" t="s">
        <v>5722</v>
      </c>
      <c r="B1416" t="s">
        <v>6500</v>
      </c>
      <c r="C1416" t="s">
        <v>6501</v>
      </c>
      <c r="D1416" t="s">
        <v>6502</v>
      </c>
      <c r="E1416" t="s">
        <v>5164</v>
      </c>
      <c r="F1416" t="s">
        <v>15</v>
      </c>
      <c r="G1416" t="s">
        <v>1240</v>
      </c>
      <c r="H1416" t="s">
        <v>1260</v>
      </c>
      <c r="I1416" t="s">
        <v>1211</v>
      </c>
      <c r="J1416" t="s">
        <v>1176</v>
      </c>
      <c r="K1416" t="s">
        <v>130</v>
      </c>
    </row>
    <row r="1417" spans="1:11" hidden="1" x14ac:dyDescent="0.35">
      <c r="A1417" t="s">
        <v>5722</v>
      </c>
      <c r="B1417" t="s">
        <v>6503</v>
      </c>
      <c r="C1417" t="s">
        <v>6504</v>
      </c>
      <c r="D1417" t="s">
        <v>6505</v>
      </c>
      <c r="E1417" t="s">
        <v>5164</v>
      </c>
      <c r="F1417" t="s">
        <v>15</v>
      </c>
      <c r="G1417" t="s">
        <v>1440</v>
      </c>
      <c r="H1417" t="s">
        <v>1240</v>
      </c>
      <c r="I1417" t="s">
        <v>6506</v>
      </c>
      <c r="J1417" t="s">
        <v>1458</v>
      </c>
      <c r="K1417" t="s">
        <v>130</v>
      </c>
    </row>
    <row r="1418" spans="1:11" hidden="1" x14ac:dyDescent="0.35">
      <c r="A1418" t="s">
        <v>5722</v>
      </c>
      <c r="B1418" t="s">
        <v>6507</v>
      </c>
      <c r="C1418" t="s">
        <v>6508</v>
      </c>
      <c r="D1418" t="s">
        <v>6509</v>
      </c>
      <c r="E1418" t="s">
        <v>5637</v>
      </c>
      <c r="F1418" t="s">
        <v>17</v>
      </c>
      <c r="G1418" t="s">
        <v>1173</v>
      </c>
      <c r="H1418" t="s">
        <v>1445</v>
      </c>
      <c r="I1418" t="s">
        <v>1304</v>
      </c>
      <c r="J1418" t="s">
        <v>1176</v>
      </c>
      <c r="K1418" t="s">
        <v>129</v>
      </c>
    </row>
    <row r="1419" spans="1:11" hidden="1" x14ac:dyDescent="0.35">
      <c r="A1419" t="s">
        <v>5722</v>
      </c>
      <c r="B1419" t="s">
        <v>6510</v>
      </c>
      <c r="C1419" t="s">
        <v>6511</v>
      </c>
      <c r="D1419" t="s">
        <v>6512</v>
      </c>
      <c r="E1419" t="s">
        <v>5637</v>
      </c>
      <c r="F1419" t="s">
        <v>17</v>
      </c>
      <c r="G1419" t="s">
        <v>1254</v>
      </c>
      <c r="H1419" t="s">
        <v>1451</v>
      </c>
      <c r="I1419" t="s">
        <v>1447</v>
      </c>
      <c r="J1419" t="s">
        <v>1458</v>
      </c>
      <c r="K1419" t="s">
        <v>52</v>
      </c>
    </row>
    <row r="1420" spans="1:11" hidden="1" x14ac:dyDescent="0.35">
      <c r="A1420" t="s">
        <v>5722</v>
      </c>
      <c r="B1420" t="s">
        <v>6513</v>
      </c>
      <c r="C1420" t="s">
        <v>6514</v>
      </c>
      <c r="D1420" t="s">
        <v>6515</v>
      </c>
      <c r="E1420" t="s">
        <v>4264</v>
      </c>
      <c r="F1420" t="s">
        <v>17</v>
      </c>
      <c r="G1420" t="s">
        <v>3104</v>
      </c>
      <c r="H1420" t="s">
        <v>1526</v>
      </c>
      <c r="I1420" t="s">
        <v>1304</v>
      </c>
      <c r="J1420" t="s">
        <v>1176</v>
      </c>
      <c r="K1420" t="s">
        <v>50</v>
      </c>
    </row>
    <row r="1421" spans="1:11" hidden="1" x14ac:dyDescent="0.35">
      <c r="A1421" t="s">
        <v>5722</v>
      </c>
      <c r="B1421" t="s">
        <v>6516</v>
      </c>
      <c r="C1421" t="s">
        <v>6517</v>
      </c>
      <c r="D1421" t="s">
        <v>6518</v>
      </c>
      <c r="E1421" t="s">
        <v>5606</v>
      </c>
      <c r="F1421" t="s">
        <v>17</v>
      </c>
      <c r="G1421" t="s">
        <v>1440</v>
      </c>
      <c r="H1421" t="s">
        <v>1350</v>
      </c>
      <c r="I1421" t="s">
        <v>1250</v>
      </c>
      <c r="J1421" t="s">
        <v>1176</v>
      </c>
      <c r="K1421" t="s">
        <v>128</v>
      </c>
    </row>
    <row r="1422" spans="1:11" hidden="1" x14ac:dyDescent="0.35">
      <c r="A1422" t="s">
        <v>5722</v>
      </c>
      <c r="B1422" t="s">
        <v>6519</v>
      </c>
      <c r="C1422" t="s">
        <v>6520</v>
      </c>
      <c r="D1422" t="s">
        <v>6521</v>
      </c>
      <c r="E1422" t="s">
        <v>6522</v>
      </c>
      <c r="F1422" t="s">
        <v>17</v>
      </c>
      <c r="G1422" t="s">
        <v>5225</v>
      </c>
      <c r="H1422" t="s">
        <v>2083</v>
      </c>
      <c r="I1422" t="s">
        <v>2775</v>
      </c>
      <c r="J1422" t="s">
        <v>315</v>
      </c>
      <c r="K1422" t="s">
        <v>79</v>
      </c>
    </row>
    <row r="1423" spans="1:11" hidden="1" x14ac:dyDescent="0.35">
      <c r="A1423" t="s">
        <v>5722</v>
      </c>
      <c r="B1423" t="s">
        <v>6523</v>
      </c>
      <c r="C1423" t="s">
        <v>6524</v>
      </c>
      <c r="D1423" t="s">
        <v>6525</v>
      </c>
      <c r="E1423" t="s">
        <v>5637</v>
      </c>
      <c r="F1423" t="s">
        <v>17</v>
      </c>
      <c r="G1423" t="s">
        <v>1446</v>
      </c>
      <c r="H1423" t="s">
        <v>1416</v>
      </c>
      <c r="I1423" t="s">
        <v>1250</v>
      </c>
      <c r="J1423" t="s">
        <v>313</v>
      </c>
      <c r="K1423" t="s">
        <v>49</v>
      </c>
    </row>
    <row r="1424" spans="1:11" hidden="1" x14ac:dyDescent="0.35">
      <c r="A1424" t="s">
        <v>5722</v>
      </c>
      <c r="B1424" t="s">
        <v>6526</v>
      </c>
      <c r="C1424" t="s">
        <v>6527</v>
      </c>
      <c r="D1424" t="s">
        <v>6528</v>
      </c>
      <c r="E1424" t="s">
        <v>5637</v>
      </c>
      <c r="F1424" t="s">
        <v>17</v>
      </c>
      <c r="G1424" t="s">
        <v>1466</v>
      </c>
      <c r="H1424" t="s">
        <v>3081</v>
      </c>
      <c r="I1424" t="s">
        <v>1447</v>
      </c>
      <c r="J1424" t="s">
        <v>1458</v>
      </c>
      <c r="K1424" t="s">
        <v>49</v>
      </c>
    </row>
    <row r="1425" spans="1:11" hidden="1" x14ac:dyDescent="0.35">
      <c r="A1425" t="s">
        <v>5722</v>
      </c>
      <c r="B1425" t="s">
        <v>6529</v>
      </c>
      <c r="C1425" t="s">
        <v>6530</v>
      </c>
      <c r="D1425" t="s">
        <v>6531</v>
      </c>
      <c r="E1425" t="s">
        <v>5637</v>
      </c>
      <c r="F1425" t="s">
        <v>17</v>
      </c>
      <c r="G1425" t="s">
        <v>1416</v>
      </c>
      <c r="H1425" t="s">
        <v>1240</v>
      </c>
      <c r="I1425" t="s">
        <v>1250</v>
      </c>
      <c r="J1425" t="s">
        <v>313</v>
      </c>
      <c r="K1425" t="s">
        <v>49</v>
      </c>
    </row>
    <row r="1426" spans="1:11" hidden="1" x14ac:dyDescent="0.35">
      <c r="A1426" t="s">
        <v>5722</v>
      </c>
      <c r="B1426" t="s">
        <v>6532</v>
      </c>
      <c r="C1426" t="s">
        <v>6533</v>
      </c>
      <c r="D1426" t="s">
        <v>6534</v>
      </c>
      <c r="E1426" t="s">
        <v>4264</v>
      </c>
      <c r="F1426" t="s">
        <v>17</v>
      </c>
      <c r="G1426" t="s">
        <v>5122</v>
      </c>
      <c r="H1426" t="s">
        <v>1548</v>
      </c>
      <c r="I1426" t="s">
        <v>1304</v>
      </c>
      <c r="J1426" t="s">
        <v>1176</v>
      </c>
      <c r="K1426" t="s">
        <v>56</v>
      </c>
    </row>
    <row r="1427" spans="1:11" hidden="1" x14ac:dyDescent="0.35">
      <c r="A1427" t="s">
        <v>5722</v>
      </c>
      <c r="B1427" t="s">
        <v>6535</v>
      </c>
      <c r="C1427" t="s">
        <v>6536</v>
      </c>
      <c r="D1427" t="s">
        <v>6537</v>
      </c>
      <c r="E1427" t="s">
        <v>4264</v>
      </c>
      <c r="F1427" t="s">
        <v>17</v>
      </c>
      <c r="G1427" t="s">
        <v>1416</v>
      </c>
      <c r="H1427" t="s">
        <v>3722</v>
      </c>
      <c r="I1427" t="s">
        <v>1304</v>
      </c>
      <c r="J1427" t="s">
        <v>1176</v>
      </c>
      <c r="K1427" t="s">
        <v>88</v>
      </c>
    </row>
    <row r="1428" spans="1:11" hidden="1" x14ac:dyDescent="0.35">
      <c r="A1428" t="s">
        <v>5722</v>
      </c>
      <c r="B1428" t="s">
        <v>6538</v>
      </c>
      <c r="C1428" t="s">
        <v>6539</v>
      </c>
      <c r="D1428" t="s">
        <v>6540</v>
      </c>
      <c r="E1428" t="s">
        <v>4264</v>
      </c>
      <c r="F1428" t="s">
        <v>17</v>
      </c>
      <c r="G1428" t="s">
        <v>3104</v>
      </c>
      <c r="H1428" t="s">
        <v>1264</v>
      </c>
      <c r="I1428" t="s">
        <v>1304</v>
      </c>
      <c r="J1428" t="s">
        <v>1176</v>
      </c>
      <c r="K1428" t="s">
        <v>50</v>
      </c>
    </row>
    <row r="1429" spans="1:11" hidden="1" x14ac:dyDescent="0.35">
      <c r="A1429" t="s">
        <v>5722</v>
      </c>
      <c r="B1429" t="s">
        <v>6541</v>
      </c>
      <c r="C1429" t="s">
        <v>6542</v>
      </c>
      <c r="D1429" t="s">
        <v>6543</v>
      </c>
      <c r="E1429" t="s">
        <v>4264</v>
      </c>
      <c r="F1429" t="s">
        <v>17</v>
      </c>
      <c r="G1429" t="s">
        <v>1336</v>
      </c>
      <c r="H1429" t="s">
        <v>1735</v>
      </c>
      <c r="I1429" t="s">
        <v>1304</v>
      </c>
      <c r="J1429" t="s">
        <v>1176</v>
      </c>
      <c r="K1429" t="s">
        <v>88</v>
      </c>
    </row>
    <row r="1430" spans="1:11" hidden="1" x14ac:dyDescent="0.35">
      <c r="A1430" t="s">
        <v>5722</v>
      </c>
      <c r="B1430" t="s">
        <v>6544</v>
      </c>
      <c r="C1430" t="s">
        <v>6545</v>
      </c>
      <c r="D1430" t="s">
        <v>6546</v>
      </c>
      <c r="E1430" t="s">
        <v>5164</v>
      </c>
      <c r="F1430" t="s">
        <v>12</v>
      </c>
      <c r="G1430" t="s">
        <v>2551</v>
      </c>
      <c r="H1430" t="s">
        <v>1297</v>
      </c>
      <c r="I1430" t="s">
        <v>1266</v>
      </c>
      <c r="J1430" t="s">
        <v>1351</v>
      </c>
      <c r="K1430" t="s">
        <v>31</v>
      </c>
    </row>
    <row r="1431" spans="1:11" hidden="1" x14ac:dyDescent="0.35">
      <c r="A1431" t="s">
        <v>5722</v>
      </c>
      <c r="B1431" t="s">
        <v>6547</v>
      </c>
      <c r="C1431" t="s">
        <v>6548</v>
      </c>
      <c r="D1431" t="s">
        <v>6549</v>
      </c>
      <c r="E1431" t="s">
        <v>5164</v>
      </c>
      <c r="F1431" t="s">
        <v>12</v>
      </c>
      <c r="G1431" t="s">
        <v>1421</v>
      </c>
      <c r="H1431" t="s">
        <v>1218</v>
      </c>
      <c r="I1431" t="s">
        <v>1250</v>
      </c>
      <c r="J1431" t="s">
        <v>1351</v>
      </c>
      <c r="K1431" t="s">
        <v>88</v>
      </c>
    </row>
    <row r="1432" spans="1:11" hidden="1" x14ac:dyDescent="0.35">
      <c r="A1432" t="s">
        <v>5722</v>
      </c>
      <c r="B1432" t="s">
        <v>6550</v>
      </c>
      <c r="C1432" t="s">
        <v>6551</v>
      </c>
      <c r="D1432" t="s">
        <v>6552</v>
      </c>
      <c r="E1432" t="s">
        <v>5274</v>
      </c>
      <c r="F1432" t="s">
        <v>6</v>
      </c>
      <c r="G1432" t="s">
        <v>2500</v>
      </c>
      <c r="H1432" t="s">
        <v>1363</v>
      </c>
      <c r="I1432" t="s">
        <v>1203</v>
      </c>
      <c r="J1432" t="s">
        <v>1458</v>
      </c>
      <c r="K1432" t="s">
        <v>28</v>
      </c>
    </row>
    <row r="1433" spans="1:11" hidden="1" x14ac:dyDescent="0.35">
      <c r="A1433" t="s">
        <v>5722</v>
      </c>
      <c r="B1433" t="s">
        <v>6553</v>
      </c>
      <c r="C1433" t="s">
        <v>6554</v>
      </c>
      <c r="D1433" t="s">
        <v>6555</v>
      </c>
      <c r="E1433" t="s">
        <v>5274</v>
      </c>
      <c r="F1433" t="s">
        <v>6</v>
      </c>
      <c r="G1433" t="s">
        <v>1526</v>
      </c>
      <c r="H1433" t="s">
        <v>1245</v>
      </c>
      <c r="I1433" t="s">
        <v>1203</v>
      </c>
      <c r="J1433" t="s">
        <v>1458</v>
      </c>
      <c r="K1433" t="s">
        <v>127</v>
      </c>
    </row>
    <row r="1434" spans="1:11" hidden="1" x14ac:dyDescent="0.35">
      <c r="A1434" t="s">
        <v>5722</v>
      </c>
      <c r="B1434" t="s">
        <v>6556</v>
      </c>
      <c r="C1434" t="s">
        <v>6557</v>
      </c>
      <c r="D1434" t="s">
        <v>6558</v>
      </c>
      <c r="E1434" t="s">
        <v>5274</v>
      </c>
      <c r="F1434" t="s">
        <v>15</v>
      </c>
      <c r="G1434" t="s">
        <v>1323</v>
      </c>
      <c r="H1434" t="s">
        <v>1279</v>
      </c>
      <c r="I1434" t="s">
        <v>1751</v>
      </c>
      <c r="J1434" t="s">
        <v>1458</v>
      </c>
      <c r="K1434" t="s">
        <v>88</v>
      </c>
    </row>
    <row r="1435" spans="1:11" hidden="1" x14ac:dyDescent="0.35">
      <c r="A1435" t="s">
        <v>5722</v>
      </c>
      <c r="B1435" t="s">
        <v>6559</v>
      </c>
      <c r="C1435" t="s">
        <v>6560</v>
      </c>
      <c r="D1435" t="s">
        <v>6561</v>
      </c>
      <c r="E1435" t="s">
        <v>5274</v>
      </c>
      <c r="F1435" t="s">
        <v>6</v>
      </c>
      <c r="G1435" t="s">
        <v>1492</v>
      </c>
      <c r="H1435" t="s">
        <v>5027</v>
      </c>
      <c r="I1435" t="s">
        <v>1607</v>
      </c>
      <c r="J1435" t="s">
        <v>1458</v>
      </c>
      <c r="K1435" t="s">
        <v>95</v>
      </c>
    </row>
    <row r="1436" spans="1:11" hidden="1" x14ac:dyDescent="0.35">
      <c r="A1436" t="s">
        <v>5722</v>
      </c>
      <c r="B1436" t="s">
        <v>6562</v>
      </c>
      <c r="C1436" t="s">
        <v>6563</v>
      </c>
      <c r="D1436" t="s">
        <v>6564</v>
      </c>
      <c r="E1436" t="s">
        <v>5274</v>
      </c>
      <c r="F1436" t="s">
        <v>12</v>
      </c>
      <c r="G1436" t="s">
        <v>1336</v>
      </c>
      <c r="H1436" t="s">
        <v>1922</v>
      </c>
      <c r="I1436" t="s">
        <v>1219</v>
      </c>
      <c r="J1436" t="s">
        <v>1458</v>
      </c>
      <c r="K1436" t="s">
        <v>31</v>
      </c>
    </row>
    <row r="1437" spans="1:11" hidden="1" x14ac:dyDescent="0.35">
      <c r="A1437" t="s">
        <v>5722</v>
      </c>
      <c r="B1437" t="s">
        <v>6565</v>
      </c>
      <c r="C1437" t="s">
        <v>6566</v>
      </c>
      <c r="D1437" t="s">
        <v>6567</v>
      </c>
      <c r="E1437" t="s">
        <v>2157</v>
      </c>
      <c r="F1437" t="s">
        <v>20</v>
      </c>
      <c r="G1437" t="s">
        <v>2474</v>
      </c>
      <c r="H1437" t="s">
        <v>1323</v>
      </c>
      <c r="I1437" t="s">
        <v>1447</v>
      </c>
      <c r="J1437" t="s">
        <v>2814</v>
      </c>
      <c r="K1437" t="s">
        <v>107</v>
      </c>
    </row>
    <row r="1438" spans="1:11" hidden="1" x14ac:dyDescent="0.35">
      <c r="A1438" t="s">
        <v>5722</v>
      </c>
      <c r="B1438" t="s">
        <v>6568</v>
      </c>
      <c r="C1438" t="s">
        <v>6569</v>
      </c>
      <c r="D1438" t="s">
        <v>6567</v>
      </c>
      <c r="E1438" t="s">
        <v>2157</v>
      </c>
      <c r="F1438" t="s">
        <v>15</v>
      </c>
      <c r="G1438" t="s">
        <v>2078</v>
      </c>
      <c r="H1438" t="s">
        <v>6570</v>
      </c>
      <c r="I1438" t="s">
        <v>6571</v>
      </c>
      <c r="J1438" t="s">
        <v>2814</v>
      </c>
      <c r="K1438" t="s">
        <v>107</v>
      </c>
    </row>
    <row r="1439" spans="1:11" hidden="1" x14ac:dyDescent="0.35">
      <c r="A1439" t="s">
        <v>5722</v>
      </c>
      <c r="B1439" t="s">
        <v>6568</v>
      </c>
      <c r="C1439" t="s">
        <v>6572</v>
      </c>
      <c r="D1439" t="s">
        <v>6573</v>
      </c>
      <c r="E1439" t="s">
        <v>2157</v>
      </c>
      <c r="F1439" t="s">
        <v>15</v>
      </c>
      <c r="G1439" t="s">
        <v>1359</v>
      </c>
      <c r="H1439" t="s">
        <v>1573</v>
      </c>
      <c r="I1439" t="s">
        <v>1747</v>
      </c>
      <c r="J1439" t="s">
        <v>318</v>
      </c>
      <c r="K1439" t="s">
        <v>109</v>
      </c>
    </row>
    <row r="1440" spans="1:11" hidden="1" x14ac:dyDescent="0.35">
      <c r="A1440" t="s">
        <v>5722</v>
      </c>
      <c r="B1440" t="s">
        <v>6574</v>
      </c>
      <c r="C1440" t="s">
        <v>6575</v>
      </c>
      <c r="D1440" t="s">
        <v>6576</v>
      </c>
      <c r="E1440" t="s">
        <v>3888</v>
      </c>
      <c r="F1440" t="s">
        <v>12</v>
      </c>
      <c r="G1440" t="s">
        <v>5680</v>
      </c>
      <c r="H1440" t="s">
        <v>1431</v>
      </c>
      <c r="I1440" t="s">
        <v>1219</v>
      </c>
      <c r="J1440" t="s">
        <v>5132</v>
      </c>
      <c r="K1440" t="s">
        <v>80</v>
      </c>
    </row>
    <row r="1441" spans="1:11" hidden="1" x14ac:dyDescent="0.35">
      <c r="A1441" t="s">
        <v>5722</v>
      </c>
      <c r="B1441" t="s">
        <v>6577</v>
      </c>
      <c r="C1441" t="s">
        <v>6578</v>
      </c>
      <c r="D1441" t="s">
        <v>6579</v>
      </c>
      <c r="E1441" t="s">
        <v>3888</v>
      </c>
      <c r="F1441" t="s">
        <v>12</v>
      </c>
      <c r="G1441" t="s">
        <v>2048</v>
      </c>
      <c r="H1441" t="s">
        <v>1573</v>
      </c>
      <c r="I1441" t="s">
        <v>1447</v>
      </c>
      <c r="J1441" t="s">
        <v>5132</v>
      </c>
      <c r="K1441" t="s">
        <v>80</v>
      </c>
    </row>
    <row r="1442" spans="1:11" hidden="1" x14ac:dyDescent="0.35">
      <c r="A1442" t="s">
        <v>5722</v>
      </c>
      <c r="B1442" t="s">
        <v>6580</v>
      </c>
      <c r="C1442" t="s">
        <v>6581</v>
      </c>
      <c r="D1442" t="s">
        <v>6582</v>
      </c>
      <c r="E1442" t="s">
        <v>3888</v>
      </c>
      <c r="F1442" t="s">
        <v>12</v>
      </c>
      <c r="G1442" t="s">
        <v>2557</v>
      </c>
      <c r="H1442" t="s">
        <v>1245</v>
      </c>
      <c r="I1442" t="s">
        <v>1203</v>
      </c>
      <c r="J1442" t="s">
        <v>5132</v>
      </c>
      <c r="K1442" t="s">
        <v>80</v>
      </c>
    </row>
    <row r="1443" spans="1:11" hidden="1" x14ac:dyDescent="0.35">
      <c r="A1443" t="s">
        <v>5722</v>
      </c>
      <c r="B1443" t="s">
        <v>6583</v>
      </c>
      <c r="C1443" t="s">
        <v>6584</v>
      </c>
      <c r="D1443" t="s">
        <v>6585</v>
      </c>
      <c r="E1443" t="s">
        <v>3904</v>
      </c>
      <c r="F1443" t="s">
        <v>12</v>
      </c>
      <c r="G1443" t="s">
        <v>4416</v>
      </c>
      <c r="H1443" t="s">
        <v>1735</v>
      </c>
      <c r="I1443" t="s">
        <v>1497</v>
      </c>
      <c r="J1443" t="s">
        <v>314</v>
      </c>
      <c r="K1443" t="s">
        <v>82</v>
      </c>
    </row>
    <row r="1444" spans="1:11" hidden="1" x14ac:dyDescent="0.35">
      <c r="A1444" t="s">
        <v>5722</v>
      </c>
      <c r="B1444" t="s">
        <v>6586</v>
      </c>
      <c r="C1444" t="s">
        <v>6587</v>
      </c>
      <c r="D1444" t="s">
        <v>6588</v>
      </c>
      <c r="E1444" t="s">
        <v>6589</v>
      </c>
      <c r="F1444" t="s">
        <v>12</v>
      </c>
      <c r="G1444" t="s">
        <v>5827</v>
      </c>
      <c r="H1444" t="s">
        <v>1174</v>
      </c>
      <c r="I1444" t="s">
        <v>4060</v>
      </c>
      <c r="J1444" t="s">
        <v>2138</v>
      </c>
      <c r="K1444" t="s">
        <v>70</v>
      </c>
    </row>
    <row r="1445" spans="1:11" hidden="1" x14ac:dyDescent="0.35">
      <c r="A1445" t="s">
        <v>5722</v>
      </c>
      <c r="B1445" t="s">
        <v>6590</v>
      </c>
      <c r="C1445" t="s">
        <v>6591</v>
      </c>
      <c r="D1445" t="s">
        <v>6592</v>
      </c>
      <c r="E1445" t="s">
        <v>6589</v>
      </c>
      <c r="F1445" t="s">
        <v>12</v>
      </c>
      <c r="G1445" t="s">
        <v>2500</v>
      </c>
      <c r="H1445" t="s">
        <v>2424</v>
      </c>
      <c r="I1445" t="s">
        <v>3238</v>
      </c>
      <c r="J1445" t="s">
        <v>2138</v>
      </c>
      <c r="K1445" t="s">
        <v>82</v>
      </c>
    </row>
    <row r="1446" spans="1:11" hidden="1" x14ac:dyDescent="0.35">
      <c r="A1446" t="s">
        <v>5722</v>
      </c>
      <c r="B1446" t="s">
        <v>6593</v>
      </c>
      <c r="C1446" t="s">
        <v>6594</v>
      </c>
      <c r="D1446" t="s">
        <v>6595</v>
      </c>
      <c r="E1446" t="s">
        <v>6589</v>
      </c>
      <c r="F1446" t="s">
        <v>12</v>
      </c>
      <c r="G1446" t="s">
        <v>5680</v>
      </c>
      <c r="H1446" t="s">
        <v>1283</v>
      </c>
      <c r="I1446" t="s">
        <v>1912</v>
      </c>
      <c r="J1446" t="s">
        <v>2138</v>
      </c>
      <c r="K1446" t="s">
        <v>82</v>
      </c>
    </row>
    <row r="1447" spans="1:11" hidden="1" x14ac:dyDescent="0.35">
      <c r="A1447" t="s">
        <v>5722</v>
      </c>
      <c r="B1447" t="s">
        <v>6596</v>
      </c>
      <c r="C1447" t="s">
        <v>6597</v>
      </c>
      <c r="D1447" t="s">
        <v>6598</v>
      </c>
      <c r="E1447" t="s">
        <v>6589</v>
      </c>
      <c r="F1447" t="s">
        <v>12</v>
      </c>
      <c r="G1447" t="s">
        <v>6442</v>
      </c>
      <c r="H1447" t="s">
        <v>1174</v>
      </c>
      <c r="I1447" t="s">
        <v>1203</v>
      </c>
      <c r="J1447" t="s">
        <v>313</v>
      </c>
      <c r="K1447" t="s">
        <v>99</v>
      </c>
    </row>
    <row r="1448" spans="1:11" hidden="1" x14ac:dyDescent="0.35">
      <c r="A1448" t="s">
        <v>5722</v>
      </c>
      <c r="B1448" t="s">
        <v>6599</v>
      </c>
      <c r="C1448" t="s">
        <v>6600</v>
      </c>
      <c r="D1448" t="s">
        <v>6601</v>
      </c>
      <c r="E1448" t="s">
        <v>6589</v>
      </c>
      <c r="F1448" t="s">
        <v>12</v>
      </c>
      <c r="G1448" t="s">
        <v>1396</v>
      </c>
      <c r="H1448" t="s">
        <v>3165</v>
      </c>
      <c r="I1448" t="s">
        <v>1223</v>
      </c>
      <c r="J1448" t="s">
        <v>2138</v>
      </c>
      <c r="K1448" t="s">
        <v>82</v>
      </c>
    </row>
    <row r="1449" spans="1:11" hidden="1" x14ac:dyDescent="0.35">
      <c r="A1449" t="s">
        <v>5722</v>
      </c>
      <c r="B1449" t="s">
        <v>6602</v>
      </c>
      <c r="C1449" t="s">
        <v>6603</v>
      </c>
      <c r="D1449" t="s">
        <v>6604</v>
      </c>
      <c r="E1449" t="s">
        <v>6589</v>
      </c>
      <c r="F1449" t="s">
        <v>12</v>
      </c>
      <c r="G1449" t="s">
        <v>6442</v>
      </c>
      <c r="H1449" t="s">
        <v>1670</v>
      </c>
      <c r="I1449" t="s">
        <v>1544</v>
      </c>
      <c r="J1449" t="s">
        <v>2138</v>
      </c>
      <c r="K1449" t="s">
        <v>70</v>
      </c>
    </row>
    <row r="1450" spans="1:11" hidden="1" x14ac:dyDescent="0.35">
      <c r="A1450" t="s">
        <v>5722</v>
      </c>
      <c r="B1450" t="s">
        <v>6605</v>
      </c>
      <c r="C1450" t="s">
        <v>6606</v>
      </c>
      <c r="D1450" t="s">
        <v>6607</v>
      </c>
      <c r="E1450" t="s">
        <v>5274</v>
      </c>
      <c r="F1450" t="s">
        <v>12</v>
      </c>
      <c r="G1450" t="s">
        <v>5827</v>
      </c>
      <c r="H1450" t="s">
        <v>2962</v>
      </c>
      <c r="I1450" t="s">
        <v>1250</v>
      </c>
      <c r="J1450" t="s">
        <v>1176</v>
      </c>
      <c r="K1450" t="s">
        <v>25</v>
      </c>
    </row>
    <row r="1451" spans="1:11" hidden="1" x14ac:dyDescent="0.35">
      <c r="A1451" t="s">
        <v>5722</v>
      </c>
      <c r="B1451" t="s">
        <v>6608</v>
      </c>
      <c r="C1451" t="s">
        <v>6609</v>
      </c>
      <c r="D1451" t="s">
        <v>6610</v>
      </c>
      <c r="E1451" t="s">
        <v>5274</v>
      </c>
      <c r="F1451" t="s">
        <v>12</v>
      </c>
      <c r="G1451" t="s">
        <v>5827</v>
      </c>
      <c r="H1451" t="s">
        <v>1293</v>
      </c>
      <c r="I1451" t="s">
        <v>1447</v>
      </c>
      <c r="J1451" t="s">
        <v>1176</v>
      </c>
      <c r="K1451" t="s">
        <v>25</v>
      </c>
    </row>
    <row r="1452" spans="1:11" hidden="1" x14ac:dyDescent="0.35">
      <c r="A1452" t="s">
        <v>5722</v>
      </c>
      <c r="B1452" t="s">
        <v>6611</v>
      </c>
      <c r="C1452" t="s">
        <v>6612</v>
      </c>
      <c r="D1452" t="s">
        <v>6613</v>
      </c>
      <c r="E1452" t="s">
        <v>3969</v>
      </c>
      <c r="F1452" t="s">
        <v>12</v>
      </c>
      <c r="G1452" t="s">
        <v>1346</v>
      </c>
      <c r="H1452" t="s">
        <v>2335</v>
      </c>
      <c r="I1452" t="s">
        <v>3154</v>
      </c>
      <c r="J1452" t="s">
        <v>2138</v>
      </c>
      <c r="K1452" t="s">
        <v>32</v>
      </c>
    </row>
    <row r="1453" spans="1:11" hidden="1" x14ac:dyDescent="0.35">
      <c r="A1453" t="s">
        <v>5722</v>
      </c>
      <c r="B1453" t="s">
        <v>6614</v>
      </c>
      <c r="C1453" t="s">
        <v>6615</v>
      </c>
      <c r="D1453" t="s">
        <v>6616</v>
      </c>
      <c r="E1453" t="s">
        <v>3969</v>
      </c>
      <c r="F1453" t="s">
        <v>12</v>
      </c>
      <c r="G1453" t="s">
        <v>2557</v>
      </c>
      <c r="H1453" t="s">
        <v>2391</v>
      </c>
      <c r="I1453" t="s">
        <v>3154</v>
      </c>
      <c r="J1453" t="s">
        <v>313</v>
      </c>
      <c r="K1453" t="s">
        <v>31</v>
      </c>
    </row>
    <row r="1454" spans="1:11" hidden="1" x14ac:dyDescent="0.35">
      <c r="A1454" t="s">
        <v>5722</v>
      </c>
      <c r="B1454" t="s">
        <v>6617</v>
      </c>
      <c r="C1454" t="s">
        <v>6618</v>
      </c>
      <c r="D1454" t="s">
        <v>6619</v>
      </c>
      <c r="E1454" t="s">
        <v>5654</v>
      </c>
      <c r="F1454" t="s">
        <v>12</v>
      </c>
      <c r="G1454" t="s">
        <v>2551</v>
      </c>
      <c r="H1454" t="s">
        <v>1283</v>
      </c>
      <c r="I1454" t="s">
        <v>1751</v>
      </c>
      <c r="J1454" t="s">
        <v>314</v>
      </c>
      <c r="K1454" t="s">
        <v>82</v>
      </c>
    </row>
    <row r="1455" spans="1:11" hidden="1" x14ac:dyDescent="0.35">
      <c r="A1455" t="s">
        <v>5722</v>
      </c>
      <c r="B1455" t="s">
        <v>6620</v>
      </c>
      <c r="C1455" t="s">
        <v>6621</v>
      </c>
      <c r="D1455" t="s">
        <v>6622</v>
      </c>
      <c r="E1455" t="s">
        <v>5654</v>
      </c>
      <c r="F1455" t="s">
        <v>12</v>
      </c>
      <c r="G1455" t="s">
        <v>1350</v>
      </c>
      <c r="H1455" t="s">
        <v>1283</v>
      </c>
      <c r="I1455" t="s">
        <v>1211</v>
      </c>
      <c r="J1455" t="s">
        <v>2138</v>
      </c>
      <c r="K1455" t="s">
        <v>90</v>
      </c>
    </row>
    <row r="1456" spans="1:11" hidden="1" x14ac:dyDescent="0.35">
      <c r="A1456" t="s">
        <v>5722</v>
      </c>
      <c r="B1456" t="s">
        <v>6623</v>
      </c>
      <c r="C1456" t="s">
        <v>6624</v>
      </c>
      <c r="D1456" t="s">
        <v>6625</v>
      </c>
      <c r="E1456" t="s">
        <v>5654</v>
      </c>
      <c r="F1456" t="s">
        <v>12</v>
      </c>
      <c r="G1456" t="s">
        <v>5680</v>
      </c>
      <c r="H1456" t="s">
        <v>2009</v>
      </c>
      <c r="I1456" t="s">
        <v>4060</v>
      </c>
      <c r="J1456" t="s">
        <v>2138</v>
      </c>
      <c r="K1456" t="s">
        <v>82</v>
      </c>
    </row>
    <row r="1457" spans="1:11" hidden="1" x14ac:dyDescent="0.35">
      <c r="A1457" t="s">
        <v>5722</v>
      </c>
      <c r="B1457" t="s">
        <v>6626</v>
      </c>
      <c r="C1457" t="s">
        <v>6627</v>
      </c>
      <c r="D1457" t="s">
        <v>6628</v>
      </c>
      <c r="E1457" t="s">
        <v>4264</v>
      </c>
      <c r="F1457" t="s">
        <v>8</v>
      </c>
      <c r="G1457" t="s">
        <v>4961</v>
      </c>
      <c r="H1457" t="s">
        <v>1451</v>
      </c>
      <c r="I1457" t="s">
        <v>1427</v>
      </c>
      <c r="J1457" t="s">
        <v>1176</v>
      </c>
      <c r="K1457" t="s">
        <v>126</v>
      </c>
    </row>
    <row r="1458" spans="1:11" hidden="1" x14ac:dyDescent="0.35">
      <c r="A1458" t="s">
        <v>5722</v>
      </c>
      <c r="B1458" t="s">
        <v>6629</v>
      </c>
      <c r="C1458" t="s">
        <v>6630</v>
      </c>
      <c r="D1458" t="s">
        <v>6631</v>
      </c>
      <c r="E1458" t="s">
        <v>4264</v>
      </c>
      <c r="F1458" t="s">
        <v>8</v>
      </c>
      <c r="G1458" t="s">
        <v>2096</v>
      </c>
      <c r="H1458" t="s">
        <v>1968</v>
      </c>
      <c r="I1458" t="s">
        <v>1751</v>
      </c>
      <c r="J1458" t="s">
        <v>1176</v>
      </c>
      <c r="K1458" t="s">
        <v>125</v>
      </c>
    </row>
    <row r="1459" spans="1:11" hidden="1" x14ac:dyDescent="0.35">
      <c r="A1459" t="s">
        <v>5722</v>
      </c>
      <c r="B1459" t="s">
        <v>6632</v>
      </c>
      <c r="C1459" t="s">
        <v>6633</v>
      </c>
      <c r="D1459" t="s">
        <v>6634</v>
      </c>
      <c r="E1459" t="s">
        <v>4264</v>
      </c>
      <c r="F1459" t="s">
        <v>8</v>
      </c>
      <c r="G1459" t="s">
        <v>1416</v>
      </c>
      <c r="H1459" t="s">
        <v>1341</v>
      </c>
      <c r="I1459" t="s">
        <v>1250</v>
      </c>
      <c r="J1459" t="s">
        <v>1176</v>
      </c>
      <c r="K1459" t="s">
        <v>58</v>
      </c>
    </row>
    <row r="1460" spans="1:11" hidden="1" x14ac:dyDescent="0.35">
      <c r="A1460" t="s">
        <v>5722</v>
      </c>
      <c r="B1460" t="s">
        <v>6635</v>
      </c>
      <c r="C1460" t="s">
        <v>6636</v>
      </c>
      <c r="D1460" t="s">
        <v>6637</v>
      </c>
      <c r="E1460" t="s">
        <v>4264</v>
      </c>
      <c r="F1460" t="s">
        <v>8</v>
      </c>
      <c r="G1460" t="s">
        <v>1416</v>
      </c>
      <c r="H1460" t="s">
        <v>1341</v>
      </c>
      <c r="I1460" t="s">
        <v>1852</v>
      </c>
      <c r="J1460" t="s">
        <v>1176</v>
      </c>
      <c r="K1460" t="s">
        <v>49</v>
      </c>
    </row>
    <row r="1461" spans="1:11" hidden="1" x14ac:dyDescent="0.35">
      <c r="A1461" t="s">
        <v>5722</v>
      </c>
      <c r="B1461" t="s">
        <v>6638</v>
      </c>
      <c r="C1461" t="s">
        <v>6639</v>
      </c>
      <c r="D1461" t="s">
        <v>6640</v>
      </c>
      <c r="E1461" t="s">
        <v>4264</v>
      </c>
      <c r="F1461" t="s">
        <v>8</v>
      </c>
      <c r="G1461" t="s">
        <v>1416</v>
      </c>
      <c r="H1461" t="s">
        <v>1341</v>
      </c>
      <c r="I1461" t="s">
        <v>1250</v>
      </c>
      <c r="J1461" t="s">
        <v>1176</v>
      </c>
      <c r="K1461" t="s">
        <v>49</v>
      </c>
    </row>
    <row r="1462" spans="1:11" hidden="1" x14ac:dyDescent="0.35">
      <c r="A1462" t="s">
        <v>5722</v>
      </c>
      <c r="B1462" t="s">
        <v>6641</v>
      </c>
      <c r="C1462" t="s">
        <v>6642</v>
      </c>
      <c r="D1462" t="s">
        <v>6643</v>
      </c>
      <c r="E1462" t="s">
        <v>4264</v>
      </c>
      <c r="F1462" t="s">
        <v>8</v>
      </c>
      <c r="G1462" t="s">
        <v>1346</v>
      </c>
      <c r="H1462" t="s">
        <v>1218</v>
      </c>
      <c r="I1462" t="s">
        <v>1309</v>
      </c>
      <c r="J1462" t="s">
        <v>1176</v>
      </c>
      <c r="K1462" t="s">
        <v>124</v>
      </c>
    </row>
    <row r="1463" spans="1:11" hidden="1" x14ac:dyDescent="0.35">
      <c r="A1463" t="s">
        <v>5722</v>
      </c>
      <c r="B1463" t="s">
        <v>6644</v>
      </c>
      <c r="C1463" t="s">
        <v>6645</v>
      </c>
      <c r="D1463" t="s">
        <v>6646</v>
      </c>
      <c r="E1463" t="s">
        <v>2734</v>
      </c>
      <c r="F1463" t="s">
        <v>21</v>
      </c>
      <c r="G1463" t="s">
        <v>6647</v>
      </c>
      <c r="H1463" t="s">
        <v>1492</v>
      </c>
      <c r="I1463" t="s">
        <v>1219</v>
      </c>
      <c r="J1463" t="s">
        <v>2138</v>
      </c>
      <c r="K1463" t="s">
        <v>119</v>
      </c>
    </row>
    <row r="1464" spans="1:11" hidden="1" x14ac:dyDescent="0.35">
      <c r="A1464" t="s">
        <v>5722</v>
      </c>
      <c r="B1464" t="s">
        <v>6648</v>
      </c>
      <c r="C1464" t="s">
        <v>6649</v>
      </c>
      <c r="D1464" t="s">
        <v>6650</v>
      </c>
      <c r="E1464" t="s">
        <v>2734</v>
      </c>
      <c r="F1464" t="s">
        <v>21</v>
      </c>
      <c r="G1464" t="s">
        <v>2239</v>
      </c>
      <c r="H1464" t="s">
        <v>1735</v>
      </c>
      <c r="I1464" t="s">
        <v>1250</v>
      </c>
      <c r="J1464" t="s">
        <v>1176</v>
      </c>
      <c r="K1464" t="s">
        <v>118</v>
      </c>
    </row>
    <row r="1465" spans="1:11" hidden="1" x14ac:dyDescent="0.35">
      <c r="A1465" t="s">
        <v>5722</v>
      </c>
      <c r="B1465" t="s">
        <v>6651</v>
      </c>
      <c r="C1465" t="s">
        <v>6652</v>
      </c>
      <c r="D1465" t="s">
        <v>6653</v>
      </c>
      <c r="E1465" t="s">
        <v>2734</v>
      </c>
      <c r="F1465" t="s">
        <v>21</v>
      </c>
      <c r="G1465" t="s">
        <v>1566</v>
      </c>
      <c r="H1465" t="s">
        <v>1260</v>
      </c>
      <c r="I1465" t="s">
        <v>1304</v>
      </c>
      <c r="J1465" t="s">
        <v>2138</v>
      </c>
      <c r="K1465" t="s">
        <v>56</v>
      </c>
    </row>
    <row r="1466" spans="1:11" hidden="1" x14ac:dyDescent="0.35">
      <c r="A1466" t="s">
        <v>5722</v>
      </c>
      <c r="B1466" t="s">
        <v>6654</v>
      </c>
      <c r="C1466" t="s">
        <v>6655</v>
      </c>
      <c r="D1466" t="s">
        <v>6656</v>
      </c>
      <c r="E1466" t="s">
        <v>3888</v>
      </c>
      <c r="F1466" t="s">
        <v>14</v>
      </c>
      <c r="G1466" t="s">
        <v>1492</v>
      </c>
      <c r="H1466" t="s">
        <v>4429</v>
      </c>
      <c r="I1466" t="s">
        <v>1747</v>
      </c>
      <c r="J1466" t="s">
        <v>1176</v>
      </c>
      <c r="K1466" t="s">
        <v>61</v>
      </c>
    </row>
    <row r="1467" spans="1:11" hidden="1" x14ac:dyDescent="0.35">
      <c r="A1467" t="s">
        <v>5722</v>
      </c>
      <c r="B1467" t="s">
        <v>6657</v>
      </c>
      <c r="C1467" t="s">
        <v>6658</v>
      </c>
      <c r="D1467" t="s">
        <v>6659</v>
      </c>
      <c r="E1467" t="s">
        <v>3888</v>
      </c>
      <c r="F1467" t="s">
        <v>14</v>
      </c>
      <c r="G1467" t="s">
        <v>1487</v>
      </c>
      <c r="H1467" t="s">
        <v>1245</v>
      </c>
      <c r="I1467" t="s">
        <v>1175</v>
      </c>
      <c r="J1467" t="s">
        <v>1176</v>
      </c>
      <c r="K1467" t="s">
        <v>59</v>
      </c>
    </row>
    <row r="1468" spans="1:11" hidden="1" x14ac:dyDescent="0.35">
      <c r="A1468" t="s">
        <v>5722</v>
      </c>
      <c r="B1468" t="s">
        <v>6660</v>
      </c>
      <c r="C1468" t="s">
        <v>6661</v>
      </c>
      <c r="D1468" t="s">
        <v>6662</v>
      </c>
      <c r="E1468" t="s">
        <v>3888</v>
      </c>
      <c r="F1468" t="s">
        <v>14</v>
      </c>
      <c r="G1468" t="s">
        <v>3043</v>
      </c>
      <c r="H1468" t="s">
        <v>1462</v>
      </c>
      <c r="I1468" t="s">
        <v>1250</v>
      </c>
      <c r="J1468" t="s">
        <v>1176</v>
      </c>
      <c r="K1468" t="s">
        <v>60</v>
      </c>
    </row>
    <row r="1469" spans="1:11" hidden="1" x14ac:dyDescent="0.35">
      <c r="A1469" t="s">
        <v>5722</v>
      </c>
      <c r="B1469" t="s">
        <v>6663</v>
      </c>
      <c r="C1469" t="s">
        <v>6664</v>
      </c>
      <c r="D1469" t="s">
        <v>6665</v>
      </c>
      <c r="E1469" t="s">
        <v>2734</v>
      </c>
      <c r="F1469" t="s">
        <v>21</v>
      </c>
      <c r="G1469" t="s">
        <v>1255</v>
      </c>
      <c r="H1469" t="s">
        <v>1260</v>
      </c>
      <c r="I1469" t="s">
        <v>2589</v>
      </c>
      <c r="J1469" t="s">
        <v>1176</v>
      </c>
      <c r="K1469" t="s">
        <v>56</v>
      </c>
    </row>
    <row r="1470" spans="1:11" hidden="1" x14ac:dyDescent="0.35">
      <c r="A1470" t="s">
        <v>5722</v>
      </c>
      <c r="B1470" t="s">
        <v>6666</v>
      </c>
      <c r="C1470" t="s">
        <v>6667</v>
      </c>
      <c r="D1470" t="s">
        <v>6668</v>
      </c>
      <c r="E1470" t="s">
        <v>2734</v>
      </c>
      <c r="F1470" t="s">
        <v>20</v>
      </c>
      <c r="G1470" t="s">
        <v>2474</v>
      </c>
      <c r="H1470" t="s">
        <v>1245</v>
      </c>
      <c r="I1470" t="s">
        <v>2833</v>
      </c>
      <c r="J1470" t="s">
        <v>1176</v>
      </c>
      <c r="K1470" t="s">
        <v>97</v>
      </c>
    </row>
    <row r="1471" spans="1:11" hidden="1" x14ac:dyDescent="0.35">
      <c r="A1471" t="s">
        <v>5722</v>
      </c>
      <c r="B1471" t="s">
        <v>6669</v>
      </c>
      <c r="C1471" t="s">
        <v>6670</v>
      </c>
      <c r="D1471" t="s">
        <v>6668</v>
      </c>
      <c r="E1471" t="s">
        <v>2734</v>
      </c>
      <c r="F1471" t="s">
        <v>21</v>
      </c>
      <c r="G1471" t="s">
        <v>1346</v>
      </c>
      <c r="H1471" t="s">
        <v>1245</v>
      </c>
      <c r="I1471" t="s">
        <v>2833</v>
      </c>
      <c r="J1471" t="s">
        <v>1176</v>
      </c>
      <c r="K1471" t="s">
        <v>49</v>
      </c>
    </row>
    <row r="1472" spans="1:11" hidden="1" x14ac:dyDescent="0.35">
      <c r="A1472" t="s">
        <v>5722</v>
      </c>
      <c r="B1472" t="s">
        <v>6671</v>
      </c>
      <c r="C1472" t="s">
        <v>6672</v>
      </c>
      <c r="D1472" t="s">
        <v>6673</v>
      </c>
      <c r="E1472" t="s">
        <v>2596</v>
      </c>
      <c r="F1472" t="s">
        <v>14</v>
      </c>
      <c r="G1472" t="s">
        <v>2895</v>
      </c>
      <c r="H1472" t="s">
        <v>1245</v>
      </c>
      <c r="I1472" t="s">
        <v>1250</v>
      </c>
      <c r="J1472" t="s">
        <v>1458</v>
      </c>
      <c r="K1472" t="s">
        <v>61</v>
      </c>
    </row>
    <row r="1473" spans="1:11" hidden="1" x14ac:dyDescent="0.35">
      <c r="A1473" t="s">
        <v>5722</v>
      </c>
      <c r="B1473" t="s">
        <v>6674</v>
      </c>
      <c r="C1473" t="s">
        <v>6675</v>
      </c>
      <c r="D1473" t="s">
        <v>6676</v>
      </c>
      <c r="E1473" t="s">
        <v>5274</v>
      </c>
      <c r="F1473" t="s">
        <v>14</v>
      </c>
      <c r="G1473" t="s">
        <v>6442</v>
      </c>
      <c r="H1473" t="s">
        <v>1566</v>
      </c>
      <c r="I1473" t="s">
        <v>1544</v>
      </c>
      <c r="J1473" t="s">
        <v>314</v>
      </c>
      <c r="K1473" t="s">
        <v>62</v>
      </c>
    </row>
    <row r="1474" spans="1:11" hidden="1" x14ac:dyDescent="0.35">
      <c r="A1474" t="s">
        <v>5722</v>
      </c>
      <c r="B1474" t="s">
        <v>6677</v>
      </c>
      <c r="C1474" t="s">
        <v>6678</v>
      </c>
      <c r="D1474" t="s">
        <v>6679</v>
      </c>
      <c r="E1474" t="s">
        <v>2596</v>
      </c>
      <c r="F1474" t="s">
        <v>14</v>
      </c>
      <c r="G1474" t="s">
        <v>2048</v>
      </c>
      <c r="H1474" t="s">
        <v>1341</v>
      </c>
      <c r="I1474" t="s">
        <v>1619</v>
      </c>
      <c r="J1474" t="s">
        <v>2138</v>
      </c>
      <c r="K1474" t="s">
        <v>60</v>
      </c>
    </row>
    <row r="1475" spans="1:11" hidden="1" x14ac:dyDescent="0.35">
      <c r="A1475" t="s">
        <v>5722</v>
      </c>
      <c r="B1475" t="s">
        <v>6680</v>
      </c>
      <c r="C1475" t="s">
        <v>6681</v>
      </c>
      <c r="D1475" t="s">
        <v>6682</v>
      </c>
      <c r="E1475" t="s">
        <v>2596</v>
      </c>
      <c r="F1475" t="s">
        <v>14</v>
      </c>
      <c r="G1475" t="s">
        <v>2865</v>
      </c>
      <c r="H1475" t="s">
        <v>1566</v>
      </c>
      <c r="I1475" t="s">
        <v>1219</v>
      </c>
      <c r="J1475" t="s">
        <v>314</v>
      </c>
      <c r="K1475" t="s">
        <v>62</v>
      </c>
    </row>
    <row r="1476" spans="1:11" hidden="1" x14ac:dyDescent="0.35">
      <c r="A1476" t="s">
        <v>5722</v>
      </c>
      <c r="B1476" t="s">
        <v>6683</v>
      </c>
      <c r="C1476" t="s">
        <v>6684</v>
      </c>
      <c r="D1476" t="s">
        <v>6685</v>
      </c>
      <c r="E1476" t="s">
        <v>2596</v>
      </c>
      <c r="F1476" t="s">
        <v>14</v>
      </c>
      <c r="G1476" t="s">
        <v>1372</v>
      </c>
      <c r="H1476" t="s">
        <v>6686</v>
      </c>
      <c r="I1476" t="s">
        <v>1447</v>
      </c>
      <c r="J1476" t="s">
        <v>315</v>
      </c>
      <c r="K1476" t="s">
        <v>62</v>
      </c>
    </row>
    <row r="1477" spans="1:11" hidden="1" x14ac:dyDescent="0.35">
      <c r="A1477" t="s">
        <v>5722</v>
      </c>
      <c r="B1477" t="s">
        <v>6687</v>
      </c>
      <c r="C1477" t="s">
        <v>6688</v>
      </c>
      <c r="D1477" t="s">
        <v>6689</v>
      </c>
      <c r="E1477" t="s">
        <v>5382</v>
      </c>
      <c r="F1477" t="s">
        <v>9</v>
      </c>
      <c r="G1477" t="s">
        <v>1350</v>
      </c>
      <c r="H1477" t="s">
        <v>1218</v>
      </c>
      <c r="I1477" t="s">
        <v>2635</v>
      </c>
      <c r="J1477" t="s">
        <v>1176</v>
      </c>
      <c r="K1477" t="s">
        <v>70</v>
      </c>
    </row>
    <row r="1478" spans="1:11" hidden="1" x14ac:dyDescent="0.35">
      <c r="A1478" t="s">
        <v>5722</v>
      </c>
      <c r="B1478" t="s">
        <v>6690</v>
      </c>
      <c r="C1478" t="s">
        <v>6691</v>
      </c>
      <c r="D1478" t="s">
        <v>6692</v>
      </c>
      <c r="E1478" t="s">
        <v>5382</v>
      </c>
      <c r="F1478" t="s">
        <v>9</v>
      </c>
      <c r="G1478" t="s">
        <v>1566</v>
      </c>
      <c r="H1478" t="s">
        <v>1283</v>
      </c>
      <c r="I1478" t="s">
        <v>6693</v>
      </c>
      <c r="J1478" t="s">
        <v>6694</v>
      </c>
      <c r="K1478" t="s">
        <v>99</v>
      </c>
    </row>
    <row r="1479" spans="1:11" hidden="1" x14ac:dyDescent="0.35">
      <c r="A1479" t="s">
        <v>5722</v>
      </c>
      <c r="B1479" t="s">
        <v>6695</v>
      </c>
      <c r="C1479" t="s">
        <v>6696</v>
      </c>
      <c r="D1479" t="s">
        <v>6697</v>
      </c>
      <c r="E1479" t="s">
        <v>5382</v>
      </c>
      <c r="F1479" t="s">
        <v>9</v>
      </c>
      <c r="G1479" t="s">
        <v>1255</v>
      </c>
      <c r="H1479" t="s">
        <v>1283</v>
      </c>
      <c r="I1479" t="s">
        <v>3154</v>
      </c>
      <c r="J1479" t="s">
        <v>6698</v>
      </c>
      <c r="K1479" t="s">
        <v>90</v>
      </c>
    </row>
    <row r="1480" spans="1:11" hidden="1" x14ac:dyDescent="0.35">
      <c r="A1480" t="s">
        <v>5722</v>
      </c>
      <c r="B1480" t="s">
        <v>6699</v>
      </c>
      <c r="C1480" t="s">
        <v>6700</v>
      </c>
      <c r="D1480" t="s">
        <v>6701</v>
      </c>
      <c r="E1480" t="s">
        <v>5382</v>
      </c>
      <c r="F1480" t="s">
        <v>9</v>
      </c>
      <c r="G1480" t="s">
        <v>1456</v>
      </c>
      <c r="H1480" t="s">
        <v>1297</v>
      </c>
      <c r="I1480" t="s">
        <v>2635</v>
      </c>
      <c r="J1480" t="s">
        <v>6702</v>
      </c>
      <c r="K1480" t="s">
        <v>82</v>
      </c>
    </row>
    <row r="1481" spans="1:11" hidden="1" x14ac:dyDescent="0.35">
      <c r="A1481" t="s">
        <v>5722</v>
      </c>
      <c r="B1481" t="s">
        <v>6703</v>
      </c>
      <c r="C1481" t="s">
        <v>6704</v>
      </c>
      <c r="D1481" t="s">
        <v>6705</v>
      </c>
      <c r="E1481" t="s">
        <v>5382</v>
      </c>
      <c r="F1481" t="s">
        <v>9</v>
      </c>
      <c r="G1481" t="s">
        <v>1270</v>
      </c>
      <c r="H1481" t="s">
        <v>1218</v>
      </c>
      <c r="I1481" t="s">
        <v>3192</v>
      </c>
      <c r="J1481" t="s">
        <v>6706</v>
      </c>
      <c r="K1481" t="s">
        <v>70</v>
      </c>
    </row>
    <row r="1482" spans="1:11" hidden="1" x14ac:dyDescent="0.35">
      <c r="A1482" t="s">
        <v>5722</v>
      </c>
      <c r="B1482" t="s">
        <v>6707</v>
      </c>
      <c r="C1482" t="s">
        <v>6708</v>
      </c>
      <c r="D1482" t="s">
        <v>6709</v>
      </c>
      <c r="E1482" t="s">
        <v>5599</v>
      </c>
      <c r="F1482" t="s">
        <v>14</v>
      </c>
      <c r="G1482" t="s">
        <v>2822</v>
      </c>
      <c r="H1482" t="s">
        <v>1341</v>
      </c>
      <c r="I1482" t="s">
        <v>1223</v>
      </c>
      <c r="J1482" t="s">
        <v>1458</v>
      </c>
      <c r="K1482" t="s">
        <v>43</v>
      </c>
    </row>
    <row r="1483" spans="1:11" hidden="1" x14ac:dyDescent="0.35">
      <c r="A1483" t="s">
        <v>5722</v>
      </c>
      <c r="B1483" t="s">
        <v>6710</v>
      </c>
      <c r="C1483" t="s">
        <v>6711</v>
      </c>
      <c r="D1483" t="s">
        <v>6712</v>
      </c>
      <c r="E1483" t="s">
        <v>5382</v>
      </c>
      <c r="F1483" t="s">
        <v>9</v>
      </c>
      <c r="G1483" t="s">
        <v>1255</v>
      </c>
      <c r="H1483" t="s">
        <v>1297</v>
      </c>
      <c r="I1483" t="s">
        <v>1304</v>
      </c>
      <c r="J1483" t="s">
        <v>1176</v>
      </c>
      <c r="K1483" t="s">
        <v>98</v>
      </c>
    </row>
    <row r="1484" spans="1:11" hidden="1" x14ac:dyDescent="0.35">
      <c r="A1484" t="s">
        <v>5722</v>
      </c>
      <c r="B1484" t="s">
        <v>6713</v>
      </c>
      <c r="C1484" t="s">
        <v>6714</v>
      </c>
      <c r="D1484" t="s">
        <v>6715</v>
      </c>
      <c r="E1484" t="s">
        <v>5382</v>
      </c>
      <c r="F1484" t="s">
        <v>9</v>
      </c>
      <c r="G1484" t="s">
        <v>2200</v>
      </c>
      <c r="H1484" t="s">
        <v>1231</v>
      </c>
      <c r="I1484" t="s">
        <v>1304</v>
      </c>
      <c r="J1484" t="s">
        <v>1176</v>
      </c>
      <c r="K1484" t="s">
        <v>46</v>
      </c>
    </row>
    <row r="1485" spans="1:11" hidden="1" x14ac:dyDescent="0.35">
      <c r="A1485" t="s">
        <v>5722</v>
      </c>
      <c r="B1485" t="s">
        <v>6716</v>
      </c>
      <c r="C1485" t="s">
        <v>6717</v>
      </c>
      <c r="D1485" t="s">
        <v>6718</v>
      </c>
      <c r="E1485" t="s">
        <v>5382</v>
      </c>
      <c r="F1485" t="s">
        <v>9</v>
      </c>
      <c r="G1485" t="s">
        <v>2083</v>
      </c>
      <c r="H1485" t="s">
        <v>2885</v>
      </c>
      <c r="I1485" t="s">
        <v>1304</v>
      </c>
      <c r="J1485" t="s">
        <v>1176</v>
      </c>
      <c r="K1485" t="s">
        <v>46</v>
      </c>
    </row>
    <row r="1486" spans="1:11" hidden="1" x14ac:dyDescent="0.35">
      <c r="A1486" t="s">
        <v>5722</v>
      </c>
      <c r="B1486" t="s">
        <v>6719</v>
      </c>
      <c r="C1486" t="s">
        <v>6720</v>
      </c>
      <c r="D1486" t="s">
        <v>6721</v>
      </c>
      <c r="E1486" t="s">
        <v>4380</v>
      </c>
      <c r="F1486" t="s">
        <v>7</v>
      </c>
      <c r="G1486" t="s">
        <v>1538</v>
      </c>
      <c r="H1486" t="s">
        <v>2885</v>
      </c>
      <c r="I1486" t="s">
        <v>1250</v>
      </c>
      <c r="J1486" t="s">
        <v>1176</v>
      </c>
      <c r="K1486" t="s">
        <v>26</v>
      </c>
    </row>
    <row r="1487" spans="1:11" hidden="1" x14ac:dyDescent="0.35">
      <c r="A1487" t="s">
        <v>5722</v>
      </c>
      <c r="B1487" t="s">
        <v>6722</v>
      </c>
      <c r="C1487" t="s">
        <v>6723</v>
      </c>
      <c r="D1487" t="s">
        <v>6724</v>
      </c>
      <c r="E1487" t="s">
        <v>4380</v>
      </c>
      <c r="F1487" t="s">
        <v>7</v>
      </c>
      <c r="G1487" t="s">
        <v>2137</v>
      </c>
      <c r="H1487" t="s">
        <v>4248</v>
      </c>
      <c r="I1487" t="s">
        <v>1219</v>
      </c>
      <c r="J1487" t="s">
        <v>1176</v>
      </c>
      <c r="K1487" t="s">
        <v>68</v>
      </c>
    </row>
    <row r="1488" spans="1:11" hidden="1" x14ac:dyDescent="0.35">
      <c r="A1488" t="s">
        <v>5722</v>
      </c>
      <c r="B1488" t="s">
        <v>6725</v>
      </c>
      <c r="C1488" t="s">
        <v>6726</v>
      </c>
      <c r="D1488" t="s">
        <v>6727</v>
      </c>
      <c r="E1488" t="s">
        <v>4380</v>
      </c>
      <c r="F1488" t="s">
        <v>7</v>
      </c>
      <c r="G1488" t="s">
        <v>4381</v>
      </c>
      <c r="H1488" t="s">
        <v>1198</v>
      </c>
      <c r="I1488" t="s">
        <v>2589</v>
      </c>
      <c r="J1488" t="s">
        <v>1176</v>
      </c>
      <c r="K1488" t="s">
        <v>91</v>
      </c>
    </row>
    <row r="1489" spans="1:11" hidden="1" x14ac:dyDescent="0.35">
      <c r="A1489" t="s">
        <v>5722</v>
      </c>
      <c r="B1489" t="s">
        <v>6728</v>
      </c>
      <c r="C1489" t="s">
        <v>6729</v>
      </c>
      <c r="D1489" t="s">
        <v>6730</v>
      </c>
      <c r="E1489" t="s">
        <v>3888</v>
      </c>
      <c r="F1489" t="s">
        <v>12</v>
      </c>
      <c r="G1489" t="s">
        <v>1270</v>
      </c>
      <c r="H1489" t="s">
        <v>1198</v>
      </c>
      <c r="I1489" t="s">
        <v>1219</v>
      </c>
      <c r="J1489" t="s">
        <v>1176</v>
      </c>
      <c r="K1489" t="s">
        <v>31</v>
      </c>
    </row>
    <row r="1490" spans="1:11" hidden="1" x14ac:dyDescent="0.35">
      <c r="A1490" t="s">
        <v>5722</v>
      </c>
      <c r="B1490" t="s">
        <v>6731</v>
      </c>
      <c r="C1490" t="s">
        <v>6732</v>
      </c>
      <c r="D1490" t="s">
        <v>6733</v>
      </c>
      <c r="E1490" t="s">
        <v>2157</v>
      </c>
      <c r="F1490" t="s">
        <v>9</v>
      </c>
      <c r="G1490" t="s">
        <v>1355</v>
      </c>
      <c r="H1490" t="s">
        <v>1240</v>
      </c>
      <c r="I1490" t="s">
        <v>2021</v>
      </c>
      <c r="J1490" t="s">
        <v>314</v>
      </c>
      <c r="K1490" t="s">
        <v>33</v>
      </c>
    </row>
    <row r="1491" spans="1:11" hidden="1" x14ac:dyDescent="0.35">
      <c r="A1491" t="s">
        <v>5722</v>
      </c>
      <c r="B1491" t="s">
        <v>6734</v>
      </c>
      <c r="C1491" t="s">
        <v>6735</v>
      </c>
      <c r="D1491" t="s">
        <v>6736</v>
      </c>
      <c r="E1491" t="s">
        <v>5382</v>
      </c>
      <c r="F1491" t="s">
        <v>9</v>
      </c>
      <c r="G1491" t="s">
        <v>1462</v>
      </c>
      <c r="H1491" t="s">
        <v>1283</v>
      </c>
      <c r="I1491" t="s">
        <v>3543</v>
      </c>
      <c r="J1491" t="s">
        <v>1176</v>
      </c>
      <c r="K1491" t="s">
        <v>58</v>
      </c>
    </row>
    <row r="1492" spans="1:11" hidden="1" x14ac:dyDescent="0.35">
      <c r="A1492" t="s">
        <v>5722</v>
      </c>
      <c r="B1492" t="s">
        <v>6737</v>
      </c>
      <c r="C1492" t="s">
        <v>6738</v>
      </c>
      <c r="D1492" t="s">
        <v>6739</v>
      </c>
      <c r="E1492" t="s">
        <v>5164</v>
      </c>
      <c r="F1492" t="s">
        <v>2745</v>
      </c>
      <c r="G1492" t="s">
        <v>1255</v>
      </c>
      <c r="H1492" t="s">
        <v>1174</v>
      </c>
      <c r="I1492" t="s">
        <v>3543</v>
      </c>
      <c r="J1492" t="s">
        <v>2596</v>
      </c>
      <c r="K1492" t="s">
        <v>98</v>
      </c>
    </row>
    <row r="1493" spans="1:11" hidden="1" x14ac:dyDescent="0.35">
      <c r="A1493" t="s">
        <v>5722</v>
      </c>
      <c r="B1493" t="s">
        <v>6740</v>
      </c>
      <c r="C1493" t="s">
        <v>6741</v>
      </c>
      <c r="D1493" t="s">
        <v>6742</v>
      </c>
      <c r="E1493" t="s">
        <v>5164</v>
      </c>
      <c r="F1493" t="s">
        <v>2745</v>
      </c>
      <c r="G1493" t="s">
        <v>1462</v>
      </c>
      <c r="H1493" t="s">
        <v>2753</v>
      </c>
      <c r="I1493" t="s">
        <v>2635</v>
      </c>
      <c r="J1493" t="s">
        <v>2596</v>
      </c>
      <c r="K1493" t="s">
        <v>98</v>
      </c>
    </row>
    <row r="1494" spans="1:11" hidden="1" x14ac:dyDescent="0.35">
      <c r="A1494" t="s">
        <v>5722</v>
      </c>
      <c r="B1494" t="s">
        <v>6743</v>
      </c>
      <c r="C1494" t="s">
        <v>6744</v>
      </c>
      <c r="D1494" t="s">
        <v>6745</v>
      </c>
      <c r="E1494" t="s">
        <v>5274</v>
      </c>
      <c r="F1494" t="s">
        <v>9</v>
      </c>
      <c r="G1494" t="s">
        <v>1566</v>
      </c>
      <c r="H1494" t="s">
        <v>2803</v>
      </c>
      <c r="I1494" t="s">
        <v>3154</v>
      </c>
      <c r="J1494" t="s">
        <v>1176</v>
      </c>
      <c r="K1494" t="s">
        <v>95</v>
      </c>
    </row>
    <row r="1495" spans="1:11" hidden="1" x14ac:dyDescent="0.35">
      <c r="A1495" t="s">
        <v>5722</v>
      </c>
      <c r="B1495" t="s">
        <v>6746</v>
      </c>
      <c r="C1495" t="s">
        <v>6747</v>
      </c>
      <c r="D1495" t="s">
        <v>6748</v>
      </c>
      <c r="E1495" t="s">
        <v>5382</v>
      </c>
      <c r="F1495" t="s">
        <v>9</v>
      </c>
      <c r="G1495" t="s">
        <v>1573</v>
      </c>
      <c r="H1495" t="s">
        <v>2009</v>
      </c>
      <c r="I1495" t="s">
        <v>1304</v>
      </c>
      <c r="J1495" t="s">
        <v>1176</v>
      </c>
      <c r="K1495" t="s">
        <v>58</v>
      </c>
    </row>
    <row r="1496" spans="1:11" hidden="1" x14ac:dyDescent="0.35">
      <c r="A1496" t="s">
        <v>5722</v>
      </c>
      <c r="B1496" t="s">
        <v>6749</v>
      </c>
      <c r="C1496" t="s">
        <v>6750</v>
      </c>
      <c r="D1496" t="s">
        <v>6751</v>
      </c>
      <c r="E1496" t="s">
        <v>5382</v>
      </c>
      <c r="F1496" t="s">
        <v>9</v>
      </c>
      <c r="G1496" t="s">
        <v>1240</v>
      </c>
      <c r="H1496" t="s">
        <v>2803</v>
      </c>
      <c r="I1496" t="s">
        <v>3154</v>
      </c>
      <c r="J1496" t="s">
        <v>1176</v>
      </c>
      <c r="K1496" t="s">
        <v>57</v>
      </c>
    </row>
    <row r="1497" spans="1:11" hidden="1" x14ac:dyDescent="0.35">
      <c r="A1497" t="s">
        <v>5722</v>
      </c>
      <c r="B1497" t="s">
        <v>6752</v>
      </c>
      <c r="C1497" t="s">
        <v>6753</v>
      </c>
      <c r="D1497" t="s">
        <v>6754</v>
      </c>
      <c r="E1497" t="s">
        <v>5174</v>
      </c>
      <c r="F1497" t="s">
        <v>13</v>
      </c>
      <c r="G1497" t="s">
        <v>1573</v>
      </c>
      <c r="H1497" t="s">
        <v>1174</v>
      </c>
      <c r="I1497" t="s">
        <v>1619</v>
      </c>
      <c r="J1497" t="s">
        <v>1176</v>
      </c>
      <c r="K1497" t="s">
        <v>55</v>
      </c>
    </row>
    <row r="1498" spans="1:11" hidden="1" x14ac:dyDescent="0.35">
      <c r="A1498" t="s">
        <v>5722</v>
      </c>
      <c r="B1498" t="s">
        <v>6755</v>
      </c>
      <c r="C1498" t="s">
        <v>6756</v>
      </c>
      <c r="D1498" t="s">
        <v>6757</v>
      </c>
      <c r="E1498" t="s">
        <v>5174</v>
      </c>
      <c r="F1498" t="s">
        <v>13</v>
      </c>
      <c r="G1498" t="s">
        <v>1270</v>
      </c>
      <c r="H1498" t="s">
        <v>1218</v>
      </c>
      <c r="I1498" t="s">
        <v>1912</v>
      </c>
      <c r="J1498" t="s">
        <v>1176</v>
      </c>
      <c r="K1498" t="s">
        <v>110</v>
      </c>
    </row>
    <row r="1499" spans="1:11" hidden="1" x14ac:dyDescent="0.35">
      <c r="A1499" t="s">
        <v>5722</v>
      </c>
      <c r="B1499" t="s">
        <v>6758</v>
      </c>
      <c r="C1499" t="s">
        <v>6759</v>
      </c>
      <c r="D1499" t="s">
        <v>6760</v>
      </c>
      <c r="E1499" t="s">
        <v>5274</v>
      </c>
      <c r="F1499" t="s">
        <v>11</v>
      </c>
      <c r="G1499" t="s">
        <v>3626</v>
      </c>
      <c r="H1499" t="s">
        <v>1255</v>
      </c>
      <c r="I1499" t="s">
        <v>1519</v>
      </c>
      <c r="J1499" t="s">
        <v>1319</v>
      </c>
      <c r="K1499" t="s">
        <v>25</v>
      </c>
    </row>
    <row r="1500" spans="1:11" hidden="1" x14ac:dyDescent="0.35">
      <c r="A1500" t="s">
        <v>5722</v>
      </c>
      <c r="B1500" t="s">
        <v>6761</v>
      </c>
      <c r="C1500" t="s">
        <v>6762</v>
      </c>
      <c r="D1500" t="s">
        <v>6763</v>
      </c>
      <c r="E1500" t="s">
        <v>5274</v>
      </c>
      <c r="F1500" t="s">
        <v>11</v>
      </c>
      <c r="G1500" t="s">
        <v>4507</v>
      </c>
      <c r="H1500" t="s">
        <v>1954</v>
      </c>
      <c r="I1500" t="s">
        <v>1751</v>
      </c>
      <c r="J1500" t="s">
        <v>1319</v>
      </c>
      <c r="K1500" t="s">
        <v>122</v>
      </c>
    </row>
    <row r="1501" spans="1:11" hidden="1" x14ac:dyDescent="0.35">
      <c r="A1501" t="s">
        <v>5722</v>
      </c>
      <c r="B1501" t="s">
        <v>6764</v>
      </c>
      <c r="C1501" t="s">
        <v>6765</v>
      </c>
      <c r="D1501" t="s">
        <v>6766</v>
      </c>
      <c r="E1501" t="s">
        <v>5274</v>
      </c>
      <c r="F1501" t="s">
        <v>9</v>
      </c>
      <c r="G1501" t="s">
        <v>2078</v>
      </c>
      <c r="H1501" t="s">
        <v>1492</v>
      </c>
      <c r="I1501" t="s">
        <v>1318</v>
      </c>
      <c r="J1501" t="s">
        <v>1319</v>
      </c>
      <c r="K1501" t="s">
        <v>28</v>
      </c>
    </row>
    <row r="1502" spans="1:11" hidden="1" x14ac:dyDescent="0.35">
      <c r="A1502" t="s">
        <v>5722</v>
      </c>
      <c r="B1502" t="s">
        <v>6767</v>
      </c>
      <c r="C1502" t="s">
        <v>6768</v>
      </c>
      <c r="D1502" t="s">
        <v>6769</v>
      </c>
      <c r="E1502" t="s">
        <v>5274</v>
      </c>
      <c r="F1502" t="s">
        <v>14</v>
      </c>
      <c r="G1502" t="s">
        <v>2096</v>
      </c>
      <c r="H1502" t="s">
        <v>2903</v>
      </c>
      <c r="I1502" t="s">
        <v>4786</v>
      </c>
      <c r="J1502" t="s">
        <v>6770</v>
      </c>
      <c r="K1502" t="s">
        <v>25</v>
      </c>
    </row>
    <row r="1503" spans="1:11" hidden="1" x14ac:dyDescent="0.35">
      <c r="A1503" t="s">
        <v>5722</v>
      </c>
      <c r="B1503" t="s">
        <v>6771</v>
      </c>
      <c r="C1503" t="s">
        <v>6772</v>
      </c>
      <c r="D1503" t="s">
        <v>6773</v>
      </c>
      <c r="E1503" t="s">
        <v>5274</v>
      </c>
      <c r="F1503" t="s">
        <v>11</v>
      </c>
      <c r="G1503" t="s">
        <v>1562</v>
      </c>
      <c r="H1503" t="s">
        <v>1440</v>
      </c>
      <c r="I1503" t="s">
        <v>4373</v>
      </c>
      <c r="J1503" t="s">
        <v>1373</v>
      </c>
      <c r="K1503" t="s">
        <v>121</v>
      </c>
    </row>
    <row r="1504" spans="1:11" hidden="1" x14ac:dyDescent="0.35">
      <c r="A1504" t="s">
        <v>5722</v>
      </c>
      <c r="B1504" t="s">
        <v>6774</v>
      </c>
      <c r="C1504" t="s">
        <v>6775</v>
      </c>
      <c r="D1504" t="s">
        <v>6776</v>
      </c>
      <c r="E1504" t="s">
        <v>5274</v>
      </c>
      <c r="F1504" t="s">
        <v>11</v>
      </c>
      <c r="G1504" t="s">
        <v>1562</v>
      </c>
      <c r="H1504" t="s">
        <v>1346</v>
      </c>
      <c r="I1504" t="s">
        <v>2177</v>
      </c>
      <c r="J1504" t="s">
        <v>1373</v>
      </c>
      <c r="K1504" t="s">
        <v>121</v>
      </c>
    </row>
    <row r="1505" spans="1:45" hidden="1" x14ac:dyDescent="0.35">
      <c r="A1505" t="s">
        <v>5722</v>
      </c>
      <c r="B1505" t="s">
        <v>6777</v>
      </c>
      <c r="C1505" t="s">
        <v>6778</v>
      </c>
      <c r="D1505" t="s">
        <v>6779</v>
      </c>
      <c r="E1505" t="s">
        <v>5274</v>
      </c>
      <c r="F1505" t="s">
        <v>11</v>
      </c>
      <c r="G1505" t="s">
        <v>1562</v>
      </c>
      <c r="H1505" t="s">
        <v>1440</v>
      </c>
      <c r="I1505" t="s">
        <v>2201</v>
      </c>
      <c r="J1505" t="s">
        <v>1373</v>
      </c>
      <c r="K1505" t="s">
        <v>121</v>
      </c>
    </row>
    <row r="1506" spans="1:45" hidden="1" x14ac:dyDescent="0.35">
      <c r="A1506" t="s">
        <v>5722</v>
      </c>
      <c r="B1506" t="s">
        <v>6780</v>
      </c>
      <c r="C1506" t="s">
        <v>6781</v>
      </c>
      <c r="D1506" t="s">
        <v>6782</v>
      </c>
      <c r="E1506" t="s">
        <v>5274</v>
      </c>
      <c r="F1506" t="s">
        <v>11</v>
      </c>
      <c r="G1506" t="s">
        <v>1562</v>
      </c>
      <c r="H1506" t="s">
        <v>1566</v>
      </c>
      <c r="I1506" t="s">
        <v>1497</v>
      </c>
      <c r="J1506" t="s">
        <v>1373</v>
      </c>
      <c r="K1506" t="s">
        <v>121</v>
      </c>
    </row>
    <row r="1507" spans="1:45" hidden="1" x14ac:dyDescent="0.35">
      <c r="A1507" t="s">
        <v>5722</v>
      </c>
      <c r="B1507" t="s">
        <v>6783</v>
      </c>
      <c r="C1507" t="s">
        <v>6784</v>
      </c>
      <c r="D1507" t="s">
        <v>6785</v>
      </c>
      <c r="E1507" t="s">
        <v>2596</v>
      </c>
      <c r="F1507" t="s">
        <v>9</v>
      </c>
      <c r="G1507" t="s">
        <v>1359</v>
      </c>
      <c r="H1507" t="s">
        <v>6786</v>
      </c>
      <c r="I1507" t="s">
        <v>1219</v>
      </c>
      <c r="J1507" t="s">
        <v>2138</v>
      </c>
      <c r="K1507" t="s">
        <v>124</v>
      </c>
    </row>
    <row r="1508" spans="1:45" hidden="1" x14ac:dyDescent="0.35">
      <c r="A1508" t="s">
        <v>5722</v>
      </c>
      <c r="B1508" t="s">
        <v>6787</v>
      </c>
      <c r="C1508" t="s">
        <v>6788</v>
      </c>
      <c r="D1508" t="s">
        <v>6789</v>
      </c>
      <c r="E1508" t="s">
        <v>2596</v>
      </c>
      <c r="F1508" t="s">
        <v>9</v>
      </c>
      <c r="G1508" t="s">
        <v>1245</v>
      </c>
      <c r="H1508" t="s">
        <v>1218</v>
      </c>
      <c r="I1508" t="s">
        <v>1223</v>
      </c>
      <c r="J1508" t="s">
        <v>1176</v>
      </c>
      <c r="K1508" t="s">
        <v>120</v>
      </c>
    </row>
    <row r="1509" spans="1:45" hidden="1" x14ac:dyDescent="0.35">
      <c r="A1509" t="s">
        <v>5722</v>
      </c>
      <c r="B1509" t="s">
        <v>6790</v>
      </c>
      <c r="C1509" t="s">
        <v>6791</v>
      </c>
      <c r="D1509" t="s">
        <v>6792</v>
      </c>
      <c r="E1509" t="s">
        <v>2596</v>
      </c>
      <c r="F1509" t="s">
        <v>9</v>
      </c>
      <c r="G1509" t="s">
        <v>1236</v>
      </c>
      <c r="H1509" t="s">
        <v>2903</v>
      </c>
      <c r="I1509" t="s">
        <v>1544</v>
      </c>
      <c r="J1509" t="s">
        <v>1458</v>
      </c>
      <c r="K1509" t="s">
        <v>120</v>
      </c>
    </row>
    <row r="1510" spans="1:45" hidden="1" x14ac:dyDescent="0.35">
      <c r="A1510" t="s">
        <v>5722</v>
      </c>
      <c r="B1510" t="s">
        <v>6793</v>
      </c>
      <c r="C1510" t="s">
        <v>6794</v>
      </c>
      <c r="D1510" t="s">
        <v>6795</v>
      </c>
      <c r="E1510" t="s">
        <v>2596</v>
      </c>
      <c r="F1510" t="s">
        <v>9</v>
      </c>
      <c r="G1510" t="s">
        <v>1192</v>
      </c>
      <c r="H1510" t="s">
        <v>1431</v>
      </c>
      <c r="I1510" t="s">
        <v>1219</v>
      </c>
      <c r="J1510" t="s">
        <v>1176</v>
      </c>
      <c r="K1510" t="s">
        <v>120</v>
      </c>
    </row>
    <row r="1511" spans="1:45" hidden="1" x14ac:dyDescent="0.35">
      <c r="A1511" t="s">
        <v>5722</v>
      </c>
      <c r="B1511" t="s">
        <v>6796</v>
      </c>
      <c r="C1511" t="s">
        <v>6797</v>
      </c>
      <c r="D1511" t="s">
        <v>6798</v>
      </c>
      <c r="E1511" t="s">
        <v>2596</v>
      </c>
      <c r="F1511" t="s">
        <v>9</v>
      </c>
      <c r="G1511" t="s">
        <v>1359</v>
      </c>
      <c r="H1511" t="s">
        <v>1431</v>
      </c>
      <c r="I1511" t="s">
        <v>1447</v>
      </c>
      <c r="J1511" t="s">
        <v>1458</v>
      </c>
      <c r="K1511" t="s">
        <v>120</v>
      </c>
    </row>
    <row r="1512" spans="1:45" hidden="1" x14ac:dyDescent="0.35">
      <c r="A1512" t="s">
        <v>5722</v>
      </c>
      <c r="B1512" t="s">
        <v>6799</v>
      </c>
      <c r="C1512" t="s">
        <v>6800</v>
      </c>
      <c r="D1512" t="s">
        <v>6801</v>
      </c>
      <c r="E1512" t="s">
        <v>6802</v>
      </c>
      <c r="F1512" t="s">
        <v>12</v>
      </c>
      <c r="G1512" t="s">
        <v>1487</v>
      </c>
      <c r="H1512" t="s">
        <v>1210</v>
      </c>
      <c r="I1512" t="s">
        <v>1266</v>
      </c>
      <c r="J1512" t="s">
        <v>1458</v>
      </c>
      <c r="K1512" t="s">
        <v>99</v>
      </c>
    </row>
    <row r="1513" spans="1:45" hidden="1" x14ac:dyDescent="0.35">
      <c r="A1513" t="s">
        <v>5722</v>
      </c>
      <c r="B1513" t="s">
        <v>6803</v>
      </c>
      <c r="C1513" t="s">
        <v>6804</v>
      </c>
      <c r="D1513" t="s">
        <v>6805</v>
      </c>
      <c r="E1513" t="s">
        <v>3721</v>
      </c>
      <c r="F1513" t="s">
        <v>20</v>
      </c>
      <c r="G1513" t="s">
        <v>2474</v>
      </c>
      <c r="H1513" t="s">
        <v>3883</v>
      </c>
      <c r="I1513" t="s">
        <v>1250</v>
      </c>
      <c r="J1513" t="s">
        <v>1176</v>
      </c>
      <c r="K1513" t="s">
        <v>33</v>
      </c>
    </row>
    <row r="1514" spans="1:45" hidden="1" x14ac:dyDescent="0.35">
      <c r="A1514" t="s">
        <v>5722</v>
      </c>
      <c r="B1514" t="s">
        <v>6806</v>
      </c>
      <c r="C1514" t="s">
        <v>6807</v>
      </c>
      <c r="D1514" t="s">
        <v>6805</v>
      </c>
      <c r="E1514" t="s">
        <v>3721</v>
      </c>
      <c r="F1514" t="s">
        <v>13</v>
      </c>
      <c r="G1514" t="s">
        <v>1487</v>
      </c>
      <c r="H1514" t="s">
        <v>1902</v>
      </c>
      <c r="I1514" t="s">
        <v>1266</v>
      </c>
      <c r="J1514" t="s">
        <v>1176</v>
      </c>
      <c r="K1514" t="s">
        <v>33</v>
      </c>
    </row>
    <row r="1515" spans="1:45" ht="60.5" hidden="1" x14ac:dyDescent="0.35">
      <c r="A1515" t="s">
        <v>5722</v>
      </c>
      <c r="B1515" t="s">
        <v>6808</v>
      </c>
      <c r="C1515" t="s">
        <v>6809</v>
      </c>
      <c r="D1515" t="s">
        <v>6810</v>
      </c>
      <c r="E1515" t="s">
        <v>5174</v>
      </c>
      <c r="F1515" t="s">
        <v>13</v>
      </c>
      <c r="G1515" t="s">
        <v>1245</v>
      </c>
      <c r="H1515" t="s">
        <v>3165</v>
      </c>
      <c r="I1515" t="s">
        <v>1304</v>
      </c>
      <c r="J1515" t="s">
        <v>1176</v>
      </c>
      <c r="K1515" t="s">
        <v>33</v>
      </c>
      <c r="M1515" s="12" t="str">
        <f t="shared" ref="M1515:M1516" si="104">_xlfn.CONCAT("@PART[",C1515,"]:AFTER[",A1515,"] // ",IF(R1515="",D1515,R1515),CHAR(10),"{",CHAR(10),"    @TechRequired = ",N1515,IF($R1515&lt;&gt;"",_xlfn.CONCAT(CHAR(10),"    @",$R$1," = ",$R1515),""),IF($S1515&lt;&gt;"",_xlfn.CONCAT(CHAR(10),"    @",$S$1," = ",$S1515),""),IF($T1515&lt;&gt;"",_xlfn.CONCAT(CHAR(10),"    @",$T$1," = ",$T1515),""),IF($U1515&lt;&gt;"",_xlfn.CONCAT(CHAR(10),"    @",$U$1," = ",$U1515),""),IF($AN1515&lt;&gt;"",_xlfn.CONCAT(CHAR(10),$AN1515),""),IF(AL1515&lt;&gt;"",_xlfn.CONCAT(CHAR(10),AL1515),""),CHAR(10),"}",IF(AA1515="Yes",_xlfn.CONCAT(CHAR(10),"@PART[",C1515,"]:NEEDS[KiwiDeprecate]:AFTER[",A1515,"]",CHAR(10),"{",CHAR(10),"    kiwiDeprecate = true",CHAR(10),"}"),""))</f>
        <v>@PART[RCSblock_01_small]:AFTER[Squad] // RV-1X Variable Thruster Block
{
    @TechRequired = basicRocketry
}</v>
      </c>
      <c r="N1515" s="9" t="str">
        <f>_xlfn.XLOOKUP(_xlfn.CONCAT(O1515,P1515),TechTree!$C$2:$C$500,TechTree!$D$2:$D$500,"Not Valid Combination",0,1)</f>
        <v>basicRocketry</v>
      </c>
      <c r="O1515" s="8" t="s">
        <v>233</v>
      </c>
      <c r="P1515" s="8">
        <v>1</v>
      </c>
      <c r="Q1515" s="8" t="s">
        <v>254</v>
      </c>
      <c r="V1515" s="10" t="s">
        <v>255</v>
      </c>
      <c r="W1515" s="10" t="s">
        <v>9288</v>
      </c>
      <c r="Y1515" s="10" t="s">
        <v>9319</v>
      </c>
      <c r="Z1515" s="10" t="s">
        <v>313</v>
      </c>
      <c r="AA1515" s="10" t="s">
        <v>344</v>
      </c>
      <c r="AC1515" s="12" t="str">
        <f t="shared" ref="AC1515:AC1516" si="105">IF(Q1515="Engine",_xlfn.CONCAT("PARTUPGRADE:NEEDS[",A1515,"]",CHAR(10),"{",CHAR(10),"    name = ",X1515,CHAR(10),"    partIcon = ",C1515,CHAR(10),"    techRequired = ",AS1515,CHAR(10),"    title = ",CHAR(10),"    basicInfo = Increased Thrust, Increased Specific Impulse",CHAR(10),"    manufacturer = Kiwi Imagineers",CHAR(10),"    description = ",CHAR(10),"}",CHAR(10),"@PARTUPGRADE[",X1515,"]:NEEDS[",A1515,"]:FOR[zKiwiTechTree]",CHAR(10),"{",CHAR(10),"    @entryCost = #$@PART[",C1515,"]/entryCost$",CHAR(10),"    @entryCost *= #$@KIWI_ENGINE_MULTIPLIERS/",AP1515,"/UPGRADE_ENTRYCOST_MULTIPLIER$",CHAR(10),"    @title = #$@PART[",C1515,"]/title$ Upgrade",CHAR(10),"    @description = #Our imagineers dreamt about making the $@PART[",C1515,"]/engineName$ thrustier and efficientier and have 'made it so'.",CHAR(10),"}",CHAR(10),"@PART[",C1515,"]:NEEDS[",A1515,"]:AFTER[zzKiwiTechTree]",CHAR(10),"{",CHAR(10),"    @description = #$description$ \n\n&lt;color=#ff0000&gt;This engine has an upgrade in $@PARTUPGRADE[",X1515,"]/techRequired$!&lt;/color&gt; ",CHAR(10),"}"),IF(OR(Q1515="System",Q1515="System and Space Capability")=TRUE,_xlfn.CONCAT("// Choose the one with the part that you want to represent the system",CHAR(10),"PARTUPGRADE:NEEDS[",A1515,"]",CHAR(10),"{",CHAR(10),"    name = ",X1515,"Upgrade",CHAR(10),"    partIcon = ",C1515,CHAR(10),"    techRequired = ",AS1515,CHAR(10),"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System",CHAR(10),"}",CHAR(10),"@PART[*]:HAS[#spacePlaneSystemUpgradeType[",X1515,"]]:FOR[zzzKiwiTechTree]",CHAR(10),"{",CHAR(10),"    @description = #$description$ \n\n&lt;color=#ff0000&gt;The INSERT HERE System has upgrades in $@PARTUPGRADE[",X1515,"Upgrade]/techRequired$!&lt;/color&gt; ",CHAR(10),"}"),""))</f>
        <v/>
      </c>
      <c r="AD1515" s="14"/>
      <c r="AE1515" s="18" t="s">
        <v>344</v>
      </c>
      <c r="AF1515" s="18"/>
      <c r="AG1515" s="18"/>
      <c r="AH1515" s="18"/>
      <c r="AI1515" s="18"/>
      <c r="AJ1515" s="18"/>
      <c r="AK1515" s="18"/>
      <c r="AL1515" s="19" t="str">
        <f t="shared" ref="AL1515:AL1516" si="106">IF(AE1515="Yes",_xlfn.CONCAT("    @MODULE[ModuleEngines*]",CHAR(10),"    {",IF(AF1515&lt;&gt;"",_xlfn.CONCAT(CHAR(10),"        @maxThrust = ",AF1515),""),IF(AG1515&lt;&gt;"",_xlfn.CONCAT(CHAR(10),"        !atmosphereCurve {}",CHAR(10),"        atmosphereCurve",CHAR(10),"        {",IF(AG1515&lt;&gt;"",_xlfn.CONCAT(CHAR(10),"            key = ",AG1515),""),IF(AH1515&lt;&gt;"",_xlfn.CONCAT(CHAR(10),"            key = ",AH1515),""),IF(AI1515&lt;&gt;"",_xlfn.CONCAT(CHAR(10),"            key = ",AI1515),""),IF(AJ1515&lt;&gt;"",_xlfn.CONCAT(CHAR(10),"            key = ",AJ1515),""),IF(AK1515&lt;&gt;"",_xlfn.CONCAT(CHAR(10),"            key = ",AK1515),""),CHAR(10),"        }"),""),CHAR(10),"    }"),"")</f>
        <v/>
      </c>
      <c r="AM1515" s="14"/>
      <c r="AN1515" s="15" t="str">
        <f>IF(Q1515="Structural",_xlfn.CONCAT("    ","structuralUpgradeType = ",IF(P1515&lt;3,"0_2",IF(P1515&lt;5,"3_4",IF(P1515&lt;7,"5_6",IF(P1515&lt;9,"7_8","9Plus"))))),IF(Q1515="Command Module",_xlfn.CONCAT("    commandUpgradeType = standard",CHAR(10),"    commandUpgradeName = ",V1515),IF(Q1515="Engine",_xlfn.CONCAT("    engineUpgradeType = ",W1515,CHAR(10),Parts!AQ1515,CHAR(10),"    enginePartUpgradeName = ",X1515),IF(Q1515="Parachute","    parachuteUpgradeType = standard",IF(Q1515="Solar",_xlfn.CONCAT("    solarPanelUpgradeTier = ",P1515),IF(OR(Q1515="System",Q1515="System and Space Capability")=TRUE,_xlfn.CONCAT("    spacePlaneSystemUpgradeType = ",X1515,IF(Q1515="System and Space Capability",_xlfn.CONCAT(CHAR(10),"    spaceplaneUpgradeType = spaceCapable",CHAR(10),"    baseSkinTemp = ",CHAR(10),"    upgradeSkinTemp = "),"")),IF(Q1515="Fuel Tank",IF(Y1515="NA/Balloon","    KiwiFuelSwitchIgnore = true",IF(Y1515="standardLiquidFuel",_xlfn.CONCAT("    fuelTankUpgradeType = ",Y1515,CHAR(10),"    fuelTankSizeUpgrade = ",Z1515),_xlfn.CONCAT("    fuelTankUpgradeType = ",Y1515))),IF(Q1515="RCS","    rcsUpgradeType = coldGas",""))))))))</f>
        <v/>
      </c>
      <c r="AO1515" s="16" t="str">
        <f>IF(Q1515="Engine",VLOOKUP(W1515,EngineUpgrades!$A$2:$C$17,2,FALSE),"")</f>
        <v/>
      </c>
      <c r="AP1515" s="16" t="str">
        <f>IF(Q1515="Engine",VLOOKUP(W1515,EngineUpgrades!$A$2:$C$17,3,FALSE),"")</f>
        <v/>
      </c>
      <c r="AQ1515" s="15" t="str">
        <f>IF(AO1515=EngineUpgrades!$D$1,EngineUpgrades!$D$17,IF(AO1515=EngineUpgrades!$E$1,EngineUpgrades!$E$17,IF(AO1515=EngineUpgrades!$F$1,EngineUpgrades!$F$17,IF(AO1515=EngineUpgrades!$G$1,EngineUpgrades!$G$17,IF(AO1515=EngineUpgrades!$H$1,EngineUpgrades!$H$17,"")))))</f>
        <v/>
      </c>
      <c r="AR1515" s="17">
        <v>2</v>
      </c>
      <c r="AS1515" s="16" t="str">
        <f>IF(Q1515="Engine",_xlfn.XLOOKUP(_xlfn.CONCAT(O1515,P1515+AR1515),TechTree!$C$2:$C$500,TechTree!$D$2:$D$500,"Not Valid Combination",0,1),"")</f>
        <v/>
      </c>
    </row>
    <row r="1516" spans="1:45" ht="60.5" hidden="1" x14ac:dyDescent="0.35">
      <c r="A1516" t="s">
        <v>5722</v>
      </c>
      <c r="B1516" t="s">
        <v>6811</v>
      </c>
      <c r="C1516" t="s">
        <v>6812</v>
      </c>
      <c r="D1516" t="s">
        <v>6813</v>
      </c>
      <c r="E1516" t="s">
        <v>5174</v>
      </c>
      <c r="F1516" t="s">
        <v>13</v>
      </c>
      <c r="G1516" t="s">
        <v>1431</v>
      </c>
      <c r="H1516" t="s">
        <v>1180</v>
      </c>
      <c r="I1516" t="s">
        <v>4349</v>
      </c>
      <c r="J1516" t="s">
        <v>1176</v>
      </c>
      <c r="K1516" t="s">
        <v>33</v>
      </c>
      <c r="M1516" s="12" t="str">
        <f t="shared" si="104"/>
        <v>@PART[RCSLinearSmall]:AFTER[Squad] // Place Anywhere 1 Linear RCS Port
{
    @TechRequired = basicRocketry
}</v>
      </c>
      <c r="N1516" s="9" t="str">
        <f>_xlfn.XLOOKUP(_xlfn.CONCAT(O1516,P1516),TechTree!$C$2:$C$500,TechTree!$D$2:$D$500,"Not Valid Combination",0,1)</f>
        <v>basicRocketry</v>
      </c>
      <c r="O1516" s="8" t="s">
        <v>233</v>
      </c>
      <c r="P1516" s="8">
        <v>1</v>
      </c>
      <c r="Q1516" s="8" t="s">
        <v>254</v>
      </c>
      <c r="V1516" s="10" t="s">
        <v>255</v>
      </c>
      <c r="W1516" s="10" t="s">
        <v>9288</v>
      </c>
      <c r="Y1516" s="10" t="s">
        <v>9319</v>
      </c>
      <c r="Z1516" s="10" t="s">
        <v>313</v>
      </c>
      <c r="AA1516" s="10" t="s">
        <v>344</v>
      </c>
      <c r="AC1516" s="12" t="str">
        <f t="shared" si="105"/>
        <v/>
      </c>
      <c r="AD1516" s="14"/>
      <c r="AE1516" s="18" t="s">
        <v>344</v>
      </c>
      <c r="AF1516" s="18"/>
      <c r="AG1516" s="18"/>
      <c r="AH1516" s="18"/>
      <c r="AI1516" s="18"/>
      <c r="AJ1516" s="18"/>
      <c r="AK1516" s="18"/>
      <c r="AL1516" s="19" t="str">
        <f t="shared" si="106"/>
        <v/>
      </c>
      <c r="AM1516" s="14"/>
      <c r="AN1516" s="15" t="str">
        <f>IF(Q1516="Structural",_xlfn.CONCAT("    ","structuralUpgradeType = ",IF(P1516&lt;3,"0_2",IF(P1516&lt;5,"3_4",IF(P1516&lt;7,"5_6",IF(P1516&lt;9,"7_8","9Plus"))))),IF(Q1516="Command Module",_xlfn.CONCAT("    commandUpgradeType = standard",CHAR(10),"    commandUpgradeName = ",V1516),IF(Q1516="Engine",_xlfn.CONCAT("    engineUpgradeType = ",W1516,CHAR(10),Parts!AQ1516,CHAR(10),"    enginePartUpgradeName = ",X1516),IF(Q1516="Parachute","    parachuteUpgradeType = standard",IF(Q1516="Solar",_xlfn.CONCAT("    solarPanelUpgradeTier = ",P1516),IF(OR(Q1516="System",Q1516="System and Space Capability")=TRUE,_xlfn.CONCAT("    spacePlaneSystemUpgradeType = ",X1516,IF(Q1516="System and Space Capability",_xlfn.CONCAT(CHAR(10),"    spaceplaneUpgradeType = spaceCapable",CHAR(10),"    baseSkinTemp = ",CHAR(10),"    upgradeSkinTemp = "),"")),IF(Q1516="Fuel Tank",IF(Y1516="NA/Balloon","    KiwiFuelSwitchIgnore = true",IF(Y1516="standardLiquidFuel",_xlfn.CONCAT("    fuelTankUpgradeType = ",Y1516,CHAR(10),"    fuelTankSizeUpgrade = ",Z1516),_xlfn.CONCAT("    fuelTankUpgradeType = ",Y1516))),IF(Q1516="RCS","    rcsUpgradeType = coldGas",""))))))))</f>
        <v/>
      </c>
      <c r="AO1516" s="16" t="str">
        <f>IF(Q1516="Engine",VLOOKUP(W1516,EngineUpgrades!$A$2:$C$17,2,FALSE),"")</f>
        <v/>
      </c>
      <c r="AP1516" s="16" t="str">
        <f>IF(Q1516="Engine",VLOOKUP(W1516,EngineUpgrades!$A$2:$C$17,3,FALSE),"")</f>
        <v/>
      </c>
      <c r="AQ1516" s="15" t="str">
        <f>IF(AO1516=EngineUpgrades!$D$1,EngineUpgrades!$D$17,IF(AO1516=EngineUpgrades!$E$1,EngineUpgrades!$E$17,IF(AO1516=EngineUpgrades!$F$1,EngineUpgrades!$F$17,IF(AO1516=EngineUpgrades!$G$1,EngineUpgrades!$G$17,IF(AO1516=EngineUpgrades!$H$1,EngineUpgrades!$H$17,"")))))</f>
        <v/>
      </c>
      <c r="AR1516" s="17">
        <v>2</v>
      </c>
      <c r="AS1516" s="16" t="str">
        <f>IF(Q1516="Engine",_xlfn.XLOOKUP(_xlfn.CONCAT(O1516,P1516+AR1516),TechTree!$C$2:$C$500,TechTree!$D$2:$D$500,"Not Valid Combination",0,1),"")</f>
        <v/>
      </c>
    </row>
    <row r="1517" spans="1:45" hidden="1" x14ac:dyDescent="0.35">
      <c r="A1517" t="s">
        <v>5722</v>
      </c>
      <c r="B1517" t="s">
        <v>6814</v>
      </c>
      <c r="C1517" t="s">
        <v>6815</v>
      </c>
      <c r="D1517" t="s">
        <v>6816</v>
      </c>
      <c r="E1517" t="s">
        <v>2734</v>
      </c>
      <c r="F1517" t="s">
        <v>21</v>
      </c>
      <c r="G1517" t="s">
        <v>2704</v>
      </c>
      <c r="H1517" t="s">
        <v>2551</v>
      </c>
      <c r="I1517" t="s">
        <v>1501</v>
      </c>
      <c r="J1517" t="s">
        <v>313</v>
      </c>
      <c r="K1517" t="s">
        <v>119</v>
      </c>
    </row>
    <row r="1518" spans="1:45" hidden="1" x14ac:dyDescent="0.35">
      <c r="A1518" t="s">
        <v>5722</v>
      </c>
      <c r="B1518" t="s">
        <v>6817</v>
      </c>
      <c r="C1518" t="s">
        <v>6818</v>
      </c>
      <c r="D1518" t="s">
        <v>6819</v>
      </c>
      <c r="E1518" t="s">
        <v>2734</v>
      </c>
      <c r="F1518" t="s">
        <v>21</v>
      </c>
      <c r="G1518" t="s">
        <v>3075</v>
      </c>
      <c r="H1518" t="s">
        <v>1384</v>
      </c>
      <c r="I1518" t="s">
        <v>1203</v>
      </c>
      <c r="J1518" t="s">
        <v>313</v>
      </c>
      <c r="K1518" t="s">
        <v>118</v>
      </c>
    </row>
    <row r="1519" spans="1:45" hidden="1" x14ac:dyDescent="0.35">
      <c r="A1519" t="s">
        <v>5722</v>
      </c>
      <c r="B1519" t="s">
        <v>6820</v>
      </c>
      <c r="C1519" t="s">
        <v>6821</v>
      </c>
      <c r="D1519" t="s">
        <v>6822</v>
      </c>
      <c r="E1519" t="s">
        <v>2734</v>
      </c>
      <c r="F1519" t="s">
        <v>21</v>
      </c>
      <c r="G1519" t="s">
        <v>6823</v>
      </c>
      <c r="H1519" t="s">
        <v>1359</v>
      </c>
      <c r="I1519" t="s">
        <v>1544</v>
      </c>
      <c r="J1519" t="s">
        <v>313</v>
      </c>
      <c r="K1519" t="s">
        <v>117</v>
      </c>
    </row>
    <row r="1520" spans="1:45" hidden="1" x14ac:dyDescent="0.35">
      <c r="A1520" t="s">
        <v>5722</v>
      </c>
      <c r="B1520" t="s">
        <v>6824</v>
      </c>
      <c r="C1520" t="s">
        <v>6825</v>
      </c>
      <c r="D1520" t="s">
        <v>6826</v>
      </c>
      <c r="E1520" t="s">
        <v>3904</v>
      </c>
      <c r="F1520" t="s">
        <v>12</v>
      </c>
      <c r="G1520" t="s">
        <v>3900</v>
      </c>
      <c r="H1520" t="s">
        <v>1255</v>
      </c>
      <c r="I1520" t="s">
        <v>1219</v>
      </c>
      <c r="J1520" t="s">
        <v>2793</v>
      </c>
      <c r="K1520" t="s">
        <v>99</v>
      </c>
    </row>
    <row r="1521" spans="1:11" hidden="1" x14ac:dyDescent="0.35">
      <c r="A1521" t="s">
        <v>5722</v>
      </c>
      <c r="B1521" t="s">
        <v>6827</v>
      </c>
      <c r="C1521" t="s">
        <v>6828</v>
      </c>
      <c r="D1521" t="s">
        <v>6829</v>
      </c>
      <c r="E1521" t="s">
        <v>3904</v>
      </c>
      <c r="F1521" t="s">
        <v>12</v>
      </c>
      <c r="G1521" t="s">
        <v>1440</v>
      </c>
      <c r="H1521" t="s">
        <v>1341</v>
      </c>
      <c r="I1521" t="s">
        <v>1912</v>
      </c>
      <c r="J1521" t="s">
        <v>5132</v>
      </c>
      <c r="K1521" t="s">
        <v>99</v>
      </c>
    </row>
    <row r="1522" spans="1:11" hidden="1" x14ac:dyDescent="0.35">
      <c r="A1522" t="s">
        <v>5722</v>
      </c>
      <c r="B1522" t="s">
        <v>6830</v>
      </c>
      <c r="C1522" t="s">
        <v>6831</v>
      </c>
      <c r="D1522" t="s">
        <v>6832</v>
      </c>
      <c r="E1522" t="s">
        <v>2596</v>
      </c>
      <c r="F1522" t="s">
        <v>20</v>
      </c>
      <c r="G1522" t="s">
        <v>2474</v>
      </c>
      <c r="H1522" t="s">
        <v>1255</v>
      </c>
      <c r="I1522" t="s">
        <v>1219</v>
      </c>
      <c r="J1522" t="s">
        <v>314</v>
      </c>
      <c r="K1522" t="s">
        <v>30</v>
      </c>
    </row>
    <row r="1523" spans="1:11" hidden="1" x14ac:dyDescent="0.35">
      <c r="A1523" t="s">
        <v>5722</v>
      </c>
      <c r="B1523" t="s">
        <v>6833</v>
      </c>
      <c r="C1523" t="s">
        <v>6834</v>
      </c>
      <c r="D1523" t="s">
        <v>6835</v>
      </c>
      <c r="E1523" t="s">
        <v>2596</v>
      </c>
      <c r="F1523" t="s">
        <v>20</v>
      </c>
      <c r="G1523" t="s">
        <v>2474</v>
      </c>
      <c r="H1523" t="s">
        <v>1255</v>
      </c>
      <c r="I1523" t="s">
        <v>1544</v>
      </c>
      <c r="J1523" t="s">
        <v>315</v>
      </c>
      <c r="K1523" t="s">
        <v>47</v>
      </c>
    </row>
    <row r="1524" spans="1:11" hidden="1" x14ac:dyDescent="0.35">
      <c r="A1524" t="s">
        <v>5722</v>
      </c>
      <c r="B1524" t="s">
        <v>6836</v>
      </c>
      <c r="C1524" t="s">
        <v>6837</v>
      </c>
      <c r="D1524" t="s">
        <v>6832</v>
      </c>
      <c r="E1524" t="s">
        <v>2596</v>
      </c>
      <c r="F1524" t="s">
        <v>11</v>
      </c>
      <c r="G1524" t="s">
        <v>1240</v>
      </c>
      <c r="H1524" t="s">
        <v>1255</v>
      </c>
      <c r="I1524" t="s">
        <v>1219</v>
      </c>
      <c r="J1524" t="s">
        <v>314</v>
      </c>
      <c r="K1524" t="s">
        <v>30</v>
      </c>
    </row>
    <row r="1525" spans="1:11" hidden="1" x14ac:dyDescent="0.35">
      <c r="A1525" t="s">
        <v>5722</v>
      </c>
      <c r="B1525" t="s">
        <v>6838</v>
      </c>
      <c r="C1525" t="s">
        <v>6839</v>
      </c>
      <c r="D1525" t="s">
        <v>6835</v>
      </c>
      <c r="E1525" t="s">
        <v>2596</v>
      </c>
      <c r="F1525" t="s">
        <v>11</v>
      </c>
      <c r="G1525" t="s">
        <v>1240</v>
      </c>
      <c r="H1525" t="s">
        <v>1255</v>
      </c>
      <c r="I1525" t="s">
        <v>1544</v>
      </c>
      <c r="J1525" t="s">
        <v>315</v>
      </c>
      <c r="K1525" t="s">
        <v>47</v>
      </c>
    </row>
    <row r="1526" spans="1:11" hidden="1" x14ac:dyDescent="0.35">
      <c r="A1526" t="s">
        <v>5722</v>
      </c>
      <c r="B1526" t="s">
        <v>6840</v>
      </c>
      <c r="C1526" t="s">
        <v>6841</v>
      </c>
      <c r="D1526" t="s">
        <v>6842</v>
      </c>
      <c r="E1526" t="s">
        <v>5599</v>
      </c>
      <c r="F1526" t="s">
        <v>14</v>
      </c>
      <c r="G1526" t="s">
        <v>2137</v>
      </c>
      <c r="H1526" t="s">
        <v>6843</v>
      </c>
      <c r="I1526" t="s">
        <v>1852</v>
      </c>
      <c r="J1526" t="s">
        <v>2138</v>
      </c>
      <c r="K1526" t="s">
        <v>43</v>
      </c>
    </row>
    <row r="1527" spans="1:11" hidden="1" x14ac:dyDescent="0.35">
      <c r="A1527" t="s">
        <v>5722</v>
      </c>
      <c r="B1527" t="s">
        <v>6844</v>
      </c>
      <c r="C1527" t="s">
        <v>6845</v>
      </c>
      <c r="D1527" t="s">
        <v>6846</v>
      </c>
      <c r="E1527" t="s">
        <v>5382</v>
      </c>
      <c r="F1527" t="s">
        <v>20</v>
      </c>
      <c r="G1527" t="s">
        <v>2474</v>
      </c>
      <c r="H1527" t="s">
        <v>1297</v>
      </c>
      <c r="I1527" t="s">
        <v>2589</v>
      </c>
      <c r="J1527" t="s">
        <v>1176</v>
      </c>
      <c r="K1527" t="s">
        <v>98</v>
      </c>
    </row>
    <row r="1528" spans="1:11" hidden="1" x14ac:dyDescent="0.35">
      <c r="A1528" t="s">
        <v>5722</v>
      </c>
      <c r="B1528" t="s">
        <v>6847</v>
      </c>
      <c r="C1528" t="s">
        <v>6848</v>
      </c>
      <c r="D1528" t="s">
        <v>6846</v>
      </c>
      <c r="E1528" t="s">
        <v>5382</v>
      </c>
      <c r="F1528" t="s">
        <v>9</v>
      </c>
      <c r="G1528" t="s">
        <v>1573</v>
      </c>
      <c r="H1528" t="s">
        <v>1297</v>
      </c>
      <c r="I1528" t="s">
        <v>2589</v>
      </c>
      <c r="J1528" t="s">
        <v>1176</v>
      </c>
      <c r="K1528" t="s">
        <v>58</v>
      </c>
    </row>
    <row r="1529" spans="1:11" hidden="1" x14ac:dyDescent="0.35">
      <c r="A1529" t="s">
        <v>5722</v>
      </c>
      <c r="B1529" t="s">
        <v>6849</v>
      </c>
      <c r="C1529" t="s">
        <v>6850</v>
      </c>
      <c r="D1529" t="s">
        <v>6851</v>
      </c>
      <c r="E1529" t="s">
        <v>5382</v>
      </c>
      <c r="F1529" t="s">
        <v>20</v>
      </c>
      <c r="G1529" t="s">
        <v>2474</v>
      </c>
      <c r="H1529" t="s">
        <v>1297</v>
      </c>
      <c r="I1529" t="s">
        <v>2589</v>
      </c>
      <c r="J1529" t="s">
        <v>1176</v>
      </c>
      <c r="K1529" t="s">
        <v>98</v>
      </c>
    </row>
    <row r="1530" spans="1:11" hidden="1" x14ac:dyDescent="0.35">
      <c r="A1530" t="s">
        <v>5722</v>
      </c>
      <c r="B1530" t="s">
        <v>6852</v>
      </c>
      <c r="C1530" t="s">
        <v>6853</v>
      </c>
      <c r="D1530" t="s">
        <v>6851</v>
      </c>
      <c r="E1530" t="s">
        <v>5382</v>
      </c>
      <c r="F1530" t="s">
        <v>9</v>
      </c>
      <c r="G1530" t="s">
        <v>1573</v>
      </c>
      <c r="H1530" t="s">
        <v>1297</v>
      </c>
      <c r="I1530" t="s">
        <v>2589</v>
      </c>
      <c r="J1530" t="s">
        <v>1176</v>
      </c>
      <c r="K1530" t="s">
        <v>58</v>
      </c>
    </row>
    <row r="1531" spans="1:11" hidden="1" x14ac:dyDescent="0.35">
      <c r="A1531" t="s">
        <v>5722</v>
      </c>
      <c r="B1531" t="s">
        <v>6854</v>
      </c>
      <c r="C1531" t="s">
        <v>6855</v>
      </c>
      <c r="D1531" t="s">
        <v>6856</v>
      </c>
      <c r="E1531" t="s">
        <v>3888</v>
      </c>
      <c r="F1531" t="s">
        <v>20</v>
      </c>
      <c r="G1531" t="s">
        <v>2474</v>
      </c>
      <c r="H1531" t="s">
        <v>1431</v>
      </c>
      <c r="I1531" t="s">
        <v>1219</v>
      </c>
      <c r="J1531" t="s">
        <v>314</v>
      </c>
      <c r="K1531" t="s">
        <v>99</v>
      </c>
    </row>
    <row r="1532" spans="1:11" hidden="1" x14ac:dyDescent="0.35">
      <c r="A1532" t="s">
        <v>5722</v>
      </c>
      <c r="B1532" t="s">
        <v>6857</v>
      </c>
      <c r="C1532" t="s">
        <v>6858</v>
      </c>
      <c r="D1532" t="s">
        <v>6856</v>
      </c>
      <c r="E1532" t="s">
        <v>3888</v>
      </c>
      <c r="F1532" t="s">
        <v>12</v>
      </c>
      <c r="G1532" t="s">
        <v>1197</v>
      </c>
      <c r="H1532" t="s">
        <v>1431</v>
      </c>
      <c r="I1532" t="s">
        <v>1219</v>
      </c>
      <c r="J1532" t="s">
        <v>314</v>
      </c>
      <c r="K1532" t="s">
        <v>99</v>
      </c>
    </row>
    <row r="1533" spans="1:11" hidden="1" x14ac:dyDescent="0.35">
      <c r="A1533" t="s">
        <v>5722</v>
      </c>
      <c r="B1533" t="s">
        <v>6859</v>
      </c>
      <c r="C1533" t="s">
        <v>6860</v>
      </c>
      <c r="D1533" t="s">
        <v>6861</v>
      </c>
      <c r="E1533" t="s">
        <v>3888</v>
      </c>
      <c r="F1533" t="s">
        <v>12</v>
      </c>
      <c r="G1533" t="s">
        <v>1492</v>
      </c>
      <c r="H1533" t="s">
        <v>1350</v>
      </c>
      <c r="I1533" t="s">
        <v>1584</v>
      </c>
      <c r="J1533" t="s">
        <v>314</v>
      </c>
      <c r="K1533" t="s">
        <v>82</v>
      </c>
    </row>
    <row r="1534" spans="1:11" hidden="1" x14ac:dyDescent="0.35">
      <c r="A1534" t="s">
        <v>5722</v>
      </c>
      <c r="B1534" t="s">
        <v>6862</v>
      </c>
      <c r="C1534" t="s">
        <v>6863</v>
      </c>
      <c r="D1534" t="s">
        <v>6864</v>
      </c>
      <c r="E1534" t="s">
        <v>3888</v>
      </c>
      <c r="F1534" t="s">
        <v>12</v>
      </c>
      <c r="G1534" t="s">
        <v>2685</v>
      </c>
      <c r="H1534" t="s">
        <v>1265</v>
      </c>
      <c r="I1534" t="s">
        <v>1203</v>
      </c>
      <c r="J1534" t="s">
        <v>314</v>
      </c>
      <c r="K1534" t="s">
        <v>82</v>
      </c>
    </row>
    <row r="1535" spans="1:11" hidden="1" x14ac:dyDescent="0.35">
      <c r="A1535" t="s">
        <v>5722</v>
      </c>
      <c r="B1535" t="s">
        <v>6865</v>
      </c>
      <c r="C1535" t="s">
        <v>6866</v>
      </c>
      <c r="D1535" t="s">
        <v>6864</v>
      </c>
      <c r="E1535" t="s">
        <v>3888</v>
      </c>
      <c r="F1535" t="s">
        <v>20</v>
      </c>
      <c r="G1535" t="s">
        <v>2474</v>
      </c>
      <c r="H1535" t="s">
        <v>1265</v>
      </c>
      <c r="I1535" t="s">
        <v>1203</v>
      </c>
      <c r="J1535" t="s">
        <v>314</v>
      </c>
      <c r="K1535" t="s">
        <v>82</v>
      </c>
    </row>
    <row r="1536" spans="1:11" hidden="1" x14ac:dyDescent="0.35">
      <c r="A1536" t="s">
        <v>5722</v>
      </c>
      <c r="B1536" t="s">
        <v>6867</v>
      </c>
      <c r="C1536" t="s">
        <v>6868</v>
      </c>
      <c r="D1536" t="s">
        <v>6869</v>
      </c>
      <c r="E1536" t="s">
        <v>6870</v>
      </c>
      <c r="F1536" t="s">
        <v>7</v>
      </c>
      <c r="G1536" t="s">
        <v>3081</v>
      </c>
      <c r="H1536" t="s">
        <v>1422</v>
      </c>
      <c r="I1536" t="s">
        <v>1527</v>
      </c>
      <c r="J1536" t="s">
        <v>1176</v>
      </c>
      <c r="K1536" t="s">
        <v>68</v>
      </c>
    </row>
    <row r="1537" spans="1:11" hidden="1" x14ac:dyDescent="0.35">
      <c r="A1537" t="s">
        <v>5722</v>
      </c>
      <c r="B1537" t="s">
        <v>6871</v>
      </c>
      <c r="C1537" t="s">
        <v>6872</v>
      </c>
      <c r="D1537" t="s">
        <v>6873</v>
      </c>
      <c r="E1537" t="s">
        <v>6870</v>
      </c>
      <c r="F1537" t="s">
        <v>7</v>
      </c>
      <c r="G1537" t="s">
        <v>1255</v>
      </c>
      <c r="H1537" t="s">
        <v>1297</v>
      </c>
      <c r="I1537" t="s">
        <v>2826</v>
      </c>
      <c r="J1537" t="s">
        <v>1176</v>
      </c>
      <c r="K1537" t="s">
        <v>88</v>
      </c>
    </row>
    <row r="1538" spans="1:11" hidden="1" x14ac:dyDescent="0.35">
      <c r="A1538" t="s">
        <v>5722</v>
      </c>
      <c r="B1538" t="s">
        <v>6871</v>
      </c>
      <c r="C1538" t="s">
        <v>6874</v>
      </c>
      <c r="D1538" t="s">
        <v>6875</v>
      </c>
      <c r="E1538" t="s">
        <v>6870</v>
      </c>
      <c r="F1538" t="s">
        <v>7</v>
      </c>
      <c r="G1538" t="s">
        <v>1255</v>
      </c>
      <c r="H1538" t="s">
        <v>1297</v>
      </c>
      <c r="I1538" t="s">
        <v>2826</v>
      </c>
      <c r="J1538" t="s">
        <v>1176</v>
      </c>
      <c r="K1538" t="s">
        <v>88</v>
      </c>
    </row>
    <row r="1539" spans="1:11" hidden="1" x14ac:dyDescent="0.35">
      <c r="A1539" t="s">
        <v>5722</v>
      </c>
      <c r="B1539" t="s">
        <v>6876</v>
      </c>
      <c r="C1539" t="s">
        <v>6877</v>
      </c>
      <c r="D1539" t="s">
        <v>6878</v>
      </c>
      <c r="E1539" t="s">
        <v>6870</v>
      </c>
      <c r="F1539" t="s">
        <v>7</v>
      </c>
      <c r="G1539" t="s">
        <v>1346</v>
      </c>
      <c r="H1539" t="s">
        <v>1218</v>
      </c>
      <c r="I1539" t="s">
        <v>2589</v>
      </c>
      <c r="J1539" t="s">
        <v>1176</v>
      </c>
      <c r="K1539" t="s">
        <v>88</v>
      </c>
    </row>
    <row r="1540" spans="1:11" hidden="1" x14ac:dyDescent="0.35">
      <c r="A1540" t="s">
        <v>5722</v>
      </c>
      <c r="B1540" t="s">
        <v>6879</v>
      </c>
      <c r="C1540" t="s">
        <v>6880</v>
      </c>
      <c r="D1540" t="s">
        <v>6881</v>
      </c>
      <c r="E1540" t="s">
        <v>6870</v>
      </c>
      <c r="F1540" t="s">
        <v>7</v>
      </c>
      <c r="G1540" t="s">
        <v>2557</v>
      </c>
      <c r="H1540" t="s">
        <v>1487</v>
      </c>
      <c r="I1540" t="s">
        <v>1747</v>
      </c>
      <c r="J1540" t="s">
        <v>1176</v>
      </c>
      <c r="K1540" t="s">
        <v>85</v>
      </c>
    </row>
    <row r="1541" spans="1:11" hidden="1" x14ac:dyDescent="0.35">
      <c r="A1541" t="s">
        <v>5722</v>
      </c>
      <c r="B1541" t="s">
        <v>6882</v>
      </c>
      <c r="C1541" t="s">
        <v>6883</v>
      </c>
      <c r="D1541" t="s">
        <v>6884</v>
      </c>
      <c r="E1541" t="s">
        <v>6870</v>
      </c>
      <c r="F1541" t="s">
        <v>7</v>
      </c>
      <c r="G1541" t="s">
        <v>2551</v>
      </c>
      <c r="H1541" t="s">
        <v>1462</v>
      </c>
      <c r="I1541" t="s">
        <v>1751</v>
      </c>
      <c r="J1541" t="s">
        <v>1176</v>
      </c>
      <c r="K1541" t="s">
        <v>26</v>
      </c>
    </row>
    <row r="1542" spans="1:11" hidden="1" x14ac:dyDescent="0.35">
      <c r="A1542" t="s">
        <v>5722</v>
      </c>
      <c r="B1542" t="s">
        <v>6885</v>
      </c>
      <c r="C1542" t="s">
        <v>6886</v>
      </c>
      <c r="D1542" t="s">
        <v>6887</v>
      </c>
      <c r="E1542" t="s">
        <v>6870</v>
      </c>
      <c r="F1542" t="s">
        <v>7</v>
      </c>
      <c r="G1542" t="s">
        <v>1808</v>
      </c>
      <c r="H1542" t="s">
        <v>1245</v>
      </c>
      <c r="I1542" t="s">
        <v>1942</v>
      </c>
      <c r="J1542" t="s">
        <v>1176</v>
      </c>
      <c r="K1542" t="s">
        <v>91</v>
      </c>
    </row>
    <row r="1543" spans="1:11" hidden="1" x14ac:dyDescent="0.35">
      <c r="A1543" t="s">
        <v>5722</v>
      </c>
      <c r="B1543" t="s">
        <v>6888</v>
      </c>
      <c r="C1543" t="s">
        <v>6889</v>
      </c>
      <c r="D1543" t="s">
        <v>6890</v>
      </c>
      <c r="E1543" t="s">
        <v>5599</v>
      </c>
      <c r="F1543" t="s">
        <v>7</v>
      </c>
      <c r="G1543" t="s">
        <v>2822</v>
      </c>
      <c r="H1543" t="s">
        <v>1341</v>
      </c>
      <c r="I1543" t="s">
        <v>1223</v>
      </c>
      <c r="J1543" t="s">
        <v>1176</v>
      </c>
      <c r="K1543" t="s">
        <v>85</v>
      </c>
    </row>
    <row r="1544" spans="1:11" hidden="1" x14ac:dyDescent="0.35">
      <c r="A1544" t="s">
        <v>5722</v>
      </c>
      <c r="B1544" t="s">
        <v>6891</v>
      </c>
      <c r="C1544" t="s">
        <v>6892</v>
      </c>
      <c r="D1544" t="s">
        <v>6893</v>
      </c>
      <c r="E1544" t="s">
        <v>5599</v>
      </c>
      <c r="F1544" t="s">
        <v>7</v>
      </c>
      <c r="G1544" t="s">
        <v>2200</v>
      </c>
      <c r="H1544" t="s">
        <v>1260</v>
      </c>
      <c r="I1544" t="s">
        <v>1250</v>
      </c>
      <c r="J1544" t="s">
        <v>1176</v>
      </c>
      <c r="K1544" t="s">
        <v>26</v>
      </c>
    </row>
    <row r="1545" spans="1:11" hidden="1" x14ac:dyDescent="0.35">
      <c r="A1545" t="s">
        <v>5722</v>
      </c>
      <c r="B1545" t="s">
        <v>6894</v>
      </c>
      <c r="C1545" t="s">
        <v>6895</v>
      </c>
      <c r="D1545" t="s">
        <v>6896</v>
      </c>
      <c r="E1545" t="s">
        <v>5599</v>
      </c>
      <c r="F1545" t="s">
        <v>7</v>
      </c>
      <c r="G1545" t="s">
        <v>2048</v>
      </c>
      <c r="H1545" t="s">
        <v>6897</v>
      </c>
      <c r="I1545" t="s">
        <v>6898</v>
      </c>
      <c r="J1545" t="s">
        <v>1176</v>
      </c>
      <c r="K1545" t="s">
        <v>38</v>
      </c>
    </row>
    <row r="1546" spans="1:11" hidden="1" x14ac:dyDescent="0.35">
      <c r="A1546" t="s">
        <v>5722</v>
      </c>
      <c r="B1546" t="s">
        <v>6899</v>
      </c>
      <c r="C1546" t="s">
        <v>6900</v>
      </c>
      <c r="D1546" t="s">
        <v>6901</v>
      </c>
      <c r="E1546" t="s">
        <v>5599</v>
      </c>
      <c r="F1546" t="s">
        <v>7</v>
      </c>
      <c r="G1546" t="s">
        <v>3923</v>
      </c>
      <c r="H1546" t="s">
        <v>1487</v>
      </c>
      <c r="I1546" t="s">
        <v>1555</v>
      </c>
      <c r="J1546" t="s">
        <v>1176</v>
      </c>
      <c r="K1546" t="s">
        <v>38</v>
      </c>
    </row>
    <row r="1547" spans="1:11" hidden="1" x14ac:dyDescent="0.35">
      <c r="A1547" t="s">
        <v>6902</v>
      </c>
      <c r="B1547" t="s">
        <v>6903</v>
      </c>
      <c r="C1547" t="s">
        <v>6904</v>
      </c>
      <c r="D1547" t="s">
        <v>6905</v>
      </c>
      <c r="E1547" t="s">
        <v>5726</v>
      </c>
      <c r="F1547" t="s">
        <v>6</v>
      </c>
      <c r="G1547" t="s">
        <v>1526</v>
      </c>
      <c r="H1547" t="s">
        <v>1422</v>
      </c>
      <c r="I1547" t="s">
        <v>1436</v>
      </c>
      <c r="J1547" t="s">
        <v>317</v>
      </c>
      <c r="K1547" t="s">
        <v>80</v>
      </c>
    </row>
    <row r="1548" spans="1:11" hidden="1" x14ac:dyDescent="0.35">
      <c r="A1548" t="s">
        <v>6902</v>
      </c>
      <c r="B1548" t="s">
        <v>6906</v>
      </c>
      <c r="C1548" t="s">
        <v>6907</v>
      </c>
      <c r="D1548" t="s">
        <v>6908</v>
      </c>
      <c r="E1548" t="s">
        <v>5726</v>
      </c>
      <c r="F1548" t="s">
        <v>6</v>
      </c>
      <c r="G1548" t="s">
        <v>1336</v>
      </c>
      <c r="H1548" t="s">
        <v>1308</v>
      </c>
      <c r="I1548" t="s">
        <v>1845</v>
      </c>
      <c r="J1548" t="s">
        <v>318</v>
      </c>
      <c r="K1548" t="s">
        <v>99</v>
      </c>
    </row>
    <row r="1549" spans="1:11" hidden="1" x14ac:dyDescent="0.35">
      <c r="A1549" t="s">
        <v>6902</v>
      </c>
      <c r="B1549" t="s">
        <v>6909</v>
      </c>
      <c r="C1549" t="s">
        <v>6910</v>
      </c>
      <c r="D1549" t="s">
        <v>5385</v>
      </c>
      <c r="E1549" t="s">
        <v>3888</v>
      </c>
      <c r="F1549" t="s">
        <v>14</v>
      </c>
      <c r="G1549" t="s">
        <v>1384</v>
      </c>
      <c r="H1549" t="s">
        <v>1210</v>
      </c>
      <c r="I1549" t="s">
        <v>1232</v>
      </c>
      <c r="J1549" t="s">
        <v>318</v>
      </c>
      <c r="K1549" t="s">
        <v>60</v>
      </c>
    </row>
    <row r="1550" spans="1:11" hidden="1" x14ac:dyDescent="0.35">
      <c r="A1550" t="s">
        <v>6902</v>
      </c>
      <c r="B1550" t="s">
        <v>6911</v>
      </c>
      <c r="C1550" t="s">
        <v>6912</v>
      </c>
      <c r="D1550" t="s">
        <v>5407</v>
      </c>
      <c r="E1550" t="s">
        <v>3888</v>
      </c>
      <c r="F1550" t="s">
        <v>20</v>
      </c>
      <c r="G1550" t="s">
        <v>2474</v>
      </c>
      <c r="H1550" t="s">
        <v>1341</v>
      </c>
      <c r="I1550" t="s">
        <v>6913</v>
      </c>
      <c r="J1550" t="s">
        <v>317</v>
      </c>
      <c r="K1550" t="s">
        <v>201</v>
      </c>
    </row>
    <row r="1551" spans="1:11" hidden="1" x14ac:dyDescent="0.35">
      <c r="A1551" t="s">
        <v>6902</v>
      </c>
      <c r="B1551" t="s">
        <v>6914</v>
      </c>
      <c r="C1551" t="s">
        <v>6915</v>
      </c>
      <c r="D1551" t="s">
        <v>5392</v>
      </c>
      <c r="E1551" t="s">
        <v>5382</v>
      </c>
      <c r="F1551" t="s">
        <v>14</v>
      </c>
      <c r="G1551" t="s">
        <v>1440</v>
      </c>
      <c r="H1551" t="s">
        <v>1255</v>
      </c>
      <c r="I1551" t="s">
        <v>1574</v>
      </c>
      <c r="J1551" t="s">
        <v>318</v>
      </c>
      <c r="K1551" t="s">
        <v>61</v>
      </c>
    </row>
    <row r="1552" spans="1:11" hidden="1" x14ac:dyDescent="0.35">
      <c r="A1552" t="s">
        <v>6902</v>
      </c>
      <c r="B1552" t="s">
        <v>6916</v>
      </c>
      <c r="C1552" t="s">
        <v>6917</v>
      </c>
      <c r="D1552" t="s">
        <v>5398</v>
      </c>
      <c r="E1552" t="s">
        <v>5382</v>
      </c>
      <c r="F1552" t="s">
        <v>14</v>
      </c>
      <c r="G1552" t="s">
        <v>1445</v>
      </c>
      <c r="H1552" t="s">
        <v>1573</v>
      </c>
      <c r="I1552" t="s">
        <v>1751</v>
      </c>
      <c r="J1552" t="s">
        <v>315</v>
      </c>
      <c r="K1552" t="s">
        <v>62</v>
      </c>
    </row>
    <row r="1553" spans="1:11" hidden="1" x14ac:dyDescent="0.35">
      <c r="A1553" t="s">
        <v>6902</v>
      </c>
      <c r="B1553" t="s">
        <v>6918</v>
      </c>
      <c r="C1553" t="s">
        <v>6919</v>
      </c>
      <c r="D1553" t="s">
        <v>5404</v>
      </c>
      <c r="E1553" t="s">
        <v>5382</v>
      </c>
      <c r="F1553" t="s">
        <v>14</v>
      </c>
      <c r="G1553" t="s">
        <v>1466</v>
      </c>
      <c r="H1553" t="s">
        <v>1346</v>
      </c>
      <c r="I1553" t="s">
        <v>1717</v>
      </c>
      <c r="J1553" t="s">
        <v>316</v>
      </c>
      <c r="K1553" t="s">
        <v>201</v>
      </c>
    </row>
    <row r="1554" spans="1:11" hidden="1" x14ac:dyDescent="0.35">
      <c r="A1554" t="s">
        <v>6902</v>
      </c>
      <c r="B1554" t="s">
        <v>6920</v>
      </c>
      <c r="C1554" t="s">
        <v>6921</v>
      </c>
      <c r="D1554" t="s">
        <v>5410</v>
      </c>
      <c r="E1554" t="s">
        <v>5606</v>
      </c>
      <c r="F1554" t="s">
        <v>14</v>
      </c>
      <c r="G1554" t="s">
        <v>1254</v>
      </c>
      <c r="H1554" t="s">
        <v>1350</v>
      </c>
      <c r="I1554" t="s">
        <v>1427</v>
      </c>
      <c r="J1554" t="s">
        <v>317</v>
      </c>
      <c r="K1554" t="s">
        <v>200</v>
      </c>
    </row>
    <row r="1555" spans="1:11" hidden="1" x14ac:dyDescent="0.35">
      <c r="A1555" t="s">
        <v>6902</v>
      </c>
      <c r="B1555" t="s">
        <v>6922</v>
      </c>
      <c r="C1555" t="s">
        <v>6923</v>
      </c>
      <c r="D1555" t="s">
        <v>6924</v>
      </c>
      <c r="E1555" t="s">
        <v>5164</v>
      </c>
      <c r="F1555" t="s">
        <v>14</v>
      </c>
      <c r="G1555" t="s">
        <v>1471</v>
      </c>
      <c r="H1555" t="s">
        <v>1566</v>
      </c>
      <c r="I1555" t="s">
        <v>1219</v>
      </c>
      <c r="J1555" t="s">
        <v>313</v>
      </c>
      <c r="K1555" t="s">
        <v>61</v>
      </c>
    </row>
    <row r="1556" spans="1:11" hidden="1" x14ac:dyDescent="0.35">
      <c r="A1556" t="s">
        <v>6902</v>
      </c>
      <c r="B1556" t="s">
        <v>6922</v>
      </c>
      <c r="C1556" t="s">
        <v>6925</v>
      </c>
      <c r="D1556" t="s">
        <v>6926</v>
      </c>
      <c r="E1556" t="s">
        <v>5164</v>
      </c>
      <c r="F1556" t="s">
        <v>14</v>
      </c>
      <c r="G1556" t="s">
        <v>2078</v>
      </c>
      <c r="H1556" t="s">
        <v>2903</v>
      </c>
      <c r="I1556" t="s">
        <v>1845</v>
      </c>
      <c r="J1556" t="s">
        <v>313</v>
      </c>
      <c r="K1556" t="s">
        <v>62</v>
      </c>
    </row>
    <row r="1557" spans="1:11" hidden="1" x14ac:dyDescent="0.35">
      <c r="A1557" t="s">
        <v>6902</v>
      </c>
      <c r="B1557" t="s">
        <v>6927</v>
      </c>
      <c r="C1557" t="s">
        <v>6928</v>
      </c>
      <c r="D1557" t="s">
        <v>6929</v>
      </c>
      <c r="E1557" t="s">
        <v>3888</v>
      </c>
      <c r="F1557" t="s">
        <v>14</v>
      </c>
      <c r="G1557" t="s">
        <v>6930</v>
      </c>
      <c r="H1557" t="s">
        <v>1275</v>
      </c>
      <c r="I1557" t="s">
        <v>1845</v>
      </c>
      <c r="J1557" t="s">
        <v>318</v>
      </c>
      <c r="K1557" t="s">
        <v>61</v>
      </c>
    </row>
    <row r="1558" spans="1:11" hidden="1" x14ac:dyDescent="0.35">
      <c r="A1558" t="s">
        <v>6902</v>
      </c>
      <c r="B1558" t="s">
        <v>6931</v>
      </c>
      <c r="C1558" t="s">
        <v>6932</v>
      </c>
      <c r="D1558" t="s">
        <v>6933</v>
      </c>
      <c r="E1558" t="s">
        <v>3888</v>
      </c>
      <c r="F1558" t="s">
        <v>20</v>
      </c>
      <c r="G1558" t="s">
        <v>2474</v>
      </c>
      <c r="H1558" t="s">
        <v>1688</v>
      </c>
      <c r="I1558" t="s">
        <v>4018</v>
      </c>
      <c r="J1558" t="s">
        <v>317</v>
      </c>
      <c r="K1558" t="s">
        <v>200</v>
      </c>
    </row>
    <row r="1559" spans="1:11" hidden="1" x14ac:dyDescent="0.35">
      <c r="A1559" t="s">
        <v>6902</v>
      </c>
      <c r="B1559" t="s">
        <v>6934</v>
      </c>
      <c r="C1559" t="s">
        <v>6935</v>
      </c>
      <c r="D1559" t="s">
        <v>6936</v>
      </c>
      <c r="E1559" t="s">
        <v>5274</v>
      </c>
      <c r="F1559" t="s">
        <v>14</v>
      </c>
      <c r="G1559" t="s">
        <v>1384</v>
      </c>
      <c r="H1559" t="s">
        <v>5386</v>
      </c>
      <c r="I1559" t="s">
        <v>1232</v>
      </c>
      <c r="J1559" t="s">
        <v>2149</v>
      </c>
      <c r="K1559" t="s">
        <v>61</v>
      </c>
    </row>
    <row r="1560" spans="1:11" hidden="1" x14ac:dyDescent="0.35">
      <c r="A1560" t="s">
        <v>6902</v>
      </c>
      <c r="B1560" t="s">
        <v>6937</v>
      </c>
      <c r="C1560" t="s">
        <v>6938</v>
      </c>
      <c r="D1560" t="s">
        <v>6939</v>
      </c>
      <c r="E1560" t="s">
        <v>2157</v>
      </c>
      <c r="F1560" t="s">
        <v>19</v>
      </c>
      <c r="G1560" t="s">
        <v>2610</v>
      </c>
      <c r="H1560" t="s">
        <v>2096</v>
      </c>
      <c r="I1560" t="s">
        <v>5160</v>
      </c>
      <c r="J1560" t="s">
        <v>5453</v>
      </c>
      <c r="K1560" t="s">
        <v>145</v>
      </c>
    </row>
    <row r="1561" spans="1:11" hidden="1" x14ac:dyDescent="0.35">
      <c r="A1561" t="s">
        <v>6902</v>
      </c>
      <c r="B1561" t="s">
        <v>6940</v>
      </c>
      <c r="C1561" t="s">
        <v>6941</v>
      </c>
      <c r="D1561" t="s">
        <v>6942</v>
      </c>
      <c r="E1561" t="s">
        <v>5164</v>
      </c>
      <c r="F1561" t="s">
        <v>19</v>
      </c>
      <c r="G1561" t="s">
        <v>2048</v>
      </c>
      <c r="H1561" t="s">
        <v>2903</v>
      </c>
      <c r="I1561" t="s">
        <v>1427</v>
      </c>
      <c r="J1561" t="s">
        <v>2149</v>
      </c>
      <c r="K1561" t="s">
        <v>151</v>
      </c>
    </row>
    <row r="1562" spans="1:11" hidden="1" x14ac:dyDescent="0.35">
      <c r="A1562" t="s">
        <v>6902</v>
      </c>
      <c r="B1562" t="s">
        <v>6943</v>
      </c>
      <c r="C1562" t="s">
        <v>6944</v>
      </c>
      <c r="D1562" t="s">
        <v>6945</v>
      </c>
      <c r="E1562" t="s">
        <v>5164</v>
      </c>
      <c r="F1562" t="s">
        <v>19</v>
      </c>
      <c r="G1562" t="s">
        <v>1451</v>
      </c>
      <c r="H1562" t="s">
        <v>1350</v>
      </c>
      <c r="I1562" t="s">
        <v>2455</v>
      </c>
      <c r="J1562" t="s">
        <v>2149</v>
      </c>
      <c r="K1562" t="s">
        <v>151</v>
      </c>
    </row>
    <row r="1563" spans="1:11" hidden="1" x14ac:dyDescent="0.35">
      <c r="A1563" t="s">
        <v>6902</v>
      </c>
      <c r="B1563" t="s">
        <v>6946</v>
      </c>
      <c r="C1563" t="s">
        <v>6947</v>
      </c>
      <c r="D1563" t="s">
        <v>6948</v>
      </c>
      <c r="E1563" t="s">
        <v>3904</v>
      </c>
      <c r="F1563" t="s">
        <v>19</v>
      </c>
      <c r="G1563" t="s">
        <v>2078</v>
      </c>
      <c r="H1563" t="s">
        <v>1359</v>
      </c>
      <c r="I1563" t="s">
        <v>1423</v>
      </c>
      <c r="J1563" t="s">
        <v>5449</v>
      </c>
      <c r="K1563" t="s">
        <v>169</v>
      </c>
    </row>
    <row r="1564" spans="1:11" hidden="1" x14ac:dyDescent="0.35">
      <c r="A1564" t="s">
        <v>6902</v>
      </c>
      <c r="B1564" t="s">
        <v>6949</v>
      </c>
      <c r="C1564" t="s">
        <v>6950</v>
      </c>
      <c r="D1564" t="s">
        <v>6951</v>
      </c>
      <c r="E1564" t="s">
        <v>3904</v>
      </c>
      <c r="F1564" t="s">
        <v>19</v>
      </c>
      <c r="G1564" t="s">
        <v>4961</v>
      </c>
      <c r="H1564" t="s">
        <v>2822</v>
      </c>
      <c r="I1564" t="s">
        <v>6952</v>
      </c>
      <c r="J1564" t="s">
        <v>5449</v>
      </c>
      <c r="K1564" t="s">
        <v>145</v>
      </c>
    </row>
    <row r="1565" spans="1:11" hidden="1" x14ac:dyDescent="0.35">
      <c r="A1565" t="s">
        <v>6902</v>
      </c>
      <c r="B1565" t="s">
        <v>6953</v>
      </c>
      <c r="C1565" t="s">
        <v>6954</v>
      </c>
      <c r="D1565" t="s">
        <v>6955</v>
      </c>
      <c r="E1565" t="s">
        <v>5174</v>
      </c>
      <c r="F1565" t="s">
        <v>19</v>
      </c>
      <c r="G1565" t="s">
        <v>2048</v>
      </c>
      <c r="H1565" t="s">
        <v>1422</v>
      </c>
      <c r="I1565" t="s">
        <v>1555</v>
      </c>
      <c r="J1565" t="s">
        <v>5449</v>
      </c>
      <c r="K1565" t="s">
        <v>161</v>
      </c>
    </row>
    <row r="1566" spans="1:11" hidden="1" x14ac:dyDescent="0.35">
      <c r="A1566" t="s">
        <v>6902</v>
      </c>
      <c r="B1566" t="s">
        <v>6956</v>
      </c>
      <c r="C1566" t="s">
        <v>6957</v>
      </c>
      <c r="D1566" t="s">
        <v>6958</v>
      </c>
      <c r="E1566" t="s">
        <v>5174</v>
      </c>
      <c r="F1566" t="s">
        <v>19</v>
      </c>
      <c r="G1566" t="s">
        <v>1197</v>
      </c>
      <c r="H1566" t="s">
        <v>1245</v>
      </c>
      <c r="I1566" t="s">
        <v>1477</v>
      </c>
      <c r="J1566" t="s">
        <v>2138</v>
      </c>
      <c r="K1566" t="s">
        <v>196</v>
      </c>
    </row>
    <row r="1567" spans="1:11" hidden="1" x14ac:dyDescent="0.35">
      <c r="A1567" t="s">
        <v>6902</v>
      </c>
      <c r="B1567" t="s">
        <v>6959</v>
      </c>
      <c r="C1567" t="s">
        <v>6960</v>
      </c>
      <c r="D1567" t="s">
        <v>6961</v>
      </c>
      <c r="E1567" t="s">
        <v>2157</v>
      </c>
      <c r="F1567" t="s">
        <v>19</v>
      </c>
      <c r="G1567" t="s">
        <v>1254</v>
      </c>
      <c r="H1567" t="s">
        <v>1548</v>
      </c>
      <c r="I1567" t="s">
        <v>2925</v>
      </c>
      <c r="J1567" t="s">
        <v>2149</v>
      </c>
      <c r="K1567" t="s">
        <v>139</v>
      </c>
    </row>
    <row r="1568" spans="1:11" hidden="1" x14ac:dyDescent="0.35">
      <c r="A1568" t="s">
        <v>6902</v>
      </c>
      <c r="B1568" t="s">
        <v>6962</v>
      </c>
      <c r="C1568" t="s">
        <v>6963</v>
      </c>
      <c r="D1568" t="s">
        <v>6964</v>
      </c>
      <c r="E1568" t="s">
        <v>5595</v>
      </c>
      <c r="F1568" t="s">
        <v>16</v>
      </c>
      <c r="G1568" t="s">
        <v>1508</v>
      </c>
      <c r="H1568" t="s">
        <v>3165</v>
      </c>
      <c r="I1568" t="s">
        <v>1309</v>
      </c>
      <c r="J1568" t="s">
        <v>1176</v>
      </c>
      <c r="K1568" t="s">
        <v>55</v>
      </c>
    </row>
    <row r="1569" spans="1:11" hidden="1" x14ac:dyDescent="0.35">
      <c r="A1569" t="s">
        <v>6902</v>
      </c>
      <c r="B1569" t="s">
        <v>6965</v>
      </c>
      <c r="C1569" t="s">
        <v>6966</v>
      </c>
      <c r="D1569" t="s">
        <v>6967</v>
      </c>
      <c r="E1569" t="s">
        <v>5595</v>
      </c>
      <c r="F1569" t="s">
        <v>15</v>
      </c>
      <c r="G1569" t="s">
        <v>3726</v>
      </c>
      <c r="H1569" t="s">
        <v>4113</v>
      </c>
      <c r="I1569" t="s">
        <v>1751</v>
      </c>
      <c r="J1569" t="s">
        <v>318</v>
      </c>
      <c r="K1569" t="s">
        <v>110</v>
      </c>
    </row>
    <row r="1570" spans="1:11" hidden="1" x14ac:dyDescent="0.35">
      <c r="A1570" t="s">
        <v>6902</v>
      </c>
      <c r="B1570" t="s">
        <v>6968</v>
      </c>
      <c r="C1570" t="s">
        <v>6969</v>
      </c>
      <c r="D1570" t="s">
        <v>6970</v>
      </c>
      <c r="E1570" t="s">
        <v>5164</v>
      </c>
      <c r="F1570" t="s">
        <v>15</v>
      </c>
      <c r="G1570" t="s">
        <v>1412</v>
      </c>
      <c r="H1570" t="s">
        <v>1308</v>
      </c>
      <c r="I1570" t="s">
        <v>1219</v>
      </c>
      <c r="J1570" t="s">
        <v>5539</v>
      </c>
      <c r="K1570" t="s">
        <v>109</v>
      </c>
    </row>
    <row r="1571" spans="1:11" hidden="1" x14ac:dyDescent="0.35">
      <c r="A1571" t="s">
        <v>6902</v>
      </c>
      <c r="B1571" t="s">
        <v>6971</v>
      </c>
      <c r="C1571" t="s">
        <v>6972</v>
      </c>
      <c r="D1571" t="s">
        <v>6973</v>
      </c>
      <c r="E1571" t="s">
        <v>5164</v>
      </c>
      <c r="F1571" t="s">
        <v>15</v>
      </c>
      <c r="G1571" t="s">
        <v>2200</v>
      </c>
      <c r="H1571" t="s">
        <v>1245</v>
      </c>
      <c r="I1571" t="s">
        <v>4060</v>
      </c>
      <c r="J1571" t="s">
        <v>5543</v>
      </c>
      <c r="K1571" t="s">
        <v>109</v>
      </c>
    </row>
    <row r="1572" spans="1:11" hidden="1" x14ac:dyDescent="0.35">
      <c r="A1572" t="s">
        <v>6902</v>
      </c>
      <c r="B1572" t="s">
        <v>6974</v>
      </c>
      <c r="C1572" t="s">
        <v>6975</v>
      </c>
      <c r="D1572" t="s">
        <v>6976</v>
      </c>
      <c r="E1572" t="s">
        <v>5164</v>
      </c>
      <c r="F1572" t="s">
        <v>15</v>
      </c>
      <c r="G1572" t="s">
        <v>1412</v>
      </c>
      <c r="H1572" t="s">
        <v>1308</v>
      </c>
      <c r="I1572" t="s">
        <v>1219</v>
      </c>
      <c r="J1572" t="s">
        <v>5449</v>
      </c>
      <c r="K1572" t="s">
        <v>109</v>
      </c>
    </row>
    <row r="1573" spans="1:11" hidden="1" x14ac:dyDescent="0.35">
      <c r="A1573" t="s">
        <v>6902</v>
      </c>
      <c r="B1573" t="s">
        <v>6977</v>
      </c>
      <c r="C1573" t="s">
        <v>6978</v>
      </c>
      <c r="D1573" t="s">
        <v>6979</v>
      </c>
      <c r="E1573" t="s">
        <v>5164</v>
      </c>
      <c r="F1573" t="s">
        <v>15</v>
      </c>
      <c r="G1573" t="s">
        <v>2195</v>
      </c>
      <c r="H1573" t="s">
        <v>1487</v>
      </c>
      <c r="I1573" t="s">
        <v>2690</v>
      </c>
      <c r="J1573" t="s">
        <v>4481</v>
      </c>
      <c r="K1573" t="s">
        <v>107</v>
      </c>
    </row>
    <row r="1574" spans="1:11" hidden="1" x14ac:dyDescent="0.35">
      <c r="A1574" t="s">
        <v>6902</v>
      </c>
      <c r="B1574" t="s">
        <v>6980</v>
      </c>
      <c r="C1574" t="s">
        <v>6981</v>
      </c>
      <c r="D1574" t="s">
        <v>6982</v>
      </c>
      <c r="E1574" t="s">
        <v>5164</v>
      </c>
      <c r="F1574" t="s">
        <v>15</v>
      </c>
      <c r="G1574" t="s">
        <v>2557</v>
      </c>
      <c r="H1574" t="s">
        <v>2944</v>
      </c>
      <c r="I1574" t="s">
        <v>3028</v>
      </c>
      <c r="J1574" t="s">
        <v>2149</v>
      </c>
      <c r="K1574" t="s">
        <v>109</v>
      </c>
    </row>
    <row r="1575" spans="1:11" hidden="1" x14ac:dyDescent="0.35">
      <c r="A1575" t="s">
        <v>6902</v>
      </c>
      <c r="B1575" t="s">
        <v>6983</v>
      </c>
      <c r="C1575" t="s">
        <v>6984</v>
      </c>
      <c r="D1575" t="s">
        <v>6985</v>
      </c>
      <c r="E1575" t="s">
        <v>5164</v>
      </c>
      <c r="F1575" t="s">
        <v>15</v>
      </c>
      <c r="G1575" t="s">
        <v>3075</v>
      </c>
      <c r="H1575" t="s">
        <v>2885</v>
      </c>
      <c r="I1575" t="s">
        <v>5529</v>
      </c>
      <c r="J1575" t="s">
        <v>2149</v>
      </c>
      <c r="K1575" t="s">
        <v>108</v>
      </c>
    </row>
    <row r="1576" spans="1:11" hidden="1" x14ac:dyDescent="0.35">
      <c r="A1576" t="s">
        <v>6902</v>
      </c>
      <c r="B1576" t="s">
        <v>6986</v>
      </c>
      <c r="C1576" t="s">
        <v>6987</v>
      </c>
      <c r="D1576" t="s">
        <v>6988</v>
      </c>
      <c r="E1576" t="s">
        <v>5164</v>
      </c>
      <c r="F1576" t="s">
        <v>15</v>
      </c>
      <c r="G1576" t="s">
        <v>2550</v>
      </c>
      <c r="H1576" t="s">
        <v>1735</v>
      </c>
      <c r="I1576" t="s">
        <v>5525</v>
      </c>
      <c r="J1576" t="s">
        <v>2149</v>
      </c>
      <c r="K1576" t="s">
        <v>107</v>
      </c>
    </row>
    <row r="1577" spans="1:11" hidden="1" x14ac:dyDescent="0.35">
      <c r="A1577" t="s">
        <v>6902</v>
      </c>
      <c r="B1577" t="s">
        <v>6989</v>
      </c>
      <c r="C1577" t="s">
        <v>6990</v>
      </c>
      <c r="D1577" t="s">
        <v>6991</v>
      </c>
      <c r="E1577" t="s">
        <v>5164</v>
      </c>
      <c r="F1577" t="s">
        <v>15</v>
      </c>
      <c r="G1577" t="s">
        <v>2924</v>
      </c>
      <c r="H1577" t="s">
        <v>1270</v>
      </c>
      <c r="I1577" t="s">
        <v>3086</v>
      </c>
      <c r="J1577" t="s">
        <v>2149</v>
      </c>
      <c r="K1577" t="s">
        <v>106</v>
      </c>
    </row>
    <row r="1578" spans="1:11" hidden="1" x14ac:dyDescent="0.35">
      <c r="A1578" t="s">
        <v>6902</v>
      </c>
      <c r="B1578" t="s">
        <v>6992</v>
      </c>
      <c r="C1578" t="s">
        <v>6993</v>
      </c>
      <c r="D1578" t="s">
        <v>6994</v>
      </c>
      <c r="E1578" t="s">
        <v>5164</v>
      </c>
      <c r="F1578" t="s">
        <v>15</v>
      </c>
      <c r="G1578" t="s">
        <v>1548</v>
      </c>
      <c r="H1578" t="s">
        <v>1476</v>
      </c>
      <c r="I1578" t="s">
        <v>2690</v>
      </c>
      <c r="J1578" t="s">
        <v>2149</v>
      </c>
      <c r="K1578" t="s">
        <v>107</v>
      </c>
    </row>
    <row r="1579" spans="1:11" hidden="1" x14ac:dyDescent="0.35">
      <c r="A1579" t="s">
        <v>6902</v>
      </c>
      <c r="B1579" t="s">
        <v>6995</v>
      </c>
      <c r="C1579" t="s">
        <v>6996</v>
      </c>
      <c r="D1579" t="s">
        <v>6997</v>
      </c>
      <c r="E1579" t="s">
        <v>2157</v>
      </c>
      <c r="F1579" t="s">
        <v>20</v>
      </c>
      <c r="G1579" t="s">
        <v>2474</v>
      </c>
      <c r="H1579" t="s">
        <v>2557</v>
      </c>
      <c r="I1579" t="s">
        <v>2201</v>
      </c>
      <c r="J1579" t="s">
        <v>5586</v>
      </c>
      <c r="K1579" t="s">
        <v>106</v>
      </c>
    </row>
    <row r="1580" spans="1:11" hidden="1" x14ac:dyDescent="0.35">
      <c r="A1580" t="s">
        <v>6902</v>
      </c>
      <c r="B1580" t="s">
        <v>6998</v>
      </c>
      <c r="C1580" t="s">
        <v>6999</v>
      </c>
      <c r="D1580" t="s">
        <v>7000</v>
      </c>
      <c r="E1580" t="s">
        <v>2157</v>
      </c>
      <c r="F1580" t="s">
        <v>15</v>
      </c>
      <c r="G1580" t="s">
        <v>7001</v>
      </c>
      <c r="H1580" t="s">
        <v>1451</v>
      </c>
      <c r="I1580" t="s">
        <v>5590</v>
      </c>
      <c r="J1580" t="s">
        <v>5591</v>
      </c>
      <c r="K1580" t="s">
        <v>105</v>
      </c>
    </row>
    <row r="1581" spans="1:11" hidden="1" x14ac:dyDescent="0.35">
      <c r="A1581" t="s">
        <v>6902</v>
      </c>
      <c r="B1581" t="s">
        <v>7002</v>
      </c>
      <c r="C1581" t="s">
        <v>7003</v>
      </c>
      <c r="D1581" t="s">
        <v>7004</v>
      </c>
      <c r="E1581" t="s">
        <v>2157</v>
      </c>
      <c r="F1581" t="s">
        <v>20</v>
      </c>
      <c r="G1581" t="s">
        <v>2474</v>
      </c>
      <c r="H1581" t="s">
        <v>2557</v>
      </c>
      <c r="I1581" t="s">
        <v>2201</v>
      </c>
      <c r="J1581" t="s">
        <v>2301</v>
      </c>
      <c r="K1581" t="s">
        <v>106</v>
      </c>
    </row>
    <row r="1582" spans="1:11" hidden="1" x14ac:dyDescent="0.35">
      <c r="A1582" t="s">
        <v>6902</v>
      </c>
      <c r="B1582" t="s">
        <v>7005</v>
      </c>
      <c r="C1582" t="s">
        <v>7006</v>
      </c>
      <c r="D1582" t="s">
        <v>7007</v>
      </c>
      <c r="E1582" t="s">
        <v>2157</v>
      </c>
      <c r="F1582" t="s">
        <v>20</v>
      </c>
      <c r="G1582" t="s">
        <v>2474</v>
      </c>
      <c r="H1582" t="s">
        <v>2550</v>
      </c>
      <c r="I1582" t="s">
        <v>2925</v>
      </c>
      <c r="J1582" t="s">
        <v>2301</v>
      </c>
      <c r="K1582" t="s">
        <v>105</v>
      </c>
    </row>
    <row r="1583" spans="1:11" hidden="1" x14ac:dyDescent="0.35">
      <c r="A1583" t="s">
        <v>6902</v>
      </c>
      <c r="B1583" t="s">
        <v>7008</v>
      </c>
      <c r="C1583" t="s">
        <v>7009</v>
      </c>
      <c r="D1583" t="s">
        <v>7010</v>
      </c>
      <c r="E1583" t="s">
        <v>2157</v>
      </c>
      <c r="F1583" t="s">
        <v>20</v>
      </c>
      <c r="G1583" t="s">
        <v>2474</v>
      </c>
      <c r="H1583" t="s">
        <v>5576</v>
      </c>
      <c r="I1583" t="s">
        <v>2716</v>
      </c>
      <c r="J1583" t="s">
        <v>2301</v>
      </c>
      <c r="K1583" t="s">
        <v>104</v>
      </c>
    </row>
    <row r="1584" spans="1:11" hidden="1" x14ac:dyDescent="0.35">
      <c r="A1584" t="s">
        <v>6902</v>
      </c>
      <c r="B1584" t="s">
        <v>7011</v>
      </c>
      <c r="C1584" t="s">
        <v>7012</v>
      </c>
      <c r="D1584" t="s">
        <v>7013</v>
      </c>
      <c r="E1584" t="s">
        <v>2157</v>
      </c>
      <c r="F1584" t="s">
        <v>20</v>
      </c>
      <c r="G1584" t="s">
        <v>2474</v>
      </c>
      <c r="H1584" t="s">
        <v>5572</v>
      </c>
      <c r="I1584" t="s">
        <v>2335</v>
      </c>
      <c r="J1584" t="s">
        <v>2301</v>
      </c>
      <c r="K1584" t="s">
        <v>103</v>
      </c>
    </row>
    <row r="1585" spans="1:11" hidden="1" x14ac:dyDescent="0.35">
      <c r="A1585" t="s">
        <v>6902</v>
      </c>
      <c r="B1585" t="s">
        <v>7014</v>
      </c>
      <c r="C1585" t="s">
        <v>7015</v>
      </c>
      <c r="D1585" t="s">
        <v>7016</v>
      </c>
      <c r="E1585" t="s">
        <v>5599</v>
      </c>
      <c r="F1585" t="s">
        <v>7</v>
      </c>
      <c r="G1585" t="s">
        <v>2048</v>
      </c>
      <c r="H1585" t="s">
        <v>1255</v>
      </c>
      <c r="I1585" t="s">
        <v>1175</v>
      </c>
      <c r="J1585" t="s">
        <v>1176</v>
      </c>
      <c r="K1585" t="s">
        <v>85</v>
      </c>
    </row>
    <row r="1586" spans="1:11" hidden="1" x14ac:dyDescent="0.35">
      <c r="A1586" t="s">
        <v>6902</v>
      </c>
      <c r="B1586" t="s">
        <v>7017</v>
      </c>
      <c r="C1586" t="s">
        <v>7018</v>
      </c>
      <c r="D1586" t="s">
        <v>7019</v>
      </c>
      <c r="E1586" t="s">
        <v>5606</v>
      </c>
      <c r="F1586" t="s">
        <v>11</v>
      </c>
      <c r="G1586" t="s">
        <v>1355</v>
      </c>
      <c r="H1586" t="s">
        <v>1341</v>
      </c>
      <c r="I1586" t="s">
        <v>1203</v>
      </c>
      <c r="J1586" t="s">
        <v>318</v>
      </c>
      <c r="K1586" t="s">
        <v>99</v>
      </c>
    </row>
    <row r="1587" spans="1:11" hidden="1" x14ac:dyDescent="0.35">
      <c r="A1587" t="s">
        <v>6902</v>
      </c>
      <c r="B1587" t="s">
        <v>7020</v>
      </c>
      <c r="C1587" t="s">
        <v>7021</v>
      </c>
      <c r="D1587" t="s">
        <v>7022</v>
      </c>
      <c r="E1587" t="s">
        <v>5606</v>
      </c>
      <c r="F1587" t="s">
        <v>20</v>
      </c>
      <c r="G1587" t="s">
        <v>2474</v>
      </c>
      <c r="H1587" t="s">
        <v>1487</v>
      </c>
      <c r="I1587" t="s">
        <v>1436</v>
      </c>
      <c r="J1587" t="s">
        <v>317</v>
      </c>
      <c r="K1587" t="s">
        <v>77</v>
      </c>
    </row>
    <row r="1588" spans="1:11" hidden="1" x14ac:dyDescent="0.35">
      <c r="A1588" t="s">
        <v>6902</v>
      </c>
      <c r="B1588" t="s">
        <v>7023</v>
      </c>
      <c r="C1588" t="s">
        <v>7024</v>
      </c>
      <c r="D1588" t="s">
        <v>7025</v>
      </c>
      <c r="E1588" t="s">
        <v>5606</v>
      </c>
      <c r="F1588" t="s">
        <v>11</v>
      </c>
      <c r="G1588" t="s">
        <v>1440</v>
      </c>
      <c r="H1588" t="s">
        <v>1260</v>
      </c>
      <c r="I1588" t="s">
        <v>1223</v>
      </c>
      <c r="J1588" t="s">
        <v>314</v>
      </c>
      <c r="K1588" t="s">
        <v>30</v>
      </c>
    </row>
    <row r="1589" spans="1:11" hidden="1" x14ac:dyDescent="0.35">
      <c r="A1589" t="s">
        <v>6902</v>
      </c>
      <c r="B1589" t="s">
        <v>7026</v>
      </c>
      <c r="C1589" t="s">
        <v>7027</v>
      </c>
      <c r="D1589" t="s">
        <v>7028</v>
      </c>
      <c r="E1589" t="s">
        <v>5606</v>
      </c>
      <c r="F1589" t="s">
        <v>11</v>
      </c>
      <c r="G1589" t="s">
        <v>1440</v>
      </c>
      <c r="H1589" t="s">
        <v>1260</v>
      </c>
      <c r="I1589" t="s">
        <v>1203</v>
      </c>
      <c r="J1589" t="s">
        <v>318</v>
      </c>
      <c r="K1589" t="s">
        <v>30</v>
      </c>
    </row>
    <row r="1590" spans="1:11" hidden="1" x14ac:dyDescent="0.35">
      <c r="A1590" t="s">
        <v>6902</v>
      </c>
      <c r="B1590" t="s">
        <v>7029</v>
      </c>
      <c r="C1590" t="s">
        <v>7030</v>
      </c>
      <c r="D1590" t="s">
        <v>7031</v>
      </c>
      <c r="E1590" t="s">
        <v>5606</v>
      </c>
      <c r="F1590" t="s">
        <v>11</v>
      </c>
      <c r="G1590" t="s">
        <v>1445</v>
      </c>
      <c r="H1590" t="s">
        <v>1255</v>
      </c>
      <c r="I1590" t="s">
        <v>1519</v>
      </c>
      <c r="J1590" t="s">
        <v>315</v>
      </c>
      <c r="K1590" t="s">
        <v>47</v>
      </c>
    </row>
    <row r="1591" spans="1:11" hidden="1" x14ac:dyDescent="0.35">
      <c r="A1591" t="s">
        <v>6902</v>
      </c>
      <c r="B1591" t="s">
        <v>7032</v>
      </c>
      <c r="C1591" t="s">
        <v>7033</v>
      </c>
      <c r="D1591" t="s">
        <v>7034</v>
      </c>
      <c r="E1591" t="s">
        <v>4264</v>
      </c>
      <c r="F1591" t="s">
        <v>10</v>
      </c>
      <c r="G1591" t="s">
        <v>7035</v>
      </c>
      <c r="H1591" t="s">
        <v>1390</v>
      </c>
      <c r="I1591" t="s">
        <v>2690</v>
      </c>
      <c r="J1591" t="s">
        <v>314</v>
      </c>
      <c r="K1591" t="s">
        <v>102</v>
      </c>
    </row>
    <row r="1592" spans="1:11" hidden="1" x14ac:dyDescent="0.35">
      <c r="A1592" t="s">
        <v>6902</v>
      </c>
      <c r="B1592" t="s">
        <v>7036</v>
      </c>
      <c r="C1592" t="s">
        <v>7037</v>
      </c>
      <c r="D1592" t="s">
        <v>7038</v>
      </c>
      <c r="E1592" t="s">
        <v>4264</v>
      </c>
      <c r="F1592" t="s">
        <v>10</v>
      </c>
      <c r="G1592" t="s">
        <v>7039</v>
      </c>
      <c r="H1592" t="s">
        <v>1350</v>
      </c>
      <c r="I1592" t="s">
        <v>1497</v>
      </c>
      <c r="J1592" t="s">
        <v>314</v>
      </c>
      <c r="K1592" t="s">
        <v>101</v>
      </c>
    </row>
    <row r="1593" spans="1:11" hidden="1" x14ac:dyDescent="0.35">
      <c r="A1593" t="s">
        <v>6902</v>
      </c>
      <c r="B1593" t="s">
        <v>7040</v>
      </c>
      <c r="C1593" t="s">
        <v>7041</v>
      </c>
      <c r="D1593" t="s">
        <v>7042</v>
      </c>
      <c r="E1593" t="s">
        <v>4264</v>
      </c>
      <c r="F1593" t="s">
        <v>10</v>
      </c>
      <c r="G1593" t="s">
        <v>7043</v>
      </c>
      <c r="H1593" t="s">
        <v>1440</v>
      </c>
      <c r="I1593" t="s">
        <v>1457</v>
      </c>
      <c r="J1593" t="s">
        <v>314</v>
      </c>
      <c r="K1593" t="s">
        <v>100</v>
      </c>
    </row>
    <row r="1594" spans="1:11" hidden="1" x14ac:dyDescent="0.35">
      <c r="A1594" t="s">
        <v>6902</v>
      </c>
      <c r="B1594" t="s">
        <v>7044</v>
      </c>
      <c r="C1594" t="s">
        <v>7045</v>
      </c>
      <c r="D1594" t="s">
        <v>7046</v>
      </c>
      <c r="E1594" t="s">
        <v>5274</v>
      </c>
      <c r="F1594" t="s">
        <v>10</v>
      </c>
      <c r="G1594" t="s">
        <v>1446</v>
      </c>
      <c r="H1594" t="s">
        <v>7047</v>
      </c>
      <c r="I1594" t="s">
        <v>5311</v>
      </c>
      <c r="J1594" t="s">
        <v>318</v>
      </c>
      <c r="K1594" t="s">
        <v>36</v>
      </c>
    </row>
    <row r="1595" spans="1:11" hidden="1" x14ac:dyDescent="0.35">
      <c r="A1595" t="s">
        <v>6902</v>
      </c>
      <c r="B1595" t="s">
        <v>7048</v>
      </c>
      <c r="C1595" t="s">
        <v>7049</v>
      </c>
      <c r="D1595" t="s">
        <v>7050</v>
      </c>
      <c r="E1595" t="s">
        <v>6008</v>
      </c>
      <c r="F1595" t="s">
        <v>10</v>
      </c>
      <c r="G1595" t="s">
        <v>7051</v>
      </c>
      <c r="H1595" t="s">
        <v>1359</v>
      </c>
      <c r="I1595" t="s">
        <v>6011</v>
      </c>
      <c r="J1595" t="s">
        <v>7052</v>
      </c>
      <c r="K1595" t="s">
        <v>34</v>
      </c>
    </row>
    <row r="1596" spans="1:11" hidden="1" x14ac:dyDescent="0.35">
      <c r="A1596" t="s">
        <v>6902</v>
      </c>
      <c r="B1596" t="s">
        <v>7053</v>
      </c>
      <c r="C1596" t="s">
        <v>7054</v>
      </c>
      <c r="D1596" t="s">
        <v>2596</v>
      </c>
      <c r="E1596" t="s">
        <v>2596</v>
      </c>
      <c r="F1596" t="s">
        <v>2596</v>
      </c>
      <c r="G1596" t="s">
        <v>2596</v>
      </c>
      <c r="H1596" t="s">
        <v>2596</v>
      </c>
      <c r="I1596" t="s">
        <v>2596</v>
      </c>
      <c r="J1596" t="s">
        <v>2596</v>
      </c>
      <c r="K1596" t="s">
        <v>2596</v>
      </c>
    </row>
    <row r="1597" spans="1:11" hidden="1" x14ac:dyDescent="0.35">
      <c r="A1597" t="s">
        <v>6902</v>
      </c>
      <c r="B1597" t="s">
        <v>7055</v>
      </c>
      <c r="C1597" t="s">
        <v>7056</v>
      </c>
      <c r="D1597" t="s">
        <v>2596</v>
      </c>
      <c r="E1597" t="s">
        <v>2596</v>
      </c>
      <c r="F1597" t="s">
        <v>2596</v>
      </c>
      <c r="G1597" t="s">
        <v>2596</v>
      </c>
      <c r="H1597" t="s">
        <v>2596</v>
      </c>
      <c r="I1597" t="s">
        <v>2596</v>
      </c>
      <c r="J1597" t="s">
        <v>2596</v>
      </c>
      <c r="K1597" t="s">
        <v>2596</v>
      </c>
    </row>
    <row r="1598" spans="1:11" hidden="1" x14ac:dyDescent="0.35">
      <c r="A1598" t="s">
        <v>6902</v>
      </c>
      <c r="B1598" t="s">
        <v>7057</v>
      </c>
      <c r="C1598" t="s">
        <v>7058</v>
      </c>
      <c r="D1598" t="s">
        <v>7059</v>
      </c>
      <c r="E1598" t="s">
        <v>6589</v>
      </c>
      <c r="F1598" t="s">
        <v>12</v>
      </c>
      <c r="G1598" t="s">
        <v>1445</v>
      </c>
      <c r="H1598" t="s">
        <v>1187</v>
      </c>
      <c r="I1598" t="s">
        <v>1309</v>
      </c>
      <c r="J1598" t="s">
        <v>2138</v>
      </c>
      <c r="K1598" t="s">
        <v>82</v>
      </c>
    </row>
    <row r="1599" spans="1:11" hidden="1" x14ac:dyDescent="0.35">
      <c r="A1599" t="s">
        <v>6902</v>
      </c>
      <c r="B1599" t="s">
        <v>7060</v>
      </c>
      <c r="C1599" t="s">
        <v>7061</v>
      </c>
      <c r="D1599" t="s">
        <v>7062</v>
      </c>
      <c r="E1599" t="s">
        <v>6589</v>
      </c>
      <c r="F1599" t="s">
        <v>12</v>
      </c>
      <c r="G1599" t="s">
        <v>5827</v>
      </c>
      <c r="H1599" t="s">
        <v>2391</v>
      </c>
      <c r="I1599" t="s">
        <v>1266</v>
      </c>
      <c r="J1599" t="s">
        <v>1458</v>
      </c>
      <c r="K1599" t="s">
        <v>82</v>
      </c>
    </row>
    <row r="1600" spans="1:11" hidden="1" x14ac:dyDescent="0.35">
      <c r="A1600" t="s">
        <v>6902</v>
      </c>
      <c r="B1600" t="s">
        <v>7063</v>
      </c>
      <c r="C1600" t="s">
        <v>7064</v>
      </c>
      <c r="D1600" t="s">
        <v>7065</v>
      </c>
      <c r="E1600" t="s">
        <v>6589</v>
      </c>
      <c r="F1600" t="s">
        <v>12</v>
      </c>
      <c r="G1600" t="s">
        <v>3081</v>
      </c>
      <c r="H1600" t="s">
        <v>1902</v>
      </c>
      <c r="I1600" t="s">
        <v>1602</v>
      </c>
      <c r="J1600" t="s">
        <v>2149</v>
      </c>
      <c r="K1600" t="s">
        <v>70</v>
      </c>
    </row>
    <row r="1601" spans="1:11" hidden="1" x14ac:dyDescent="0.35">
      <c r="A1601" t="s">
        <v>6902</v>
      </c>
      <c r="B1601" t="s">
        <v>7066</v>
      </c>
      <c r="C1601" t="s">
        <v>7067</v>
      </c>
      <c r="D1601" t="s">
        <v>7068</v>
      </c>
      <c r="E1601" t="s">
        <v>6589</v>
      </c>
      <c r="F1601" t="s">
        <v>12</v>
      </c>
      <c r="G1601" t="s">
        <v>1451</v>
      </c>
      <c r="H1601" t="s">
        <v>2962</v>
      </c>
      <c r="I1601" t="s">
        <v>1203</v>
      </c>
      <c r="J1601" t="s">
        <v>1761</v>
      </c>
      <c r="K1601" t="s">
        <v>70</v>
      </c>
    </row>
    <row r="1602" spans="1:11" hidden="1" x14ac:dyDescent="0.35">
      <c r="A1602" t="s">
        <v>6902</v>
      </c>
      <c r="B1602" t="s">
        <v>7069</v>
      </c>
      <c r="C1602" t="s">
        <v>7070</v>
      </c>
      <c r="D1602" t="s">
        <v>7071</v>
      </c>
      <c r="E1602" t="s">
        <v>6589</v>
      </c>
      <c r="F1602" t="s">
        <v>12</v>
      </c>
      <c r="G1602" t="s">
        <v>4892</v>
      </c>
      <c r="H1602" t="s">
        <v>1180</v>
      </c>
      <c r="I1602" t="s">
        <v>1619</v>
      </c>
      <c r="J1602" t="s">
        <v>2138</v>
      </c>
      <c r="K1602" t="s">
        <v>82</v>
      </c>
    </row>
    <row r="1603" spans="1:11" hidden="1" x14ac:dyDescent="0.35">
      <c r="A1603" t="s">
        <v>6902</v>
      </c>
      <c r="B1603" t="s">
        <v>7072</v>
      </c>
      <c r="C1603" t="s">
        <v>7073</v>
      </c>
      <c r="D1603" t="s">
        <v>7074</v>
      </c>
      <c r="E1603" t="s">
        <v>6589</v>
      </c>
      <c r="F1603" t="s">
        <v>12</v>
      </c>
      <c r="G1603" t="s">
        <v>1396</v>
      </c>
      <c r="H1603" t="s">
        <v>3165</v>
      </c>
      <c r="I1603" t="s">
        <v>1223</v>
      </c>
      <c r="J1603" t="s">
        <v>1458</v>
      </c>
      <c r="K1603" t="s">
        <v>82</v>
      </c>
    </row>
    <row r="1604" spans="1:11" hidden="1" x14ac:dyDescent="0.35">
      <c r="A1604" t="s">
        <v>6902</v>
      </c>
      <c r="B1604" t="s">
        <v>7075</v>
      </c>
      <c r="C1604" t="s">
        <v>7076</v>
      </c>
      <c r="D1604" t="s">
        <v>7077</v>
      </c>
      <c r="E1604" t="s">
        <v>6589</v>
      </c>
      <c r="F1604" t="s">
        <v>12</v>
      </c>
      <c r="G1604" t="s">
        <v>4634</v>
      </c>
      <c r="H1604" t="s">
        <v>2962</v>
      </c>
      <c r="I1604" t="s">
        <v>1607</v>
      </c>
      <c r="J1604" t="s">
        <v>2149</v>
      </c>
      <c r="K1604" t="s">
        <v>70</v>
      </c>
    </row>
    <row r="1605" spans="1:11" hidden="1" x14ac:dyDescent="0.35">
      <c r="A1605" t="s">
        <v>6902</v>
      </c>
      <c r="B1605" t="s">
        <v>7078</v>
      </c>
      <c r="C1605" t="s">
        <v>7079</v>
      </c>
      <c r="D1605" t="s">
        <v>7080</v>
      </c>
      <c r="E1605" t="s">
        <v>6589</v>
      </c>
      <c r="F1605" t="s">
        <v>12</v>
      </c>
      <c r="G1605" t="s">
        <v>6442</v>
      </c>
      <c r="H1605" t="s">
        <v>1670</v>
      </c>
      <c r="I1605" t="s">
        <v>1544</v>
      </c>
      <c r="J1605" t="s">
        <v>1761</v>
      </c>
      <c r="K1605" t="s">
        <v>70</v>
      </c>
    </row>
    <row r="1606" spans="1:11" hidden="1" x14ac:dyDescent="0.35">
      <c r="A1606" t="s">
        <v>6902</v>
      </c>
      <c r="B1606" t="s">
        <v>7081</v>
      </c>
      <c r="C1606" t="s">
        <v>7082</v>
      </c>
      <c r="D1606" t="s">
        <v>7083</v>
      </c>
      <c r="E1606" t="s">
        <v>6589</v>
      </c>
      <c r="F1606" t="s">
        <v>12</v>
      </c>
      <c r="G1606" t="s">
        <v>1445</v>
      </c>
      <c r="H1606" t="s">
        <v>1187</v>
      </c>
      <c r="I1606" t="s">
        <v>1309</v>
      </c>
      <c r="J1606" t="s">
        <v>2138</v>
      </c>
      <c r="K1606" t="s">
        <v>82</v>
      </c>
    </row>
    <row r="1607" spans="1:11" hidden="1" x14ac:dyDescent="0.35">
      <c r="A1607" t="s">
        <v>6902</v>
      </c>
      <c r="B1607" t="s">
        <v>7084</v>
      </c>
      <c r="C1607" t="s">
        <v>7085</v>
      </c>
      <c r="D1607" t="s">
        <v>7086</v>
      </c>
      <c r="E1607" t="s">
        <v>6589</v>
      </c>
      <c r="F1607" t="s">
        <v>12</v>
      </c>
      <c r="G1607" t="s">
        <v>5827</v>
      </c>
      <c r="H1607" t="s">
        <v>2391</v>
      </c>
      <c r="I1607" t="s">
        <v>1266</v>
      </c>
      <c r="J1607" t="s">
        <v>1458</v>
      </c>
      <c r="K1607" t="s">
        <v>82</v>
      </c>
    </row>
    <row r="1608" spans="1:11" hidden="1" x14ac:dyDescent="0.35">
      <c r="A1608" t="s">
        <v>6902</v>
      </c>
      <c r="B1608" t="s">
        <v>7087</v>
      </c>
      <c r="C1608" t="s">
        <v>7088</v>
      </c>
      <c r="D1608" t="s">
        <v>7089</v>
      </c>
      <c r="E1608" t="s">
        <v>6589</v>
      </c>
      <c r="F1608" t="s">
        <v>12</v>
      </c>
      <c r="G1608" t="s">
        <v>3081</v>
      </c>
      <c r="H1608" t="s">
        <v>1902</v>
      </c>
      <c r="I1608" t="s">
        <v>1602</v>
      </c>
      <c r="J1608" t="s">
        <v>2149</v>
      </c>
      <c r="K1608" t="s">
        <v>70</v>
      </c>
    </row>
    <row r="1609" spans="1:11" hidden="1" x14ac:dyDescent="0.35">
      <c r="A1609" t="s">
        <v>6902</v>
      </c>
      <c r="B1609" t="s">
        <v>7090</v>
      </c>
      <c r="C1609" t="s">
        <v>7091</v>
      </c>
      <c r="D1609" t="s">
        <v>7092</v>
      </c>
      <c r="E1609" t="s">
        <v>6589</v>
      </c>
      <c r="F1609" t="s">
        <v>12</v>
      </c>
      <c r="G1609" t="s">
        <v>1451</v>
      </c>
      <c r="H1609" t="s">
        <v>2962</v>
      </c>
      <c r="I1609" t="s">
        <v>1203</v>
      </c>
      <c r="J1609" t="s">
        <v>1761</v>
      </c>
      <c r="K1609" t="s">
        <v>70</v>
      </c>
    </row>
    <row r="1610" spans="1:11" hidden="1" x14ac:dyDescent="0.35">
      <c r="A1610" t="s">
        <v>6902</v>
      </c>
      <c r="B1610" t="s">
        <v>7093</v>
      </c>
      <c r="C1610" t="s">
        <v>7094</v>
      </c>
      <c r="D1610" t="s">
        <v>7095</v>
      </c>
      <c r="E1610" t="s">
        <v>5382</v>
      </c>
      <c r="F1610" t="s">
        <v>12</v>
      </c>
      <c r="G1610" t="s">
        <v>1440</v>
      </c>
      <c r="H1610" t="s">
        <v>1260</v>
      </c>
      <c r="I1610" t="s">
        <v>1223</v>
      </c>
      <c r="J1610" t="s">
        <v>314</v>
      </c>
      <c r="K1610" t="s">
        <v>31</v>
      </c>
    </row>
    <row r="1611" spans="1:11" hidden="1" x14ac:dyDescent="0.35">
      <c r="A1611" t="s">
        <v>6902</v>
      </c>
      <c r="B1611" t="s">
        <v>7093</v>
      </c>
      <c r="C1611" t="s">
        <v>7096</v>
      </c>
      <c r="D1611" t="s">
        <v>7097</v>
      </c>
      <c r="E1611" t="s">
        <v>5382</v>
      </c>
      <c r="F1611" t="s">
        <v>12</v>
      </c>
      <c r="G1611" t="s">
        <v>1548</v>
      </c>
      <c r="H1611" t="s">
        <v>1260</v>
      </c>
      <c r="I1611" t="s">
        <v>1223</v>
      </c>
      <c r="J1611" t="s">
        <v>314</v>
      </c>
      <c r="K1611" t="s">
        <v>99</v>
      </c>
    </row>
    <row r="1612" spans="1:11" hidden="1" x14ac:dyDescent="0.35">
      <c r="A1612" t="s">
        <v>6902</v>
      </c>
      <c r="B1612" t="s">
        <v>7098</v>
      </c>
      <c r="C1612" t="s">
        <v>7099</v>
      </c>
      <c r="D1612" t="s">
        <v>7100</v>
      </c>
      <c r="E1612" t="s">
        <v>5382</v>
      </c>
      <c r="F1612" t="s">
        <v>12</v>
      </c>
      <c r="G1612" t="s">
        <v>1355</v>
      </c>
      <c r="H1612" t="s">
        <v>1260</v>
      </c>
      <c r="I1612" t="s">
        <v>1223</v>
      </c>
      <c r="J1612" t="s">
        <v>318</v>
      </c>
      <c r="K1612" t="s">
        <v>90</v>
      </c>
    </row>
    <row r="1613" spans="1:11" hidden="1" x14ac:dyDescent="0.35">
      <c r="A1613" t="s">
        <v>6902</v>
      </c>
      <c r="B1613" t="s">
        <v>7098</v>
      </c>
      <c r="C1613" t="s">
        <v>7101</v>
      </c>
      <c r="D1613" t="s">
        <v>7102</v>
      </c>
      <c r="E1613" t="s">
        <v>5382</v>
      </c>
      <c r="F1613" t="s">
        <v>12</v>
      </c>
      <c r="G1613" t="s">
        <v>1451</v>
      </c>
      <c r="H1613" t="s">
        <v>1260</v>
      </c>
      <c r="I1613" t="s">
        <v>1223</v>
      </c>
      <c r="J1613" t="s">
        <v>318</v>
      </c>
      <c r="K1613" t="s">
        <v>82</v>
      </c>
    </row>
    <row r="1614" spans="1:11" hidden="1" x14ac:dyDescent="0.35">
      <c r="A1614" t="s">
        <v>6902</v>
      </c>
      <c r="B1614" t="s">
        <v>7103</v>
      </c>
      <c r="C1614" t="s">
        <v>7104</v>
      </c>
      <c r="D1614" t="s">
        <v>7105</v>
      </c>
      <c r="E1614" t="s">
        <v>5382</v>
      </c>
      <c r="F1614" t="s">
        <v>12</v>
      </c>
      <c r="G1614" t="s">
        <v>1548</v>
      </c>
      <c r="H1614" t="s">
        <v>1260</v>
      </c>
      <c r="I1614" t="s">
        <v>1223</v>
      </c>
      <c r="J1614" t="s">
        <v>315</v>
      </c>
      <c r="K1614" t="s">
        <v>99</v>
      </c>
    </row>
    <row r="1615" spans="1:11" hidden="1" x14ac:dyDescent="0.35">
      <c r="A1615" t="s">
        <v>6902</v>
      </c>
      <c r="B1615" t="s">
        <v>7103</v>
      </c>
      <c r="C1615" t="s">
        <v>7106</v>
      </c>
      <c r="D1615" t="s">
        <v>7107</v>
      </c>
      <c r="E1615" t="s">
        <v>5382</v>
      </c>
      <c r="F1615" t="s">
        <v>12</v>
      </c>
      <c r="G1615" t="s">
        <v>2078</v>
      </c>
      <c r="H1615" t="s">
        <v>1260</v>
      </c>
      <c r="I1615" t="s">
        <v>1223</v>
      </c>
      <c r="J1615" t="s">
        <v>315</v>
      </c>
      <c r="K1615" t="s">
        <v>70</v>
      </c>
    </row>
    <row r="1616" spans="1:11" hidden="1" x14ac:dyDescent="0.35">
      <c r="A1616" t="s">
        <v>6902</v>
      </c>
      <c r="B1616" t="s">
        <v>7108</v>
      </c>
      <c r="C1616" t="s">
        <v>7109</v>
      </c>
      <c r="D1616" t="s">
        <v>7110</v>
      </c>
      <c r="E1616" t="s">
        <v>5382</v>
      </c>
      <c r="F1616" t="s">
        <v>12</v>
      </c>
      <c r="G1616" t="s">
        <v>1451</v>
      </c>
      <c r="H1616" t="s">
        <v>1260</v>
      </c>
      <c r="I1616" t="s">
        <v>1223</v>
      </c>
      <c r="J1616" t="s">
        <v>316</v>
      </c>
      <c r="K1616" t="s">
        <v>82</v>
      </c>
    </row>
    <row r="1617" spans="1:11" hidden="1" x14ac:dyDescent="0.35">
      <c r="A1617" t="s">
        <v>6902</v>
      </c>
      <c r="B1617" t="s">
        <v>7108</v>
      </c>
      <c r="C1617" t="s">
        <v>7111</v>
      </c>
      <c r="D1617" t="s">
        <v>7112</v>
      </c>
      <c r="E1617" t="s">
        <v>5382</v>
      </c>
      <c r="F1617" t="s">
        <v>12</v>
      </c>
      <c r="G1617" t="s">
        <v>2913</v>
      </c>
      <c r="H1617" t="s">
        <v>1260</v>
      </c>
      <c r="I1617" t="s">
        <v>1223</v>
      </c>
      <c r="J1617" t="s">
        <v>316</v>
      </c>
      <c r="K1617" t="s">
        <v>78</v>
      </c>
    </row>
    <row r="1618" spans="1:11" hidden="1" x14ac:dyDescent="0.35">
      <c r="A1618" t="s">
        <v>6902</v>
      </c>
      <c r="B1618" t="s">
        <v>7113</v>
      </c>
      <c r="C1618" t="s">
        <v>7114</v>
      </c>
      <c r="D1618" t="s">
        <v>7115</v>
      </c>
      <c r="E1618" t="s">
        <v>5382</v>
      </c>
      <c r="F1618" t="s">
        <v>12</v>
      </c>
      <c r="G1618" t="s">
        <v>2078</v>
      </c>
      <c r="H1618" t="s">
        <v>1260</v>
      </c>
      <c r="I1618" t="s">
        <v>1223</v>
      </c>
      <c r="J1618" t="s">
        <v>317</v>
      </c>
      <c r="K1618" t="s">
        <v>70</v>
      </c>
    </row>
    <row r="1619" spans="1:11" hidden="1" x14ac:dyDescent="0.35">
      <c r="A1619" t="s">
        <v>6902</v>
      </c>
      <c r="B1619" t="s">
        <v>7113</v>
      </c>
      <c r="C1619" t="s">
        <v>7116</v>
      </c>
      <c r="D1619" t="s">
        <v>7117</v>
      </c>
      <c r="E1619" t="s">
        <v>5382</v>
      </c>
      <c r="F1619" t="s">
        <v>12</v>
      </c>
      <c r="G1619" t="s">
        <v>3748</v>
      </c>
      <c r="H1619" t="s">
        <v>1260</v>
      </c>
      <c r="I1619" t="s">
        <v>1223</v>
      </c>
      <c r="J1619" t="s">
        <v>317</v>
      </c>
      <c r="K1619" t="s">
        <v>74</v>
      </c>
    </row>
    <row r="1620" spans="1:11" hidden="1" x14ac:dyDescent="0.35">
      <c r="A1620" t="s">
        <v>6902</v>
      </c>
      <c r="B1620" t="s">
        <v>7118</v>
      </c>
      <c r="C1620" t="s">
        <v>7119</v>
      </c>
      <c r="D1620" t="s">
        <v>5284</v>
      </c>
      <c r="E1620" t="s">
        <v>3888</v>
      </c>
      <c r="F1620" t="s">
        <v>8</v>
      </c>
      <c r="G1620" t="s">
        <v>1735</v>
      </c>
      <c r="H1620" t="s">
        <v>1255</v>
      </c>
      <c r="I1620" t="s">
        <v>1544</v>
      </c>
      <c r="J1620" t="s">
        <v>318</v>
      </c>
      <c r="K1620" t="s">
        <v>58</v>
      </c>
    </row>
    <row r="1621" spans="1:11" hidden="1" x14ac:dyDescent="0.35">
      <c r="A1621" t="s">
        <v>6902</v>
      </c>
      <c r="B1621" t="s">
        <v>7120</v>
      </c>
      <c r="C1621" t="s">
        <v>7121</v>
      </c>
      <c r="D1621" t="s">
        <v>7122</v>
      </c>
      <c r="E1621" t="s">
        <v>5382</v>
      </c>
      <c r="F1621" t="s">
        <v>9</v>
      </c>
      <c r="G1621" t="s">
        <v>2903</v>
      </c>
      <c r="H1621" t="s">
        <v>2009</v>
      </c>
      <c r="I1621" t="s">
        <v>3543</v>
      </c>
      <c r="J1621" t="s">
        <v>7123</v>
      </c>
      <c r="K1621" t="s">
        <v>99</v>
      </c>
    </row>
    <row r="1622" spans="1:11" hidden="1" x14ac:dyDescent="0.35">
      <c r="A1622" t="s">
        <v>6902</v>
      </c>
      <c r="B1622" t="s">
        <v>7124</v>
      </c>
      <c r="C1622" t="s">
        <v>7125</v>
      </c>
      <c r="D1622" t="s">
        <v>7126</v>
      </c>
      <c r="E1622" t="s">
        <v>5382</v>
      </c>
      <c r="F1622" t="s">
        <v>9</v>
      </c>
      <c r="G1622" t="s">
        <v>1350</v>
      </c>
      <c r="H1622" t="s">
        <v>1198</v>
      </c>
      <c r="I1622" t="s">
        <v>1246</v>
      </c>
      <c r="J1622" t="s">
        <v>7127</v>
      </c>
      <c r="K1622" t="s">
        <v>78</v>
      </c>
    </row>
    <row r="1623" spans="1:11" hidden="1" x14ac:dyDescent="0.35">
      <c r="A1623" t="s">
        <v>6902</v>
      </c>
      <c r="B1623" t="s">
        <v>7128</v>
      </c>
      <c r="C1623" t="s">
        <v>7129</v>
      </c>
      <c r="D1623" t="s">
        <v>7130</v>
      </c>
      <c r="E1623" t="s">
        <v>5738</v>
      </c>
      <c r="F1623" t="s">
        <v>6</v>
      </c>
      <c r="G1623" t="s">
        <v>1933</v>
      </c>
      <c r="H1623" t="s">
        <v>6273</v>
      </c>
      <c r="I1623" t="s">
        <v>1266</v>
      </c>
      <c r="J1623" t="s">
        <v>2138</v>
      </c>
      <c r="K1623" t="s">
        <v>91</v>
      </c>
    </row>
    <row r="1624" spans="1:11" hidden="1" x14ac:dyDescent="0.35">
      <c r="A1624" t="s">
        <v>6902</v>
      </c>
      <c r="B1624" t="s">
        <v>7131</v>
      </c>
      <c r="C1624" t="s">
        <v>7132</v>
      </c>
      <c r="D1624" t="s">
        <v>7133</v>
      </c>
      <c r="E1624" t="s">
        <v>5738</v>
      </c>
      <c r="F1624" t="s">
        <v>6</v>
      </c>
      <c r="G1624" t="s">
        <v>1367</v>
      </c>
      <c r="H1624" t="s">
        <v>5761</v>
      </c>
      <c r="I1624" t="s">
        <v>2005</v>
      </c>
      <c r="J1624" t="s">
        <v>1458</v>
      </c>
      <c r="K1624" t="s">
        <v>95</v>
      </c>
    </row>
    <row r="1625" spans="1:11" hidden="1" x14ac:dyDescent="0.35">
      <c r="A1625" t="s">
        <v>6902</v>
      </c>
      <c r="B1625" t="s">
        <v>7134</v>
      </c>
      <c r="C1625" t="s">
        <v>7135</v>
      </c>
      <c r="D1625" t="s">
        <v>7136</v>
      </c>
      <c r="E1625" t="s">
        <v>5738</v>
      </c>
      <c r="F1625" t="s">
        <v>6</v>
      </c>
      <c r="G1625" t="s">
        <v>7137</v>
      </c>
      <c r="H1625" t="s">
        <v>1275</v>
      </c>
      <c r="I1625" t="s">
        <v>3228</v>
      </c>
      <c r="J1625" t="s">
        <v>1761</v>
      </c>
      <c r="K1625" t="s">
        <v>96</v>
      </c>
    </row>
    <row r="1626" spans="1:11" hidden="1" x14ac:dyDescent="0.35">
      <c r="A1626" t="s">
        <v>6902</v>
      </c>
      <c r="B1626" t="s">
        <v>7138</v>
      </c>
      <c r="C1626" t="s">
        <v>7139</v>
      </c>
      <c r="D1626" t="s">
        <v>7140</v>
      </c>
      <c r="E1626" t="s">
        <v>5274</v>
      </c>
      <c r="F1626" t="s">
        <v>6</v>
      </c>
      <c r="G1626" t="s">
        <v>1487</v>
      </c>
      <c r="H1626" t="s">
        <v>2803</v>
      </c>
      <c r="I1626" t="s">
        <v>3154</v>
      </c>
      <c r="J1626" t="s">
        <v>313</v>
      </c>
      <c r="K1626" t="s">
        <v>95</v>
      </c>
    </row>
    <row r="1627" spans="1:11" hidden="1" x14ac:dyDescent="0.35">
      <c r="A1627" t="s">
        <v>6902</v>
      </c>
      <c r="B1627" t="s">
        <v>7141</v>
      </c>
      <c r="C1627" t="s">
        <v>7142</v>
      </c>
      <c r="D1627" t="s">
        <v>7143</v>
      </c>
      <c r="E1627" t="s">
        <v>5274</v>
      </c>
      <c r="F1627" t="s">
        <v>6</v>
      </c>
      <c r="G1627" t="s">
        <v>1476</v>
      </c>
      <c r="H1627" t="s">
        <v>1271</v>
      </c>
      <c r="I1627" t="s">
        <v>3192</v>
      </c>
      <c r="J1627" t="s">
        <v>313</v>
      </c>
      <c r="K1627" t="s">
        <v>95</v>
      </c>
    </row>
    <row r="1628" spans="1:11" hidden="1" x14ac:dyDescent="0.35">
      <c r="A1628" t="s">
        <v>6902</v>
      </c>
      <c r="B1628" t="s">
        <v>7144</v>
      </c>
      <c r="C1628" t="s">
        <v>7145</v>
      </c>
      <c r="D1628" t="s">
        <v>7146</v>
      </c>
      <c r="E1628" t="s">
        <v>4264</v>
      </c>
      <c r="F1628" t="s">
        <v>2745</v>
      </c>
      <c r="G1628" t="s">
        <v>1440</v>
      </c>
      <c r="H1628" t="s">
        <v>1573</v>
      </c>
      <c r="I1628" t="s">
        <v>1250</v>
      </c>
      <c r="J1628" t="s">
        <v>2596</v>
      </c>
      <c r="K1628" t="s">
        <v>370</v>
      </c>
    </row>
    <row r="1629" spans="1:11" hidden="1" x14ac:dyDescent="0.35">
      <c r="A1629" t="s">
        <v>6902</v>
      </c>
      <c r="B1629" t="s">
        <v>7147</v>
      </c>
      <c r="C1629" t="s">
        <v>7148</v>
      </c>
      <c r="D1629" t="s">
        <v>7149</v>
      </c>
      <c r="E1629" t="s">
        <v>5606</v>
      </c>
      <c r="F1629" t="s">
        <v>2745</v>
      </c>
      <c r="G1629" t="s">
        <v>1359</v>
      </c>
      <c r="H1629" t="s">
        <v>1240</v>
      </c>
      <c r="I1629" t="s">
        <v>1266</v>
      </c>
      <c r="J1629" t="s">
        <v>2596</v>
      </c>
      <c r="K1629" t="s">
        <v>370</v>
      </c>
    </row>
    <row r="1630" spans="1:11" hidden="1" x14ac:dyDescent="0.35">
      <c r="A1630" t="s">
        <v>6902</v>
      </c>
      <c r="B1630" t="s">
        <v>7150</v>
      </c>
      <c r="C1630" t="s">
        <v>7151</v>
      </c>
      <c r="D1630" t="s">
        <v>7152</v>
      </c>
      <c r="E1630" t="s">
        <v>2734</v>
      </c>
      <c r="F1630" t="s">
        <v>2745</v>
      </c>
      <c r="G1630" t="s">
        <v>1316</v>
      </c>
      <c r="H1630" t="s">
        <v>2048</v>
      </c>
      <c r="I1630" t="s">
        <v>1175</v>
      </c>
      <c r="J1630" t="s">
        <v>2596</v>
      </c>
      <c r="K1630" t="s">
        <v>41</v>
      </c>
    </row>
    <row r="1631" spans="1:11" hidden="1" x14ac:dyDescent="0.35">
      <c r="A1631" t="s">
        <v>6902</v>
      </c>
      <c r="B1631" t="s">
        <v>7153</v>
      </c>
      <c r="C1631" t="s">
        <v>7154</v>
      </c>
      <c r="D1631" t="s">
        <v>7155</v>
      </c>
      <c r="E1631" t="s">
        <v>2734</v>
      </c>
      <c r="F1631" t="s">
        <v>2745</v>
      </c>
      <c r="G1631" t="s">
        <v>7001</v>
      </c>
      <c r="H1631" t="s">
        <v>1466</v>
      </c>
      <c r="I1631" t="s">
        <v>1266</v>
      </c>
      <c r="J1631" t="s">
        <v>2596</v>
      </c>
      <c r="K1631" t="s">
        <v>4121</v>
      </c>
    </row>
    <row r="1632" spans="1:11" hidden="1" x14ac:dyDescent="0.35">
      <c r="A1632" t="s">
        <v>6902</v>
      </c>
      <c r="B1632" t="s">
        <v>7156</v>
      </c>
      <c r="C1632" t="s">
        <v>7157</v>
      </c>
      <c r="D1632" t="s">
        <v>7158</v>
      </c>
      <c r="E1632" t="s">
        <v>2734</v>
      </c>
      <c r="F1632" t="s">
        <v>2745</v>
      </c>
      <c r="G1632" t="s">
        <v>2048</v>
      </c>
      <c r="H1632" t="s">
        <v>1350</v>
      </c>
      <c r="I1632" t="s">
        <v>1835</v>
      </c>
      <c r="J1632" t="s">
        <v>2596</v>
      </c>
      <c r="K1632" t="s">
        <v>369</v>
      </c>
    </row>
    <row r="1633" spans="1:11" hidden="1" x14ac:dyDescent="0.35">
      <c r="A1633" t="s">
        <v>6902</v>
      </c>
      <c r="B1633" t="s">
        <v>7159</v>
      </c>
      <c r="C1633" t="s">
        <v>7160</v>
      </c>
      <c r="D1633" t="s">
        <v>7161</v>
      </c>
      <c r="E1633" t="s">
        <v>4264</v>
      </c>
      <c r="F1633" t="s">
        <v>2745</v>
      </c>
      <c r="G1633" t="s">
        <v>2078</v>
      </c>
      <c r="H1633" t="s">
        <v>2083</v>
      </c>
      <c r="I1633" t="s">
        <v>1835</v>
      </c>
      <c r="J1633" t="s">
        <v>2596</v>
      </c>
      <c r="K1633" t="s">
        <v>203</v>
      </c>
    </row>
    <row r="1634" spans="1:11" hidden="1" x14ac:dyDescent="0.35">
      <c r="A1634" t="s">
        <v>6902</v>
      </c>
      <c r="B1634" t="s">
        <v>7162</v>
      </c>
      <c r="C1634" t="s">
        <v>7163</v>
      </c>
      <c r="D1634" t="s">
        <v>7164</v>
      </c>
      <c r="E1634" t="s">
        <v>4264</v>
      </c>
      <c r="F1634" t="s">
        <v>2745</v>
      </c>
      <c r="G1634" t="s">
        <v>1240</v>
      </c>
      <c r="H1634" t="s">
        <v>1260</v>
      </c>
      <c r="I1634" t="s">
        <v>2589</v>
      </c>
      <c r="J1634" t="s">
        <v>2596</v>
      </c>
      <c r="K1634" t="s">
        <v>370</v>
      </c>
    </row>
    <row r="1635" spans="1:11" hidden="1" x14ac:dyDescent="0.35">
      <c r="A1635" t="s">
        <v>6902</v>
      </c>
      <c r="B1635" t="s">
        <v>7165</v>
      </c>
      <c r="C1635" t="s">
        <v>7166</v>
      </c>
      <c r="D1635" t="s">
        <v>7167</v>
      </c>
      <c r="E1635" t="s">
        <v>5606</v>
      </c>
      <c r="F1635" t="s">
        <v>2745</v>
      </c>
      <c r="G1635" t="s">
        <v>1492</v>
      </c>
      <c r="H1635" t="s">
        <v>1456</v>
      </c>
      <c r="I1635" t="s">
        <v>1246</v>
      </c>
      <c r="J1635" t="s">
        <v>2596</v>
      </c>
      <c r="K1635" t="s">
        <v>369</v>
      </c>
    </row>
    <row r="1636" spans="1:11" hidden="1" x14ac:dyDescent="0.35">
      <c r="A1636" t="s">
        <v>6902</v>
      </c>
      <c r="B1636" t="s">
        <v>7168</v>
      </c>
      <c r="C1636" t="s">
        <v>6472</v>
      </c>
      <c r="D1636" t="s">
        <v>2596</v>
      </c>
      <c r="E1636" t="s">
        <v>2596</v>
      </c>
      <c r="F1636" t="s">
        <v>2596</v>
      </c>
      <c r="G1636" t="s">
        <v>2596</v>
      </c>
      <c r="H1636" t="s">
        <v>2596</v>
      </c>
      <c r="I1636" t="s">
        <v>2596</v>
      </c>
      <c r="J1636" t="s">
        <v>2596</v>
      </c>
      <c r="K1636" t="s">
        <v>2596</v>
      </c>
    </row>
    <row r="1637" spans="1:11" hidden="1" x14ac:dyDescent="0.35">
      <c r="A1637" t="s">
        <v>6902</v>
      </c>
      <c r="B1637" t="s">
        <v>7169</v>
      </c>
      <c r="C1637" t="s">
        <v>6474</v>
      </c>
      <c r="D1637" t="s">
        <v>2596</v>
      </c>
      <c r="E1637" t="s">
        <v>2596</v>
      </c>
      <c r="F1637" t="s">
        <v>2596</v>
      </c>
      <c r="G1637" t="s">
        <v>2596</v>
      </c>
      <c r="H1637" t="s">
        <v>2596</v>
      </c>
      <c r="I1637" t="s">
        <v>2596</v>
      </c>
      <c r="J1637" t="s">
        <v>2596</v>
      </c>
      <c r="K1637" t="s">
        <v>2596</v>
      </c>
    </row>
    <row r="1638" spans="1:11" hidden="1" x14ac:dyDescent="0.35">
      <c r="A1638" t="s">
        <v>6902</v>
      </c>
      <c r="B1638" t="s">
        <v>7170</v>
      </c>
      <c r="C1638" t="s">
        <v>7171</v>
      </c>
      <c r="D1638" t="s">
        <v>2596</v>
      </c>
      <c r="E1638" t="s">
        <v>2596</v>
      </c>
      <c r="F1638" t="s">
        <v>2596</v>
      </c>
      <c r="G1638" t="s">
        <v>2596</v>
      </c>
      <c r="H1638" t="s">
        <v>2596</v>
      </c>
      <c r="I1638" t="s">
        <v>2596</v>
      </c>
      <c r="J1638" t="s">
        <v>2596</v>
      </c>
      <c r="K1638" t="s">
        <v>2596</v>
      </c>
    </row>
    <row r="1639" spans="1:11" hidden="1" x14ac:dyDescent="0.35">
      <c r="A1639" t="s">
        <v>6902</v>
      </c>
      <c r="B1639" t="s">
        <v>7172</v>
      </c>
      <c r="C1639" t="s">
        <v>7054</v>
      </c>
      <c r="D1639" t="s">
        <v>2596</v>
      </c>
      <c r="E1639" t="s">
        <v>2596</v>
      </c>
      <c r="F1639" t="s">
        <v>2596</v>
      </c>
      <c r="G1639" t="s">
        <v>2596</v>
      </c>
      <c r="H1639" t="s">
        <v>2596</v>
      </c>
      <c r="I1639" t="s">
        <v>2596</v>
      </c>
      <c r="J1639" t="s">
        <v>2596</v>
      </c>
      <c r="K1639" t="s">
        <v>2596</v>
      </c>
    </row>
    <row r="1640" spans="1:11" hidden="1" x14ac:dyDescent="0.35">
      <c r="A1640" t="s">
        <v>6902</v>
      </c>
      <c r="B1640" t="s">
        <v>7173</v>
      </c>
      <c r="C1640" t="s">
        <v>7174</v>
      </c>
      <c r="D1640" t="s">
        <v>2596</v>
      </c>
      <c r="E1640" t="s">
        <v>2596</v>
      </c>
      <c r="F1640" t="s">
        <v>2596</v>
      </c>
      <c r="G1640" t="s">
        <v>2596</v>
      </c>
      <c r="H1640" t="s">
        <v>2596</v>
      </c>
      <c r="I1640" t="s">
        <v>2596</v>
      </c>
      <c r="J1640" t="s">
        <v>2596</v>
      </c>
      <c r="K1640" t="s">
        <v>2596</v>
      </c>
    </row>
    <row r="1641" spans="1:11" hidden="1" x14ac:dyDescent="0.35">
      <c r="A1641" t="s">
        <v>6902</v>
      </c>
      <c r="B1641" t="s">
        <v>7175</v>
      </c>
      <c r="C1641" t="s">
        <v>7056</v>
      </c>
      <c r="D1641" t="s">
        <v>2596</v>
      </c>
      <c r="E1641" t="s">
        <v>2596</v>
      </c>
      <c r="F1641" t="s">
        <v>2596</v>
      </c>
      <c r="G1641" t="s">
        <v>2596</v>
      </c>
      <c r="H1641" t="s">
        <v>2596</v>
      </c>
      <c r="I1641" t="s">
        <v>2596</v>
      </c>
      <c r="J1641" t="s">
        <v>2596</v>
      </c>
      <c r="K1641" t="s">
        <v>2596</v>
      </c>
    </row>
    <row r="1642" spans="1:11" hidden="1" x14ac:dyDescent="0.35">
      <c r="A1642" t="s">
        <v>6902</v>
      </c>
      <c r="B1642" t="s">
        <v>7176</v>
      </c>
      <c r="C1642" t="s">
        <v>7177</v>
      </c>
      <c r="D1642" t="s">
        <v>7178</v>
      </c>
      <c r="E1642" t="s">
        <v>5738</v>
      </c>
      <c r="F1642" t="s">
        <v>6</v>
      </c>
      <c r="G1642" t="s">
        <v>2822</v>
      </c>
      <c r="H1642" t="s">
        <v>1279</v>
      </c>
      <c r="I1642" t="s">
        <v>1845</v>
      </c>
      <c r="J1642" t="s">
        <v>1176</v>
      </c>
      <c r="K1642" t="s">
        <v>95</v>
      </c>
    </row>
    <row r="1643" spans="1:11" hidden="1" x14ac:dyDescent="0.35">
      <c r="A1643" t="s">
        <v>6902</v>
      </c>
      <c r="B1643" t="s">
        <v>7179</v>
      </c>
      <c r="C1643" t="s">
        <v>7180</v>
      </c>
      <c r="D1643" t="s">
        <v>7181</v>
      </c>
      <c r="E1643" t="s">
        <v>5738</v>
      </c>
      <c r="F1643" t="s">
        <v>6</v>
      </c>
      <c r="G1643" t="s">
        <v>2083</v>
      </c>
      <c r="H1643" t="s">
        <v>1255</v>
      </c>
      <c r="I1643" t="s">
        <v>1477</v>
      </c>
      <c r="J1643" t="s">
        <v>1176</v>
      </c>
      <c r="K1643" t="s">
        <v>95</v>
      </c>
    </row>
    <row r="1644" spans="1:11" hidden="1" x14ac:dyDescent="0.35">
      <c r="A1644" t="s">
        <v>6902</v>
      </c>
      <c r="B1644" t="s">
        <v>7182</v>
      </c>
      <c r="C1644" t="s">
        <v>7183</v>
      </c>
      <c r="D1644" t="s">
        <v>7184</v>
      </c>
      <c r="E1644" t="s">
        <v>5738</v>
      </c>
      <c r="F1644" t="s">
        <v>6</v>
      </c>
      <c r="G1644" t="s">
        <v>1359</v>
      </c>
      <c r="H1644" t="s">
        <v>1431</v>
      </c>
      <c r="I1644" t="s">
        <v>1845</v>
      </c>
      <c r="J1644" t="s">
        <v>1176</v>
      </c>
      <c r="K1644" t="s">
        <v>95</v>
      </c>
    </row>
    <row r="1645" spans="1:11" hidden="1" x14ac:dyDescent="0.35">
      <c r="A1645" t="s">
        <v>6902</v>
      </c>
      <c r="B1645" t="s">
        <v>7185</v>
      </c>
      <c r="C1645" t="s">
        <v>7186</v>
      </c>
      <c r="D1645" t="s">
        <v>7187</v>
      </c>
      <c r="E1645" t="s">
        <v>5738</v>
      </c>
      <c r="F1645" t="s">
        <v>6</v>
      </c>
      <c r="G1645" t="s">
        <v>2746</v>
      </c>
      <c r="H1645" t="s">
        <v>2966</v>
      </c>
      <c r="I1645" t="s">
        <v>1835</v>
      </c>
      <c r="J1645" t="s">
        <v>1176</v>
      </c>
      <c r="K1645" t="s">
        <v>91</v>
      </c>
    </row>
    <row r="1646" spans="1:11" hidden="1" x14ac:dyDescent="0.35">
      <c r="A1646" t="s">
        <v>6902</v>
      </c>
      <c r="B1646" t="s">
        <v>7188</v>
      </c>
      <c r="C1646" t="s">
        <v>7189</v>
      </c>
      <c r="D1646" t="s">
        <v>7190</v>
      </c>
      <c r="E1646" t="s">
        <v>5738</v>
      </c>
      <c r="F1646" t="s">
        <v>6</v>
      </c>
      <c r="G1646" t="s">
        <v>1336</v>
      </c>
      <c r="H1646" t="s">
        <v>1901</v>
      </c>
      <c r="I1646" t="s">
        <v>1250</v>
      </c>
      <c r="J1646" t="s">
        <v>1176</v>
      </c>
      <c r="K1646" t="s">
        <v>91</v>
      </c>
    </row>
    <row r="1647" spans="1:11" hidden="1" x14ac:dyDescent="0.35">
      <c r="A1647" t="s">
        <v>6902</v>
      </c>
      <c r="B1647" t="s">
        <v>7191</v>
      </c>
      <c r="C1647" t="s">
        <v>7192</v>
      </c>
      <c r="D1647" t="s">
        <v>7193</v>
      </c>
      <c r="E1647" t="s">
        <v>5738</v>
      </c>
      <c r="F1647" t="s">
        <v>6</v>
      </c>
      <c r="G1647" t="s">
        <v>1350</v>
      </c>
      <c r="H1647" t="s">
        <v>5761</v>
      </c>
      <c r="I1647" t="s">
        <v>1835</v>
      </c>
      <c r="J1647" t="s">
        <v>1176</v>
      </c>
      <c r="K1647" t="s">
        <v>91</v>
      </c>
    </row>
    <row r="1648" spans="1:11" hidden="1" x14ac:dyDescent="0.35">
      <c r="A1648" t="s">
        <v>6902</v>
      </c>
      <c r="B1648" t="s">
        <v>7194</v>
      </c>
      <c r="C1648" t="s">
        <v>7195</v>
      </c>
      <c r="D1648" t="s">
        <v>7196</v>
      </c>
      <c r="E1648" t="s">
        <v>5738</v>
      </c>
      <c r="F1648" t="s">
        <v>6</v>
      </c>
      <c r="G1648" t="s">
        <v>2685</v>
      </c>
      <c r="H1648" t="s">
        <v>2009</v>
      </c>
      <c r="I1648" t="s">
        <v>1309</v>
      </c>
      <c r="J1648" t="s">
        <v>1176</v>
      </c>
      <c r="K1648" t="s">
        <v>88</v>
      </c>
    </row>
    <row r="1649" spans="1:11" hidden="1" x14ac:dyDescent="0.35">
      <c r="A1649" t="s">
        <v>6902</v>
      </c>
      <c r="B1649" t="s">
        <v>7197</v>
      </c>
      <c r="C1649" t="s">
        <v>7198</v>
      </c>
      <c r="D1649" t="s">
        <v>7199</v>
      </c>
      <c r="E1649" t="s">
        <v>5738</v>
      </c>
      <c r="F1649" t="s">
        <v>6</v>
      </c>
      <c r="G1649" t="s">
        <v>1346</v>
      </c>
      <c r="H1649" t="s">
        <v>1297</v>
      </c>
      <c r="I1649" t="s">
        <v>2589</v>
      </c>
      <c r="J1649" t="s">
        <v>1176</v>
      </c>
      <c r="K1649" t="s">
        <v>91</v>
      </c>
    </row>
    <row r="1650" spans="1:11" hidden="1" x14ac:dyDescent="0.35">
      <c r="A1650" t="s">
        <v>6902</v>
      </c>
      <c r="B1650" t="s">
        <v>7200</v>
      </c>
      <c r="C1650" t="s">
        <v>7201</v>
      </c>
      <c r="D1650" t="s">
        <v>7202</v>
      </c>
      <c r="E1650" t="s">
        <v>5738</v>
      </c>
      <c r="F1650" t="s">
        <v>6</v>
      </c>
      <c r="G1650" t="s">
        <v>1487</v>
      </c>
      <c r="H1650" t="s">
        <v>2009</v>
      </c>
      <c r="I1650" t="s">
        <v>1309</v>
      </c>
      <c r="J1650" t="s">
        <v>1176</v>
      </c>
      <c r="K1650" t="s">
        <v>88</v>
      </c>
    </row>
    <row r="1651" spans="1:11" hidden="1" x14ac:dyDescent="0.35">
      <c r="A1651" t="s">
        <v>6902</v>
      </c>
      <c r="B1651" t="s">
        <v>7203</v>
      </c>
      <c r="C1651" t="s">
        <v>7204</v>
      </c>
      <c r="D1651" t="s">
        <v>7205</v>
      </c>
      <c r="E1651" t="s">
        <v>4380</v>
      </c>
      <c r="F1651" t="s">
        <v>7206</v>
      </c>
      <c r="G1651" t="s">
        <v>1336</v>
      </c>
      <c r="H1651" t="s">
        <v>2945</v>
      </c>
      <c r="I1651" t="s">
        <v>1912</v>
      </c>
      <c r="J1651" t="s">
        <v>313</v>
      </c>
      <c r="K1651" t="s">
        <v>84</v>
      </c>
    </row>
    <row r="1652" spans="1:11" hidden="1" x14ac:dyDescent="0.35">
      <c r="A1652" t="s">
        <v>6902</v>
      </c>
      <c r="B1652" t="s">
        <v>7207</v>
      </c>
      <c r="C1652" t="s">
        <v>7208</v>
      </c>
      <c r="D1652" t="s">
        <v>7209</v>
      </c>
      <c r="E1652" t="s">
        <v>4380</v>
      </c>
      <c r="F1652" t="s">
        <v>7206</v>
      </c>
      <c r="G1652" t="s">
        <v>1240</v>
      </c>
      <c r="H1652" t="s">
        <v>1283</v>
      </c>
      <c r="I1652" t="s">
        <v>1309</v>
      </c>
      <c r="J1652" t="s">
        <v>313</v>
      </c>
      <c r="K1652" t="s">
        <v>43</v>
      </c>
    </row>
    <row r="1653" spans="1:11" hidden="1" x14ac:dyDescent="0.35">
      <c r="A1653" t="s">
        <v>6902</v>
      </c>
      <c r="B1653" t="s">
        <v>7210</v>
      </c>
      <c r="C1653" t="s">
        <v>7211</v>
      </c>
      <c r="D1653" t="s">
        <v>7212</v>
      </c>
      <c r="E1653" t="s">
        <v>4380</v>
      </c>
      <c r="F1653" t="s">
        <v>7206</v>
      </c>
      <c r="G1653" t="s">
        <v>1508</v>
      </c>
      <c r="H1653" t="s">
        <v>3698</v>
      </c>
      <c r="I1653" t="s">
        <v>1447</v>
      </c>
      <c r="J1653" t="s">
        <v>315</v>
      </c>
      <c r="K1653" t="s">
        <v>84</v>
      </c>
    </row>
    <row r="1654" spans="1:11" hidden="1" x14ac:dyDescent="0.35">
      <c r="A1654" t="s">
        <v>6902</v>
      </c>
      <c r="B1654" t="s">
        <v>7213</v>
      </c>
      <c r="C1654" t="s">
        <v>7214</v>
      </c>
      <c r="D1654" t="s">
        <v>7215</v>
      </c>
      <c r="E1654" t="s">
        <v>4380</v>
      </c>
      <c r="F1654" t="s">
        <v>7206</v>
      </c>
      <c r="G1654" t="s">
        <v>2685</v>
      </c>
      <c r="H1654" t="s">
        <v>2945</v>
      </c>
      <c r="I1654" t="s">
        <v>1912</v>
      </c>
      <c r="J1654" t="s">
        <v>314</v>
      </c>
      <c r="K1654" t="s">
        <v>43</v>
      </c>
    </row>
    <row r="1655" spans="1:11" hidden="1" x14ac:dyDescent="0.35">
      <c r="A1655" t="s">
        <v>6902</v>
      </c>
      <c r="B1655" t="s">
        <v>7216</v>
      </c>
      <c r="C1655" t="s">
        <v>7217</v>
      </c>
      <c r="D1655" t="s">
        <v>7218</v>
      </c>
      <c r="E1655" t="s">
        <v>4380</v>
      </c>
      <c r="F1655" t="s">
        <v>7206</v>
      </c>
      <c r="G1655" t="s">
        <v>2083</v>
      </c>
      <c r="H1655" t="s">
        <v>4977</v>
      </c>
      <c r="I1655" t="s">
        <v>1747</v>
      </c>
      <c r="J1655" t="s">
        <v>315</v>
      </c>
      <c r="K1655" t="s">
        <v>92</v>
      </c>
    </row>
    <row r="1656" spans="1:11" hidden="1" x14ac:dyDescent="0.35">
      <c r="A1656" t="s">
        <v>6902</v>
      </c>
      <c r="B1656" t="s">
        <v>7219</v>
      </c>
      <c r="C1656" t="s">
        <v>7220</v>
      </c>
      <c r="D1656" t="s">
        <v>7221</v>
      </c>
      <c r="E1656" t="s">
        <v>4380</v>
      </c>
      <c r="F1656" t="s">
        <v>7206</v>
      </c>
      <c r="G1656" t="s">
        <v>1336</v>
      </c>
      <c r="H1656" t="s">
        <v>1260</v>
      </c>
      <c r="I1656" t="s">
        <v>1649</v>
      </c>
      <c r="J1656" t="s">
        <v>313</v>
      </c>
      <c r="K1656" t="s">
        <v>84</v>
      </c>
    </row>
    <row r="1657" spans="1:11" hidden="1" x14ac:dyDescent="0.35">
      <c r="A1657" t="s">
        <v>6902</v>
      </c>
      <c r="B1657" t="s">
        <v>7222</v>
      </c>
      <c r="C1657" t="s">
        <v>7223</v>
      </c>
      <c r="D1657" t="s">
        <v>7224</v>
      </c>
      <c r="E1657" t="s">
        <v>4380</v>
      </c>
      <c r="F1657" t="s">
        <v>7206</v>
      </c>
      <c r="G1657" t="s">
        <v>1240</v>
      </c>
      <c r="H1657" t="s">
        <v>1283</v>
      </c>
      <c r="I1657" t="s">
        <v>7225</v>
      </c>
      <c r="J1657" t="s">
        <v>313</v>
      </c>
      <c r="K1657" t="s">
        <v>43</v>
      </c>
    </row>
    <row r="1658" spans="1:11" hidden="1" x14ac:dyDescent="0.35">
      <c r="A1658" t="s">
        <v>6902</v>
      </c>
      <c r="B1658" t="s">
        <v>7226</v>
      </c>
      <c r="C1658" t="s">
        <v>7227</v>
      </c>
      <c r="D1658" t="s">
        <v>7228</v>
      </c>
      <c r="E1658" t="s">
        <v>4380</v>
      </c>
      <c r="F1658" t="s">
        <v>7206</v>
      </c>
      <c r="G1658" t="s">
        <v>1355</v>
      </c>
      <c r="H1658" t="s">
        <v>1255</v>
      </c>
      <c r="I1658" t="s">
        <v>1544</v>
      </c>
      <c r="J1658" t="s">
        <v>313</v>
      </c>
      <c r="K1658" t="s">
        <v>92</v>
      </c>
    </row>
    <row r="1659" spans="1:11" hidden="1" x14ac:dyDescent="0.35">
      <c r="A1659" t="s">
        <v>6902</v>
      </c>
      <c r="B1659" t="s">
        <v>7229</v>
      </c>
      <c r="C1659" t="s">
        <v>7230</v>
      </c>
      <c r="D1659" t="s">
        <v>7231</v>
      </c>
      <c r="E1659" t="s">
        <v>4380</v>
      </c>
      <c r="F1659" t="s">
        <v>7206</v>
      </c>
      <c r="G1659" t="s">
        <v>1416</v>
      </c>
      <c r="H1659" t="s">
        <v>1297</v>
      </c>
      <c r="I1659" t="s">
        <v>7232</v>
      </c>
      <c r="J1659" t="s">
        <v>313</v>
      </c>
      <c r="K1659" t="s">
        <v>84</v>
      </c>
    </row>
    <row r="1660" spans="1:11" hidden="1" x14ac:dyDescent="0.35">
      <c r="A1660" t="s">
        <v>6902</v>
      </c>
      <c r="B1660" t="s">
        <v>7233</v>
      </c>
      <c r="C1660" t="s">
        <v>7234</v>
      </c>
      <c r="D1660" t="s">
        <v>7235</v>
      </c>
      <c r="E1660" t="s">
        <v>5274</v>
      </c>
      <c r="F1660" t="s">
        <v>7206</v>
      </c>
      <c r="G1660" t="s">
        <v>1487</v>
      </c>
      <c r="H1660" t="s">
        <v>1198</v>
      </c>
      <c r="I1660" t="s">
        <v>1527</v>
      </c>
      <c r="J1660" t="s">
        <v>313</v>
      </c>
      <c r="K1660" t="s">
        <v>91</v>
      </c>
    </row>
    <row r="1661" spans="1:11" hidden="1" x14ac:dyDescent="0.35">
      <c r="A1661" t="s">
        <v>6902</v>
      </c>
      <c r="B1661" t="s">
        <v>7233</v>
      </c>
      <c r="C1661" t="s">
        <v>7236</v>
      </c>
      <c r="D1661" t="s">
        <v>7237</v>
      </c>
      <c r="E1661" t="s">
        <v>5274</v>
      </c>
      <c r="F1661" t="s">
        <v>7206</v>
      </c>
      <c r="G1661" t="s">
        <v>1462</v>
      </c>
      <c r="H1661" t="s">
        <v>1293</v>
      </c>
      <c r="I1661" t="s">
        <v>1751</v>
      </c>
      <c r="J1661" t="s">
        <v>313</v>
      </c>
      <c r="K1661" t="s">
        <v>88</v>
      </c>
    </row>
    <row r="1662" spans="1:11" hidden="1" x14ac:dyDescent="0.35">
      <c r="A1662" t="s">
        <v>6902</v>
      </c>
      <c r="B1662" t="s">
        <v>7238</v>
      </c>
      <c r="C1662" t="s">
        <v>7239</v>
      </c>
      <c r="D1662" t="s">
        <v>7240</v>
      </c>
      <c r="E1662" t="s">
        <v>5274</v>
      </c>
      <c r="F1662" t="s">
        <v>7206</v>
      </c>
      <c r="G1662" t="s">
        <v>1445</v>
      </c>
      <c r="H1662" t="s">
        <v>1279</v>
      </c>
      <c r="I1662" t="s">
        <v>2153</v>
      </c>
      <c r="J1662" t="s">
        <v>313</v>
      </c>
      <c r="K1662" t="s">
        <v>95</v>
      </c>
    </row>
    <row r="1663" spans="1:11" hidden="1" x14ac:dyDescent="0.35">
      <c r="A1663" t="s">
        <v>6902</v>
      </c>
      <c r="B1663" t="s">
        <v>7241</v>
      </c>
      <c r="C1663" t="s">
        <v>7242</v>
      </c>
      <c r="D1663" t="s">
        <v>7243</v>
      </c>
      <c r="E1663" t="s">
        <v>5599</v>
      </c>
      <c r="F1663" t="s">
        <v>7206</v>
      </c>
      <c r="G1663" t="s">
        <v>1476</v>
      </c>
      <c r="H1663" t="s">
        <v>1297</v>
      </c>
      <c r="I1663" t="s">
        <v>1619</v>
      </c>
      <c r="J1663" t="s">
        <v>313</v>
      </c>
      <c r="K1663" t="s">
        <v>88</v>
      </c>
    </row>
    <row r="1664" spans="1:11" hidden="1" x14ac:dyDescent="0.35">
      <c r="A1664" t="s">
        <v>6902</v>
      </c>
      <c r="B1664" t="s">
        <v>7244</v>
      </c>
      <c r="C1664" t="s">
        <v>7245</v>
      </c>
      <c r="D1664" t="s">
        <v>7246</v>
      </c>
      <c r="E1664" t="s">
        <v>5599</v>
      </c>
      <c r="F1664" t="s">
        <v>7206</v>
      </c>
      <c r="G1664" t="s">
        <v>1476</v>
      </c>
      <c r="H1664" t="s">
        <v>1297</v>
      </c>
      <c r="I1664" t="s">
        <v>1659</v>
      </c>
      <c r="J1664" t="s">
        <v>313</v>
      </c>
      <c r="K1664" t="s">
        <v>88</v>
      </c>
    </row>
    <row r="1665" spans="1:11" hidden="1" x14ac:dyDescent="0.35">
      <c r="A1665" t="s">
        <v>6902</v>
      </c>
      <c r="B1665" t="s">
        <v>7247</v>
      </c>
      <c r="C1665" t="s">
        <v>7248</v>
      </c>
      <c r="D1665" t="s">
        <v>7249</v>
      </c>
      <c r="E1665" t="s">
        <v>5599</v>
      </c>
      <c r="F1665" t="s">
        <v>7206</v>
      </c>
      <c r="G1665" t="s">
        <v>2083</v>
      </c>
      <c r="H1665" t="s">
        <v>1198</v>
      </c>
      <c r="I1665" t="s">
        <v>1219</v>
      </c>
      <c r="J1665" t="s">
        <v>313</v>
      </c>
      <c r="K1665" t="s">
        <v>91</v>
      </c>
    </row>
    <row r="1666" spans="1:11" hidden="1" x14ac:dyDescent="0.35">
      <c r="A1666" t="s">
        <v>6902</v>
      </c>
      <c r="B1666" t="s">
        <v>7250</v>
      </c>
      <c r="C1666" t="s">
        <v>7251</v>
      </c>
      <c r="D1666" t="s">
        <v>7252</v>
      </c>
      <c r="E1666" t="s">
        <v>5599</v>
      </c>
      <c r="F1666" t="s">
        <v>7206</v>
      </c>
      <c r="G1666" t="s">
        <v>2083</v>
      </c>
      <c r="H1666" t="s">
        <v>1218</v>
      </c>
      <c r="I1666" t="s">
        <v>1232</v>
      </c>
      <c r="J1666" t="s">
        <v>313</v>
      </c>
      <c r="K1666" t="s">
        <v>91</v>
      </c>
    </row>
    <row r="1667" spans="1:11" hidden="1" x14ac:dyDescent="0.35">
      <c r="A1667" t="s">
        <v>6902</v>
      </c>
      <c r="B1667" t="s">
        <v>7253</v>
      </c>
      <c r="C1667" t="s">
        <v>7254</v>
      </c>
      <c r="D1667" t="s">
        <v>7255</v>
      </c>
      <c r="E1667" t="s">
        <v>5599</v>
      </c>
      <c r="F1667" t="s">
        <v>7206</v>
      </c>
      <c r="G1667" t="s">
        <v>5122</v>
      </c>
      <c r="H1667" t="s">
        <v>1245</v>
      </c>
      <c r="I1667" t="s">
        <v>1527</v>
      </c>
      <c r="J1667" t="s">
        <v>314</v>
      </c>
      <c r="K1667" t="s">
        <v>96</v>
      </c>
    </row>
    <row r="1668" spans="1:11" hidden="1" x14ac:dyDescent="0.35">
      <c r="A1668" t="s">
        <v>6902</v>
      </c>
      <c r="B1668" t="s">
        <v>7256</v>
      </c>
      <c r="C1668" t="s">
        <v>7257</v>
      </c>
      <c r="D1668" t="s">
        <v>7258</v>
      </c>
      <c r="E1668" t="s">
        <v>5599</v>
      </c>
      <c r="F1668" t="s">
        <v>7206</v>
      </c>
      <c r="G1668" t="s">
        <v>5122</v>
      </c>
      <c r="H1668" t="s">
        <v>1245</v>
      </c>
      <c r="I1668" t="s">
        <v>1488</v>
      </c>
      <c r="J1668" t="s">
        <v>314</v>
      </c>
      <c r="K1668" t="s">
        <v>96</v>
      </c>
    </row>
    <row r="1669" spans="1:11" hidden="1" x14ac:dyDescent="0.35">
      <c r="A1669" t="s">
        <v>6902</v>
      </c>
      <c r="B1669" t="s">
        <v>7259</v>
      </c>
      <c r="C1669" t="s">
        <v>7260</v>
      </c>
      <c r="D1669" t="s">
        <v>7261</v>
      </c>
      <c r="E1669" t="s">
        <v>5599</v>
      </c>
      <c r="F1669" t="s">
        <v>7206</v>
      </c>
      <c r="G1669" t="s">
        <v>1240</v>
      </c>
      <c r="H1669" t="s">
        <v>2962</v>
      </c>
      <c r="I1669" t="s">
        <v>7262</v>
      </c>
      <c r="J1669" t="s">
        <v>313</v>
      </c>
      <c r="K1669" t="s">
        <v>43</v>
      </c>
    </row>
    <row r="1670" spans="1:11" hidden="1" x14ac:dyDescent="0.35">
      <c r="A1670" t="s">
        <v>6902</v>
      </c>
      <c r="B1670" t="s">
        <v>7263</v>
      </c>
      <c r="C1670" t="s">
        <v>7264</v>
      </c>
      <c r="D1670" t="s">
        <v>7265</v>
      </c>
      <c r="E1670" t="s">
        <v>5599</v>
      </c>
      <c r="F1670" t="s">
        <v>7206</v>
      </c>
      <c r="G1670" t="s">
        <v>1336</v>
      </c>
      <c r="H1670" t="s">
        <v>1297</v>
      </c>
      <c r="I1670" t="s">
        <v>1246</v>
      </c>
      <c r="J1670" t="s">
        <v>313</v>
      </c>
      <c r="K1670" t="s">
        <v>84</v>
      </c>
    </row>
    <row r="1671" spans="1:11" hidden="1" x14ac:dyDescent="0.35">
      <c r="A1671" t="s">
        <v>6902</v>
      </c>
      <c r="B1671" t="s">
        <v>7266</v>
      </c>
      <c r="C1671" t="s">
        <v>7267</v>
      </c>
      <c r="D1671" t="s">
        <v>7268</v>
      </c>
      <c r="E1671" t="s">
        <v>5599</v>
      </c>
      <c r="F1671" t="s">
        <v>7206</v>
      </c>
      <c r="G1671" t="s">
        <v>1359</v>
      </c>
      <c r="H1671" t="s">
        <v>2945</v>
      </c>
      <c r="I1671" t="s">
        <v>1912</v>
      </c>
      <c r="J1671" t="s">
        <v>313</v>
      </c>
      <c r="K1671" t="s">
        <v>84</v>
      </c>
    </row>
    <row r="1672" spans="1:11" hidden="1" x14ac:dyDescent="0.35">
      <c r="A1672" t="s">
        <v>6902</v>
      </c>
      <c r="B1672" t="s">
        <v>7269</v>
      </c>
      <c r="C1672" t="s">
        <v>7270</v>
      </c>
      <c r="D1672" t="s">
        <v>7271</v>
      </c>
      <c r="E1672" t="s">
        <v>5599</v>
      </c>
      <c r="F1672" t="s">
        <v>7206</v>
      </c>
      <c r="G1672" t="s">
        <v>2557</v>
      </c>
      <c r="H1672" t="s">
        <v>1255</v>
      </c>
      <c r="I1672" t="s">
        <v>3817</v>
      </c>
      <c r="J1672" t="s">
        <v>314</v>
      </c>
      <c r="K1672" t="s">
        <v>92</v>
      </c>
    </row>
    <row r="1673" spans="1:11" hidden="1" x14ac:dyDescent="0.35">
      <c r="A1673" t="s">
        <v>6902</v>
      </c>
      <c r="B1673" t="s">
        <v>7272</v>
      </c>
      <c r="C1673" t="s">
        <v>7273</v>
      </c>
      <c r="D1673" t="s">
        <v>7274</v>
      </c>
      <c r="E1673" t="s">
        <v>4380</v>
      </c>
      <c r="F1673" t="s">
        <v>7206</v>
      </c>
      <c r="G1673" t="s">
        <v>3081</v>
      </c>
      <c r="H1673" t="s">
        <v>1240</v>
      </c>
      <c r="I1673" t="s">
        <v>1309</v>
      </c>
      <c r="J1673" t="s">
        <v>1176</v>
      </c>
      <c r="K1673" t="s">
        <v>84</v>
      </c>
    </row>
    <row r="1674" spans="1:11" hidden="1" x14ac:dyDescent="0.35">
      <c r="A1674" t="s">
        <v>6902</v>
      </c>
      <c r="B1674" t="s">
        <v>7275</v>
      </c>
      <c r="C1674" t="s">
        <v>7276</v>
      </c>
      <c r="D1674" t="s">
        <v>7277</v>
      </c>
      <c r="E1674" t="s">
        <v>5637</v>
      </c>
      <c r="F1674" t="s">
        <v>17</v>
      </c>
      <c r="G1674" t="s">
        <v>1492</v>
      </c>
      <c r="H1674" t="s">
        <v>1431</v>
      </c>
      <c r="I1674" t="s">
        <v>1246</v>
      </c>
      <c r="J1674" t="s">
        <v>1176</v>
      </c>
      <c r="K1674" t="s">
        <v>369</v>
      </c>
    </row>
    <row r="1675" spans="1:11" hidden="1" x14ac:dyDescent="0.35">
      <c r="A1675" t="s">
        <v>6902</v>
      </c>
      <c r="B1675" t="s">
        <v>7278</v>
      </c>
      <c r="C1675" t="s">
        <v>7279</v>
      </c>
      <c r="D1675" t="s">
        <v>7280</v>
      </c>
      <c r="E1675" t="s">
        <v>5637</v>
      </c>
      <c r="F1675" t="s">
        <v>17</v>
      </c>
      <c r="G1675" t="s">
        <v>1526</v>
      </c>
      <c r="H1675" t="s">
        <v>1245</v>
      </c>
      <c r="I1675" t="s">
        <v>1574</v>
      </c>
      <c r="J1675" t="s">
        <v>1176</v>
      </c>
      <c r="K1675" t="s">
        <v>203</v>
      </c>
    </row>
    <row r="1676" spans="1:11" hidden="1" x14ac:dyDescent="0.35">
      <c r="A1676" t="s">
        <v>6902</v>
      </c>
      <c r="B1676" t="s">
        <v>7281</v>
      </c>
      <c r="C1676" t="s">
        <v>7282</v>
      </c>
      <c r="D1676" t="s">
        <v>7283</v>
      </c>
      <c r="E1676" t="s">
        <v>5637</v>
      </c>
      <c r="F1676" t="s">
        <v>17</v>
      </c>
      <c r="G1676" t="s">
        <v>3081</v>
      </c>
      <c r="H1676" t="s">
        <v>1573</v>
      </c>
      <c r="I1676" t="s">
        <v>1544</v>
      </c>
      <c r="J1676" t="s">
        <v>1176</v>
      </c>
      <c r="K1676" t="s">
        <v>41</v>
      </c>
    </row>
    <row r="1677" spans="1:11" hidden="1" x14ac:dyDescent="0.35">
      <c r="A1677" t="s">
        <v>6902</v>
      </c>
      <c r="B1677" t="s">
        <v>7284</v>
      </c>
      <c r="C1677" t="s">
        <v>7285</v>
      </c>
      <c r="D1677" t="s">
        <v>7286</v>
      </c>
      <c r="E1677" t="s">
        <v>6589</v>
      </c>
      <c r="F1677" t="s">
        <v>12</v>
      </c>
      <c r="G1677" t="s">
        <v>1317</v>
      </c>
      <c r="H1677" t="s">
        <v>1260</v>
      </c>
      <c r="I1677" t="s">
        <v>5863</v>
      </c>
      <c r="J1677" t="s">
        <v>1176</v>
      </c>
      <c r="K1677" t="s">
        <v>92</v>
      </c>
    </row>
    <row r="1678" spans="1:11" hidden="1" x14ac:dyDescent="0.35">
      <c r="A1678" t="s">
        <v>6902</v>
      </c>
      <c r="B1678" t="s">
        <v>7287</v>
      </c>
      <c r="C1678" t="s">
        <v>7288</v>
      </c>
      <c r="D1678" t="s">
        <v>7289</v>
      </c>
      <c r="E1678" t="s">
        <v>6589</v>
      </c>
      <c r="F1678" t="s">
        <v>12</v>
      </c>
      <c r="G1678" t="s">
        <v>1317</v>
      </c>
      <c r="H1678" t="s">
        <v>1260</v>
      </c>
      <c r="I1678" t="s">
        <v>5863</v>
      </c>
      <c r="J1678" t="s">
        <v>1176</v>
      </c>
      <c r="K1678" t="s">
        <v>92</v>
      </c>
    </row>
    <row r="1679" spans="1:11" hidden="1" x14ac:dyDescent="0.35">
      <c r="A1679" t="s">
        <v>6902</v>
      </c>
      <c r="B1679" t="s">
        <v>7290</v>
      </c>
      <c r="C1679" t="s">
        <v>7291</v>
      </c>
      <c r="D1679" t="s">
        <v>7292</v>
      </c>
      <c r="E1679" t="s">
        <v>6589</v>
      </c>
      <c r="F1679" t="s">
        <v>12</v>
      </c>
      <c r="G1679" t="s">
        <v>1323</v>
      </c>
      <c r="H1679" t="s">
        <v>2009</v>
      </c>
      <c r="I1679" t="s">
        <v>1659</v>
      </c>
      <c r="J1679" t="s">
        <v>1176</v>
      </c>
      <c r="K1679" t="s">
        <v>84</v>
      </c>
    </row>
    <row r="1680" spans="1:11" hidden="1" x14ac:dyDescent="0.35">
      <c r="A1680" t="s">
        <v>6902</v>
      </c>
      <c r="B1680" t="s">
        <v>7293</v>
      </c>
      <c r="C1680" t="s">
        <v>7294</v>
      </c>
      <c r="D1680" t="s">
        <v>7295</v>
      </c>
      <c r="E1680" t="s">
        <v>6589</v>
      </c>
      <c r="F1680" t="s">
        <v>12</v>
      </c>
      <c r="G1680" t="s">
        <v>1332</v>
      </c>
      <c r="H1680" t="s">
        <v>3165</v>
      </c>
      <c r="I1680" t="s">
        <v>3543</v>
      </c>
      <c r="J1680" t="s">
        <v>1176</v>
      </c>
      <c r="K1680" t="s">
        <v>43</v>
      </c>
    </row>
    <row r="1681" spans="1:11" hidden="1" x14ac:dyDescent="0.35">
      <c r="A1681" t="s">
        <v>6902</v>
      </c>
      <c r="B1681" t="s">
        <v>7296</v>
      </c>
      <c r="C1681" t="s">
        <v>7297</v>
      </c>
      <c r="D1681" t="s">
        <v>7298</v>
      </c>
      <c r="E1681" t="s">
        <v>6589</v>
      </c>
      <c r="F1681" t="s">
        <v>12</v>
      </c>
      <c r="G1681" t="s">
        <v>1346</v>
      </c>
      <c r="H1681" t="s">
        <v>1283</v>
      </c>
      <c r="I1681" t="s">
        <v>3161</v>
      </c>
      <c r="J1681" t="s">
        <v>1176</v>
      </c>
      <c r="K1681" t="s">
        <v>84</v>
      </c>
    </row>
    <row r="1682" spans="1:11" hidden="1" x14ac:dyDescent="0.35">
      <c r="A1682" t="s">
        <v>7299</v>
      </c>
      <c r="B1682" t="s">
        <v>7300</v>
      </c>
      <c r="C1682" t="s">
        <v>7301</v>
      </c>
      <c r="D1682" t="s">
        <v>7302</v>
      </c>
      <c r="E1682" t="s">
        <v>7303</v>
      </c>
      <c r="F1682" t="s">
        <v>11</v>
      </c>
      <c r="G1682" t="s">
        <v>3104</v>
      </c>
      <c r="H1682" t="s">
        <v>1548</v>
      </c>
      <c r="I1682" t="s">
        <v>2201</v>
      </c>
      <c r="J1682" t="s">
        <v>315</v>
      </c>
      <c r="K1682" t="s">
        <v>130</v>
      </c>
    </row>
    <row r="1683" spans="1:11" hidden="1" x14ac:dyDescent="0.35">
      <c r="A1683" t="s">
        <v>7299</v>
      </c>
      <c r="B1683" t="s">
        <v>7304</v>
      </c>
      <c r="C1683" t="s">
        <v>7305</v>
      </c>
      <c r="D1683" t="s">
        <v>7306</v>
      </c>
      <c r="E1683" t="s">
        <v>7303</v>
      </c>
      <c r="F1683" t="s">
        <v>11</v>
      </c>
      <c r="G1683" t="s">
        <v>4044</v>
      </c>
      <c r="H1683" t="s">
        <v>1440</v>
      </c>
      <c r="I1683" t="s">
        <v>2455</v>
      </c>
      <c r="J1683" t="s">
        <v>315</v>
      </c>
      <c r="K1683" t="s">
        <v>130</v>
      </c>
    </row>
    <row r="1684" spans="1:11" hidden="1" x14ac:dyDescent="0.35">
      <c r="A1684" t="s">
        <v>7299</v>
      </c>
      <c r="B1684" t="s">
        <v>7307</v>
      </c>
      <c r="C1684" t="s">
        <v>7308</v>
      </c>
      <c r="D1684" t="s">
        <v>7309</v>
      </c>
      <c r="E1684" t="s">
        <v>7303</v>
      </c>
      <c r="F1684" t="s">
        <v>11</v>
      </c>
      <c r="G1684" t="s">
        <v>1377</v>
      </c>
      <c r="H1684" t="s">
        <v>1346</v>
      </c>
      <c r="I1684" t="s">
        <v>2770</v>
      </c>
      <c r="J1684" t="s">
        <v>315</v>
      </c>
      <c r="K1684" t="s">
        <v>130</v>
      </c>
    </row>
    <row r="1685" spans="1:11" hidden="1" x14ac:dyDescent="0.35">
      <c r="A1685" t="s">
        <v>7299</v>
      </c>
      <c r="B1685" t="s">
        <v>7310</v>
      </c>
      <c r="C1685" t="s">
        <v>7311</v>
      </c>
      <c r="D1685" t="s">
        <v>7312</v>
      </c>
      <c r="E1685" t="s">
        <v>7303</v>
      </c>
      <c r="F1685" t="s">
        <v>11</v>
      </c>
      <c r="G1685" t="s">
        <v>4793</v>
      </c>
      <c r="H1685" t="s">
        <v>4091</v>
      </c>
      <c r="I1685" t="s">
        <v>3633</v>
      </c>
      <c r="J1685" t="s">
        <v>316</v>
      </c>
      <c r="K1685" t="s">
        <v>131</v>
      </c>
    </row>
    <row r="1686" spans="1:11" hidden="1" x14ac:dyDescent="0.35">
      <c r="A1686" t="s">
        <v>7299</v>
      </c>
      <c r="B1686" t="s">
        <v>7313</v>
      </c>
      <c r="C1686" t="s">
        <v>7314</v>
      </c>
      <c r="D1686" t="s">
        <v>7315</v>
      </c>
      <c r="E1686" t="s">
        <v>7303</v>
      </c>
      <c r="F1686" t="s">
        <v>11</v>
      </c>
      <c r="G1686" t="s">
        <v>4547</v>
      </c>
      <c r="H1686" t="s">
        <v>7316</v>
      </c>
      <c r="I1686" t="s">
        <v>2930</v>
      </c>
      <c r="J1686" t="s">
        <v>316</v>
      </c>
      <c r="K1686" t="s">
        <v>131</v>
      </c>
    </row>
    <row r="1687" spans="1:11" hidden="1" x14ac:dyDescent="0.35">
      <c r="A1687" t="s">
        <v>7299</v>
      </c>
      <c r="B1687" t="s">
        <v>7317</v>
      </c>
      <c r="C1687" t="s">
        <v>7318</v>
      </c>
      <c r="D1687" t="s">
        <v>7319</v>
      </c>
      <c r="E1687" t="s">
        <v>7303</v>
      </c>
      <c r="F1687" t="s">
        <v>11</v>
      </c>
      <c r="G1687" t="s">
        <v>3081</v>
      </c>
      <c r="H1687" t="s">
        <v>7320</v>
      </c>
      <c r="I1687" t="s">
        <v>1457</v>
      </c>
      <c r="J1687" t="s">
        <v>316</v>
      </c>
      <c r="K1687" t="s">
        <v>131</v>
      </c>
    </row>
    <row r="1688" spans="1:11" hidden="1" x14ac:dyDescent="0.35">
      <c r="A1688" t="s">
        <v>7299</v>
      </c>
      <c r="B1688" t="s">
        <v>7321</v>
      </c>
      <c r="C1688" t="s">
        <v>7322</v>
      </c>
      <c r="D1688" t="s">
        <v>7323</v>
      </c>
      <c r="E1688" t="s">
        <v>7303</v>
      </c>
      <c r="F1688" t="s">
        <v>11</v>
      </c>
      <c r="G1688" t="s">
        <v>4502</v>
      </c>
      <c r="H1688" t="s">
        <v>7324</v>
      </c>
      <c r="I1688" t="s">
        <v>7325</v>
      </c>
      <c r="J1688" t="s">
        <v>1176</v>
      </c>
      <c r="K1688" t="s">
        <v>132</v>
      </c>
    </row>
    <row r="1689" spans="1:11" hidden="1" x14ac:dyDescent="0.35">
      <c r="A1689" t="s">
        <v>7299</v>
      </c>
      <c r="B1689" t="s">
        <v>7326</v>
      </c>
      <c r="C1689" t="s">
        <v>7327</v>
      </c>
      <c r="D1689" t="s">
        <v>7328</v>
      </c>
      <c r="E1689" t="s">
        <v>7303</v>
      </c>
      <c r="F1689" t="s">
        <v>11</v>
      </c>
      <c r="G1689" t="s">
        <v>7329</v>
      </c>
      <c r="H1689" t="s">
        <v>2215</v>
      </c>
      <c r="I1689" t="s">
        <v>7330</v>
      </c>
      <c r="J1689" t="s">
        <v>1176</v>
      </c>
      <c r="K1689" t="s">
        <v>132</v>
      </c>
    </row>
    <row r="1690" spans="1:11" hidden="1" x14ac:dyDescent="0.35">
      <c r="A1690" t="s">
        <v>7299</v>
      </c>
      <c r="B1690" t="s">
        <v>7331</v>
      </c>
      <c r="C1690" t="s">
        <v>7332</v>
      </c>
      <c r="D1690" t="s">
        <v>7333</v>
      </c>
      <c r="E1690" t="s">
        <v>7303</v>
      </c>
      <c r="F1690" t="s">
        <v>11</v>
      </c>
      <c r="G1690" t="s">
        <v>2865</v>
      </c>
      <c r="H1690" t="s">
        <v>7334</v>
      </c>
      <c r="I1690" t="s">
        <v>7335</v>
      </c>
      <c r="J1690" t="s">
        <v>1774</v>
      </c>
      <c r="K1690" t="s">
        <v>48</v>
      </c>
    </row>
    <row r="1691" spans="1:11" hidden="1" x14ac:dyDescent="0.35">
      <c r="A1691" t="s">
        <v>7299</v>
      </c>
      <c r="B1691" t="s">
        <v>7336</v>
      </c>
      <c r="C1691" t="s">
        <v>7337</v>
      </c>
      <c r="D1691" t="s">
        <v>7338</v>
      </c>
      <c r="E1691" t="s">
        <v>7303</v>
      </c>
      <c r="F1691" t="s">
        <v>11</v>
      </c>
      <c r="G1691" t="s">
        <v>1202</v>
      </c>
      <c r="H1691" t="s">
        <v>7339</v>
      </c>
      <c r="I1691" t="s">
        <v>7340</v>
      </c>
      <c r="J1691" t="s">
        <v>1774</v>
      </c>
      <c r="K1691" t="s">
        <v>48</v>
      </c>
    </row>
    <row r="1692" spans="1:11" hidden="1" x14ac:dyDescent="0.35">
      <c r="A1692" t="s">
        <v>7299</v>
      </c>
      <c r="B1692" t="s">
        <v>7341</v>
      </c>
      <c r="C1692" t="s">
        <v>7342</v>
      </c>
      <c r="D1692" t="s">
        <v>7343</v>
      </c>
      <c r="E1692" t="s">
        <v>7303</v>
      </c>
      <c r="F1692" t="s">
        <v>11</v>
      </c>
      <c r="G1692" t="s">
        <v>7344</v>
      </c>
      <c r="H1692" t="s">
        <v>6897</v>
      </c>
      <c r="I1692" t="s">
        <v>7345</v>
      </c>
      <c r="J1692" t="s">
        <v>1774</v>
      </c>
      <c r="K1692" t="s">
        <v>48</v>
      </c>
    </row>
    <row r="1693" spans="1:11" hidden="1" x14ac:dyDescent="0.35">
      <c r="A1693" t="s">
        <v>7299</v>
      </c>
      <c r="B1693" t="s">
        <v>7346</v>
      </c>
      <c r="C1693" t="s">
        <v>7347</v>
      </c>
      <c r="D1693" t="s">
        <v>7348</v>
      </c>
      <c r="E1693" t="s">
        <v>7303</v>
      </c>
      <c r="F1693" t="s">
        <v>11</v>
      </c>
      <c r="G1693" t="s">
        <v>1355</v>
      </c>
      <c r="H1693" t="s">
        <v>7339</v>
      </c>
      <c r="I1693" t="s">
        <v>7340</v>
      </c>
      <c r="J1693" t="s">
        <v>1623</v>
      </c>
      <c r="K1693" t="s">
        <v>47</v>
      </c>
    </row>
    <row r="1694" spans="1:11" hidden="1" x14ac:dyDescent="0.35">
      <c r="A1694" t="s">
        <v>7299</v>
      </c>
      <c r="B1694" t="s">
        <v>7349</v>
      </c>
      <c r="C1694" t="s">
        <v>7350</v>
      </c>
      <c r="D1694" t="s">
        <v>7351</v>
      </c>
      <c r="E1694" t="s">
        <v>7303</v>
      </c>
      <c r="F1694" t="s">
        <v>11</v>
      </c>
      <c r="G1694" t="s">
        <v>7344</v>
      </c>
      <c r="H1694" t="s">
        <v>6897</v>
      </c>
      <c r="I1694" t="s">
        <v>7345</v>
      </c>
      <c r="J1694" t="s">
        <v>1623</v>
      </c>
      <c r="K1694" t="s">
        <v>47</v>
      </c>
    </row>
    <row r="1695" spans="1:11" hidden="1" x14ac:dyDescent="0.35">
      <c r="A1695" t="s">
        <v>7299</v>
      </c>
      <c r="B1695" t="s">
        <v>7352</v>
      </c>
      <c r="C1695" t="s">
        <v>7353</v>
      </c>
      <c r="D1695" t="s">
        <v>7354</v>
      </c>
      <c r="E1695" t="s">
        <v>7303</v>
      </c>
      <c r="F1695" t="s">
        <v>11</v>
      </c>
      <c r="G1695" t="s">
        <v>7355</v>
      </c>
      <c r="H1695" t="s">
        <v>1922</v>
      </c>
      <c r="I1695" t="s">
        <v>7356</v>
      </c>
      <c r="J1695" t="s">
        <v>1623</v>
      </c>
      <c r="K1695" t="s">
        <v>47</v>
      </c>
    </row>
    <row r="1696" spans="1:11" hidden="1" x14ac:dyDescent="0.35">
      <c r="A1696" t="s">
        <v>7299</v>
      </c>
      <c r="B1696" t="s">
        <v>7357</v>
      </c>
      <c r="C1696" t="s">
        <v>7358</v>
      </c>
      <c r="D1696" t="s">
        <v>7359</v>
      </c>
      <c r="E1696" t="s">
        <v>7360</v>
      </c>
      <c r="F1696" t="s">
        <v>9</v>
      </c>
      <c r="G1696" t="s">
        <v>7361</v>
      </c>
      <c r="H1696" t="s">
        <v>2924</v>
      </c>
      <c r="I1696" t="s">
        <v>7362</v>
      </c>
      <c r="J1696" t="s">
        <v>314</v>
      </c>
      <c r="K1696" t="s">
        <v>79</v>
      </c>
    </row>
    <row r="1697" spans="1:11" hidden="1" x14ac:dyDescent="0.35">
      <c r="A1697" t="s">
        <v>7299</v>
      </c>
      <c r="B1697" t="s">
        <v>7363</v>
      </c>
      <c r="C1697" t="s">
        <v>7364</v>
      </c>
      <c r="D1697" t="s">
        <v>7365</v>
      </c>
      <c r="E1697" t="s">
        <v>7360</v>
      </c>
      <c r="F1697" t="s">
        <v>9</v>
      </c>
      <c r="G1697" t="s">
        <v>1316</v>
      </c>
      <c r="H1697" t="s">
        <v>3081</v>
      </c>
      <c r="I1697" t="s">
        <v>2201</v>
      </c>
      <c r="J1697" t="s">
        <v>314</v>
      </c>
      <c r="K1697" t="s">
        <v>79</v>
      </c>
    </row>
    <row r="1698" spans="1:11" hidden="1" x14ac:dyDescent="0.35">
      <c r="A1698" t="s">
        <v>7299</v>
      </c>
      <c r="B1698" t="s">
        <v>7366</v>
      </c>
      <c r="C1698" t="s">
        <v>7367</v>
      </c>
      <c r="D1698" t="s">
        <v>7368</v>
      </c>
      <c r="E1698" t="s">
        <v>7360</v>
      </c>
      <c r="F1698" t="s">
        <v>9</v>
      </c>
      <c r="G1698" t="s">
        <v>1639</v>
      </c>
      <c r="H1698" t="s">
        <v>2048</v>
      </c>
      <c r="I1698" t="s">
        <v>2177</v>
      </c>
      <c r="J1698" t="s">
        <v>314</v>
      </c>
      <c r="K1698" t="s">
        <v>87</v>
      </c>
    </row>
    <row r="1699" spans="1:11" hidden="1" x14ac:dyDescent="0.35">
      <c r="A1699" t="s">
        <v>7299</v>
      </c>
      <c r="B1699" t="s">
        <v>7369</v>
      </c>
      <c r="C1699" t="s">
        <v>7370</v>
      </c>
      <c r="D1699" t="s">
        <v>7371</v>
      </c>
      <c r="E1699" t="s">
        <v>7360</v>
      </c>
      <c r="F1699" t="s">
        <v>9</v>
      </c>
      <c r="G1699" t="s">
        <v>1372</v>
      </c>
      <c r="H1699" t="s">
        <v>1359</v>
      </c>
      <c r="I1699" t="s">
        <v>1497</v>
      </c>
      <c r="J1699" t="s">
        <v>314</v>
      </c>
      <c r="K1699" t="s">
        <v>87</v>
      </c>
    </row>
    <row r="1700" spans="1:11" hidden="1" x14ac:dyDescent="0.35">
      <c r="A1700" t="s">
        <v>7299</v>
      </c>
      <c r="B1700" t="s">
        <v>7372</v>
      </c>
      <c r="C1700" t="s">
        <v>7373</v>
      </c>
      <c r="D1700" t="s">
        <v>7374</v>
      </c>
      <c r="E1700" t="s">
        <v>7360</v>
      </c>
      <c r="F1700" t="s">
        <v>9</v>
      </c>
      <c r="G1700" t="s">
        <v>1372</v>
      </c>
      <c r="H1700" t="s">
        <v>1359</v>
      </c>
      <c r="I1700" t="s">
        <v>1497</v>
      </c>
      <c r="J1700" t="s">
        <v>314</v>
      </c>
      <c r="K1700" t="s">
        <v>87</v>
      </c>
    </row>
    <row r="1701" spans="1:11" hidden="1" x14ac:dyDescent="0.35">
      <c r="A1701" t="s">
        <v>7299</v>
      </c>
      <c r="B1701" t="s">
        <v>7375</v>
      </c>
      <c r="C1701" t="s">
        <v>7376</v>
      </c>
      <c r="D1701" t="s">
        <v>7377</v>
      </c>
      <c r="E1701" t="s">
        <v>7360</v>
      </c>
      <c r="F1701" t="s">
        <v>9</v>
      </c>
      <c r="G1701" t="s">
        <v>6182</v>
      </c>
      <c r="H1701" t="s">
        <v>2924</v>
      </c>
      <c r="I1701" t="s">
        <v>7378</v>
      </c>
      <c r="J1701" t="s">
        <v>315</v>
      </c>
      <c r="K1701" t="s">
        <v>75</v>
      </c>
    </row>
    <row r="1702" spans="1:11" hidden="1" x14ac:dyDescent="0.35">
      <c r="A1702" t="s">
        <v>7299</v>
      </c>
      <c r="B1702" t="s">
        <v>7379</v>
      </c>
      <c r="C1702" t="s">
        <v>7380</v>
      </c>
      <c r="D1702" t="s">
        <v>7381</v>
      </c>
      <c r="E1702" t="s">
        <v>7360</v>
      </c>
      <c r="F1702" t="s">
        <v>9</v>
      </c>
      <c r="G1702" t="s">
        <v>4517</v>
      </c>
      <c r="H1702" t="s">
        <v>7382</v>
      </c>
      <c r="I1702" t="s">
        <v>7383</v>
      </c>
      <c r="J1702" t="s">
        <v>315</v>
      </c>
      <c r="K1702" t="s">
        <v>76</v>
      </c>
    </row>
    <row r="1703" spans="1:11" hidden="1" x14ac:dyDescent="0.35">
      <c r="A1703" t="s">
        <v>7299</v>
      </c>
      <c r="B1703" t="s">
        <v>7384</v>
      </c>
      <c r="C1703" t="s">
        <v>7385</v>
      </c>
      <c r="D1703" t="s">
        <v>7386</v>
      </c>
      <c r="E1703" t="s">
        <v>7360</v>
      </c>
      <c r="F1703" t="s">
        <v>9</v>
      </c>
      <c r="G1703" t="s">
        <v>1471</v>
      </c>
      <c r="H1703" t="s">
        <v>7387</v>
      </c>
      <c r="I1703" t="s">
        <v>7388</v>
      </c>
      <c r="J1703" t="s">
        <v>315</v>
      </c>
      <c r="K1703" t="s">
        <v>76</v>
      </c>
    </row>
    <row r="1704" spans="1:11" hidden="1" x14ac:dyDescent="0.35">
      <c r="A1704" t="s">
        <v>7299</v>
      </c>
      <c r="B1704" t="s">
        <v>7389</v>
      </c>
      <c r="C1704" t="s">
        <v>7390</v>
      </c>
      <c r="D1704" t="s">
        <v>7391</v>
      </c>
      <c r="E1704" t="s">
        <v>7360</v>
      </c>
      <c r="F1704" t="s">
        <v>9</v>
      </c>
      <c r="G1704" t="s">
        <v>7392</v>
      </c>
      <c r="H1704" t="s">
        <v>4542</v>
      </c>
      <c r="I1704" t="s">
        <v>7393</v>
      </c>
      <c r="J1704" t="s">
        <v>316</v>
      </c>
      <c r="K1704" t="s">
        <v>86</v>
      </c>
    </row>
    <row r="1705" spans="1:11" hidden="1" x14ac:dyDescent="0.35">
      <c r="A1705" t="s">
        <v>7299</v>
      </c>
      <c r="B1705" t="s">
        <v>7394</v>
      </c>
      <c r="C1705" t="s">
        <v>7395</v>
      </c>
      <c r="D1705" t="s">
        <v>7396</v>
      </c>
      <c r="E1705" t="s">
        <v>7360</v>
      </c>
      <c r="F1705" t="s">
        <v>9</v>
      </c>
      <c r="G1705" t="s">
        <v>6182</v>
      </c>
      <c r="H1705" t="s">
        <v>1316</v>
      </c>
      <c r="I1705" t="s">
        <v>7397</v>
      </c>
      <c r="J1705" t="s">
        <v>316</v>
      </c>
      <c r="K1705" t="s">
        <v>86</v>
      </c>
    </row>
    <row r="1706" spans="1:11" hidden="1" x14ac:dyDescent="0.35">
      <c r="A1706" t="s">
        <v>7299</v>
      </c>
      <c r="B1706" t="s">
        <v>7398</v>
      </c>
      <c r="C1706" t="s">
        <v>7399</v>
      </c>
      <c r="D1706" t="s">
        <v>7400</v>
      </c>
      <c r="E1706" t="s">
        <v>7360</v>
      </c>
      <c r="F1706" t="s">
        <v>7</v>
      </c>
      <c r="G1706" t="s">
        <v>1451</v>
      </c>
      <c r="H1706" t="s">
        <v>1440</v>
      </c>
      <c r="I1706" t="s">
        <v>3238</v>
      </c>
      <c r="J1706" t="s">
        <v>1869</v>
      </c>
      <c r="K1706" t="s">
        <v>85</v>
      </c>
    </row>
    <row r="1707" spans="1:11" hidden="1" x14ac:dyDescent="0.35">
      <c r="A1707" t="s">
        <v>7299</v>
      </c>
      <c r="B1707" t="s">
        <v>7401</v>
      </c>
      <c r="C1707" t="s">
        <v>7402</v>
      </c>
      <c r="D1707" t="s">
        <v>7403</v>
      </c>
      <c r="E1707" t="s">
        <v>7360</v>
      </c>
      <c r="F1707" t="s">
        <v>7</v>
      </c>
      <c r="G1707" t="s">
        <v>2078</v>
      </c>
      <c r="H1707" t="s">
        <v>2083</v>
      </c>
      <c r="I1707" t="s">
        <v>1751</v>
      </c>
      <c r="J1707" t="s">
        <v>5132</v>
      </c>
      <c r="K1707" t="s">
        <v>68</v>
      </c>
    </row>
    <row r="1708" spans="1:11" hidden="1" x14ac:dyDescent="0.35">
      <c r="A1708" t="s">
        <v>7299</v>
      </c>
      <c r="B1708" t="s">
        <v>7404</v>
      </c>
      <c r="C1708" t="s">
        <v>7405</v>
      </c>
      <c r="D1708" t="s">
        <v>7406</v>
      </c>
      <c r="E1708" t="s">
        <v>7360</v>
      </c>
      <c r="F1708" t="s">
        <v>7</v>
      </c>
      <c r="G1708" t="s">
        <v>2913</v>
      </c>
      <c r="H1708" t="s">
        <v>1548</v>
      </c>
      <c r="I1708" t="s">
        <v>4060</v>
      </c>
      <c r="J1708" t="s">
        <v>3911</v>
      </c>
      <c r="K1708" t="s">
        <v>38</v>
      </c>
    </row>
    <row r="1709" spans="1:11" hidden="1" x14ac:dyDescent="0.35">
      <c r="A1709" t="s">
        <v>7299</v>
      </c>
      <c r="B1709" t="s">
        <v>7407</v>
      </c>
      <c r="C1709" t="s">
        <v>7408</v>
      </c>
      <c r="D1709" t="s">
        <v>7409</v>
      </c>
      <c r="E1709" t="s">
        <v>7360</v>
      </c>
      <c r="F1709" t="s">
        <v>7</v>
      </c>
      <c r="G1709" t="s">
        <v>4517</v>
      </c>
      <c r="H1709" t="s">
        <v>7382</v>
      </c>
      <c r="I1709" t="s">
        <v>1427</v>
      </c>
      <c r="J1709" t="s">
        <v>1176</v>
      </c>
      <c r="K1709" t="s">
        <v>85</v>
      </c>
    </row>
    <row r="1710" spans="1:11" hidden="1" x14ac:dyDescent="0.35">
      <c r="A1710" t="s">
        <v>7299</v>
      </c>
      <c r="B1710" t="s">
        <v>7410</v>
      </c>
      <c r="C1710" t="s">
        <v>7411</v>
      </c>
      <c r="D1710" t="s">
        <v>7412</v>
      </c>
      <c r="E1710" t="s">
        <v>7360</v>
      </c>
      <c r="F1710" t="s">
        <v>7</v>
      </c>
      <c r="G1710" t="s">
        <v>2492</v>
      </c>
      <c r="H1710" t="s">
        <v>1451</v>
      </c>
      <c r="I1710" t="s">
        <v>1427</v>
      </c>
      <c r="J1710" t="s">
        <v>1176</v>
      </c>
      <c r="K1710" t="s">
        <v>68</v>
      </c>
    </row>
    <row r="1711" spans="1:11" hidden="1" x14ac:dyDescent="0.35">
      <c r="A1711" t="s">
        <v>7299</v>
      </c>
      <c r="B1711" t="s">
        <v>7413</v>
      </c>
      <c r="C1711" t="s">
        <v>7414</v>
      </c>
      <c r="D1711" t="s">
        <v>7415</v>
      </c>
      <c r="E1711" t="s">
        <v>7360</v>
      </c>
      <c r="F1711" t="s">
        <v>7</v>
      </c>
      <c r="G1711" t="s">
        <v>4517</v>
      </c>
      <c r="H1711" t="s">
        <v>7382</v>
      </c>
      <c r="I1711" t="s">
        <v>1427</v>
      </c>
      <c r="J1711" t="s">
        <v>1176</v>
      </c>
      <c r="K1711" t="s">
        <v>38</v>
      </c>
    </row>
    <row r="1712" spans="1:11" hidden="1" x14ac:dyDescent="0.35">
      <c r="A1712" t="s">
        <v>7299</v>
      </c>
      <c r="B1712" t="s">
        <v>7416</v>
      </c>
      <c r="C1712" t="s">
        <v>7417</v>
      </c>
      <c r="D1712" t="s">
        <v>7418</v>
      </c>
      <c r="E1712" t="s">
        <v>7360</v>
      </c>
      <c r="F1712" t="s">
        <v>20</v>
      </c>
      <c r="G1712" t="s">
        <v>4039</v>
      </c>
      <c r="H1712" t="s">
        <v>1173</v>
      </c>
      <c r="I1712" t="s">
        <v>1219</v>
      </c>
      <c r="J1712" t="s">
        <v>314</v>
      </c>
      <c r="K1712" t="s">
        <v>6465</v>
      </c>
    </row>
    <row r="1713" spans="1:11" hidden="1" x14ac:dyDescent="0.35">
      <c r="A1713" t="s">
        <v>7299</v>
      </c>
      <c r="B1713" t="s">
        <v>7419</v>
      </c>
      <c r="C1713" t="s">
        <v>7420</v>
      </c>
      <c r="D1713" t="s">
        <v>7418</v>
      </c>
      <c r="E1713" t="s">
        <v>7360</v>
      </c>
      <c r="F1713" t="s">
        <v>14</v>
      </c>
      <c r="G1713" t="s">
        <v>4039</v>
      </c>
      <c r="H1713" t="s">
        <v>1173</v>
      </c>
      <c r="I1713" t="s">
        <v>1519</v>
      </c>
      <c r="J1713" t="s">
        <v>314</v>
      </c>
      <c r="K1713" t="s">
        <v>43</v>
      </c>
    </row>
    <row r="1714" spans="1:11" hidden="1" x14ac:dyDescent="0.35">
      <c r="A1714" t="s">
        <v>7299</v>
      </c>
      <c r="B1714" t="s">
        <v>7421</v>
      </c>
      <c r="C1714" t="s">
        <v>7422</v>
      </c>
      <c r="D1714" t="s">
        <v>7423</v>
      </c>
      <c r="E1714" t="s">
        <v>7360</v>
      </c>
      <c r="F1714" t="s">
        <v>14</v>
      </c>
      <c r="G1714" t="s">
        <v>7424</v>
      </c>
      <c r="H1714" t="s">
        <v>3075</v>
      </c>
      <c r="I1714" t="s">
        <v>1531</v>
      </c>
      <c r="J1714" t="s">
        <v>314</v>
      </c>
      <c r="K1714" t="s">
        <v>84</v>
      </c>
    </row>
    <row r="1715" spans="1:11" hidden="1" x14ac:dyDescent="0.35">
      <c r="A1715" t="s">
        <v>7299</v>
      </c>
      <c r="B1715" t="s">
        <v>7425</v>
      </c>
      <c r="C1715" t="s">
        <v>7426</v>
      </c>
      <c r="D1715" t="s">
        <v>7427</v>
      </c>
      <c r="E1715" t="s">
        <v>7360</v>
      </c>
      <c r="F1715" t="s">
        <v>12</v>
      </c>
      <c r="G1715" t="s">
        <v>1421</v>
      </c>
      <c r="H1715" t="s">
        <v>1218</v>
      </c>
      <c r="I1715" t="s">
        <v>1266</v>
      </c>
      <c r="J1715" t="s">
        <v>1869</v>
      </c>
      <c r="K1715" t="s">
        <v>82</v>
      </c>
    </row>
    <row r="1716" spans="1:11" hidden="1" x14ac:dyDescent="0.35">
      <c r="A1716" t="s">
        <v>7299</v>
      </c>
      <c r="B1716" t="s">
        <v>7428</v>
      </c>
      <c r="C1716" t="s">
        <v>7429</v>
      </c>
      <c r="D1716" t="s">
        <v>7430</v>
      </c>
      <c r="E1716" t="s">
        <v>7360</v>
      </c>
      <c r="F1716" t="s">
        <v>9</v>
      </c>
      <c r="G1716" t="s">
        <v>2500</v>
      </c>
      <c r="H1716" t="s">
        <v>1476</v>
      </c>
      <c r="I1716" t="s">
        <v>1219</v>
      </c>
      <c r="J1716" t="s">
        <v>2242</v>
      </c>
      <c r="K1716" t="s">
        <v>83</v>
      </c>
    </row>
    <row r="1717" spans="1:11" hidden="1" x14ac:dyDescent="0.35">
      <c r="A1717" t="s">
        <v>7299</v>
      </c>
      <c r="B1717" t="s">
        <v>7431</v>
      </c>
      <c r="C1717" t="s">
        <v>7432</v>
      </c>
      <c r="D1717" t="s">
        <v>7433</v>
      </c>
      <c r="E1717" t="s">
        <v>7360</v>
      </c>
      <c r="F1717" t="s">
        <v>12</v>
      </c>
      <c r="G1717" t="s">
        <v>1336</v>
      </c>
      <c r="H1717" t="s">
        <v>1431</v>
      </c>
      <c r="I1717" t="s">
        <v>1232</v>
      </c>
      <c r="J1717" t="s">
        <v>2242</v>
      </c>
      <c r="K1717" t="s">
        <v>82</v>
      </c>
    </row>
    <row r="1718" spans="1:11" hidden="1" x14ac:dyDescent="0.35">
      <c r="A1718" t="s">
        <v>7299</v>
      </c>
      <c r="B1718" t="s">
        <v>7434</v>
      </c>
      <c r="C1718" t="s">
        <v>7435</v>
      </c>
      <c r="D1718" t="s">
        <v>7436</v>
      </c>
      <c r="E1718" t="s">
        <v>7360</v>
      </c>
      <c r="F1718" t="s">
        <v>11</v>
      </c>
      <c r="G1718" t="s">
        <v>3717</v>
      </c>
      <c r="H1718" t="s">
        <v>1231</v>
      </c>
      <c r="I1718" t="s">
        <v>1447</v>
      </c>
      <c r="J1718" t="s">
        <v>314</v>
      </c>
      <c r="K1718" t="s">
        <v>45</v>
      </c>
    </row>
    <row r="1719" spans="1:11" hidden="1" x14ac:dyDescent="0.35">
      <c r="A1719" t="s">
        <v>7299</v>
      </c>
      <c r="B1719" t="s">
        <v>7437</v>
      </c>
      <c r="C1719" t="s">
        <v>7438</v>
      </c>
      <c r="D1719" t="s">
        <v>7439</v>
      </c>
      <c r="E1719" t="s">
        <v>7360</v>
      </c>
      <c r="F1719" t="s">
        <v>10</v>
      </c>
      <c r="G1719" t="s">
        <v>7440</v>
      </c>
      <c r="H1719" t="s">
        <v>7441</v>
      </c>
      <c r="I1719" t="s">
        <v>7442</v>
      </c>
      <c r="J1719" t="s">
        <v>314</v>
      </c>
      <c r="K1719" t="s">
        <v>83</v>
      </c>
    </row>
    <row r="1720" spans="1:11" hidden="1" x14ac:dyDescent="0.35">
      <c r="A1720" t="s">
        <v>7299</v>
      </c>
      <c r="B1720" t="s">
        <v>7443</v>
      </c>
      <c r="C1720" t="s">
        <v>7444</v>
      </c>
      <c r="D1720" t="s">
        <v>7445</v>
      </c>
      <c r="E1720" t="s">
        <v>7360</v>
      </c>
      <c r="F1720" t="s">
        <v>10</v>
      </c>
      <c r="G1720" t="s">
        <v>2048</v>
      </c>
      <c r="H1720" t="s">
        <v>1456</v>
      </c>
      <c r="I1720" t="s">
        <v>1934</v>
      </c>
      <c r="J1720" t="s">
        <v>2242</v>
      </c>
      <c r="K1720" t="s">
        <v>83</v>
      </c>
    </row>
    <row r="1721" spans="1:11" hidden="1" x14ac:dyDescent="0.35">
      <c r="A1721" t="s">
        <v>7299</v>
      </c>
      <c r="B1721" t="s">
        <v>7446</v>
      </c>
      <c r="C1721" t="s">
        <v>7447</v>
      </c>
      <c r="D1721" t="s">
        <v>7448</v>
      </c>
      <c r="E1721" t="s">
        <v>7360</v>
      </c>
      <c r="F1721" t="s">
        <v>14</v>
      </c>
      <c r="G1721" t="s">
        <v>6442</v>
      </c>
      <c r="H1721" t="s">
        <v>1462</v>
      </c>
      <c r="I1721" t="s">
        <v>1219</v>
      </c>
      <c r="J1721" t="s">
        <v>314</v>
      </c>
      <c r="K1721" t="s">
        <v>61</v>
      </c>
    </row>
    <row r="1722" spans="1:11" hidden="1" x14ac:dyDescent="0.35">
      <c r="A1722" t="s">
        <v>7299</v>
      </c>
      <c r="B1722" t="s">
        <v>7449</v>
      </c>
      <c r="C1722" t="s">
        <v>7450</v>
      </c>
      <c r="D1722" t="s">
        <v>7451</v>
      </c>
      <c r="E1722" t="s">
        <v>7360</v>
      </c>
      <c r="F1722" t="s">
        <v>9</v>
      </c>
      <c r="G1722" t="s">
        <v>1548</v>
      </c>
      <c r="H1722" t="s">
        <v>1350</v>
      </c>
      <c r="I1722" t="s">
        <v>1555</v>
      </c>
      <c r="J1722" t="s">
        <v>314</v>
      </c>
      <c r="K1722" t="s">
        <v>83</v>
      </c>
    </row>
    <row r="1723" spans="1:11" hidden="1" x14ac:dyDescent="0.35">
      <c r="A1723" t="s">
        <v>7299</v>
      </c>
      <c r="B1723" t="s">
        <v>7452</v>
      </c>
      <c r="C1723" t="s">
        <v>7453</v>
      </c>
      <c r="D1723" t="s">
        <v>7454</v>
      </c>
      <c r="E1723" t="s">
        <v>7360</v>
      </c>
      <c r="F1723" t="s">
        <v>12</v>
      </c>
      <c r="G1723" t="s">
        <v>2078</v>
      </c>
      <c r="H1723" t="s">
        <v>1933</v>
      </c>
      <c r="I1723" t="s">
        <v>1555</v>
      </c>
      <c r="J1723" t="s">
        <v>314</v>
      </c>
      <c r="K1723" t="s">
        <v>82</v>
      </c>
    </row>
    <row r="1724" spans="1:11" hidden="1" x14ac:dyDescent="0.35">
      <c r="A1724" t="s">
        <v>7299</v>
      </c>
      <c r="B1724" t="s">
        <v>7455</v>
      </c>
      <c r="C1724" t="s">
        <v>7456</v>
      </c>
      <c r="D1724" t="s">
        <v>7457</v>
      </c>
      <c r="E1724" t="s">
        <v>7360</v>
      </c>
      <c r="F1724" t="s">
        <v>12</v>
      </c>
      <c r="G1724" t="s">
        <v>2048</v>
      </c>
      <c r="H1724" t="s">
        <v>1573</v>
      </c>
      <c r="I1724" t="s">
        <v>1747</v>
      </c>
      <c r="J1724" t="s">
        <v>2242</v>
      </c>
      <c r="K1724" t="s">
        <v>70</v>
      </c>
    </row>
    <row r="1725" spans="1:11" hidden="1" x14ac:dyDescent="0.35">
      <c r="A1725" t="s">
        <v>7299</v>
      </c>
      <c r="B1725" t="s">
        <v>7458</v>
      </c>
      <c r="C1725" t="s">
        <v>7459</v>
      </c>
      <c r="D1725" t="s">
        <v>7460</v>
      </c>
      <c r="E1725" t="s">
        <v>7360</v>
      </c>
      <c r="F1725" t="s">
        <v>12</v>
      </c>
      <c r="G1725" t="s">
        <v>1359</v>
      </c>
      <c r="H1725" t="s">
        <v>1431</v>
      </c>
      <c r="I1725" t="s">
        <v>1447</v>
      </c>
      <c r="J1725" t="s">
        <v>2242</v>
      </c>
      <c r="K1725" t="s">
        <v>70</v>
      </c>
    </row>
    <row r="1726" spans="1:11" hidden="1" x14ac:dyDescent="0.35">
      <c r="A1726" t="s">
        <v>7299</v>
      </c>
      <c r="B1726" t="s">
        <v>7461</v>
      </c>
      <c r="C1726" t="s">
        <v>7462</v>
      </c>
      <c r="D1726" t="s">
        <v>7463</v>
      </c>
      <c r="E1726" t="s">
        <v>7360</v>
      </c>
      <c r="F1726" t="s">
        <v>12</v>
      </c>
      <c r="G1726" t="s">
        <v>1367</v>
      </c>
      <c r="H1726" t="s">
        <v>1198</v>
      </c>
      <c r="I1726" t="s">
        <v>1219</v>
      </c>
      <c r="J1726" t="s">
        <v>1458</v>
      </c>
      <c r="K1726" t="s">
        <v>82</v>
      </c>
    </row>
    <row r="1727" spans="1:11" hidden="1" x14ac:dyDescent="0.35">
      <c r="A1727" t="s">
        <v>7299</v>
      </c>
      <c r="B1727" t="s">
        <v>7464</v>
      </c>
      <c r="C1727" t="s">
        <v>7465</v>
      </c>
      <c r="D1727" t="s">
        <v>7466</v>
      </c>
      <c r="E1727" t="s">
        <v>7360</v>
      </c>
      <c r="F1727" t="s">
        <v>9</v>
      </c>
      <c r="G1727" t="s">
        <v>4512</v>
      </c>
      <c r="H1727" t="s">
        <v>1707</v>
      </c>
      <c r="I1727" t="s">
        <v>7467</v>
      </c>
      <c r="J1727" t="s">
        <v>314</v>
      </c>
      <c r="K1727" t="s">
        <v>87</v>
      </c>
    </row>
    <row r="1728" spans="1:11" hidden="1" x14ac:dyDescent="0.35">
      <c r="A1728" t="s">
        <v>7299</v>
      </c>
      <c r="B1728" t="s">
        <v>7468</v>
      </c>
      <c r="C1728" t="s">
        <v>7469</v>
      </c>
      <c r="D1728" t="s">
        <v>7470</v>
      </c>
      <c r="E1728" t="s">
        <v>7360</v>
      </c>
      <c r="F1728" t="s">
        <v>12</v>
      </c>
      <c r="G1728" t="s">
        <v>1336</v>
      </c>
      <c r="H1728" t="s">
        <v>1245</v>
      </c>
      <c r="I1728" t="s">
        <v>1219</v>
      </c>
      <c r="J1728" t="s">
        <v>2793</v>
      </c>
      <c r="K1728" t="s">
        <v>77</v>
      </c>
    </row>
    <row r="1729" spans="1:11" hidden="1" x14ac:dyDescent="0.35">
      <c r="A1729" t="s">
        <v>7299</v>
      </c>
      <c r="B1729" t="s">
        <v>7471</v>
      </c>
      <c r="C1729" t="s">
        <v>7472</v>
      </c>
      <c r="D1729" t="s">
        <v>7473</v>
      </c>
      <c r="E1729" t="s">
        <v>7360</v>
      </c>
      <c r="F1729" t="s">
        <v>12</v>
      </c>
      <c r="G1729" t="s">
        <v>1746</v>
      </c>
      <c r="H1729" t="s">
        <v>1332</v>
      </c>
      <c r="I1729" t="s">
        <v>2000</v>
      </c>
      <c r="J1729" t="s">
        <v>7474</v>
      </c>
      <c r="K1729" t="s">
        <v>77</v>
      </c>
    </row>
    <row r="1730" spans="1:11" hidden="1" x14ac:dyDescent="0.35">
      <c r="A1730" t="s">
        <v>7299</v>
      </c>
      <c r="B1730" t="s">
        <v>7475</v>
      </c>
      <c r="C1730" t="s">
        <v>7476</v>
      </c>
      <c r="D1730" t="s">
        <v>7477</v>
      </c>
      <c r="E1730" t="s">
        <v>7360</v>
      </c>
      <c r="F1730" t="s">
        <v>9</v>
      </c>
      <c r="G1730" t="s">
        <v>7478</v>
      </c>
      <c r="H1730" t="s">
        <v>1746</v>
      </c>
      <c r="I1730" t="s">
        <v>1555</v>
      </c>
      <c r="J1730" t="s">
        <v>1761</v>
      </c>
      <c r="K1730" t="s">
        <v>79</v>
      </c>
    </row>
    <row r="1731" spans="1:11" hidden="1" x14ac:dyDescent="0.35">
      <c r="A1731" t="s">
        <v>7299</v>
      </c>
      <c r="B1731" t="s">
        <v>7479</v>
      </c>
      <c r="C1731" t="s">
        <v>7480</v>
      </c>
      <c r="D1731" t="s">
        <v>7481</v>
      </c>
      <c r="E1731" t="s">
        <v>7360</v>
      </c>
      <c r="F1731" t="s">
        <v>12</v>
      </c>
      <c r="G1731" t="s">
        <v>7482</v>
      </c>
      <c r="H1731" t="s">
        <v>1397</v>
      </c>
      <c r="I1731" t="s">
        <v>1747</v>
      </c>
      <c r="J1731" t="s">
        <v>1761</v>
      </c>
      <c r="K1731" t="s">
        <v>78</v>
      </c>
    </row>
    <row r="1732" spans="1:11" hidden="1" x14ac:dyDescent="0.35">
      <c r="A1732" t="s">
        <v>7299</v>
      </c>
      <c r="B1732" t="s">
        <v>7483</v>
      </c>
      <c r="C1732" t="s">
        <v>7484</v>
      </c>
      <c r="D1732" t="s">
        <v>7485</v>
      </c>
      <c r="E1732" t="s">
        <v>7360</v>
      </c>
      <c r="F1732" t="s">
        <v>11</v>
      </c>
      <c r="G1732" t="s">
        <v>7361</v>
      </c>
      <c r="H1732" t="s">
        <v>1350</v>
      </c>
      <c r="I1732" t="s">
        <v>2153</v>
      </c>
      <c r="J1732" t="s">
        <v>315</v>
      </c>
      <c r="K1732" t="s">
        <v>48</v>
      </c>
    </row>
    <row r="1733" spans="1:11" hidden="1" x14ac:dyDescent="0.35">
      <c r="A1733" t="s">
        <v>7299</v>
      </c>
      <c r="B1733" t="s">
        <v>7486</v>
      </c>
      <c r="C1733" t="s">
        <v>7487</v>
      </c>
      <c r="D1733" t="s">
        <v>7488</v>
      </c>
      <c r="E1733" t="s">
        <v>7360</v>
      </c>
      <c r="F1733" t="s">
        <v>11</v>
      </c>
      <c r="G1733" t="s">
        <v>2924</v>
      </c>
      <c r="H1733" t="s">
        <v>1240</v>
      </c>
      <c r="I1733" t="s">
        <v>1527</v>
      </c>
      <c r="J1733" t="s">
        <v>315</v>
      </c>
      <c r="K1733" t="s">
        <v>80</v>
      </c>
    </row>
    <row r="1734" spans="1:11" hidden="1" x14ac:dyDescent="0.35">
      <c r="A1734" t="s">
        <v>7299</v>
      </c>
      <c r="B1734" t="s">
        <v>7489</v>
      </c>
      <c r="C1734" t="s">
        <v>7490</v>
      </c>
      <c r="D1734" t="s">
        <v>7491</v>
      </c>
      <c r="E1734" t="s">
        <v>5164</v>
      </c>
      <c r="F1734" t="s">
        <v>10</v>
      </c>
      <c r="G1734" t="s">
        <v>7492</v>
      </c>
      <c r="H1734" t="s">
        <v>7493</v>
      </c>
      <c r="I1734" t="s">
        <v>7494</v>
      </c>
      <c r="J1734" t="s">
        <v>315</v>
      </c>
      <c r="K1734" t="s">
        <v>79</v>
      </c>
    </row>
    <row r="1735" spans="1:11" hidden="1" x14ac:dyDescent="0.35">
      <c r="A1735" t="s">
        <v>7299</v>
      </c>
      <c r="B1735" t="s">
        <v>7495</v>
      </c>
      <c r="C1735" t="s">
        <v>7496</v>
      </c>
      <c r="D1735" t="s">
        <v>7497</v>
      </c>
      <c r="E1735" t="s">
        <v>7360</v>
      </c>
      <c r="F1735" t="s">
        <v>17</v>
      </c>
      <c r="G1735" t="s">
        <v>7001</v>
      </c>
      <c r="H1735" t="s">
        <v>3081</v>
      </c>
      <c r="I1735" t="s">
        <v>6484</v>
      </c>
      <c r="J1735" t="s">
        <v>315</v>
      </c>
      <c r="K1735" t="s">
        <v>76</v>
      </c>
    </row>
    <row r="1736" spans="1:11" hidden="1" x14ac:dyDescent="0.35">
      <c r="A1736" t="s">
        <v>7299</v>
      </c>
      <c r="B1736" t="s">
        <v>7498</v>
      </c>
      <c r="C1736" t="s">
        <v>7499</v>
      </c>
      <c r="D1736" t="s">
        <v>7500</v>
      </c>
      <c r="E1736" t="s">
        <v>5164</v>
      </c>
      <c r="F1736" t="s">
        <v>9</v>
      </c>
      <c r="G1736" t="s">
        <v>2210</v>
      </c>
      <c r="H1736" t="s">
        <v>7501</v>
      </c>
      <c r="I1736" t="s">
        <v>7502</v>
      </c>
      <c r="J1736" t="s">
        <v>315</v>
      </c>
      <c r="K1736" t="s">
        <v>79</v>
      </c>
    </row>
    <row r="1737" spans="1:11" hidden="1" x14ac:dyDescent="0.35">
      <c r="A1737" t="s">
        <v>7299</v>
      </c>
      <c r="B1737" t="s">
        <v>7503</v>
      </c>
      <c r="C1737" t="s">
        <v>7504</v>
      </c>
      <c r="D1737" t="s">
        <v>7505</v>
      </c>
      <c r="E1737" t="s">
        <v>7360</v>
      </c>
      <c r="F1737" t="s">
        <v>12</v>
      </c>
      <c r="G1737" t="s">
        <v>1695</v>
      </c>
      <c r="H1737" t="s">
        <v>2083</v>
      </c>
      <c r="I1737" t="s">
        <v>4924</v>
      </c>
      <c r="J1737" t="s">
        <v>315</v>
      </c>
      <c r="K1737" t="s">
        <v>77</v>
      </c>
    </row>
    <row r="1738" spans="1:11" hidden="1" x14ac:dyDescent="0.35">
      <c r="A1738" t="s">
        <v>7299</v>
      </c>
      <c r="B1738" t="s">
        <v>7506</v>
      </c>
      <c r="C1738" t="s">
        <v>7507</v>
      </c>
      <c r="D1738" t="s">
        <v>7508</v>
      </c>
      <c r="E1738" t="s">
        <v>5164</v>
      </c>
      <c r="F1738" t="s">
        <v>9</v>
      </c>
      <c r="G1738" t="s">
        <v>5053</v>
      </c>
      <c r="H1738" t="s">
        <v>2083</v>
      </c>
      <c r="I1738" t="s">
        <v>1467</v>
      </c>
      <c r="J1738" t="s">
        <v>315</v>
      </c>
      <c r="K1738" t="s">
        <v>76</v>
      </c>
    </row>
    <row r="1739" spans="1:11" hidden="1" x14ac:dyDescent="0.35">
      <c r="A1739" t="s">
        <v>7299</v>
      </c>
      <c r="B1739" t="s">
        <v>7509</v>
      </c>
      <c r="C1739" t="s">
        <v>7510</v>
      </c>
      <c r="D1739" t="s">
        <v>7511</v>
      </c>
      <c r="E1739" t="s">
        <v>7360</v>
      </c>
      <c r="F1739" t="s">
        <v>12</v>
      </c>
      <c r="G1739" t="s">
        <v>2550</v>
      </c>
      <c r="H1739" t="s">
        <v>1197</v>
      </c>
      <c r="I1739" t="s">
        <v>1423</v>
      </c>
      <c r="J1739" t="s">
        <v>1761</v>
      </c>
      <c r="K1739" t="s">
        <v>78</v>
      </c>
    </row>
    <row r="1740" spans="1:11" hidden="1" x14ac:dyDescent="0.35">
      <c r="A1740" t="s">
        <v>7299</v>
      </c>
      <c r="B1740" t="s">
        <v>7512</v>
      </c>
      <c r="C1740" t="s">
        <v>7513</v>
      </c>
      <c r="D1740" t="s">
        <v>7514</v>
      </c>
      <c r="E1740" t="s">
        <v>7360</v>
      </c>
      <c r="F1740" t="s">
        <v>12</v>
      </c>
      <c r="G1740" t="s">
        <v>2557</v>
      </c>
      <c r="H1740" t="s">
        <v>1397</v>
      </c>
      <c r="I1740" t="s">
        <v>1436</v>
      </c>
      <c r="J1740" t="s">
        <v>1761</v>
      </c>
      <c r="K1740" t="s">
        <v>78</v>
      </c>
    </row>
    <row r="1741" spans="1:11" hidden="1" x14ac:dyDescent="0.35">
      <c r="A1741" t="s">
        <v>7299</v>
      </c>
      <c r="B1741" t="s">
        <v>7515</v>
      </c>
      <c r="C1741" t="s">
        <v>7516</v>
      </c>
      <c r="D1741" t="s">
        <v>7517</v>
      </c>
      <c r="E1741" t="s">
        <v>7360</v>
      </c>
      <c r="F1741" t="s">
        <v>12</v>
      </c>
      <c r="G1741" t="s">
        <v>1197</v>
      </c>
      <c r="H1741" t="s">
        <v>1573</v>
      </c>
      <c r="I1741" t="s">
        <v>1747</v>
      </c>
      <c r="J1741" t="s">
        <v>1761</v>
      </c>
      <c r="K1741" t="s">
        <v>78</v>
      </c>
    </row>
    <row r="1742" spans="1:11" hidden="1" x14ac:dyDescent="0.35">
      <c r="A1742" t="s">
        <v>7299</v>
      </c>
      <c r="B1742" t="s">
        <v>7518</v>
      </c>
      <c r="C1742" t="s">
        <v>7519</v>
      </c>
      <c r="D1742" t="s">
        <v>7520</v>
      </c>
      <c r="E1742" t="s">
        <v>7360</v>
      </c>
      <c r="F1742" t="s">
        <v>12</v>
      </c>
      <c r="G1742" t="s">
        <v>7521</v>
      </c>
      <c r="H1742" t="s">
        <v>7522</v>
      </c>
      <c r="I1742" t="s">
        <v>2690</v>
      </c>
      <c r="J1742" t="s">
        <v>3911</v>
      </c>
      <c r="K1742" t="s">
        <v>77</v>
      </c>
    </row>
    <row r="1743" spans="1:11" hidden="1" x14ac:dyDescent="0.35">
      <c r="A1743" t="s">
        <v>7299</v>
      </c>
      <c r="B1743" t="s">
        <v>7523</v>
      </c>
      <c r="C1743" t="s">
        <v>7524</v>
      </c>
      <c r="D1743" t="s">
        <v>7525</v>
      </c>
      <c r="E1743" t="s">
        <v>7360</v>
      </c>
      <c r="F1743" t="s">
        <v>12</v>
      </c>
      <c r="G1743" t="s">
        <v>7526</v>
      </c>
      <c r="H1743" t="s">
        <v>1707</v>
      </c>
      <c r="I1743" t="s">
        <v>5745</v>
      </c>
      <c r="J1743" t="s">
        <v>3911</v>
      </c>
      <c r="K1743" t="s">
        <v>77</v>
      </c>
    </row>
    <row r="1744" spans="1:11" hidden="1" x14ac:dyDescent="0.35">
      <c r="A1744" t="s">
        <v>7299</v>
      </c>
      <c r="B1744" t="s">
        <v>7527</v>
      </c>
      <c r="C1744" t="s">
        <v>7528</v>
      </c>
      <c r="D1744" t="s">
        <v>7529</v>
      </c>
      <c r="E1744" t="s">
        <v>7360</v>
      </c>
      <c r="F1744" t="s">
        <v>17</v>
      </c>
      <c r="G1744" t="s">
        <v>7530</v>
      </c>
      <c r="H1744" t="s">
        <v>1254</v>
      </c>
      <c r="I1744" t="s">
        <v>7531</v>
      </c>
      <c r="J1744" t="s">
        <v>316</v>
      </c>
      <c r="K1744" t="s">
        <v>75</v>
      </c>
    </row>
    <row r="1745" spans="1:11" hidden="1" x14ac:dyDescent="0.35">
      <c r="A1745" t="s">
        <v>7299</v>
      </c>
      <c r="B1745" t="s">
        <v>7532</v>
      </c>
      <c r="C1745" t="s">
        <v>7533</v>
      </c>
      <c r="D1745" t="s">
        <v>7534</v>
      </c>
      <c r="E1745" t="s">
        <v>7360</v>
      </c>
      <c r="F1745" t="s">
        <v>12</v>
      </c>
      <c r="G1745" t="s">
        <v>3717</v>
      </c>
      <c r="H1745" t="s">
        <v>1508</v>
      </c>
      <c r="I1745" t="s">
        <v>2153</v>
      </c>
      <c r="J1745" t="s">
        <v>2171</v>
      </c>
      <c r="K1745" t="s">
        <v>74</v>
      </c>
    </row>
    <row r="1746" spans="1:11" hidden="1" x14ac:dyDescent="0.35">
      <c r="A1746" t="s">
        <v>7299</v>
      </c>
      <c r="B1746" t="s">
        <v>7535</v>
      </c>
      <c r="C1746" t="s">
        <v>7536</v>
      </c>
      <c r="D1746" t="s">
        <v>7537</v>
      </c>
      <c r="E1746" t="s">
        <v>7360</v>
      </c>
      <c r="F1746" t="s">
        <v>10</v>
      </c>
      <c r="G1746" t="s">
        <v>7538</v>
      </c>
      <c r="H1746" t="s">
        <v>7539</v>
      </c>
      <c r="I1746" t="s">
        <v>7540</v>
      </c>
      <c r="J1746" t="s">
        <v>316</v>
      </c>
      <c r="K1746" t="s">
        <v>76</v>
      </c>
    </row>
    <row r="1747" spans="1:11" hidden="1" x14ac:dyDescent="0.35">
      <c r="A1747" t="s">
        <v>7299</v>
      </c>
      <c r="B1747" t="s">
        <v>7541</v>
      </c>
      <c r="C1747" t="s">
        <v>7542</v>
      </c>
      <c r="D1747" t="s">
        <v>7543</v>
      </c>
      <c r="E1747" t="s">
        <v>7360</v>
      </c>
      <c r="F1747" t="s">
        <v>10</v>
      </c>
      <c r="G1747" t="s">
        <v>7544</v>
      </c>
      <c r="H1747" t="s">
        <v>7545</v>
      </c>
      <c r="I1747" t="s">
        <v>7546</v>
      </c>
      <c r="J1747" t="s">
        <v>316</v>
      </c>
      <c r="K1747" t="s">
        <v>76</v>
      </c>
    </row>
    <row r="1748" spans="1:11" hidden="1" x14ac:dyDescent="0.35">
      <c r="A1748" t="s">
        <v>7299</v>
      </c>
      <c r="B1748" t="s">
        <v>7547</v>
      </c>
      <c r="C1748" t="s">
        <v>7548</v>
      </c>
      <c r="D1748" t="s">
        <v>7549</v>
      </c>
      <c r="E1748" t="s">
        <v>7360</v>
      </c>
      <c r="F1748" t="s">
        <v>17</v>
      </c>
      <c r="G1748" t="s">
        <v>7550</v>
      </c>
      <c r="H1748" t="s">
        <v>2078</v>
      </c>
      <c r="I1748" t="s">
        <v>7551</v>
      </c>
      <c r="J1748" t="s">
        <v>316</v>
      </c>
      <c r="K1748" t="s">
        <v>75</v>
      </c>
    </row>
    <row r="1749" spans="1:11" hidden="1" x14ac:dyDescent="0.35">
      <c r="A1749" t="s">
        <v>7299</v>
      </c>
      <c r="B1749" t="s">
        <v>7552</v>
      </c>
      <c r="C1749" t="s">
        <v>7553</v>
      </c>
      <c r="D1749" t="s">
        <v>7554</v>
      </c>
      <c r="E1749" t="s">
        <v>7360</v>
      </c>
      <c r="F1749" t="s">
        <v>9</v>
      </c>
      <c r="G1749" t="s">
        <v>7555</v>
      </c>
      <c r="H1749" t="s">
        <v>2078</v>
      </c>
      <c r="I1749" t="s">
        <v>7556</v>
      </c>
      <c r="J1749" t="s">
        <v>316</v>
      </c>
      <c r="K1749" t="s">
        <v>76</v>
      </c>
    </row>
    <row r="1750" spans="1:11" hidden="1" x14ac:dyDescent="0.35">
      <c r="A1750" t="s">
        <v>7299</v>
      </c>
      <c r="B1750" t="s">
        <v>7557</v>
      </c>
      <c r="C1750" t="s">
        <v>7558</v>
      </c>
      <c r="D1750" t="s">
        <v>7559</v>
      </c>
      <c r="E1750" t="s">
        <v>7360</v>
      </c>
      <c r="F1750" t="s">
        <v>9</v>
      </c>
      <c r="G1750" t="s">
        <v>3632</v>
      </c>
      <c r="H1750" t="s">
        <v>1548</v>
      </c>
      <c r="I1750" t="s">
        <v>5710</v>
      </c>
      <c r="J1750" t="s">
        <v>316</v>
      </c>
      <c r="K1750" t="s">
        <v>76</v>
      </c>
    </row>
    <row r="1751" spans="1:11" hidden="1" x14ac:dyDescent="0.35">
      <c r="A1751" t="s">
        <v>7299</v>
      </c>
      <c r="B1751" t="s">
        <v>7560</v>
      </c>
      <c r="C1751" t="s">
        <v>7561</v>
      </c>
      <c r="D1751" t="s">
        <v>7562</v>
      </c>
      <c r="E1751" t="s">
        <v>7360</v>
      </c>
      <c r="F1751" t="s">
        <v>9</v>
      </c>
      <c r="G1751" t="s">
        <v>2169</v>
      </c>
      <c r="H1751" t="s">
        <v>7563</v>
      </c>
      <c r="I1751" t="s">
        <v>7564</v>
      </c>
      <c r="J1751" t="s">
        <v>316</v>
      </c>
      <c r="K1751" t="s">
        <v>76</v>
      </c>
    </row>
    <row r="1752" spans="1:11" hidden="1" x14ac:dyDescent="0.35">
      <c r="A1752" t="s">
        <v>7299</v>
      </c>
      <c r="B1752" t="s">
        <v>7565</v>
      </c>
      <c r="C1752" t="s">
        <v>7566</v>
      </c>
      <c r="D1752" t="s">
        <v>7567</v>
      </c>
      <c r="E1752" t="s">
        <v>7360</v>
      </c>
      <c r="F1752" t="s">
        <v>17</v>
      </c>
      <c r="G1752" t="s">
        <v>1639</v>
      </c>
      <c r="H1752" t="s">
        <v>5827</v>
      </c>
      <c r="I1752" t="s">
        <v>4695</v>
      </c>
      <c r="J1752" t="s">
        <v>316</v>
      </c>
      <c r="K1752" t="s">
        <v>75</v>
      </c>
    </row>
    <row r="1753" spans="1:11" hidden="1" x14ac:dyDescent="0.35">
      <c r="A1753" t="s">
        <v>7299</v>
      </c>
      <c r="B1753" t="s">
        <v>7568</v>
      </c>
      <c r="C1753" t="s">
        <v>7569</v>
      </c>
      <c r="D1753" t="s">
        <v>7570</v>
      </c>
      <c r="E1753" t="s">
        <v>7360</v>
      </c>
      <c r="F1753" t="s">
        <v>12</v>
      </c>
      <c r="G1753" t="s">
        <v>6358</v>
      </c>
      <c r="H1753" t="s">
        <v>2786</v>
      </c>
      <c r="I1753" t="s">
        <v>7571</v>
      </c>
      <c r="J1753" t="s">
        <v>2171</v>
      </c>
      <c r="K1753" t="s">
        <v>74</v>
      </c>
    </row>
    <row r="1754" spans="1:11" hidden="1" x14ac:dyDescent="0.35">
      <c r="A1754" t="s">
        <v>7299</v>
      </c>
      <c r="B1754" t="s">
        <v>7572</v>
      </c>
      <c r="C1754" t="s">
        <v>7573</v>
      </c>
      <c r="D1754" t="s">
        <v>7574</v>
      </c>
      <c r="E1754" t="s">
        <v>7360</v>
      </c>
      <c r="F1754" t="s">
        <v>12</v>
      </c>
      <c r="G1754" t="s">
        <v>1254</v>
      </c>
      <c r="H1754" t="s">
        <v>1396</v>
      </c>
      <c r="I1754" t="s">
        <v>4451</v>
      </c>
      <c r="J1754" t="s">
        <v>2171</v>
      </c>
      <c r="K1754" t="s">
        <v>74</v>
      </c>
    </row>
    <row r="1755" spans="1:11" hidden="1" x14ac:dyDescent="0.35">
      <c r="A1755" t="s">
        <v>7299</v>
      </c>
      <c r="B1755" t="s">
        <v>7575</v>
      </c>
      <c r="C1755" t="s">
        <v>7576</v>
      </c>
      <c r="D1755" t="s">
        <v>7577</v>
      </c>
      <c r="E1755" t="s">
        <v>7360</v>
      </c>
      <c r="F1755" t="s">
        <v>12</v>
      </c>
      <c r="G1755" t="s">
        <v>1451</v>
      </c>
      <c r="H1755" t="s">
        <v>1508</v>
      </c>
      <c r="I1755" t="s">
        <v>2706</v>
      </c>
      <c r="J1755" t="s">
        <v>2171</v>
      </c>
      <c r="K1755" t="s">
        <v>74</v>
      </c>
    </row>
    <row r="1756" spans="1:11" hidden="1" x14ac:dyDescent="0.35">
      <c r="A1756" t="s">
        <v>7578</v>
      </c>
      <c r="B1756" t="s">
        <v>7579</v>
      </c>
      <c r="C1756" t="s">
        <v>7580</v>
      </c>
      <c r="D1756" t="s">
        <v>7581</v>
      </c>
      <c r="E1756" t="s">
        <v>7582</v>
      </c>
      <c r="F1756" t="s">
        <v>8</v>
      </c>
      <c r="G1756" t="s">
        <v>4082</v>
      </c>
      <c r="H1756" t="s">
        <v>3896</v>
      </c>
      <c r="I1756" t="s">
        <v>1574</v>
      </c>
      <c r="J1756" t="s">
        <v>1176</v>
      </c>
      <c r="K1756" t="s">
        <v>71</v>
      </c>
    </row>
    <row r="1757" spans="1:11" hidden="1" x14ac:dyDescent="0.35">
      <c r="A1757" t="s">
        <v>7578</v>
      </c>
      <c r="B1757" t="s">
        <v>7583</v>
      </c>
      <c r="C1757" t="s">
        <v>7584</v>
      </c>
      <c r="D1757" t="s">
        <v>7585</v>
      </c>
      <c r="E1757" t="s">
        <v>7582</v>
      </c>
      <c r="F1757" t="s">
        <v>8</v>
      </c>
      <c r="G1757" t="s">
        <v>4082</v>
      </c>
      <c r="H1757" t="s">
        <v>3896</v>
      </c>
      <c r="I1757" t="s">
        <v>1574</v>
      </c>
      <c r="J1757" t="s">
        <v>1176</v>
      </c>
      <c r="K1757" t="s">
        <v>71</v>
      </c>
    </row>
    <row r="1758" spans="1:11" hidden="1" x14ac:dyDescent="0.35">
      <c r="A1758" t="s">
        <v>7578</v>
      </c>
      <c r="B1758" t="s">
        <v>7586</v>
      </c>
      <c r="C1758" t="s">
        <v>7587</v>
      </c>
      <c r="D1758" t="s">
        <v>7588</v>
      </c>
      <c r="E1758" t="s">
        <v>7582</v>
      </c>
      <c r="F1758" t="s">
        <v>2745</v>
      </c>
      <c r="G1758" t="s">
        <v>1346</v>
      </c>
      <c r="H1758" t="s">
        <v>2009</v>
      </c>
      <c r="I1758" t="s">
        <v>1304</v>
      </c>
      <c r="J1758" t="s">
        <v>2596</v>
      </c>
      <c r="K1758" t="s">
        <v>192</v>
      </c>
    </row>
    <row r="1759" spans="1:11" hidden="1" x14ac:dyDescent="0.35">
      <c r="A1759" t="s">
        <v>7578</v>
      </c>
      <c r="B1759" t="s">
        <v>7589</v>
      </c>
      <c r="C1759" t="s">
        <v>7590</v>
      </c>
      <c r="D1759" t="s">
        <v>7591</v>
      </c>
      <c r="E1759" t="s">
        <v>7582</v>
      </c>
      <c r="F1759" t="s">
        <v>20</v>
      </c>
      <c r="G1759" t="s">
        <v>2474</v>
      </c>
      <c r="H1759" t="s">
        <v>3896</v>
      </c>
      <c r="I1759" t="s">
        <v>1574</v>
      </c>
      <c r="J1759" t="s">
        <v>1176</v>
      </c>
      <c r="K1759" t="s">
        <v>71</v>
      </c>
    </row>
    <row r="1760" spans="1:11" hidden="1" x14ac:dyDescent="0.35">
      <c r="A1760" t="s">
        <v>7592</v>
      </c>
      <c r="B1760" t="s">
        <v>7593</v>
      </c>
      <c r="C1760" t="s">
        <v>7594</v>
      </c>
      <c r="D1760" t="s">
        <v>7595</v>
      </c>
      <c r="E1760" t="s">
        <v>7596</v>
      </c>
      <c r="F1760" t="s">
        <v>21</v>
      </c>
      <c r="G1760" t="s">
        <v>1346</v>
      </c>
      <c r="H1760" t="s">
        <v>1260</v>
      </c>
      <c r="I1760" t="s">
        <v>1309</v>
      </c>
      <c r="J1760" t="s">
        <v>1176</v>
      </c>
      <c r="K1760" t="s">
        <v>64</v>
      </c>
    </row>
    <row r="1761" spans="1:11" hidden="1" x14ac:dyDescent="0.35">
      <c r="A1761" t="s">
        <v>7592</v>
      </c>
      <c r="B1761" t="s">
        <v>7597</v>
      </c>
      <c r="C1761" t="s">
        <v>7598</v>
      </c>
      <c r="D1761" t="s">
        <v>7599</v>
      </c>
      <c r="E1761" t="s">
        <v>7596</v>
      </c>
      <c r="F1761" t="s">
        <v>21</v>
      </c>
      <c r="G1761" t="s">
        <v>1346</v>
      </c>
      <c r="H1761" t="s">
        <v>1260</v>
      </c>
      <c r="I1761" t="s">
        <v>1309</v>
      </c>
      <c r="J1761" t="s">
        <v>1176</v>
      </c>
      <c r="K1761" t="s">
        <v>64</v>
      </c>
    </row>
    <row r="1762" spans="1:11" hidden="1" x14ac:dyDescent="0.35">
      <c r="A1762" t="s">
        <v>7592</v>
      </c>
      <c r="B1762" t="s">
        <v>7600</v>
      </c>
      <c r="C1762" t="s">
        <v>7601</v>
      </c>
      <c r="D1762" t="s">
        <v>7602</v>
      </c>
      <c r="E1762" t="s">
        <v>7596</v>
      </c>
      <c r="F1762" t="s">
        <v>21</v>
      </c>
      <c r="G1762" t="s">
        <v>1346</v>
      </c>
      <c r="H1762" t="s">
        <v>1260</v>
      </c>
      <c r="I1762" t="s">
        <v>1309</v>
      </c>
      <c r="J1762" t="s">
        <v>1176</v>
      </c>
      <c r="K1762" t="s">
        <v>64</v>
      </c>
    </row>
    <row r="1763" spans="1:11" hidden="1" x14ac:dyDescent="0.35">
      <c r="A1763" t="s">
        <v>7592</v>
      </c>
      <c r="B1763" t="s">
        <v>7603</v>
      </c>
      <c r="C1763" t="s">
        <v>7604</v>
      </c>
      <c r="D1763" t="s">
        <v>7605</v>
      </c>
      <c r="E1763" t="s">
        <v>7596</v>
      </c>
      <c r="F1763" t="s">
        <v>21</v>
      </c>
      <c r="G1763" t="s">
        <v>1346</v>
      </c>
      <c r="H1763" t="s">
        <v>1260</v>
      </c>
      <c r="I1763" t="s">
        <v>1309</v>
      </c>
      <c r="J1763" t="s">
        <v>1176</v>
      </c>
      <c r="K1763" t="s">
        <v>64</v>
      </c>
    </row>
    <row r="1764" spans="1:11" hidden="1" x14ac:dyDescent="0.35">
      <c r="A1764" t="s">
        <v>7592</v>
      </c>
      <c r="B1764" t="s">
        <v>7606</v>
      </c>
      <c r="C1764" t="s">
        <v>7607</v>
      </c>
      <c r="D1764" t="s">
        <v>7608</v>
      </c>
      <c r="E1764" t="s">
        <v>7596</v>
      </c>
      <c r="F1764" t="s">
        <v>21</v>
      </c>
      <c r="G1764" t="s">
        <v>1346</v>
      </c>
      <c r="H1764" t="s">
        <v>1260</v>
      </c>
      <c r="I1764" t="s">
        <v>1309</v>
      </c>
      <c r="J1764" t="s">
        <v>1176</v>
      </c>
      <c r="K1764" t="s">
        <v>64</v>
      </c>
    </row>
    <row r="1765" spans="1:11" hidden="1" x14ac:dyDescent="0.35">
      <c r="A1765" t="s">
        <v>7592</v>
      </c>
      <c r="B1765" t="s">
        <v>7609</v>
      </c>
      <c r="C1765" t="s">
        <v>7610</v>
      </c>
      <c r="D1765" t="s">
        <v>7611</v>
      </c>
      <c r="E1765" t="s">
        <v>7596</v>
      </c>
      <c r="F1765" t="s">
        <v>21</v>
      </c>
      <c r="G1765" t="s">
        <v>1346</v>
      </c>
      <c r="H1765" t="s">
        <v>1260</v>
      </c>
      <c r="I1765" t="s">
        <v>1309</v>
      </c>
      <c r="J1765" t="s">
        <v>1176</v>
      </c>
      <c r="K1765" t="s">
        <v>64</v>
      </c>
    </row>
    <row r="1766" spans="1:11" hidden="1" x14ac:dyDescent="0.35">
      <c r="A1766" t="s">
        <v>7592</v>
      </c>
      <c r="B1766" t="s">
        <v>7612</v>
      </c>
      <c r="C1766" t="s">
        <v>7613</v>
      </c>
      <c r="D1766" t="s">
        <v>7614</v>
      </c>
      <c r="E1766" t="s">
        <v>7596</v>
      </c>
      <c r="F1766" t="s">
        <v>21</v>
      </c>
      <c r="G1766" t="s">
        <v>1359</v>
      </c>
      <c r="H1766" t="s">
        <v>1462</v>
      </c>
      <c r="I1766" t="s">
        <v>1309</v>
      </c>
      <c r="J1766" t="s">
        <v>1176</v>
      </c>
      <c r="K1766" t="s">
        <v>97</v>
      </c>
    </row>
    <row r="1767" spans="1:11" hidden="1" x14ac:dyDescent="0.35">
      <c r="A1767" t="s">
        <v>7592</v>
      </c>
      <c r="B1767" t="s">
        <v>7615</v>
      </c>
      <c r="C1767" t="s">
        <v>7616</v>
      </c>
      <c r="D1767" t="s">
        <v>7617</v>
      </c>
      <c r="E1767" t="s">
        <v>7596</v>
      </c>
      <c r="F1767" t="s">
        <v>21</v>
      </c>
      <c r="G1767" t="s">
        <v>1359</v>
      </c>
      <c r="H1767" t="s">
        <v>1462</v>
      </c>
      <c r="I1767" t="s">
        <v>1309</v>
      </c>
      <c r="J1767" t="s">
        <v>1176</v>
      </c>
      <c r="K1767" t="s">
        <v>97</v>
      </c>
    </row>
    <row r="1768" spans="1:11" hidden="1" x14ac:dyDescent="0.35">
      <c r="A1768" t="s">
        <v>7592</v>
      </c>
      <c r="B1768" t="s">
        <v>7618</v>
      </c>
      <c r="C1768" t="s">
        <v>7619</v>
      </c>
      <c r="D1768" t="s">
        <v>7620</v>
      </c>
      <c r="E1768" t="s">
        <v>7596</v>
      </c>
      <c r="F1768" t="s">
        <v>21</v>
      </c>
      <c r="G1768" t="s">
        <v>1255</v>
      </c>
      <c r="H1768" t="s">
        <v>1297</v>
      </c>
      <c r="I1768" t="s">
        <v>1309</v>
      </c>
      <c r="J1768" t="s">
        <v>1176</v>
      </c>
      <c r="K1768" t="s">
        <v>64</v>
      </c>
    </row>
    <row r="1769" spans="1:11" hidden="1" x14ac:dyDescent="0.35">
      <c r="A1769" t="s">
        <v>7592</v>
      </c>
      <c r="B1769" t="s">
        <v>7621</v>
      </c>
      <c r="C1769" t="s">
        <v>7622</v>
      </c>
      <c r="D1769" t="s">
        <v>7623</v>
      </c>
      <c r="E1769" t="s">
        <v>7596</v>
      </c>
      <c r="F1769" t="s">
        <v>21</v>
      </c>
      <c r="G1769" t="s">
        <v>1255</v>
      </c>
      <c r="H1769" t="s">
        <v>1297</v>
      </c>
      <c r="I1769" t="s">
        <v>1309</v>
      </c>
      <c r="J1769" t="s">
        <v>1176</v>
      </c>
      <c r="K1769" t="s">
        <v>64</v>
      </c>
    </row>
    <row r="1770" spans="1:11" hidden="1" x14ac:dyDescent="0.35">
      <c r="A1770" t="s">
        <v>7592</v>
      </c>
      <c r="B1770" t="s">
        <v>7624</v>
      </c>
      <c r="C1770" t="s">
        <v>7625</v>
      </c>
      <c r="D1770" t="s">
        <v>7626</v>
      </c>
      <c r="E1770" t="s">
        <v>7627</v>
      </c>
      <c r="F1770" t="s">
        <v>21</v>
      </c>
      <c r="G1770" t="s">
        <v>1451</v>
      </c>
      <c r="H1770" t="s">
        <v>1270</v>
      </c>
      <c r="I1770" t="s">
        <v>1223</v>
      </c>
      <c r="J1770" t="s">
        <v>1176</v>
      </c>
      <c r="K1770" t="s">
        <v>186</v>
      </c>
    </row>
    <row r="1771" spans="1:11" hidden="1" x14ac:dyDescent="0.35">
      <c r="A1771" t="s">
        <v>7592</v>
      </c>
      <c r="B1771" t="s">
        <v>7628</v>
      </c>
      <c r="C1771" t="s">
        <v>7629</v>
      </c>
      <c r="D1771" t="s">
        <v>7630</v>
      </c>
      <c r="E1771" t="s">
        <v>7596</v>
      </c>
      <c r="F1771" t="s">
        <v>21</v>
      </c>
      <c r="G1771" t="s">
        <v>1440</v>
      </c>
      <c r="H1771" t="s">
        <v>1245</v>
      </c>
      <c r="I1771" t="s">
        <v>1219</v>
      </c>
      <c r="J1771" t="s">
        <v>1176</v>
      </c>
      <c r="K1771" t="s">
        <v>97</v>
      </c>
    </row>
    <row r="1772" spans="1:11" hidden="1" x14ac:dyDescent="0.35">
      <c r="A1772" t="s">
        <v>7592</v>
      </c>
      <c r="B1772" t="s">
        <v>7631</v>
      </c>
      <c r="C1772" t="s">
        <v>7632</v>
      </c>
      <c r="D1772" t="s">
        <v>7633</v>
      </c>
      <c r="E1772" t="s">
        <v>7596</v>
      </c>
      <c r="F1772" t="s">
        <v>21</v>
      </c>
      <c r="G1772" t="s">
        <v>1346</v>
      </c>
      <c r="H1772" t="s">
        <v>1260</v>
      </c>
      <c r="I1772" t="s">
        <v>1309</v>
      </c>
      <c r="J1772" t="s">
        <v>1176</v>
      </c>
      <c r="K1772" t="s">
        <v>49</v>
      </c>
    </row>
    <row r="1773" spans="1:11" hidden="1" x14ac:dyDescent="0.35">
      <c r="A1773" t="s">
        <v>7592</v>
      </c>
      <c r="B1773" t="s">
        <v>7634</v>
      </c>
      <c r="C1773" t="s">
        <v>7635</v>
      </c>
      <c r="D1773" t="s">
        <v>7636</v>
      </c>
      <c r="E1773" t="s">
        <v>7596</v>
      </c>
      <c r="F1773" t="s">
        <v>21</v>
      </c>
      <c r="G1773" t="s">
        <v>1346</v>
      </c>
      <c r="H1773" t="s">
        <v>1260</v>
      </c>
      <c r="I1773" t="s">
        <v>1309</v>
      </c>
      <c r="J1773" t="s">
        <v>1176</v>
      </c>
      <c r="K1773" t="s">
        <v>49</v>
      </c>
    </row>
    <row r="1774" spans="1:11" hidden="1" x14ac:dyDescent="0.35">
      <c r="A1774" t="s">
        <v>7592</v>
      </c>
      <c r="B1774" t="s">
        <v>7637</v>
      </c>
      <c r="C1774" t="s">
        <v>7638</v>
      </c>
      <c r="D1774" t="s">
        <v>7639</v>
      </c>
      <c r="E1774" t="s">
        <v>7596</v>
      </c>
      <c r="F1774" t="s">
        <v>21</v>
      </c>
      <c r="G1774" t="s">
        <v>1440</v>
      </c>
      <c r="H1774" t="s">
        <v>1245</v>
      </c>
      <c r="I1774" t="s">
        <v>1175</v>
      </c>
      <c r="J1774" t="s">
        <v>1176</v>
      </c>
      <c r="K1774" t="s">
        <v>64</v>
      </c>
    </row>
    <row r="1775" spans="1:11" hidden="1" x14ac:dyDescent="0.35">
      <c r="A1775" t="s">
        <v>7592</v>
      </c>
      <c r="B1775" t="s">
        <v>7640</v>
      </c>
      <c r="C1775" t="s">
        <v>7641</v>
      </c>
      <c r="D1775" t="s">
        <v>7642</v>
      </c>
      <c r="E1775" t="s">
        <v>7596</v>
      </c>
      <c r="F1775" t="s">
        <v>21</v>
      </c>
      <c r="G1775" t="s">
        <v>1359</v>
      </c>
      <c r="H1775" t="s">
        <v>1462</v>
      </c>
      <c r="I1775" t="s">
        <v>1309</v>
      </c>
      <c r="J1775" t="s">
        <v>1176</v>
      </c>
      <c r="K1775" t="s">
        <v>97</v>
      </c>
    </row>
    <row r="1776" spans="1:11" hidden="1" x14ac:dyDescent="0.35">
      <c r="A1776" t="s">
        <v>7592</v>
      </c>
      <c r="B1776" t="s">
        <v>7643</v>
      </c>
      <c r="C1776" t="s">
        <v>7644</v>
      </c>
      <c r="D1776" t="s">
        <v>7645</v>
      </c>
      <c r="E1776" t="s">
        <v>7596</v>
      </c>
      <c r="F1776" t="s">
        <v>21</v>
      </c>
      <c r="G1776" t="s">
        <v>1359</v>
      </c>
      <c r="H1776" t="s">
        <v>1462</v>
      </c>
      <c r="I1776" t="s">
        <v>1309</v>
      </c>
      <c r="J1776" t="s">
        <v>1176</v>
      </c>
      <c r="K1776" t="s">
        <v>97</v>
      </c>
    </row>
    <row r="1777" spans="1:11" hidden="1" x14ac:dyDescent="0.35">
      <c r="A1777" t="s">
        <v>7592</v>
      </c>
      <c r="B1777" t="s">
        <v>7646</v>
      </c>
      <c r="C1777" t="s">
        <v>7647</v>
      </c>
      <c r="D1777" t="s">
        <v>7648</v>
      </c>
      <c r="E1777" t="s">
        <v>7596</v>
      </c>
      <c r="F1777" t="s">
        <v>21</v>
      </c>
      <c r="G1777" t="s">
        <v>1346</v>
      </c>
      <c r="H1777" t="s">
        <v>1260</v>
      </c>
      <c r="I1777" t="s">
        <v>1309</v>
      </c>
      <c r="J1777" t="s">
        <v>1176</v>
      </c>
      <c r="K1777" t="s">
        <v>64</v>
      </c>
    </row>
    <row r="1778" spans="1:11" hidden="1" x14ac:dyDescent="0.35">
      <c r="A1778" t="s">
        <v>7592</v>
      </c>
      <c r="B1778" t="s">
        <v>7649</v>
      </c>
      <c r="C1778" t="s">
        <v>7650</v>
      </c>
      <c r="D1778" t="s">
        <v>7651</v>
      </c>
      <c r="E1778" t="s">
        <v>7596</v>
      </c>
      <c r="F1778" t="s">
        <v>21</v>
      </c>
      <c r="G1778" t="s">
        <v>1346</v>
      </c>
      <c r="H1778" t="s">
        <v>1260</v>
      </c>
      <c r="I1778" t="s">
        <v>1619</v>
      </c>
      <c r="J1778" t="s">
        <v>1176</v>
      </c>
      <c r="K1778" t="s">
        <v>64</v>
      </c>
    </row>
    <row r="1779" spans="1:11" hidden="1" x14ac:dyDescent="0.35">
      <c r="A1779" t="s">
        <v>7592</v>
      </c>
      <c r="B1779" t="s">
        <v>7652</v>
      </c>
      <c r="C1779" t="s">
        <v>7653</v>
      </c>
      <c r="D1779" t="s">
        <v>7654</v>
      </c>
      <c r="E1779" t="s">
        <v>7596</v>
      </c>
      <c r="F1779" t="s">
        <v>10</v>
      </c>
      <c r="G1779" t="s">
        <v>1440</v>
      </c>
      <c r="H1779" t="s">
        <v>7655</v>
      </c>
      <c r="I1779" t="s">
        <v>1223</v>
      </c>
      <c r="J1779" t="s">
        <v>1969</v>
      </c>
      <c r="K1779" t="s">
        <v>63</v>
      </c>
    </row>
    <row r="1780" spans="1:11" hidden="1" x14ac:dyDescent="0.35">
      <c r="A1780" t="s">
        <v>7592</v>
      </c>
      <c r="B1780" t="s">
        <v>7656</v>
      </c>
      <c r="C1780" t="s">
        <v>7657</v>
      </c>
      <c r="D1780" t="s">
        <v>7658</v>
      </c>
      <c r="E1780" t="s">
        <v>7596</v>
      </c>
      <c r="F1780" t="s">
        <v>10</v>
      </c>
      <c r="G1780" t="s">
        <v>1440</v>
      </c>
      <c r="H1780" t="s">
        <v>7655</v>
      </c>
      <c r="I1780" t="s">
        <v>1250</v>
      </c>
      <c r="J1780" t="s">
        <v>313</v>
      </c>
      <c r="K1780" t="s">
        <v>97</v>
      </c>
    </row>
    <row r="1781" spans="1:11" hidden="1" x14ac:dyDescent="0.35">
      <c r="A1781" t="s">
        <v>7592</v>
      </c>
      <c r="B1781" t="s">
        <v>7659</v>
      </c>
      <c r="C1781" t="s">
        <v>7660</v>
      </c>
      <c r="D1781" t="s">
        <v>7661</v>
      </c>
      <c r="E1781" t="s">
        <v>7596</v>
      </c>
      <c r="F1781" t="s">
        <v>10</v>
      </c>
      <c r="G1781" t="s">
        <v>1440</v>
      </c>
      <c r="H1781" t="s">
        <v>7655</v>
      </c>
      <c r="I1781" t="s">
        <v>1219</v>
      </c>
      <c r="J1781" t="s">
        <v>314</v>
      </c>
      <c r="K1781" t="s">
        <v>63</v>
      </c>
    </row>
    <row r="1782" spans="1:11" hidden="1" x14ac:dyDescent="0.35">
      <c r="A1782" t="s">
        <v>7592</v>
      </c>
      <c r="B1782" t="s">
        <v>7662</v>
      </c>
      <c r="C1782" t="s">
        <v>7663</v>
      </c>
      <c r="D1782" t="s">
        <v>7664</v>
      </c>
      <c r="E1782" t="s">
        <v>7596</v>
      </c>
      <c r="F1782" t="s">
        <v>18</v>
      </c>
      <c r="G1782" t="s">
        <v>1573</v>
      </c>
      <c r="H1782" t="s">
        <v>1271</v>
      </c>
      <c r="I1782" t="s">
        <v>1304</v>
      </c>
      <c r="J1782" t="s">
        <v>1176</v>
      </c>
      <c r="K1782" t="s">
        <v>49</v>
      </c>
    </row>
    <row r="1783" spans="1:11" hidden="1" x14ac:dyDescent="0.35">
      <c r="A1783" t="s">
        <v>7592</v>
      </c>
      <c r="B1783" t="s">
        <v>7665</v>
      </c>
      <c r="C1783" t="s">
        <v>7666</v>
      </c>
      <c r="D1783" t="s">
        <v>7667</v>
      </c>
      <c r="E1783" t="s">
        <v>7596</v>
      </c>
      <c r="F1783" t="s">
        <v>18</v>
      </c>
      <c r="G1783" t="s">
        <v>1397</v>
      </c>
      <c r="H1783" t="s">
        <v>1308</v>
      </c>
      <c r="I1783" t="s">
        <v>1309</v>
      </c>
      <c r="J1783" t="s">
        <v>1176</v>
      </c>
      <c r="K1783" t="s">
        <v>49</v>
      </c>
    </row>
    <row r="1784" spans="1:11" hidden="1" x14ac:dyDescent="0.35">
      <c r="A1784" t="s">
        <v>7592</v>
      </c>
      <c r="B1784" t="s">
        <v>7668</v>
      </c>
      <c r="C1784" t="s">
        <v>7669</v>
      </c>
      <c r="D1784" t="s">
        <v>7670</v>
      </c>
      <c r="E1784" t="s">
        <v>7596</v>
      </c>
      <c r="F1784" t="s">
        <v>14</v>
      </c>
      <c r="G1784" t="s">
        <v>1476</v>
      </c>
      <c r="H1784" t="s">
        <v>2088</v>
      </c>
      <c r="I1784" t="s">
        <v>1250</v>
      </c>
      <c r="J1784" t="s">
        <v>1969</v>
      </c>
      <c r="K1784" t="s">
        <v>61</v>
      </c>
    </row>
    <row r="1785" spans="1:11" hidden="1" x14ac:dyDescent="0.35">
      <c r="A1785" t="s">
        <v>7592</v>
      </c>
      <c r="B1785" t="s">
        <v>7671</v>
      </c>
      <c r="C1785" t="s">
        <v>7672</v>
      </c>
      <c r="D1785" t="s">
        <v>7673</v>
      </c>
      <c r="E1785" t="s">
        <v>7596</v>
      </c>
      <c r="F1785" t="s">
        <v>14</v>
      </c>
      <c r="G1785" t="s">
        <v>1476</v>
      </c>
      <c r="H1785" t="s">
        <v>2088</v>
      </c>
      <c r="I1785" t="s">
        <v>1250</v>
      </c>
      <c r="J1785" t="s">
        <v>1969</v>
      </c>
      <c r="K1785" t="s">
        <v>61</v>
      </c>
    </row>
    <row r="1786" spans="1:11" hidden="1" x14ac:dyDescent="0.35">
      <c r="A1786" t="s">
        <v>7592</v>
      </c>
      <c r="B1786" t="s">
        <v>7674</v>
      </c>
      <c r="C1786" t="s">
        <v>7675</v>
      </c>
      <c r="D1786" t="s">
        <v>7676</v>
      </c>
      <c r="E1786" t="s">
        <v>7596</v>
      </c>
      <c r="F1786" t="s">
        <v>14</v>
      </c>
      <c r="G1786" t="s">
        <v>1476</v>
      </c>
      <c r="H1786" t="s">
        <v>2088</v>
      </c>
      <c r="I1786" t="s">
        <v>1219</v>
      </c>
      <c r="J1786" t="s">
        <v>1969</v>
      </c>
      <c r="K1786" t="s">
        <v>60</v>
      </c>
    </row>
    <row r="1787" spans="1:11" hidden="1" x14ac:dyDescent="0.35">
      <c r="A1787" t="s">
        <v>7592</v>
      </c>
      <c r="B1787" t="s">
        <v>7677</v>
      </c>
      <c r="C1787" t="s">
        <v>7678</v>
      </c>
      <c r="D1787" t="s">
        <v>7679</v>
      </c>
      <c r="E1787" t="s">
        <v>7596</v>
      </c>
      <c r="F1787" t="s">
        <v>14</v>
      </c>
      <c r="G1787" t="s">
        <v>1476</v>
      </c>
      <c r="H1787" t="s">
        <v>2088</v>
      </c>
      <c r="I1787" t="s">
        <v>1219</v>
      </c>
      <c r="J1787" t="s">
        <v>1969</v>
      </c>
      <c r="K1787" t="s">
        <v>60</v>
      </c>
    </row>
    <row r="1788" spans="1:11" hidden="1" x14ac:dyDescent="0.35">
      <c r="A1788" t="s">
        <v>7592</v>
      </c>
      <c r="B1788" t="s">
        <v>7680</v>
      </c>
      <c r="C1788" t="s">
        <v>7681</v>
      </c>
      <c r="D1788" t="s">
        <v>7682</v>
      </c>
      <c r="E1788" t="s">
        <v>7596</v>
      </c>
      <c r="F1788" t="s">
        <v>14</v>
      </c>
      <c r="G1788" t="s">
        <v>1476</v>
      </c>
      <c r="H1788" t="s">
        <v>2088</v>
      </c>
      <c r="I1788" t="s">
        <v>1250</v>
      </c>
      <c r="J1788" t="s">
        <v>1969</v>
      </c>
      <c r="K1788" t="s">
        <v>61</v>
      </c>
    </row>
    <row r="1789" spans="1:11" hidden="1" x14ac:dyDescent="0.35">
      <c r="A1789" t="s">
        <v>7592</v>
      </c>
      <c r="B1789" t="s">
        <v>7683</v>
      </c>
      <c r="C1789" t="s">
        <v>7684</v>
      </c>
      <c r="D1789" t="s">
        <v>7685</v>
      </c>
      <c r="E1789" t="s">
        <v>7596</v>
      </c>
      <c r="F1789" t="s">
        <v>14</v>
      </c>
      <c r="G1789" t="s">
        <v>1476</v>
      </c>
      <c r="H1789" t="s">
        <v>2088</v>
      </c>
      <c r="I1789" t="s">
        <v>1250</v>
      </c>
      <c r="J1789" t="s">
        <v>1969</v>
      </c>
      <c r="K1789" t="s">
        <v>61</v>
      </c>
    </row>
    <row r="1790" spans="1:11" hidden="1" x14ac:dyDescent="0.35">
      <c r="A1790" t="s">
        <v>7592</v>
      </c>
      <c r="B1790" t="s">
        <v>7686</v>
      </c>
      <c r="C1790" t="s">
        <v>7687</v>
      </c>
      <c r="D1790" t="s">
        <v>7688</v>
      </c>
      <c r="E1790" t="s">
        <v>7596</v>
      </c>
      <c r="F1790" t="s">
        <v>14</v>
      </c>
      <c r="G1790" t="s">
        <v>1476</v>
      </c>
      <c r="H1790" t="s">
        <v>2088</v>
      </c>
      <c r="I1790" t="s">
        <v>1250</v>
      </c>
      <c r="J1790" t="s">
        <v>1969</v>
      </c>
      <c r="K1790" t="s">
        <v>61</v>
      </c>
    </row>
    <row r="1791" spans="1:11" hidden="1" x14ac:dyDescent="0.35">
      <c r="A1791" t="s">
        <v>7592</v>
      </c>
      <c r="B1791" t="s">
        <v>7689</v>
      </c>
      <c r="C1791" t="s">
        <v>7690</v>
      </c>
      <c r="D1791" t="s">
        <v>7691</v>
      </c>
      <c r="E1791" t="s">
        <v>7596</v>
      </c>
      <c r="F1791" t="s">
        <v>14</v>
      </c>
      <c r="G1791" t="s">
        <v>1476</v>
      </c>
      <c r="H1791" t="s">
        <v>2088</v>
      </c>
      <c r="I1791" t="s">
        <v>1250</v>
      </c>
      <c r="J1791" t="s">
        <v>1969</v>
      </c>
      <c r="K1791" t="s">
        <v>61</v>
      </c>
    </row>
    <row r="1792" spans="1:11" hidden="1" x14ac:dyDescent="0.35">
      <c r="A1792" t="s">
        <v>7592</v>
      </c>
      <c r="B1792" t="s">
        <v>7692</v>
      </c>
      <c r="C1792" t="s">
        <v>7693</v>
      </c>
      <c r="D1792" t="s">
        <v>7694</v>
      </c>
      <c r="E1792" t="s">
        <v>7596</v>
      </c>
      <c r="F1792" t="s">
        <v>14</v>
      </c>
      <c r="G1792" t="s">
        <v>1350</v>
      </c>
      <c r="H1792" t="s">
        <v>2474</v>
      </c>
      <c r="I1792" t="s">
        <v>1175</v>
      </c>
      <c r="J1792" t="s">
        <v>1969</v>
      </c>
      <c r="K1792" t="s">
        <v>60</v>
      </c>
    </row>
    <row r="1793" spans="1:11" hidden="1" x14ac:dyDescent="0.35">
      <c r="A1793" t="s">
        <v>7592</v>
      </c>
      <c r="B1793" t="s">
        <v>7695</v>
      </c>
      <c r="C1793" t="s">
        <v>7696</v>
      </c>
      <c r="D1793" t="s">
        <v>7694</v>
      </c>
      <c r="E1793" t="s">
        <v>7596</v>
      </c>
      <c r="F1793" t="s">
        <v>14</v>
      </c>
      <c r="G1793" t="s">
        <v>1350</v>
      </c>
      <c r="H1793" t="s">
        <v>2474</v>
      </c>
      <c r="I1793" t="s">
        <v>1751</v>
      </c>
      <c r="J1793" t="s">
        <v>1969</v>
      </c>
      <c r="K1793" t="s">
        <v>60</v>
      </c>
    </row>
    <row r="1794" spans="1:11" hidden="1" x14ac:dyDescent="0.35">
      <c r="A1794" t="s">
        <v>7592</v>
      </c>
      <c r="B1794" t="s">
        <v>7697</v>
      </c>
      <c r="C1794" t="s">
        <v>7698</v>
      </c>
      <c r="D1794" t="s">
        <v>7699</v>
      </c>
      <c r="E1794" t="s">
        <v>7596</v>
      </c>
      <c r="F1794" t="s">
        <v>16</v>
      </c>
      <c r="G1794" t="s">
        <v>2913</v>
      </c>
      <c r="H1794" t="s">
        <v>1173</v>
      </c>
      <c r="I1794" t="s">
        <v>1527</v>
      </c>
      <c r="J1794" t="s">
        <v>2138</v>
      </c>
      <c r="K1794" t="s">
        <v>196</v>
      </c>
    </row>
    <row r="1795" spans="1:11" hidden="1" x14ac:dyDescent="0.35">
      <c r="A1795" t="s">
        <v>7592</v>
      </c>
      <c r="B1795" t="s">
        <v>7700</v>
      </c>
      <c r="C1795" t="s">
        <v>7701</v>
      </c>
      <c r="D1795" t="s">
        <v>7702</v>
      </c>
      <c r="E1795" t="s">
        <v>7596</v>
      </c>
      <c r="F1795" t="s">
        <v>19</v>
      </c>
      <c r="G1795" t="s">
        <v>1316</v>
      </c>
      <c r="H1795" t="s">
        <v>1548</v>
      </c>
      <c r="I1795" t="s">
        <v>1751</v>
      </c>
      <c r="J1795" t="s">
        <v>313</v>
      </c>
      <c r="K1795" t="s">
        <v>202</v>
      </c>
    </row>
    <row r="1796" spans="1:11" hidden="1" x14ac:dyDescent="0.35">
      <c r="A1796" t="s">
        <v>7592</v>
      </c>
      <c r="B1796" t="s">
        <v>7703</v>
      </c>
      <c r="C1796" t="s">
        <v>7704</v>
      </c>
      <c r="D1796" t="s">
        <v>7705</v>
      </c>
      <c r="E1796" t="s">
        <v>7706</v>
      </c>
      <c r="F1796" t="s">
        <v>16</v>
      </c>
      <c r="G1796" t="s">
        <v>1240</v>
      </c>
      <c r="H1796" t="s">
        <v>1198</v>
      </c>
      <c r="I1796" t="s">
        <v>3727</v>
      </c>
      <c r="J1796" t="s">
        <v>313</v>
      </c>
      <c r="K1796" t="s">
        <v>116</v>
      </c>
    </row>
    <row r="1797" spans="1:11" hidden="1" x14ac:dyDescent="0.35">
      <c r="A1797" t="s">
        <v>7592</v>
      </c>
      <c r="B1797" t="s">
        <v>7707</v>
      </c>
      <c r="C1797" t="s">
        <v>7708</v>
      </c>
      <c r="D1797" t="s">
        <v>7709</v>
      </c>
      <c r="E1797" t="s">
        <v>7706</v>
      </c>
      <c r="F1797" t="s">
        <v>16</v>
      </c>
      <c r="G1797" t="s">
        <v>1240</v>
      </c>
      <c r="H1797" t="s">
        <v>1198</v>
      </c>
      <c r="I1797" t="s">
        <v>3727</v>
      </c>
      <c r="J1797" t="s">
        <v>1176</v>
      </c>
      <c r="K1797" t="s">
        <v>116</v>
      </c>
    </row>
    <row r="1798" spans="1:11" hidden="1" x14ac:dyDescent="0.35">
      <c r="A1798" t="s">
        <v>7592</v>
      </c>
      <c r="B1798" t="s">
        <v>7710</v>
      </c>
      <c r="C1798" t="s">
        <v>7711</v>
      </c>
      <c r="D1798" t="s">
        <v>7712</v>
      </c>
      <c r="E1798" t="s">
        <v>7596</v>
      </c>
      <c r="F1798" t="s">
        <v>16</v>
      </c>
      <c r="G1798" t="s">
        <v>1566</v>
      </c>
      <c r="H1798" t="s">
        <v>1218</v>
      </c>
      <c r="I1798" t="s">
        <v>1309</v>
      </c>
      <c r="J1798" t="s">
        <v>313</v>
      </c>
      <c r="K1798" t="s">
        <v>190</v>
      </c>
    </row>
    <row r="1799" spans="1:11" hidden="1" x14ac:dyDescent="0.35">
      <c r="A1799" t="s">
        <v>7592</v>
      </c>
      <c r="B1799" t="s">
        <v>7713</v>
      </c>
      <c r="C1799" t="s">
        <v>7714</v>
      </c>
      <c r="D1799" t="s">
        <v>7715</v>
      </c>
      <c r="E1799" t="s">
        <v>7596</v>
      </c>
      <c r="F1799" t="s">
        <v>13</v>
      </c>
      <c r="G1799" t="s">
        <v>1240</v>
      </c>
      <c r="H1799" t="s">
        <v>1198</v>
      </c>
      <c r="I1799" t="s">
        <v>1175</v>
      </c>
      <c r="J1799" t="s">
        <v>1176</v>
      </c>
      <c r="K1799" t="s">
        <v>158</v>
      </c>
    </row>
    <row r="1800" spans="1:11" hidden="1" x14ac:dyDescent="0.35">
      <c r="A1800" t="s">
        <v>7592</v>
      </c>
      <c r="B1800" t="s">
        <v>7716</v>
      </c>
      <c r="C1800" t="s">
        <v>7717</v>
      </c>
      <c r="D1800" t="s">
        <v>7718</v>
      </c>
      <c r="E1800" t="s">
        <v>7596</v>
      </c>
      <c r="F1800" t="s">
        <v>9</v>
      </c>
      <c r="G1800" t="s">
        <v>1198</v>
      </c>
      <c r="H1800" t="s">
        <v>1198</v>
      </c>
      <c r="I1800" t="s">
        <v>1304</v>
      </c>
      <c r="J1800" t="s">
        <v>1176</v>
      </c>
      <c r="K1800" t="s">
        <v>98</v>
      </c>
    </row>
    <row r="1801" spans="1:11" hidden="1" x14ac:dyDescent="0.35">
      <c r="A1801" t="s">
        <v>7592</v>
      </c>
      <c r="B1801" t="s">
        <v>7719</v>
      </c>
      <c r="C1801" t="s">
        <v>7720</v>
      </c>
      <c r="D1801" t="s">
        <v>7721</v>
      </c>
      <c r="E1801" t="s">
        <v>7596</v>
      </c>
      <c r="F1801" t="s">
        <v>9</v>
      </c>
      <c r="G1801" t="s">
        <v>1431</v>
      </c>
      <c r="H1801" t="s">
        <v>1431</v>
      </c>
      <c r="I1801" t="s">
        <v>1309</v>
      </c>
      <c r="J1801" t="s">
        <v>1176</v>
      </c>
      <c r="K1801" t="s">
        <v>98</v>
      </c>
    </row>
    <row r="1802" spans="1:11" hidden="1" x14ac:dyDescent="0.35">
      <c r="A1802" t="s">
        <v>7592</v>
      </c>
      <c r="B1802" t="s">
        <v>7722</v>
      </c>
      <c r="C1802" t="s">
        <v>7723</v>
      </c>
      <c r="D1802" t="s">
        <v>7724</v>
      </c>
      <c r="E1802" t="s">
        <v>7596</v>
      </c>
      <c r="F1802" t="s">
        <v>7</v>
      </c>
      <c r="G1802" t="s">
        <v>1240</v>
      </c>
      <c r="H1802" t="s">
        <v>1198</v>
      </c>
      <c r="I1802" t="s">
        <v>2589</v>
      </c>
      <c r="J1802" t="s">
        <v>1176</v>
      </c>
      <c r="K1802" t="s">
        <v>26</v>
      </c>
    </row>
    <row r="1803" spans="1:11" hidden="1" x14ac:dyDescent="0.35">
      <c r="A1803" t="s">
        <v>7592</v>
      </c>
      <c r="B1803" t="s">
        <v>7725</v>
      </c>
      <c r="C1803" t="s">
        <v>7726</v>
      </c>
      <c r="D1803" t="s">
        <v>7727</v>
      </c>
      <c r="E1803" t="s">
        <v>7627</v>
      </c>
      <c r="F1803" t="s">
        <v>7</v>
      </c>
      <c r="G1803" t="s">
        <v>1422</v>
      </c>
      <c r="H1803" t="s">
        <v>4248</v>
      </c>
      <c r="I1803" t="s">
        <v>1219</v>
      </c>
      <c r="J1803" t="s">
        <v>1176</v>
      </c>
      <c r="K1803" t="s">
        <v>85</v>
      </c>
    </row>
    <row r="1804" spans="1:11" hidden="1" x14ac:dyDescent="0.35">
      <c r="A1804" t="s">
        <v>7592</v>
      </c>
      <c r="B1804" t="s">
        <v>7728</v>
      </c>
      <c r="C1804" t="s">
        <v>7729</v>
      </c>
      <c r="D1804" t="s">
        <v>7730</v>
      </c>
      <c r="E1804" t="s">
        <v>7627</v>
      </c>
      <c r="F1804" t="s">
        <v>7</v>
      </c>
      <c r="G1804" t="s">
        <v>1422</v>
      </c>
      <c r="H1804" t="s">
        <v>4248</v>
      </c>
      <c r="I1804" t="s">
        <v>1219</v>
      </c>
      <c r="J1804" t="s">
        <v>1176</v>
      </c>
      <c r="K1804" t="s">
        <v>85</v>
      </c>
    </row>
    <row r="1805" spans="1:11" hidden="1" x14ac:dyDescent="0.35">
      <c r="A1805" t="s">
        <v>7592</v>
      </c>
      <c r="B1805" t="s">
        <v>7731</v>
      </c>
      <c r="C1805" t="s">
        <v>7732</v>
      </c>
      <c r="D1805" t="s">
        <v>7733</v>
      </c>
      <c r="E1805" t="s">
        <v>7596</v>
      </c>
      <c r="F1805" t="s">
        <v>9</v>
      </c>
      <c r="G1805" t="s">
        <v>1445</v>
      </c>
      <c r="H1805" t="s">
        <v>1240</v>
      </c>
      <c r="I1805" t="s">
        <v>1934</v>
      </c>
      <c r="J1805" t="s">
        <v>313</v>
      </c>
      <c r="K1805" t="s">
        <v>33</v>
      </c>
    </row>
    <row r="1806" spans="1:11" hidden="1" x14ac:dyDescent="0.35">
      <c r="A1806" t="s">
        <v>7592</v>
      </c>
      <c r="B1806" t="s">
        <v>7734</v>
      </c>
      <c r="C1806" t="s">
        <v>7735</v>
      </c>
      <c r="D1806" t="s">
        <v>7736</v>
      </c>
      <c r="E1806" t="s">
        <v>7596</v>
      </c>
      <c r="F1806" t="s">
        <v>9</v>
      </c>
      <c r="G1806" t="s">
        <v>1968</v>
      </c>
      <c r="H1806" t="s">
        <v>1341</v>
      </c>
      <c r="I1806" t="s">
        <v>1447</v>
      </c>
      <c r="J1806" t="s">
        <v>313</v>
      </c>
      <c r="K1806" t="s">
        <v>33</v>
      </c>
    </row>
    <row r="1807" spans="1:11" hidden="1" x14ac:dyDescent="0.35">
      <c r="A1807" t="s">
        <v>7592</v>
      </c>
      <c r="B1807" t="s">
        <v>7737</v>
      </c>
      <c r="C1807" t="s">
        <v>7738</v>
      </c>
      <c r="D1807" t="s">
        <v>7739</v>
      </c>
      <c r="E1807" t="s">
        <v>7596</v>
      </c>
      <c r="F1807" t="s">
        <v>9</v>
      </c>
      <c r="G1807" t="s">
        <v>1355</v>
      </c>
      <c r="H1807" t="s">
        <v>1735</v>
      </c>
      <c r="I1807" t="s">
        <v>1747</v>
      </c>
      <c r="J1807" t="s">
        <v>313</v>
      </c>
      <c r="K1807" t="s">
        <v>33</v>
      </c>
    </row>
    <row r="1808" spans="1:11" hidden="1" x14ac:dyDescent="0.35">
      <c r="A1808" t="s">
        <v>7592</v>
      </c>
      <c r="B1808" t="s">
        <v>7740</v>
      </c>
      <c r="C1808" t="s">
        <v>7741</v>
      </c>
      <c r="D1808" t="s">
        <v>7742</v>
      </c>
      <c r="E1808" t="s">
        <v>7596</v>
      </c>
      <c r="F1808" t="s">
        <v>9</v>
      </c>
      <c r="G1808" t="s">
        <v>1240</v>
      </c>
      <c r="H1808" t="s">
        <v>1198</v>
      </c>
      <c r="I1808" t="s">
        <v>1309</v>
      </c>
      <c r="J1808" t="s">
        <v>1176</v>
      </c>
      <c r="K1808" t="s">
        <v>98</v>
      </c>
    </row>
    <row r="1809" spans="1:11" hidden="1" x14ac:dyDescent="0.35">
      <c r="A1809" t="s">
        <v>7592</v>
      </c>
      <c r="B1809" t="s">
        <v>7743</v>
      </c>
      <c r="C1809" t="s">
        <v>7744</v>
      </c>
      <c r="D1809" t="s">
        <v>7745</v>
      </c>
      <c r="E1809" t="s">
        <v>7596</v>
      </c>
      <c r="F1809" t="s">
        <v>9</v>
      </c>
      <c r="G1809" t="s">
        <v>1390</v>
      </c>
      <c r="H1809" t="s">
        <v>1210</v>
      </c>
      <c r="I1809" t="s">
        <v>2589</v>
      </c>
      <c r="J1809" t="s">
        <v>1176</v>
      </c>
      <c r="K1809" t="s">
        <v>98</v>
      </c>
    </row>
    <row r="1810" spans="1:11" hidden="1" x14ac:dyDescent="0.35">
      <c r="A1810" t="s">
        <v>7592</v>
      </c>
      <c r="B1810" t="s">
        <v>7746</v>
      </c>
      <c r="C1810" t="s">
        <v>7747</v>
      </c>
      <c r="D1810" t="s">
        <v>7748</v>
      </c>
      <c r="E1810" t="s">
        <v>7596</v>
      </c>
      <c r="F1810" t="s">
        <v>19</v>
      </c>
      <c r="G1810" t="s">
        <v>1210</v>
      </c>
      <c r="H1810" t="s">
        <v>1283</v>
      </c>
      <c r="I1810" t="s">
        <v>1309</v>
      </c>
      <c r="J1810" t="s">
        <v>1176</v>
      </c>
      <c r="K1810" t="s">
        <v>196</v>
      </c>
    </row>
    <row r="1811" spans="1:11" hidden="1" x14ac:dyDescent="0.35">
      <c r="A1811" t="s">
        <v>7592</v>
      </c>
      <c r="B1811" t="s">
        <v>7749</v>
      </c>
      <c r="C1811" t="s">
        <v>7750</v>
      </c>
      <c r="D1811" t="s">
        <v>7751</v>
      </c>
      <c r="E1811" t="s">
        <v>7596</v>
      </c>
      <c r="F1811" t="s">
        <v>19</v>
      </c>
      <c r="G1811" t="s">
        <v>1210</v>
      </c>
      <c r="H1811" t="s">
        <v>1283</v>
      </c>
      <c r="I1811" t="s">
        <v>1619</v>
      </c>
      <c r="J1811" t="s">
        <v>1176</v>
      </c>
      <c r="K1811" t="s">
        <v>196</v>
      </c>
    </row>
    <row r="1812" spans="1:11" hidden="1" x14ac:dyDescent="0.35">
      <c r="A1812" t="s">
        <v>7592</v>
      </c>
      <c r="B1812" t="s">
        <v>7752</v>
      </c>
      <c r="C1812" t="s">
        <v>7753</v>
      </c>
      <c r="D1812" t="s">
        <v>7754</v>
      </c>
      <c r="E1812" t="s">
        <v>7596</v>
      </c>
      <c r="F1812" t="s">
        <v>9</v>
      </c>
      <c r="G1812" t="s">
        <v>1240</v>
      </c>
      <c r="H1812" t="s">
        <v>1198</v>
      </c>
      <c r="I1812" t="s">
        <v>1304</v>
      </c>
      <c r="J1812" t="s">
        <v>1176</v>
      </c>
      <c r="K1812" t="s">
        <v>98</v>
      </c>
    </row>
    <row r="1813" spans="1:11" hidden="1" x14ac:dyDescent="0.35">
      <c r="A1813" t="s">
        <v>7592</v>
      </c>
      <c r="B1813" t="s">
        <v>7755</v>
      </c>
      <c r="C1813" t="s">
        <v>7756</v>
      </c>
      <c r="D1813" t="s">
        <v>7757</v>
      </c>
      <c r="E1813" t="s">
        <v>7596</v>
      </c>
      <c r="F1813" t="s">
        <v>13</v>
      </c>
      <c r="G1813" t="s">
        <v>1901</v>
      </c>
      <c r="H1813" t="s">
        <v>1902</v>
      </c>
      <c r="I1813" t="s">
        <v>1619</v>
      </c>
      <c r="J1813" t="s">
        <v>1176</v>
      </c>
      <c r="K1813" t="s">
        <v>33</v>
      </c>
    </row>
    <row r="1814" spans="1:11" hidden="1" x14ac:dyDescent="0.35">
      <c r="A1814" t="s">
        <v>7592</v>
      </c>
      <c r="B1814" t="s">
        <v>7758</v>
      </c>
      <c r="C1814" t="s">
        <v>7759</v>
      </c>
      <c r="D1814" t="s">
        <v>7760</v>
      </c>
      <c r="E1814" t="s">
        <v>7596</v>
      </c>
      <c r="F1814" t="s">
        <v>13</v>
      </c>
      <c r="G1814" t="s">
        <v>1901</v>
      </c>
      <c r="H1814" t="s">
        <v>1902</v>
      </c>
      <c r="I1814" t="s">
        <v>1619</v>
      </c>
      <c r="J1814" t="s">
        <v>1176</v>
      </c>
      <c r="K1814" t="s">
        <v>33</v>
      </c>
    </row>
    <row r="1815" spans="1:11" hidden="1" x14ac:dyDescent="0.35">
      <c r="A1815" t="s">
        <v>7592</v>
      </c>
      <c r="B1815" t="s">
        <v>7761</v>
      </c>
      <c r="C1815" t="s">
        <v>7762</v>
      </c>
      <c r="D1815" t="s">
        <v>7763</v>
      </c>
      <c r="E1815" t="s">
        <v>7596</v>
      </c>
      <c r="F1815" t="s">
        <v>13</v>
      </c>
      <c r="G1815" t="s">
        <v>1901</v>
      </c>
      <c r="H1815" t="s">
        <v>1902</v>
      </c>
      <c r="I1815" t="s">
        <v>1304</v>
      </c>
      <c r="J1815" t="s">
        <v>1176</v>
      </c>
      <c r="K1815" t="s">
        <v>165</v>
      </c>
    </row>
    <row r="1816" spans="1:11" hidden="1" x14ac:dyDescent="0.35">
      <c r="A1816" t="s">
        <v>7592</v>
      </c>
      <c r="B1816" t="s">
        <v>7764</v>
      </c>
      <c r="C1816" t="s">
        <v>7765</v>
      </c>
      <c r="D1816" t="s">
        <v>7766</v>
      </c>
      <c r="E1816" t="s">
        <v>7596</v>
      </c>
      <c r="F1816" t="s">
        <v>13</v>
      </c>
      <c r="G1816" t="s">
        <v>1901</v>
      </c>
      <c r="H1816" t="s">
        <v>1902</v>
      </c>
      <c r="I1816" t="s">
        <v>1309</v>
      </c>
      <c r="J1816" t="s">
        <v>1176</v>
      </c>
      <c r="K1816" t="s">
        <v>165</v>
      </c>
    </row>
    <row r="1817" spans="1:11" hidden="1" x14ac:dyDescent="0.35">
      <c r="A1817" t="s">
        <v>7592</v>
      </c>
      <c r="B1817" t="s">
        <v>7767</v>
      </c>
      <c r="C1817" t="s">
        <v>7768</v>
      </c>
      <c r="D1817" t="s">
        <v>7769</v>
      </c>
      <c r="E1817" t="s">
        <v>7596</v>
      </c>
      <c r="F1817" t="s">
        <v>13</v>
      </c>
      <c r="G1817" t="s">
        <v>1901</v>
      </c>
      <c r="H1817" t="s">
        <v>1902</v>
      </c>
      <c r="I1817" t="s">
        <v>1309</v>
      </c>
      <c r="J1817" t="s">
        <v>1176</v>
      </c>
      <c r="K1817" t="s">
        <v>165</v>
      </c>
    </row>
    <row r="1818" spans="1:11" hidden="1" x14ac:dyDescent="0.35">
      <c r="A1818" t="s">
        <v>7592</v>
      </c>
      <c r="B1818" t="s">
        <v>7770</v>
      </c>
      <c r="C1818" t="s">
        <v>7771</v>
      </c>
      <c r="D1818" t="s">
        <v>7772</v>
      </c>
      <c r="E1818" t="s">
        <v>7596</v>
      </c>
      <c r="F1818" t="s">
        <v>13</v>
      </c>
      <c r="G1818" t="s">
        <v>1901</v>
      </c>
      <c r="H1818" t="s">
        <v>1902</v>
      </c>
      <c r="I1818" t="s">
        <v>1619</v>
      </c>
      <c r="J1818" t="s">
        <v>1176</v>
      </c>
      <c r="K1818" t="s">
        <v>165</v>
      </c>
    </row>
    <row r="1819" spans="1:11" hidden="1" x14ac:dyDescent="0.35">
      <c r="A1819" t="s">
        <v>7592</v>
      </c>
      <c r="B1819" t="s">
        <v>7773</v>
      </c>
      <c r="C1819" t="s">
        <v>7774</v>
      </c>
      <c r="D1819" t="s">
        <v>7775</v>
      </c>
      <c r="E1819" t="s">
        <v>7596</v>
      </c>
      <c r="F1819" t="s">
        <v>13</v>
      </c>
      <c r="G1819" t="s">
        <v>1901</v>
      </c>
      <c r="H1819" t="s">
        <v>1902</v>
      </c>
      <c r="I1819" t="s">
        <v>1619</v>
      </c>
      <c r="J1819" t="s">
        <v>1176</v>
      </c>
      <c r="K1819" t="s">
        <v>165</v>
      </c>
    </row>
    <row r="1820" spans="1:11" hidden="1" x14ac:dyDescent="0.35">
      <c r="A1820" t="s">
        <v>7592</v>
      </c>
      <c r="B1820" t="s">
        <v>7776</v>
      </c>
      <c r="C1820" t="s">
        <v>7777</v>
      </c>
      <c r="D1820" t="s">
        <v>7778</v>
      </c>
      <c r="E1820" t="s">
        <v>7596</v>
      </c>
      <c r="F1820" t="s">
        <v>13</v>
      </c>
      <c r="G1820" t="s">
        <v>1901</v>
      </c>
      <c r="H1820" t="s">
        <v>1902</v>
      </c>
      <c r="I1820" t="s">
        <v>1619</v>
      </c>
      <c r="J1820" t="s">
        <v>1176</v>
      </c>
      <c r="K1820" t="s">
        <v>165</v>
      </c>
    </row>
    <row r="1821" spans="1:11" hidden="1" x14ac:dyDescent="0.35">
      <c r="A1821" t="s">
        <v>7592</v>
      </c>
      <c r="B1821" t="s">
        <v>7779</v>
      </c>
      <c r="C1821" t="s">
        <v>7780</v>
      </c>
      <c r="D1821" t="s">
        <v>7781</v>
      </c>
      <c r="E1821" t="s">
        <v>7596</v>
      </c>
      <c r="F1821" t="s">
        <v>13</v>
      </c>
      <c r="G1821" t="s">
        <v>1901</v>
      </c>
      <c r="H1821" t="s">
        <v>1902</v>
      </c>
      <c r="I1821" t="s">
        <v>1619</v>
      </c>
      <c r="J1821" t="s">
        <v>1176</v>
      </c>
      <c r="K1821" t="s">
        <v>165</v>
      </c>
    </row>
    <row r="1822" spans="1:11" hidden="1" x14ac:dyDescent="0.35">
      <c r="A1822" t="s">
        <v>7592</v>
      </c>
      <c r="B1822" t="s">
        <v>7782</v>
      </c>
      <c r="C1822" t="s">
        <v>7783</v>
      </c>
      <c r="D1822" t="s">
        <v>7784</v>
      </c>
      <c r="E1822" t="s">
        <v>7596</v>
      </c>
      <c r="F1822" t="s">
        <v>13</v>
      </c>
      <c r="G1822" t="s">
        <v>1901</v>
      </c>
      <c r="H1822" t="s">
        <v>1902</v>
      </c>
      <c r="I1822" t="s">
        <v>1619</v>
      </c>
      <c r="J1822" t="s">
        <v>1176</v>
      </c>
      <c r="K1822" t="s">
        <v>165</v>
      </c>
    </row>
    <row r="1823" spans="1:11" hidden="1" x14ac:dyDescent="0.35">
      <c r="A1823" t="s">
        <v>7592</v>
      </c>
      <c r="B1823" t="s">
        <v>7785</v>
      </c>
      <c r="C1823" t="s">
        <v>7786</v>
      </c>
      <c r="D1823" t="s">
        <v>7787</v>
      </c>
      <c r="E1823" t="s">
        <v>7596</v>
      </c>
      <c r="F1823" t="s">
        <v>13</v>
      </c>
      <c r="G1823" t="s">
        <v>1901</v>
      </c>
      <c r="H1823" t="s">
        <v>1902</v>
      </c>
      <c r="I1823" t="s">
        <v>1619</v>
      </c>
      <c r="J1823" t="s">
        <v>1176</v>
      </c>
      <c r="K1823" t="s">
        <v>165</v>
      </c>
    </row>
    <row r="1824" spans="1:11" hidden="1" x14ac:dyDescent="0.35">
      <c r="A1824" t="s">
        <v>7592</v>
      </c>
      <c r="B1824" t="s">
        <v>7788</v>
      </c>
      <c r="C1824" t="s">
        <v>7789</v>
      </c>
      <c r="D1824" t="s">
        <v>7790</v>
      </c>
      <c r="E1824" t="s">
        <v>7596</v>
      </c>
      <c r="F1824" t="s">
        <v>13</v>
      </c>
      <c r="G1824" t="s">
        <v>1901</v>
      </c>
      <c r="H1824" t="s">
        <v>1902</v>
      </c>
      <c r="I1824" t="s">
        <v>1619</v>
      </c>
      <c r="J1824" t="s">
        <v>1176</v>
      </c>
      <c r="K1824" t="s">
        <v>165</v>
      </c>
    </row>
    <row r="1825" spans="1:11" hidden="1" x14ac:dyDescent="0.35">
      <c r="A1825" t="s">
        <v>7592</v>
      </c>
      <c r="B1825" t="s">
        <v>7791</v>
      </c>
      <c r="C1825" t="s">
        <v>7792</v>
      </c>
      <c r="D1825" t="s">
        <v>7793</v>
      </c>
      <c r="E1825" t="s">
        <v>7596</v>
      </c>
      <c r="F1825" t="s">
        <v>13</v>
      </c>
      <c r="G1825" t="s">
        <v>1901</v>
      </c>
      <c r="H1825" t="s">
        <v>1902</v>
      </c>
      <c r="I1825" t="s">
        <v>1619</v>
      </c>
      <c r="J1825" t="s">
        <v>1176</v>
      </c>
      <c r="K1825" t="s">
        <v>165</v>
      </c>
    </row>
    <row r="1826" spans="1:11" hidden="1" x14ac:dyDescent="0.35">
      <c r="A1826" t="s">
        <v>7592</v>
      </c>
      <c r="B1826" t="s">
        <v>7794</v>
      </c>
      <c r="C1826" t="s">
        <v>7795</v>
      </c>
      <c r="D1826" t="s">
        <v>7796</v>
      </c>
      <c r="E1826" t="s">
        <v>7596</v>
      </c>
      <c r="F1826" t="s">
        <v>13</v>
      </c>
      <c r="G1826" t="s">
        <v>1901</v>
      </c>
      <c r="H1826" t="s">
        <v>1902</v>
      </c>
      <c r="I1826" t="s">
        <v>1619</v>
      </c>
      <c r="J1826" t="s">
        <v>1176</v>
      </c>
      <c r="K1826" t="s">
        <v>165</v>
      </c>
    </row>
    <row r="1827" spans="1:11" hidden="1" x14ac:dyDescent="0.35">
      <c r="A1827" t="s">
        <v>7592</v>
      </c>
      <c r="B1827" t="s">
        <v>7797</v>
      </c>
      <c r="C1827" t="s">
        <v>7798</v>
      </c>
      <c r="D1827" t="s">
        <v>7799</v>
      </c>
      <c r="E1827" t="s">
        <v>7596</v>
      </c>
      <c r="F1827" t="s">
        <v>13</v>
      </c>
      <c r="G1827" t="s">
        <v>1901</v>
      </c>
      <c r="H1827" t="s">
        <v>1902</v>
      </c>
      <c r="I1827" t="s">
        <v>1619</v>
      </c>
      <c r="J1827" t="s">
        <v>1176</v>
      </c>
      <c r="K1827" t="s">
        <v>165</v>
      </c>
    </row>
    <row r="1828" spans="1:11" hidden="1" x14ac:dyDescent="0.35">
      <c r="A1828" t="s">
        <v>7592</v>
      </c>
      <c r="B1828" t="s">
        <v>7800</v>
      </c>
      <c r="C1828" t="s">
        <v>7801</v>
      </c>
      <c r="D1828" t="s">
        <v>7802</v>
      </c>
      <c r="E1828" t="s">
        <v>7596</v>
      </c>
      <c r="F1828" t="s">
        <v>13</v>
      </c>
      <c r="G1828" t="s">
        <v>1901</v>
      </c>
      <c r="H1828" t="s">
        <v>1902</v>
      </c>
      <c r="I1828" t="s">
        <v>1619</v>
      </c>
      <c r="J1828" t="s">
        <v>1176</v>
      </c>
      <c r="K1828" t="s">
        <v>165</v>
      </c>
    </row>
    <row r="1829" spans="1:11" hidden="1" x14ac:dyDescent="0.35">
      <c r="A1829" t="s">
        <v>7592</v>
      </c>
      <c r="B1829" t="s">
        <v>7803</v>
      </c>
      <c r="C1829" t="s">
        <v>7804</v>
      </c>
      <c r="D1829" t="s">
        <v>7805</v>
      </c>
      <c r="E1829" t="s">
        <v>7596</v>
      </c>
      <c r="F1829" t="s">
        <v>13</v>
      </c>
      <c r="G1829" t="s">
        <v>1901</v>
      </c>
      <c r="H1829" t="s">
        <v>1902</v>
      </c>
      <c r="I1829" t="s">
        <v>1619</v>
      </c>
      <c r="J1829" t="s">
        <v>1176</v>
      </c>
      <c r="K1829" t="s">
        <v>165</v>
      </c>
    </row>
    <row r="1830" spans="1:11" hidden="1" x14ac:dyDescent="0.35">
      <c r="A1830" t="s">
        <v>7592</v>
      </c>
      <c r="B1830" t="s">
        <v>7806</v>
      </c>
      <c r="C1830" t="s">
        <v>7807</v>
      </c>
      <c r="D1830" t="s">
        <v>7808</v>
      </c>
      <c r="E1830" t="s">
        <v>7596</v>
      </c>
      <c r="F1830" t="s">
        <v>13</v>
      </c>
      <c r="G1830" t="s">
        <v>1901</v>
      </c>
      <c r="H1830" t="s">
        <v>1902</v>
      </c>
      <c r="I1830" t="s">
        <v>1619</v>
      </c>
      <c r="J1830" t="s">
        <v>1176</v>
      </c>
      <c r="K1830" t="s">
        <v>165</v>
      </c>
    </row>
    <row r="1831" spans="1:11" hidden="1" x14ac:dyDescent="0.35">
      <c r="A1831" t="s">
        <v>7592</v>
      </c>
      <c r="B1831" t="s">
        <v>7809</v>
      </c>
      <c r="C1831" t="s">
        <v>7810</v>
      </c>
      <c r="D1831" t="s">
        <v>7811</v>
      </c>
      <c r="E1831" t="s">
        <v>7596</v>
      </c>
      <c r="F1831" t="s">
        <v>13</v>
      </c>
      <c r="G1831" t="s">
        <v>1901</v>
      </c>
      <c r="H1831" t="s">
        <v>1902</v>
      </c>
      <c r="I1831" t="s">
        <v>1619</v>
      </c>
      <c r="J1831" t="s">
        <v>1176</v>
      </c>
      <c r="K1831" t="s">
        <v>165</v>
      </c>
    </row>
    <row r="1832" spans="1:11" hidden="1" x14ac:dyDescent="0.35">
      <c r="A1832" t="s">
        <v>7592</v>
      </c>
      <c r="B1832" t="s">
        <v>7812</v>
      </c>
      <c r="C1832" t="s">
        <v>7813</v>
      </c>
      <c r="D1832" t="s">
        <v>7814</v>
      </c>
      <c r="E1832" t="s">
        <v>7596</v>
      </c>
      <c r="F1832" t="s">
        <v>13</v>
      </c>
      <c r="G1832" t="s">
        <v>1901</v>
      </c>
      <c r="H1832" t="s">
        <v>1902</v>
      </c>
      <c r="I1832" t="s">
        <v>1619</v>
      </c>
      <c r="J1832" t="s">
        <v>1176</v>
      </c>
      <c r="K1832" t="s">
        <v>165</v>
      </c>
    </row>
    <row r="1833" spans="1:11" hidden="1" x14ac:dyDescent="0.35">
      <c r="A1833" t="s">
        <v>7592</v>
      </c>
      <c r="B1833" t="s">
        <v>7815</v>
      </c>
      <c r="C1833" t="s">
        <v>7816</v>
      </c>
      <c r="D1833" t="s">
        <v>7817</v>
      </c>
      <c r="E1833" t="s">
        <v>7596</v>
      </c>
      <c r="F1833" t="s">
        <v>13</v>
      </c>
      <c r="G1833" t="s">
        <v>1901</v>
      </c>
      <c r="H1833" t="s">
        <v>1902</v>
      </c>
      <c r="I1833" t="s">
        <v>1619</v>
      </c>
      <c r="J1833" t="s">
        <v>1176</v>
      </c>
      <c r="K1833" t="s">
        <v>165</v>
      </c>
    </row>
    <row r="1834" spans="1:11" hidden="1" x14ac:dyDescent="0.35">
      <c r="A1834" t="s">
        <v>7592</v>
      </c>
      <c r="B1834" t="s">
        <v>7818</v>
      </c>
      <c r="C1834" t="s">
        <v>7819</v>
      </c>
      <c r="D1834" t="s">
        <v>7820</v>
      </c>
      <c r="E1834" t="s">
        <v>7596</v>
      </c>
      <c r="F1834" t="s">
        <v>13</v>
      </c>
      <c r="G1834" t="s">
        <v>1901</v>
      </c>
      <c r="H1834" t="s">
        <v>1902</v>
      </c>
      <c r="I1834" t="s">
        <v>1619</v>
      </c>
      <c r="J1834" t="s">
        <v>1176</v>
      </c>
      <c r="K1834" t="s">
        <v>165</v>
      </c>
    </row>
    <row r="1835" spans="1:11" hidden="1" x14ac:dyDescent="0.35">
      <c r="A1835" t="s">
        <v>7592</v>
      </c>
      <c r="B1835" t="s">
        <v>7821</v>
      </c>
      <c r="C1835" t="s">
        <v>7822</v>
      </c>
      <c r="D1835" t="s">
        <v>7823</v>
      </c>
      <c r="E1835" t="s">
        <v>7596</v>
      </c>
      <c r="F1835" t="s">
        <v>13</v>
      </c>
      <c r="G1835" t="s">
        <v>1901</v>
      </c>
      <c r="H1835" t="s">
        <v>1902</v>
      </c>
      <c r="I1835" t="s">
        <v>1619</v>
      </c>
      <c r="J1835" t="s">
        <v>1176</v>
      </c>
      <c r="K1835" t="s">
        <v>165</v>
      </c>
    </row>
    <row r="1836" spans="1:11" hidden="1" x14ac:dyDescent="0.35">
      <c r="A1836" t="s">
        <v>7592</v>
      </c>
      <c r="B1836" t="s">
        <v>7824</v>
      </c>
      <c r="C1836" t="s">
        <v>7825</v>
      </c>
      <c r="D1836" t="s">
        <v>7826</v>
      </c>
      <c r="E1836" t="s">
        <v>7596</v>
      </c>
      <c r="F1836" t="s">
        <v>13</v>
      </c>
      <c r="G1836" t="s">
        <v>1901</v>
      </c>
      <c r="H1836" t="s">
        <v>1902</v>
      </c>
      <c r="I1836" t="s">
        <v>1619</v>
      </c>
      <c r="J1836" t="s">
        <v>1176</v>
      </c>
      <c r="K1836" t="s">
        <v>165</v>
      </c>
    </row>
    <row r="1837" spans="1:11" hidden="1" x14ac:dyDescent="0.35">
      <c r="A1837" t="s">
        <v>7592</v>
      </c>
      <c r="B1837" t="s">
        <v>7827</v>
      </c>
      <c r="C1837" t="s">
        <v>7828</v>
      </c>
      <c r="D1837" t="s">
        <v>7829</v>
      </c>
      <c r="E1837" t="s">
        <v>7596</v>
      </c>
      <c r="F1837" t="s">
        <v>17</v>
      </c>
      <c r="G1837" t="s">
        <v>1445</v>
      </c>
      <c r="H1837" t="s">
        <v>1240</v>
      </c>
      <c r="I1837" t="s">
        <v>1309</v>
      </c>
      <c r="J1837" t="s">
        <v>1176</v>
      </c>
      <c r="K1837" t="s">
        <v>63</v>
      </c>
    </row>
    <row r="1838" spans="1:11" hidden="1" x14ac:dyDescent="0.35">
      <c r="A1838" t="s">
        <v>7592</v>
      </c>
      <c r="B1838" t="s">
        <v>7830</v>
      </c>
      <c r="C1838" t="s">
        <v>7831</v>
      </c>
      <c r="D1838" t="s">
        <v>7832</v>
      </c>
      <c r="E1838" t="s">
        <v>7596</v>
      </c>
      <c r="F1838" t="s">
        <v>17</v>
      </c>
      <c r="G1838" t="s">
        <v>1254</v>
      </c>
      <c r="H1838" t="s">
        <v>1440</v>
      </c>
      <c r="I1838" t="s">
        <v>3727</v>
      </c>
      <c r="J1838" t="s">
        <v>1176</v>
      </c>
      <c r="K1838" t="s">
        <v>63</v>
      </c>
    </row>
    <row r="1839" spans="1:11" hidden="1" x14ac:dyDescent="0.35">
      <c r="A1839" t="s">
        <v>7592</v>
      </c>
      <c r="B1839" t="s">
        <v>7833</v>
      </c>
      <c r="C1839" t="s">
        <v>7834</v>
      </c>
      <c r="D1839" t="s">
        <v>7835</v>
      </c>
      <c r="E1839" t="s">
        <v>7596</v>
      </c>
      <c r="F1839" t="s">
        <v>17</v>
      </c>
      <c r="G1839" t="s">
        <v>1445</v>
      </c>
      <c r="H1839" t="s">
        <v>1240</v>
      </c>
      <c r="I1839" t="s">
        <v>1211</v>
      </c>
      <c r="J1839" t="s">
        <v>1176</v>
      </c>
      <c r="K1839" t="s">
        <v>70</v>
      </c>
    </row>
    <row r="1840" spans="1:11" hidden="1" x14ac:dyDescent="0.35">
      <c r="A1840" t="s">
        <v>7592</v>
      </c>
      <c r="B1840" t="s">
        <v>7836</v>
      </c>
      <c r="C1840" t="s">
        <v>7837</v>
      </c>
      <c r="D1840" t="s">
        <v>7838</v>
      </c>
      <c r="E1840" t="s">
        <v>7596</v>
      </c>
      <c r="F1840" t="s">
        <v>17</v>
      </c>
      <c r="G1840" t="s">
        <v>1446</v>
      </c>
      <c r="H1840" t="s">
        <v>1346</v>
      </c>
      <c r="I1840" t="s">
        <v>2589</v>
      </c>
      <c r="J1840" t="s">
        <v>1176</v>
      </c>
      <c r="K1840" t="s">
        <v>63</v>
      </c>
    </row>
    <row r="1841" spans="1:11" hidden="1" x14ac:dyDescent="0.35">
      <c r="A1841" t="s">
        <v>7592</v>
      </c>
      <c r="B1841" t="s">
        <v>7839</v>
      </c>
      <c r="C1841" t="s">
        <v>7840</v>
      </c>
      <c r="D1841" t="s">
        <v>7841</v>
      </c>
      <c r="E1841" t="s">
        <v>7627</v>
      </c>
      <c r="F1841" t="s">
        <v>17</v>
      </c>
      <c r="G1841" t="s">
        <v>2205</v>
      </c>
      <c r="H1841" t="s">
        <v>1355</v>
      </c>
      <c r="I1841" t="s">
        <v>1219</v>
      </c>
      <c r="J1841" t="s">
        <v>1969</v>
      </c>
      <c r="K1841" t="s">
        <v>98</v>
      </c>
    </row>
    <row r="1842" spans="1:11" hidden="1" x14ac:dyDescent="0.35">
      <c r="A1842" t="s">
        <v>7592</v>
      </c>
      <c r="B1842" t="s">
        <v>7842</v>
      </c>
      <c r="C1842" t="s">
        <v>7843</v>
      </c>
      <c r="D1842" t="s">
        <v>7844</v>
      </c>
      <c r="E1842" t="s">
        <v>7627</v>
      </c>
      <c r="F1842" t="s">
        <v>18</v>
      </c>
      <c r="G1842" t="s">
        <v>1440</v>
      </c>
      <c r="H1842" t="s">
        <v>1440</v>
      </c>
      <c r="I1842" t="s">
        <v>1203</v>
      </c>
      <c r="J1842" t="s">
        <v>1176</v>
      </c>
      <c r="K1842" t="s">
        <v>58</v>
      </c>
    </row>
    <row r="1843" spans="1:11" hidden="1" x14ac:dyDescent="0.35">
      <c r="A1843" t="s">
        <v>7592</v>
      </c>
      <c r="B1843" t="s">
        <v>7845</v>
      </c>
      <c r="C1843" t="s">
        <v>7846</v>
      </c>
      <c r="D1843" t="s">
        <v>7847</v>
      </c>
      <c r="E1843" t="s">
        <v>7596</v>
      </c>
      <c r="F1843" t="s">
        <v>18</v>
      </c>
      <c r="G1843" t="s">
        <v>1264</v>
      </c>
      <c r="H1843" t="s">
        <v>6099</v>
      </c>
      <c r="I1843" t="s">
        <v>1219</v>
      </c>
      <c r="J1843" t="s">
        <v>1176</v>
      </c>
      <c r="K1843" t="s">
        <v>57</v>
      </c>
    </row>
    <row r="1844" spans="1:11" hidden="1" x14ac:dyDescent="0.35">
      <c r="A1844" t="s">
        <v>7592</v>
      </c>
      <c r="B1844" t="s">
        <v>7848</v>
      </c>
      <c r="C1844" t="s">
        <v>7849</v>
      </c>
      <c r="D1844" t="s">
        <v>7850</v>
      </c>
      <c r="E1844" t="s">
        <v>7596</v>
      </c>
      <c r="F1844" t="s">
        <v>18</v>
      </c>
      <c r="G1844" t="s">
        <v>1264</v>
      </c>
      <c r="H1844" t="s">
        <v>6099</v>
      </c>
      <c r="I1844" t="s">
        <v>1219</v>
      </c>
      <c r="J1844" t="s">
        <v>1176</v>
      </c>
      <c r="K1844" t="s">
        <v>57</v>
      </c>
    </row>
    <row r="1845" spans="1:11" hidden="1" x14ac:dyDescent="0.35">
      <c r="A1845" t="s">
        <v>7592</v>
      </c>
      <c r="B1845" t="s">
        <v>7851</v>
      </c>
      <c r="C1845" t="s">
        <v>7852</v>
      </c>
      <c r="D1845" t="s">
        <v>7853</v>
      </c>
      <c r="E1845" t="s">
        <v>7596</v>
      </c>
      <c r="F1845" t="s">
        <v>18</v>
      </c>
      <c r="G1845" t="s">
        <v>1446</v>
      </c>
      <c r="H1845" t="s">
        <v>1346</v>
      </c>
      <c r="I1845" t="s">
        <v>1447</v>
      </c>
      <c r="J1845" t="s">
        <v>1176</v>
      </c>
      <c r="K1845" t="s">
        <v>71</v>
      </c>
    </row>
    <row r="1846" spans="1:11" hidden="1" x14ac:dyDescent="0.35">
      <c r="A1846" t="s">
        <v>7592</v>
      </c>
      <c r="B1846" t="s">
        <v>7854</v>
      </c>
      <c r="C1846" t="s">
        <v>7855</v>
      </c>
      <c r="D1846" t="s">
        <v>7856</v>
      </c>
      <c r="E1846" t="s">
        <v>7596</v>
      </c>
      <c r="F1846" t="s">
        <v>18</v>
      </c>
      <c r="G1846" t="s">
        <v>1446</v>
      </c>
      <c r="H1846" t="s">
        <v>1346</v>
      </c>
      <c r="I1846" t="s">
        <v>1447</v>
      </c>
      <c r="J1846" t="s">
        <v>1176</v>
      </c>
      <c r="K1846" t="s">
        <v>71</v>
      </c>
    </row>
    <row r="1847" spans="1:11" hidden="1" x14ac:dyDescent="0.35">
      <c r="A1847" t="s">
        <v>7592</v>
      </c>
      <c r="B1847" t="s">
        <v>7857</v>
      </c>
      <c r="C1847" t="s">
        <v>7858</v>
      </c>
      <c r="D1847" t="s">
        <v>7859</v>
      </c>
      <c r="E1847" t="s">
        <v>7596</v>
      </c>
      <c r="F1847" t="s">
        <v>18</v>
      </c>
      <c r="G1847" t="s">
        <v>1466</v>
      </c>
      <c r="H1847" t="s">
        <v>1350</v>
      </c>
      <c r="I1847" t="s">
        <v>1544</v>
      </c>
      <c r="J1847" t="s">
        <v>1176</v>
      </c>
      <c r="K1847" t="s">
        <v>71</v>
      </c>
    </row>
    <row r="1848" spans="1:11" hidden="1" x14ac:dyDescent="0.35">
      <c r="A1848" t="s">
        <v>7592</v>
      </c>
      <c r="B1848" t="s">
        <v>7860</v>
      </c>
      <c r="C1848" t="s">
        <v>7861</v>
      </c>
      <c r="D1848" t="s">
        <v>7862</v>
      </c>
      <c r="E1848" t="s">
        <v>7596</v>
      </c>
      <c r="F1848" t="s">
        <v>18</v>
      </c>
      <c r="G1848" t="s">
        <v>1466</v>
      </c>
      <c r="H1848" t="s">
        <v>1350</v>
      </c>
      <c r="I1848" t="s">
        <v>1544</v>
      </c>
      <c r="J1848" t="s">
        <v>1176</v>
      </c>
      <c r="K1848" t="s">
        <v>71</v>
      </c>
    </row>
    <row r="1849" spans="1:11" hidden="1" x14ac:dyDescent="0.35">
      <c r="A1849" t="s">
        <v>7592</v>
      </c>
      <c r="B1849" t="s">
        <v>7863</v>
      </c>
      <c r="C1849" t="s">
        <v>7864</v>
      </c>
      <c r="D1849" t="s">
        <v>7865</v>
      </c>
      <c r="E1849" t="s">
        <v>7596</v>
      </c>
      <c r="F1849" t="s">
        <v>18</v>
      </c>
      <c r="G1849" t="s">
        <v>1466</v>
      </c>
      <c r="H1849" t="s">
        <v>1350</v>
      </c>
      <c r="I1849" t="s">
        <v>1447</v>
      </c>
      <c r="J1849" t="s">
        <v>1176</v>
      </c>
      <c r="K1849" t="s">
        <v>71</v>
      </c>
    </row>
    <row r="1850" spans="1:11" hidden="1" x14ac:dyDescent="0.35">
      <c r="A1850" t="s">
        <v>7592</v>
      </c>
      <c r="B1850" t="s">
        <v>7866</v>
      </c>
      <c r="C1850" t="s">
        <v>7867</v>
      </c>
      <c r="D1850" t="s">
        <v>7868</v>
      </c>
      <c r="E1850" t="s">
        <v>7596</v>
      </c>
      <c r="F1850" t="s">
        <v>18</v>
      </c>
      <c r="G1850" t="s">
        <v>1466</v>
      </c>
      <c r="H1850" t="s">
        <v>1350</v>
      </c>
      <c r="I1850" t="s">
        <v>1447</v>
      </c>
      <c r="J1850" t="s">
        <v>1176</v>
      </c>
      <c r="K1850" t="s">
        <v>71</v>
      </c>
    </row>
    <row r="1851" spans="1:11" hidden="1" x14ac:dyDescent="0.35">
      <c r="A1851" t="s">
        <v>7592</v>
      </c>
      <c r="B1851" t="s">
        <v>7869</v>
      </c>
      <c r="C1851" t="s">
        <v>7870</v>
      </c>
      <c r="D1851" t="s">
        <v>7871</v>
      </c>
      <c r="E1851" t="s">
        <v>7596</v>
      </c>
      <c r="F1851" t="s">
        <v>18</v>
      </c>
      <c r="G1851" t="s">
        <v>3380</v>
      </c>
      <c r="H1851" t="s">
        <v>1390</v>
      </c>
      <c r="I1851" t="s">
        <v>1203</v>
      </c>
      <c r="J1851" t="s">
        <v>1176</v>
      </c>
      <c r="K1851" t="s">
        <v>57</v>
      </c>
    </row>
    <row r="1852" spans="1:11" hidden="1" x14ac:dyDescent="0.35">
      <c r="A1852" t="s">
        <v>7592</v>
      </c>
      <c r="B1852" t="s">
        <v>7872</v>
      </c>
      <c r="C1852" t="s">
        <v>7873</v>
      </c>
      <c r="D1852" t="s">
        <v>7874</v>
      </c>
      <c r="E1852" t="s">
        <v>7596</v>
      </c>
      <c r="F1852" t="s">
        <v>18</v>
      </c>
      <c r="G1852" t="s">
        <v>1372</v>
      </c>
      <c r="H1852" t="s">
        <v>1336</v>
      </c>
      <c r="I1852" t="s">
        <v>1708</v>
      </c>
      <c r="J1852" t="s">
        <v>1176</v>
      </c>
      <c r="K1852" t="s">
        <v>57</v>
      </c>
    </row>
    <row r="1853" spans="1:11" hidden="1" x14ac:dyDescent="0.35">
      <c r="A1853" t="s">
        <v>7592</v>
      </c>
      <c r="B1853" t="s">
        <v>7875</v>
      </c>
      <c r="C1853" t="s">
        <v>7876</v>
      </c>
      <c r="D1853" t="s">
        <v>7877</v>
      </c>
      <c r="E1853" t="s">
        <v>7596</v>
      </c>
      <c r="F1853" t="s">
        <v>18</v>
      </c>
      <c r="G1853" t="s">
        <v>1983</v>
      </c>
      <c r="H1853" t="s">
        <v>1367</v>
      </c>
      <c r="I1853" t="s">
        <v>1211</v>
      </c>
      <c r="J1853" t="s">
        <v>1176</v>
      </c>
      <c r="K1853" t="s">
        <v>57</v>
      </c>
    </row>
    <row r="1854" spans="1:11" hidden="1" x14ac:dyDescent="0.35">
      <c r="A1854" t="s">
        <v>7592</v>
      </c>
      <c r="B1854" t="s">
        <v>7878</v>
      </c>
      <c r="C1854" t="s">
        <v>7879</v>
      </c>
      <c r="D1854" t="s">
        <v>7880</v>
      </c>
      <c r="E1854" t="s">
        <v>7596</v>
      </c>
      <c r="F1854" t="s">
        <v>18</v>
      </c>
      <c r="G1854" t="s">
        <v>2454</v>
      </c>
      <c r="H1854" t="s">
        <v>1359</v>
      </c>
      <c r="I1854" t="s">
        <v>1751</v>
      </c>
      <c r="J1854" t="s">
        <v>1176</v>
      </c>
      <c r="K1854" t="s">
        <v>57</v>
      </c>
    </row>
    <row r="1855" spans="1:11" hidden="1" x14ac:dyDescent="0.35">
      <c r="A1855" t="s">
        <v>7592</v>
      </c>
      <c r="B1855" t="s">
        <v>7881</v>
      </c>
      <c r="C1855" t="s">
        <v>7882</v>
      </c>
      <c r="D1855" t="s">
        <v>7883</v>
      </c>
      <c r="E1855" t="s">
        <v>7596</v>
      </c>
      <c r="F1855" t="s">
        <v>18</v>
      </c>
      <c r="G1855" t="s">
        <v>1416</v>
      </c>
      <c r="H1855" t="s">
        <v>2885</v>
      </c>
      <c r="I1855" t="s">
        <v>1223</v>
      </c>
      <c r="J1855" t="s">
        <v>1176</v>
      </c>
      <c r="K1855" t="s">
        <v>58</v>
      </c>
    </row>
    <row r="1856" spans="1:11" hidden="1" x14ac:dyDescent="0.35">
      <c r="A1856" t="s">
        <v>7592</v>
      </c>
      <c r="B1856" t="s">
        <v>7884</v>
      </c>
      <c r="C1856" t="s">
        <v>7885</v>
      </c>
      <c r="D1856" t="s">
        <v>7886</v>
      </c>
      <c r="E1856" t="s">
        <v>7596</v>
      </c>
      <c r="F1856" t="s">
        <v>18</v>
      </c>
      <c r="G1856" t="s">
        <v>1416</v>
      </c>
      <c r="H1856" t="s">
        <v>2885</v>
      </c>
      <c r="I1856" t="s">
        <v>1223</v>
      </c>
      <c r="J1856" t="s">
        <v>1176</v>
      </c>
      <c r="K1856" t="s">
        <v>58</v>
      </c>
    </row>
    <row r="1857" spans="1:11" hidden="1" x14ac:dyDescent="0.35">
      <c r="A1857" t="s">
        <v>7592</v>
      </c>
      <c r="B1857" t="s">
        <v>7887</v>
      </c>
      <c r="C1857" t="s">
        <v>7888</v>
      </c>
      <c r="D1857" t="s">
        <v>7889</v>
      </c>
      <c r="E1857" t="s">
        <v>7596</v>
      </c>
      <c r="F1857" t="s">
        <v>18</v>
      </c>
      <c r="G1857" t="s">
        <v>1336</v>
      </c>
      <c r="H1857" t="s">
        <v>1255</v>
      </c>
      <c r="I1857" t="s">
        <v>1250</v>
      </c>
      <c r="J1857" t="s">
        <v>1176</v>
      </c>
      <c r="K1857" t="s">
        <v>57</v>
      </c>
    </row>
    <row r="1858" spans="1:11" hidden="1" x14ac:dyDescent="0.35">
      <c r="A1858" t="s">
        <v>7592</v>
      </c>
      <c r="B1858" t="s">
        <v>7890</v>
      </c>
      <c r="C1858" t="s">
        <v>7891</v>
      </c>
      <c r="D1858" t="s">
        <v>7892</v>
      </c>
      <c r="E1858" t="s">
        <v>7596</v>
      </c>
      <c r="F1858" t="s">
        <v>18</v>
      </c>
      <c r="G1858" t="s">
        <v>1336</v>
      </c>
      <c r="H1858" t="s">
        <v>1255</v>
      </c>
      <c r="I1858" t="s">
        <v>1250</v>
      </c>
      <c r="J1858" t="s">
        <v>1176</v>
      </c>
      <c r="K1858" t="s">
        <v>57</v>
      </c>
    </row>
    <row r="1859" spans="1:11" hidden="1" x14ac:dyDescent="0.35">
      <c r="A1859" t="s">
        <v>7592</v>
      </c>
      <c r="B1859" t="s">
        <v>7893</v>
      </c>
      <c r="C1859" t="s">
        <v>7894</v>
      </c>
      <c r="D1859" t="s">
        <v>7895</v>
      </c>
      <c r="E1859" t="s">
        <v>7596</v>
      </c>
      <c r="F1859" t="s">
        <v>18</v>
      </c>
      <c r="G1859" t="s">
        <v>7896</v>
      </c>
      <c r="H1859" t="s">
        <v>7897</v>
      </c>
      <c r="I1859" t="s">
        <v>1223</v>
      </c>
      <c r="J1859" t="s">
        <v>1176</v>
      </c>
      <c r="K1859" t="s">
        <v>58</v>
      </c>
    </row>
    <row r="1860" spans="1:11" hidden="1" x14ac:dyDescent="0.35">
      <c r="A1860" t="s">
        <v>7592</v>
      </c>
      <c r="B1860" t="s">
        <v>7898</v>
      </c>
      <c r="C1860" t="s">
        <v>7899</v>
      </c>
      <c r="D1860" t="s">
        <v>7900</v>
      </c>
      <c r="E1860" t="s">
        <v>7596</v>
      </c>
      <c r="F1860" t="s">
        <v>18</v>
      </c>
      <c r="G1860" t="s">
        <v>7896</v>
      </c>
      <c r="H1860" t="s">
        <v>7897</v>
      </c>
      <c r="I1860" t="s">
        <v>1223</v>
      </c>
      <c r="J1860" t="s">
        <v>1176</v>
      </c>
      <c r="K1860" t="s">
        <v>58</v>
      </c>
    </row>
    <row r="1861" spans="1:11" hidden="1" x14ac:dyDescent="0.35">
      <c r="A1861" t="s">
        <v>7592</v>
      </c>
      <c r="B1861" t="s">
        <v>7901</v>
      </c>
      <c r="C1861" t="s">
        <v>7902</v>
      </c>
      <c r="D1861" t="s">
        <v>7903</v>
      </c>
      <c r="E1861" t="s">
        <v>7596</v>
      </c>
      <c r="F1861" t="s">
        <v>13</v>
      </c>
      <c r="G1861" t="s">
        <v>1240</v>
      </c>
      <c r="H1861" t="s">
        <v>1198</v>
      </c>
      <c r="I1861" t="s">
        <v>1309</v>
      </c>
      <c r="J1861" t="s">
        <v>1176</v>
      </c>
      <c r="K1861" t="s">
        <v>32</v>
      </c>
    </row>
    <row r="1862" spans="1:11" hidden="1" x14ac:dyDescent="0.35">
      <c r="A1862" t="s">
        <v>7592</v>
      </c>
      <c r="B1862" t="s">
        <v>7904</v>
      </c>
      <c r="C1862" t="s">
        <v>7905</v>
      </c>
      <c r="D1862" t="s">
        <v>7906</v>
      </c>
      <c r="E1862" t="s">
        <v>7627</v>
      </c>
      <c r="F1862" t="s">
        <v>12</v>
      </c>
      <c r="G1862" t="s">
        <v>1240</v>
      </c>
      <c r="H1862" t="s">
        <v>1198</v>
      </c>
      <c r="I1862" t="s">
        <v>1246</v>
      </c>
      <c r="J1862" t="s">
        <v>2112</v>
      </c>
      <c r="K1862" t="s">
        <v>98</v>
      </c>
    </row>
    <row r="1863" spans="1:11" hidden="1" x14ac:dyDescent="0.35">
      <c r="A1863" t="s">
        <v>7592</v>
      </c>
      <c r="B1863" t="s">
        <v>7907</v>
      </c>
      <c r="C1863" t="s">
        <v>7908</v>
      </c>
      <c r="D1863" t="s">
        <v>7909</v>
      </c>
      <c r="E1863" t="s">
        <v>7627</v>
      </c>
      <c r="F1863" t="s">
        <v>12</v>
      </c>
      <c r="G1863" t="s">
        <v>1566</v>
      </c>
      <c r="H1863" t="s">
        <v>1218</v>
      </c>
      <c r="I1863" t="s">
        <v>1266</v>
      </c>
      <c r="J1863" t="s">
        <v>7910</v>
      </c>
      <c r="K1863" t="s">
        <v>98</v>
      </c>
    </row>
    <row r="1864" spans="1:11" hidden="1" x14ac:dyDescent="0.35">
      <c r="A1864" t="s">
        <v>7592</v>
      </c>
      <c r="B1864" t="s">
        <v>7911</v>
      </c>
      <c r="C1864" t="s">
        <v>7912</v>
      </c>
      <c r="D1864" t="s">
        <v>7913</v>
      </c>
      <c r="E1864" t="s">
        <v>7627</v>
      </c>
      <c r="F1864" t="s">
        <v>12</v>
      </c>
      <c r="G1864" t="s">
        <v>1240</v>
      </c>
      <c r="H1864" t="s">
        <v>1198</v>
      </c>
      <c r="I1864" t="s">
        <v>1223</v>
      </c>
      <c r="J1864" t="s">
        <v>7914</v>
      </c>
      <c r="K1864" t="s">
        <v>98</v>
      </c>
    </row>
    <row r="1865" spans="1:11" hidden="1" x14ac:dyDescent="0.35">
      <c r="A1865" t="s">
        <v>7592</v>
      </c>
      <c r="B1865" t="s">
        <v>7915</v>
      </c>
      <c r="C1865" t="s">
        <v>7916</v>
      </c>
      <c r="D1865" t="s">
        <v>7917</v>
      </c>
      <c r="E1865" t="s">
        <v>7627</v>
      </c>
      <c r="F1865" t="s">
        <v>12</v>
      </c>
      <c r="G1865" t="s">
        <v>1240</v>
      </c>
      <c r="H1865" t="s">
        <v>1198</v>
      </c>
      <c r="I1865" t="s">
        <v>1223</v>
      </c>
      <c r="J1865" t="s">
        <v>5132</v>
      </c>
      <c r="K1865" t="s">
        <v>98</v>
      </c>
    </row>
    <row r="1866" spans="1:11" hidden="1" x14ac:dyDescent="0.35">
      <c r="A1866" t="s">
        <v>7592</v>
      </c>
      <c r="B1866" t="s">
        <v>7918</v>
      </c>
      <c r="C1866" t="s">
        <v>7919</v>
      </c>
      <c r="D1866" t="s">
        <v>7920</v>
      </c>
      <c r="E1866" t="s">
        <v>7627</v>
      </c>
      <c r="F1866" t="s">
        <v>10</v>
      </c>
      <c r="G1866" t="s">
        <v>1254</v>
      </c>
      <c r="H1866" t="s">
        <v>1440</v>
      </c>
      <c r="I1866" t="s">
        <v>1497</v>
      </c>
      <c r="J1866" t="s">
        <v>318</v>
      </c>
      <c r="K1866" t="s">
        <v>98</v>
      </c>
    </row>
    <row r="1867" spans="1:11" hidden="1" x14ac:dyDescent="0.35">
      <c r="A1867" t="s">
        <v>7592</v>
      </c>
      <c r="B1867" t="s">
        <v>7921</v>
      </c>
      <c r="C1867" t="s">
        <v>7922</v>
      </c>
      <c r="D1867" t="s">
        <v>7923</v>
      </c>
      <c r="E1867" t="s">
        <v>7627</v>
      </c>
      <c r="F1867" t="s">
        <v>9</v>
      </c>
      <c r="G1867" t="s">
        <v>1446</v>
      </c>
      <c r="H1867" t="s">
        <v>1346</v>
      </c>
      <c r="I1867" t="s">
        <v>2690</v>
      </c>
      <c r="J1867" t="s">
        <v>7924</v>
      </c>
      <c r="K1867" t="s">
        <v>98</v>
      </c>
    </row>
    <row r="1868" spans="1:11" hidden="1" x14ac:dyDescent="0.35">
      <c r="A1868" t="s">
        <v>7592</v>
      </c>
      <c r="B1868" t="s">
        <v>7925</v>
      </c>
      <c r="C1868" t="s">
        <v>7926</v>
      </c>
      <c r="D1868" t="s">
        <v>7927</v>
      </c>
      <c r="E1868" t="s">
        <v>7627</v>
      </c>
      <c r="F1868" t="s">
        <v>9</v>
      </c>
      <c r="G1868" t="s">
        <v>1445</v>
      </c>
      <c r="H1868" t="s">
        <v>1240</v>
      </c>
      <c r="I1868" t="s">
        <v>1519</v>
      </c>
      <c r="J1868" t="s">
        <v>7924</v>
      </c>
      <c r="K1868" t="s">
        <v>98</v>
      </c>
    </row>
    <row r="1869" spans="1:11" hidden="1" x14ac:dyDescent="0.35">
      <c r="A1869" t="s">
        <v>7592</v>
      </c>
      <c r="B1869" t="s">
        <v>7928</v>
      </c>
      <c r="C1869" t="s">
        <v>7929</v>
      </c>
      <c r="D1869" t="s">
        <v>7930</v>
      </c>
      <c r="E1869" t="s">
        <v>7627</v>
      </c>
      <c r="F1869" t="s">
        <v>9</v>
      </c>
      <c r="G1869" t="s">
        <v>3380</v>
      </c>
      <c r="H1869" t="s">
        <v>1390</v>
      </c>
      <c r="I1869" t="s">
        <v>2105</v>
      </c>
      <c r="J1869" t="s">
        <v>7924</v>
      </c>
      <c r="K1869" t="s">
        <v>98</v>
      </c>
    </row>
    <row r="1870" spans="1:11" hidden="1" x14ac:dyDescent="0.35">
      <c r="A1870" t="s">
        <v>7592</v>
      </c>
      <c r="B1870" t="s">
        <v>7931</v>
      </c>
      <c r="C1870" t="s">
        <v>7932</v>
      </c>
      <c r="D1870" t="s">
        <v>7933</v>
      </c>
      <c r="E1870" t="s">
        <v>7627</v>
      </c>
      <c r="F1870" t="s">
        <v>9</v>
      </c>
      <c r="G1870" t="s">
        <v>1316</v>
      </c>
      <c r="H1870" t="s">
        <v>2083</v>
      </c>
      <c r="I1870" t="s">
        <v>3773</v>
      </c>
      <c r="J1870" t="s">
        <v>315</v>
      </c>
      <c r="K1870" t="s">
        <v>98</v>
      </c>
    </row>
    <row r="1871" spans="1:11" hidden="1" x14ac:dyDescent="0.35">
      <c r="A1871" t="s">
        <v>7592</v>
      </c>
      <c r="B1871" t="s">
        <v>7934</v>
      </c>
      <c r="C1871" t="s">
        <v>7935</v>
      </c>
      <c r="D1871" t="s">
        <v>7936</v>
      </c>
      <c r="E1871" t="s">
        <v>7627</v>
      </c>
      <c r="F1871" t="s">
        <v>9</v>
      </c>
      <c r="G1871" t="s">
        <v>1316</v>
      </c>
      <c r="H1871" t="s">
        <v>2083</v>
      </c>
      <c r="I1871" t="s">
        <v>3773</v>
      </c>
      <c r="J1871" t="s">
        <v>315</v>
      </c>
      <c r="K1871" t="s">
        <v>98</v>
      </c>
    </row>
    <row r="1872" spans="1:11" hidden="1" x14ac:dyDescent="0.35">
      <c r="A1872" t="s">
        <v>7592</v>
      </c>
      <c r="B1872" t="s">
        <v>7937</v>
      </c>
      <c r="C1872" t="s">
        <v>7938</v>
      </c>
      <c r="D1872" t="s">
        <v>7939</v>
      </c>
      <c r="E1872" t="s">
        <v>7627</v>
      </c>
      <c r="F1872" t="s">
        <v>9</v>
      </c>
      <c r="G1872" t="s">
        <v>1336</v>
      </c>
      <c r="H1872" t="s">
        <v>1255</v>
      </c>
      <c r="I1872" t="s">
        <v>1219</v>
      </c>
      <c r="J1872" t="s">
        <v>7914</v>
      </c>
      <c r="K1872" t="s">
        <v>98</v>
      </c>
    </row>
    <row r="1873" spans="1:11" hidden="1" x14ac:dyDescent="0.35">
      <c r="A1873" t="s">
        <v>7592</v>
      </c>
      <c r="B1873" t="s">
        <v>7940</v>
      </c>
      <c r="C1873" t="s">
        <v>7941</v>
      </c>
      <c r="D1873" t="s">
        <v>7942</v>
      </c>
      <c r="E1873" t="s">
        <v>7627</v>
      </c>
      <c r="F1873" t="s">
        <v>9</v>
      </c>
      <c r="G1873" t="s">
        <v>1336</v>
      </c>
      <c r="H1873" t="s">
        <v>1255</v>
      </c>
      <c r="I1873" t="s">
        <v>1219</v>
      </c>
      <c r="J1873" t="s">
        <v>5132</v>
      </c>
      <c r="K1873" t="s">
        <v>98</v>
      </c>
    </row>
    <row r="1874" spans="1:11" hidden="1" x14ac:dyDescent="0.35">
      <c r="A1874" t="s">
        <v>7592</v>
      </c>
      <c r="B1874" t="s">
        <v>7943</v>
      </c>
      <c r="C1874" t="s">
        <v>7944</v>
      </c>
      <c r="D1874" t="s">
        <v>7945</v>
      </c>
      <c r="E1874" t="s">
        <v>7627</v>
      </c>
      <c r="F1874" t="s">
        <v>12</v>
      </c>
      <c r="G1874" t="s">
        <v>1255</v>
      </c>
      <c r="H1874" t="s">
        <v>1297</v>
      </c>
      <c r="I1874" t="s">
        <v>1250</v>
      </c>
      <c r="J1874" t="s">
        <v>318</v>
      </c>
      <c r="K1874" t="s">
        <v>98</v>
      </c>
    </row>
    <row r="1875" spans="1:11" hidden="1" x14ac:dyDescent="0.35">
      <c r="A1875" t="s">
        <v>7592</v>
      </c>
      <c r="B1875" t="s">
        <v>7946</v>
      </c>
      <c r="C1875" t="s">
        <v>7947</v>
      </c>
      <c r="D1875" t="s">
        <v>7948</v>
      </c>
      <c r="E1875" t="s">
        <v>7596</v>
      </c>
      <c r="F1875" t="s">
        <v>8</v>
      </c>
      <c r="G1875" t="s">
        <v>1566</v>
      </c>
      <c r="H1875" t="s">
        <v>1218</v>
      </c>
      <c r="I1875" t="s">
        <v>1175</v>
      </c>
      <c r="J1875" t="s">
        <v>1176</v>
      </c>
      <c r="K1875" t="s">
        <v>27</v>
      </c>
    </row>
    <row r="1876" spans="1:11" hidden="1" x14ac:dyDescent="0.35">
      <c r="A1876" t="s">
        <v>7592</v>
      </c>
      <c r="B1876" t="s">
        <v>7949</v>
      </c>
      <c r="C1876" t="s">
        <v>7950</v>
      </c>
      <c r="D1876" t="s">
        <v>7951</v>
      </c>
      <c r="E1876" t="s">
        <v>7596</v>
      </c>
      <c r="F1876" t="s">
        <v>8</v>
      </c>
      <c r="G1876" t="s">
        <v>1346</v>
      </c>
      <c r="H1876" t="s">
        <v>1260</v>
      </c>
      <c r="I1876" t="s">
        <v>1250</v>
      </c>
      <c r="J1876" t="s">
        <v>1176</v>
      </c>
      <c r="K1876" t="s">
        <v>27</v>
      </c>
    </row>
    <row r="1877" spans="1:11" hidden="1" x14ac:dyDescent="0.35">
      <c r="A1877" t="s">
        <v>7592</v>
      </c>
      <c r="B1877" t="s">
        <v>7952</v>
      </c>
      <c r="C1877" t="s">
        <v>7953</v>
      </c>
      <c r="D1877" t="s">
        <v>7954</v>
      </c>
      <c r="E1877" t="s">
        <v>7596</v>
      </c>
      <c r="F1877" t="s">
        <v>12</v>
      </c>
      <c r="G1877" t="s">
        <v>1566</v>
      </c>
      <c r="H1877" t="s">
        <v>1218</v>
      </c>
      <c r="I1877" t="s">
        <v>1250</v>
      </c>
      <c r="J1877" t="s">
        <v>7955</v>
      </c>
      <c r="K1877" t="s">
        <v>90</v>
      </c>
    </row>
    <row r="1878" spans="1:11" hidden="1" x14ac:dyDescent="0.35">
      <c r="A1878" t="s">
        <v>7592</v>
      </c>
      <c r="B1878" t="s">
        <v>7956</v>
      </c>
      <c r="C1878" t="s">
        <v>7957</v>
      </c>
      <c r="D1878" t="s">
        <v>7958</v>
      </c>
      <c r="E1878" t="s">
        <v>7596</v>
      </c>
      <c r="F1878" t="s">
        <v>12</v>
      </c>
      <c r="G1878" t="s">
        <v>1566</v>
      </c>
      <c r="H1878" t="s">
        <v>1218</v>
      </c>
      <c r="I1878" t="s">
        <v>1250</v>
      </c>
      <c r="J1878" t="s">
        <v>5312</v>
      </c>
      <c r="K1878" t="s">
        <v>90</v>
      </c>
    </row>
    <row r="1879" spans="1:11" hidden="1" x14ac:dyDescent="0.35">
      <c r="A1879" t="s">
        <v>7592</v>
      </c>
      <c r="B1879" t="s">
        <v>7959</v>
      </c>
      <c r="C1879" t="s">
        <v>7960</v>
      </c>
      <c r="D1879" t="s">
        <v>7961</v>
      </c>
      <c r="E1879" t="s">
        <v>7596</v>
      </c>
      <c r="F1879" t="s">
        <v>12</v>
      </c>
      <c r="G1879" t="s">
        <v>1566</v>
      </c>
      <c r="H1879" t="s">
        <v>1218</v>
      </c>
      <c r="I1879" t="s">
        <v>1250</v>
      </c>
      <c r="J1879" t="s">
        <v>2112</v>
      </c>
      <c r="K1879" t="s">
        <v>90</v>
      </c>
    </row>
    <row r="1880" spans="1:11" hidden="1" x14ac:dyDescent="0.35">
      <c r="A1880" t="s">
        <v>7592</v>
      </c>
      <c r="B1880" t="s">
        <v>7962</v>
      </c>
      <c r="C1880" t="s">
        <v>7963</v>
      </c>
      <c r="D1880" t="s">
        <v>7964</v>
      </c>
      <c r="E1880" t="s">
        <v>7596</v>
      </c>
      <c r="F1880" t="s">
        <v>9</v>
      </c>
      <c r="G1880" t="s">
        <v>1446</v>
      </c>
      <c r="H1880" t="s">
        <v>1346</v>
      </c>
      <c r="I1880" t="s">
        <v>2690</v>
      </c>
      <c r="J1880" t="s">
        <v>7965</v>
      </c>
      <c r="K1880" t="s">
        <v>99</v>
      </c>
    </row>
    <row r="1881" spans="1:11" hidden="1" x14ac:dyDescent="0.35">
      <c r="A1881" t="s">
        <v>7592</v>
      </c>
      <c r="B1881" t="s">
        <v>7966</v>
      </c>
      <c r="C1881" t="s">
        <v>7967</v>
      </c>
      <c r="D1881" t="s">
        <v>7968</v>
      </c>
      <c r="E1881" t="s">
        <v>7596</v>
      </c>
      <c r="F1881" t="s">
        <v>9</v>
      </c>
      <c r="G1881" t="s">
        <v>1446</v>
      </c>
      <c r="H1881" t="s">
        <v>1346</v>
      </c>
      <c r="I1881" t="s">
        <v>2690</v>
      </c>
      <c r="J1881" t="s">
        <v>7914</v>
      </c>
      <c r="K1881" t="s">
        <v>99</v>
      </c>
    </row>
    <row r="1882" spans="1:11" hidden="1" x14ac:dyDescent="0.35">
      <c r="A1882" t="s">
        <v>7592</v>
      </c>
      <c r="B1882" t="s">
        <v>7969</v>
      </c>
      <c r="C1882" t="s">
        <v>7970</v>
      </c>
      <c r="D1882" t="s">
        <v>7971</v>
      </c>
      <c r="E1882" t="s">
        <v>7596</v>
      </c>
      <c r="F1882" t="s">
        <v>11</v>
      </c>
      <c r="G1882" t="s">
        <v>1377</v>
      </c>
      <c r="H1882" t="s">
        <v>1566</v>
      </c>
      <c r="I1882" t="s">
        <v>2690</v>
      </c>
      <c r="J1882" t="s">
        <v>318</v>
      </c>
      <c r="K1882" t="s">
        <v>45</v>
      </c>
    </row>
    <row r="1883" spans="1:11" hidden="1" x14ac:dyDescent="0.35">
      <c r="A1883" t="s">
        <v>7592</v>
      </c>
      <c r="B1883" t="s">
        <v>7972</v>
      </c>
      <c r="C1883" t="s">
        <v>7973</v>
      </c>
      <c r="D1883" t="s">
        <v>7974</v>
      </c>
      <c r="E1883" t="s">
        <v>7596</v>
      </c>
      <c r="F1883" t="s">
        <v>10</v>
      </c>
      <c r="G1883" t="s">
        <v>2705</v>
      </c>
      <c r="H1883" t="s">
        <v>1317</v>
      </c>
      <c r="I1883" t="s">
        <v>1519</v>
      </c>
      <c r="J1883" t="s">
        <v>315</v>
      </c>
      <c r="K1883" t="s">
        <v>63</v>
      </c>
    </row>
    <row r="1884" spans="1:11" hidden="1" x14ac:dyDescent="0.35">
      <c r="A1884" t="s">
        <v>7592</v>
      </c>
      <c r="B1884" t="s">
        <v>7975</v>
      </c>
      <c r="C1884" t="s">
        <v>7976</v>
      </c>
      <c r="D1884" t="s">
        <v>7977</v>
      </c>
      <c r="E1884" t="s">
        <v>7596</v>
      </c>
      <c r="F1884" t="s">
        <v>9</v>
      </c>
      <c r="G1884" t="s">
        <v>7978</v>
      </c>
      <c r="H1884" t="s">
        <v>7979</v>
      </c>
      <c r="I1884" t="s">
        <v>2770</v>
      </c>
      <c r="J1884" t="s">
        <v>318</v>
      </c>
      <c r="K1884" t="s">
        <v>87</v>
      </c>
    </row>
    <row r="1885" spans="1:11" hidden="1" x14ac:dyDescent="0.35">
      <c r="A1885" t="s">
        <v>7592</v>
      </c>
      <c r="B1885" t="s">
        <v>7980</v>
      </c>
      <c r="C1885" t="s">
        <v>7981</v>
      </c>
      <c r="D1885" t="s">
        <v>7982</v>
      </c>
      <c r="E1885" t="s">
        <v>7596</v>
      </c>
      <c r="F1885" t="s">
        <v>9</v>
      </c>
      <c r="G1885" t="s">
        <v>7978</v>
      </c>
      <c r="H1885" t="s">
        <v>7979</v>
      </c>
      <c r="I1885" t="s">
        <v>2770</v>
      </c>
      <c r="J1885" t="s">
        <v>318</v>
      </c>
      <c r="K1885" t="s">
        <v>87</v>
      </c>
    </row>
    <row r="1886" spans="1:11" hidden="1" x14ac:dyDescent="0.35">
      <c r="A1886" t="s">
        <v>7592</v>
      </c>
      <c r="B1886" t="s">
        <v>7983</v>
      </c>
      <c r="C1886" t="s">
        <v>7984</v>
      </c>
      <c r="D1886" t="s">
        <v>7985</v>
      </c>
      <c r="E1886" t="s">
        <v>7596</v>
      </c>
      <c r="F1886" t="s">
        <v>9</v>
      </c>
      <c r="G1886" t="s">
        <v>7978</v>
      </c>
      <c r="H1886" t="s">
        <v>7979</v>
      </c>
      <c r="I1886" t="s">
        <v>1788</v>
      </c>
      <c r="J1886" t="s">
        <v>318</v>
      </c>
      <c r="K1886" t="s">
        <v>87</v>
      </c>
    </row>
    <row r="1887" spans="1:11" hidden="1" x14ac:dyDescent="0.35">
      <c r="A1887" t="s">
        <v>7592</v>
      </c>
      <c r="B1887" t="s">
        <v>7986</v>
      </c>
      <c r="C1887" t="s">
        <v>7987</v>
      </c>
      <c r="D1887" t="s">
        <v>7988</v>
      </c>
      <c r="E1887" t="s">
        <v>7596</v>
      </c>
      <c r="F1887" t="s">
        <v>9</v>
      </c>
      <c r="G1887" t="s">
        <v>7978</v>
      </c>
      <c r="H1887" t="s">
        <v>7979</v>
      </c>
      <c r="I1887" t="s">
        <v>1788</v>
      </c>
      <c r="J1887" t="s">
        <v>318</v>
      </c>
      <c r="K1887" t="s">
        <v>87</v>
      </c>
    </row>
    <row r="1888" spans="1:11" hidden="1" x14ac:dyDescent="0.35">
      <c r="A1888" t="s">
        <v>7592</v>
      </c>
      <c r="B1888" t="s">
        <v>7989</v>
      </c>
      <c r="C1888" t="s">
        <v>7990</v>
      </c>
      <c r="D1888" t="s">
        <v>7991</v>
      </c>
      <c r="E1888" t="s">
        <v>7596</v>
      </c>
      <c r="F1888" t="s">
        <v>9</v>
      </c>
      <c r="G1888" t="s">
        <v>7978</v>
      </c>
      <c r="H1888" t="s">
        <v>7979</v>
      </c>
      <c r="I1888" t="s">
        <v>2770</v>
      </c>
      <c r="J1888" t="s">
        <v>5312</v>
      </c>
      <c r="K1888" t="s">
        <v>87</v>
      </c>
    </row>
    <row r="1889" spans="1:11" hidden="1" x14ac:dyDescent="0.35">
      <c r="A1889" t="s">
        <v>7592</v>
      </c>
      <c r="B1889" t="s">
        <v>7992</v>
      </c>
      <c r="C1889" t="s">
        <v>7993</v>
      </c>
      <c r="D1889" t="s">
        <v>7994</v>
      </c>
      <c r="E1889" t="s">
        <v>7596</v>
      </c>
      <c r="F1889" t="s">
        <v>9</v>
      </c>
      <c r="G1889" t="s">
        <v>7978</v>
      </c>
      <c r="H1889" t="s">
        <v>7979</v>
      </c>
      <c r="I1889" t="s">
        <v>2770</v>
      </c>
      <c r="J1889" t="s">
        <v>5312</v>
      </c>
      <c r="K1889" t="s">
        <v>87</v>
      </c>
    </row>
    <row r="1890" spans="1:11" hidden="1" x14ac:dyDescent="0.35">
      <c r="A1890" t="s">
        <v>7592</v>
      </c>
      <c r="B1890" t="s">
        <v>7995</v>
      </c>
      <c r="C1890" t="s">
        <v>7996</v>
      </c>
      <c r="D1890" t="s">
        <v>7997</v>
      </c>
      <c r="E1890" t="s">
        <v>7596</v>
      </c>
      <c r="F1890" t="s">
        <v>9</v>
      </c>
      <c r="G1890" t="s">
        <v>7998</v>
      </c>
      <c r="H1890" t="s">
        <v>2966</v>
      </c>
      <c r="I1890" t="s">
        <v>1519</v>
      </c>
      <c r="J1890" t="s">
        <v>314</v>
      </c>
      <c r="K1890" t="s">
        <v>87</v>
      </c>
    </row>
    <row r="1891" spans="1:11" hidden="1" x14ac:dyDescent="0.35">
      <c r="A1891" t="s">
        <v>7592</v>
      </c>
      <c r="B1891" t="s">
        <v>7999</v>
      </c>
      <c r="C1891" t="s">
        <v>8000</v>
      </c>
      <c r="D1891" t="s">
        <v>8001</v>
      </c>
      <c r="E1891" t="s">
        <v>7596</v>
      </c>
      <c r="F1891" t="s">
        <v>9</v>
      </c>
      <c r="G1891" t="s">
        <v>7998</v>
      </c>
      <c r="H1891" t="s">
        <v>2966</v>
      </c>
      <c r="I1891" t="s">
        <v>1519</v>
      </c>
      <c r="J1891" t="s">
        <v>314</v>
      </c>
      <c r="K1891" t="s">
        <v>87</v>
      </c>
    </row>
    <row r="1892" spans="1:11" hidden="1" x14ac:dyDescent="0.35">
      <c r="A1892" t="s">
        <v>7592</v>
      </c>
      <c r="B1892" t="s">
        <v>8002</v>
      </c>
      <c r="C1892" t="s">
        <v>8003</v>
      </c>
      <c r="D1892" t="s">
        <v>8004</v>
      </c>
      <c r="E1892" t="s">
        <v>7596</v>
      </c>
      <c r="F1892" t="s">
        <v>10</v>
      </c>
      <c r="G1892" t="s">
        <v>7998</v>
      </c>
      <c r="H1892" t="s">
        <v>2966</v>
      </c>
      <c r="I1892" t="s">
        <v>1519</v>
      </c>
      <c r="J1892" t="s">
        <v>7924</v>
      </c>
      <c r="K1892" t="s">
        <v>87</v>
      </c>
    </row>
    <row r="1893" spans="1:11" hidden="1" x14ac:dyDescent="0.35">
      <c r="A1893" t="s">
        <v>7592</v>
      </c>
      <c r="B1893" t="s">
        <v>8005</v>
      </c>
      <c r="C1893" t="s">
        <v>8006</v>
      </c>
      <c r="D1893" t="s">
        <v>8007</v>
      </c>
      <c r="E1893" t="s">
        <v>7596</v>
      </c>
      <c r="F1893" t="s">
        <v>10</v>
      </c>
      <c r="G1893" t="s">
        <v>7998</v>
      </c>
      <c r="H1893" t="s">
        <v>2966</v>
      </c>
      <c r="I1893" t="s">
        <v>1519</v>
      </c>
      <c r="J1893" t="s">
        <v>7924</v>
      </c>
      <c r="K1893" t="s">
        <v>87</v>
      </c>
    </row>
    <row r="1894" spans="1:11" hidden="1" x14ac:dyDescent="0.35">
      <c r="A1894" t="s">
        <v>7592</v>
      </c>
      <c r="B1894" t="s">
        <v>8008</v>
      </c>
      <c r="C1894" t="s">
        <v>8009</v>
      </c>
      <c r="D1894" t="s">
        <v>8010</v>
      </c>
      <c r="E1894" t="s">
        <v>7596</v>
      </c>
      <c r="F1894" t="s">
        <v>10</v>
      </c>
      <c r="G1894" t="s">
        <v>1446</v>
      </c>
      <c r="H1894" t="s">
        <v>1346</v>
      </c>
      <c r="I1894" t="s">
        <v>2690</v>
      </c>
      <c r="J1894" t="s">
        <v>7965</v>
      </c>
      <c r="K1894" t="s">
        <v>87</v>
      </c>
    </row>
    <row r="1895" spans="1:11" hidden="1" x14ac:dyDescent="0.35">
      <c r="A1895" t="s">
        <v>7592</v>
      </c>
      <c r="B1895" t="s">
        <v>8011</v>
      </c>
      <c r="C1895" t="s">
        <v>8012</v>
      </c>
      <c r="D1895" t="s">
        <v>8013</v>
      </c>
      <c r="E1895" t="s">
        <v>7596</v>
      </c>
      <c r="F1895" t="s">
        <v>10</v>
      </c>
      <c r="G1895" t="s">
        <v>1446</v>
      </c>
      <c r="H1895" t="s">
        <v>1346</v>
      </c>
      <c r="I1895" t="s">
        <v>2690</v>
      </c>
      <c r="J1895" t="s">
        <v>7914</v>
      </c>
      <c r="K1895" t="s">
        <v>87</v>
      </c>
    </row>
    <row r="1896" spans="1:11" hidden="1" x14ac:dyDescent="0.35">
      <c r="A1896" t="s">
        <v>7592</v>
      </c>
      <c r="B1896" t="s">
        <v>8014</v>
      </c>
      <c r="C1896" t="s">
        <v>8015</v>
      </c>
      <c r="D1896" t="s">
        <v>8016</v>
      </c>
      <c r="E1896" t="s">
        <v>7596</v>
      </c>
      <c r="F1896" t="s">
        <v>15</v>
      </c>
      <c r="G1896" t="s">
        <v>1566</v>
      </c>
      <c r="H1896" t="s">
        <v>1218</v>
      </c>
      <c r="I1896" t="s">
        <v>1219</v>
      </c>
      <c r="J1896" t="s">
        <v>1176</v>
      </c>
      <c r="K1896" t="s">
        <v>54</v>
      </c>
    </row>
    <row r="1897" spans="1:11" hidden="1" x14ac:dyDescent="0.35">
      <c r="A1897" t="s">
        <v>7592</v>
      </c>
      <c r="B1897" t="s">
        <v>8017</v>
      </c>
      <c r="C1897" t="s">
        <v>8018</v>
      </c>
      <c r="D1897" t="s">
        <v>8019</v>
      </c>
      <c r="E1897" t="s">
        <v>7596</v>
      </c>
      <c r="F1897" t="s">
        <v>15</v>
      </c>
      <c r="G1897" t="s">
        <v>1566</v>
      </c>
      <c r="H1897" t="s">
        <v>1218</v>
      </c>
      <c r="I1897" t="s">
        <v>1219</v>
      </c>
      <c r="J1897" t="s">
        <v>1176</v>
      </c>
      <c r="K1897" t="s">
        <v>54</v>
      </c>
    </row>
    <row r="1898" spans="1:11" hidden="1" x14ac:dyDescent="0.35">
      <c r="A1898" t="s">
        <v>7592</v>
      </c>
      <c r="B1898" t="s">
        <v>8020</v>
      </c>
      <c r="C1898" t="s">
        <v>8021</v>
      </c>
      <c r="D1898" t="s">
        <v>8022</v>
      </c>
      <c r="E1898" t="s">
        <v>7596</v>
      </c>
      <c r="F1898" t="s">
        <v>12</v>
      </c>
      <c r="G1898" t="s">
        <v>1566</v>
      </c>
      <c r="H1898" t="s">
        <v>1218</v>
      </c>
      <c r="I1898" t="s">
        <v>1219</v>
      </c>
      <c r="J1898" t="s">
        <v>7924</v>
      </c>
      <c r="K1898" t="s">
        <v>82</v>
      </c>
    </row>
    <row r="1899" spans="1:11" hidden="1" x14ac:dyDescent="0.35">
      <c r="A1899" t="s">
        <v>7592</v>
      </c>
      <c r="B1899" t="s">
        <v>8023</v>
      </c>
      <c r="C1899" t="s">
        <v>8024</v>
      </c>
      <c r="D1899" t="s">
        <v>8025</v>
      </c>
      <c r="E1899" t="s">
        <v>7596</v>
      </c>
      <c r="F1899" t="s">
        <v>12</v>
      </c>
      <c r="G1899" t="s">
        <v>1566</v>
      </c>
      <c r="H1899" t="s">
        <v>1218</v>
      </c>
      <c r="I1899" t="s">
        <v>1614</v>
      </c>
      <c r="J1899" t="s">
        <v>1969</v>
      </c>
      <c r="K1899" t="s">
        <v>82</v>
      </c>
    </row>
    <row r="1900" spans="1:11" hidden="1" x14ac:dyDescent="0.35">
      <c r="A1900" t="s">
        <v>7592</v>
      </c>
      <c r="B1900" t="s">
        <v>8026</v>
      </c>
      <c r="C1900" t="s">
        <v>8027</v>
      </c>
      <c r="D1900" t="s">
        <v>8028</v>
      </c>
      <c r="E1900" t="s">
        <v>7596</v>
      </c>
      <c r="F1900" t="s">
        <v>12</v>
      </c>
      <c r="G1900" t="s">
        <v>1341</v>
      </c>
      <c r="H1900" t="s">
        <v>1341</v>
      </c>
      <c r="I1900" t="s">
        <v>2105</v>
      </c>
      <c r="J1900" t="s">
        <v>1969</v>
      </c>
      <c r="K1900" t="s">
        <v>82</v>
      </c>
    </row>
    <row r="1901" spans="1:11" hidden="1" x14ac:dyDescent="0.35">
      <c r="A1901" t="s">
        <v>7592</v>
      </c>
      <c r="B1901" t="s">
        <v>8029</v>
      </c>
      <c r="C1901" t="s">
        <v>8030</v>
      </c>
      <c r="D1901" t="s">
        <v>8031</v>
      </c>
      <c r="E1901" t="s">
        <v>7596</v>
      </c>
      <c r="F1901" t="s">
        <v>15</v>
      </c>
      <c r="G1901" t="s">
        <v>1566</v>
      </c>
      <c r="H1901" t="s">
        <v>1218</v>
      </c>
      <c r="I1901" t="s">
        <v>1219</v>
      </c>
      <c r="J1901" t="s">
        <v>1176</v>
      </c>
      <c r="K1901" t="s">
        <v>54</v>
      </c>
    </row>
    <row r="1902" spans="1:11" hidden="1" x14ac:dyDescent="0.35">
      <c r="A1902" t="s">
        <v>7592</v>
      </c>
      <c r="B1902" t="s">
        <v>8032</v>
      </c>
      <c r="C1902" t="s">
        <v>8033</v>
      </c>
      <c r="D1902" t="s">
        <v>8034</v>
      </c>
      <c r="E1902" t="s">
        <v>7596</v>
      </c>
      <c r="F1902" t="s">
        <v>15</v>
      </c>
      <c r="G1902" t="s">
        <v>1566</v>
      </c>
      <c r="H1902" t="s">
        <v>1218</v>
      </c>
      <c r="I1902" t="s">
        <v>1250</v>
      </c>
      <c r="J1902" t="s">
        <v>1176</v>
      </c>
      <c r="K1902" t="s">
        <v>54</v>
      </c>
    </row>
    <row r="1903" spans="1:11" hidden="1" x14ac:dyDescent="0.35">
      <c r="A1903" t="s">
        <v>7592</v>
      </c>
      <c r="B1903" t="s">
        <v>8035</v>
      </c>
      <c r="C1903" t="s">
        <v>8036</v>
      </c>
      <c r="D1903" t="s">
        <v>8037</v>
      </c>
      <c r="E1903" t="s">
        <v>7596</v>
      </c>
      <c r="F1903" t="s">
        <v>10</v>
      </c>
      <c r="G1903" t="s">
        <v>8038</v>
      </c>
      <c r="H1903" t="s">
        <v>7137</v>
      </c>
      <c r="I1903" t="s">
        <v>1751</v>
      </c>
      <c r="J1903" t="s">
        <v>318</v>
      </c>
      <c r="K1903" t="s">
        <v>63</v>
      </c>
    </row>
    <row r="1904" spans="1:11" hidden="1" x14ac:dyDescent="0.35">
      <c r="A1904" t="s">
        <v>7592</v>
      </c>
      <c r="B1904" t="s">
        <v>8039</v>
      </c>
      <c r="C1904" t="s">
        <v>8040</v>
      </c>
      <c r="D1904" t="s">
        <v>8041</v>
      </c>
      <c r="E1904" t="s">
        <v>7596</v>
      </c>
      <c r="F1904" t="s">
        <v>10</v>
      </c>
      <c r="G1904" t="s">
        <v>2454</v>
      </c>
      <c r="H1904" t="s">
        <v>1359</v>
      </c>
      <c r="I1904" t="s">
        <v>1519</v>
      </c>
      <c r="J1904" t="s">
        <v>318</v>
      </c>
      <c r="K1904" t="s">
        <v>63</v>
      </c>
    </row>
    <row r="1905" spans="1:11" hidden="1" x14ac:dyDescent="0.35">
      <c r="A1905" t="s">
        <v>7592</v>
      </c>
      <c r="B1905" t="s">
        <v>8042</v>
      </c>
      <c r="C1905" t="s">
        <v>8043</v>
      </c>
      <c r="D1905" t="s">
        <v>8044</v>
      </c>
      <c r="E1905" t="s">
        <v>7596</v>
      </c>
      <c r="F1905" t="s">
        <v>14</v>
      </c>
      <c r="G1905" t="s">
        <v>3896</v>
      </c>
      <c r="H1905" t="s">
        <v>8045</v>
      </c>
      <c r="I1905" t="s">
        <v>1211</v>
      </c>
      <c r="J1905" t="s">
        <v>318</v>
      </c>
      <c r="K1905" t="s">
        <v>61</v>
      </c>
    </row>
    <row r="1906" spans="1:11" hidden="1" x14ac:dyDescent="0.35">
      <c r="A1906" t="s">
        <v>7592</v>
      </c>
      <c r="B1906" t="s">
        <v>8046</v>
      </c>
      <c r="C1906" t="s">
        <v>8047</v>
      </c>
      <c r="D1906" t="s">
        <v>8048</v>
      </c>
      <c r="E1906" t="s">
        <v>7596</v>
      </c>
      <c r="F1906" t="s">
        <v>14</v>
      </c>
      <c r="G1906" t="s">
        <v>2239</v>
      </c>
      <c r="H1906" t="s">
        <v>6686</v>
      </c>
      <c r="I1906" t="s">
        <v>4060</v>
      </c>
      <c r="J1906" t="s">
        <v>318</v>
      </c>
      <c r="K1906" t="s">
        <v>61</v>
      </c>
    </row>
    <row r="1907" spans="1:11" hidden="1" x14ac:dyDescent="0.35">
      <c r="A1907" t="s">
        <v>7592</v>
      </c>
      <c r="B1907" t="s">
        <v>8049</v>
      </c>
      <c r="C1907" t="s">
        <v>8050</v>
      </c>
      <c r="D1907" t="s">
        <v>8051</v>
      </c>
      <c r="E1907" t="s">
        <v>7596</v>
      </c>
      <c r="F1907" t="s">
        <v>10</v>
      </c>
      <c r="G1907" t="s">
        <v>2661</v>
      </c>
      <c r="H1907" t="s">
        <v>1445</v>
      </c>
      <c r="I1907" t="s">
        <v>1934</v>
      </c>
      <c r="J1907" t="s">
        <v>8052</v>
      </c>
      <c r="K1907" t="s">
        <v>35</v>
      </c>
    </row>
    <row r="1908" spans="1:11" hidden="1" x14ac:dyDescent="0.35">
      <c r="A1908" t="s">
        <v>7592</v>
      </c>
      <c r="B1908" t="s">
        <v>8053</v>
      </c>
      <c r="C1908" t="s">
        <v>8054</v>
      </c>
      <c r="D1908" t="s">
        <v>8055</v>
      </c>
      <c r="E1908" t="s">
        <v>7596</v>
      </c>
      <c r="F1908" t="s">
        <v>16</v>
      </c>
      <c r="G1908" t="s">
        <v>1487</v>
      </c>
      <c r="H1908" t="s">
        <v>1431</v>
      </c>
      <c r="I1908" t="s">
        <v>1232</v>
      </c>
      <c r="J1908" t="s">
        <v>314</v>
      </c>
      <c r="K1908" t="s">
        <v>190</v>
      </c>
    </row>
    <row r="1909" spans="1:11" hidden="1" x14ac:dyDescent="0.35">
      <c r="A1909" t="s">
        <v>7592</v>
      </c>
      <c r="B1909" t="s">
        <v>8056</v>
      </c>
      <c r="C1909" t="s">
        <v>8057</v>
      </c>
      <c r="D1909" t="s">
        <v>8058</v>
      </c>
      <c r="E1909" t="s">
        <v>7596</v>
      </c>
      <c r="F1909" t="s">
        <v>15</v>
      </c>
      <c r="G1909" t="s">
        <v>1336</v>
      </c>
      <c r="H1909" t="s">
        <v>1255</v>
      </c>
      <c r="I1909" t="s">
        <v>1912</v>
      </c>
      <c r="J1909" t="s">
        <v>7924</v>
      </c>
      <c r="K1909" t="s">
        <v>109</v>
      </c>
    </row>
    <row r="1910" spans="1:11" hidden="1" x14ac:dyDescent="0.35">
      <c r="A1910" t="s">
        <v>7592</v>
      </c>
      <c r="B1910" t="s">
        <v>8059</v>
      </c>
      <c r="C1910" t="s">
        <v>8060</v>
      </c>
      <c r="D1910" t="s">
        <v>8061</v>
      </c>
      <c r="E1910" t="s">
        <v>7596</v>
      </c>
      <c r="F1910" t="s">
        <v>15</v>
      </c>
      <c r="G1910" t="s">
        <v>1445</v>
      </c>
      <c r="H1910" t="s">
        <v>1240</v>
      </c>
      <c r="I1910" t="s">
        <v>1649</v>
      </c>
      <c r="J1910" t="s">
        <v>7924</v>
      </c>
      <c r="K1910" t="s">
        <v>109</v>
      </c>
    </row>
    <row r="1911" spans="1:11" hidden="1" x14ac:dyDescent="0.35">
      <c r="A1911" t="s">
        <v>7592</v>
      </c>
      <c r="B1911" t="s">
        <v>8062</v>
      </c>
      <c r="C1911" t="s">
        <v>8063</v>
      </c>
      <c r="D1911" t="s">
        <v>8064</v>
      </c>
      <c r="E1911" t="s">
        <v>7596</v>
      </c>
      <c r="F1911" t="s">
        <v>15</v>
      </c>
      <c r="G1911" t="s">
        <v>1240</v>
      </c>
      <c r="H1911" t="s">
        <v>1198</v>
      </c>
      <c r="I1911" t="s">
        <v>1619</v>
      </c>
      <c r="J1911" t="s">
        <v>313</v>
      </c>
      <c r="K1911" t="s">
        <v>55</v>
      </c>
    </row>
    <row r="1912" spans="1:11" hidden="1" x14ac:dyDescent="0.35">
      <c r="A1912" t="s">
        <v>7592</v>
      </c>
      <c r="B1912" t="s">
        <v>8065</v>
      </c>
      <c r="C1912" t="s">
        <v>8066</v>
      </c>
      <c r="D1912" t="s">
        <v>8067</v>
      </c>
      <c r="E1912" t="s">
        <v>7596</v>
      </c>
      <c r="F1912" t="s">
        <v>15</v>
      </c>
      <c r="G1912" t="s">
        <v>1350</v>
      </c>
      <c r="H1912" t="s">
        <v>1431</v>
      </c>
      <c r="I1912" t="s">
        <v>1266</v>
      </c>
      <c r="J1912" t="s">
        <v>313</v>
      </c>
      <c r="K1912" t="s">
        <v>33</v>
      </c>
    </row>
    <row r="1913" spans="1:11" hidden="1" x14ac:dyDescent="0.35">
      <c r="A1913" t="s">
        <v>7592</v>
      </c>
      <c r="B1913" t="s">
        <v>8068</v>
      </c>
      <c r="C1913" t="s">
        <v>8069</v>
      </c>
      <c r="D1913" t="s">
        <v>8070</v>
      </c>
      <c r="E1913" t="s">
        <v>7596</v>
      </c>
      <c r="F1913" t="s">
        <v>13</v>
      </c>
      <c r="G1913" t="s">
        <v>1255</v>
      </c>
      <c r="H1913" t="s">
        <v>1297</v>
      </c>
      <c r="I1913" t="s">
        <v>1852</v>
      </c>
      <c r="J1913" t="s">
        <v>1176</v>
      </c>
      <c r="K1913" t="s">
        <v>110</v>
      </c>
    </row>
    <row r="1914" spans="1:11" hidden="1" x14ac:dyDescent="0.35">
      <c r="A1914" t="s">
        <v>7592</v>
      </c>
      <c r="B1914" t="s">
        <v>8071</v>
      </c>
      <c r="C1914" t="s">
        <v>8072</v>
      </c>
      <c r="D1914" t="s">
        <v>8073</v>
      </c>
      <c r="E1914" t="s">
        <v>7596</v>
      </c>
      <c r="F1914" t="s">
        <v>14</v>
      </c>
      <c r="G1914" t="s">
        <v>1350</v>
      </c>
      <c r="H1914" t="s">
        <v>1431</v>
      </c>
      <c r="I1914" t="s">
        <v>1223</v>
      </c>
      <c r="J1914" t="s">
        <v>314</v>
      </c>
      <c r="K1914" t="s">
        <v>90</v>
      </c>
    </row>
    <row r="1915" spans="1:11" hidden="1" x14ac:dyDescent="0.35">
      <c r="A1915" t="s">
        <v>7592</v>
      </c>
      <c r="B1915" t="s">
        <v>8074</v>
      </c>
      <c r="C1915" t="s">
        <v>8075</v>
      </c>
      <c r="D1915" t="s">
        <v>8076</v>
      </c>
      <c r="E1915" t="s">
        <v>7627</v>
      </c>
      <c r="F1915" t="s">
        <v>9</v>
      </c>
      <c r="G1915" t="s">
        <v>1566</v>
      </c>
      <c r="H1915" t="s">
        <v>1218</v>
      </c>
      <c r="I1915" t="s">
        <v>1223</v>
      </c>
      <c r="J1915" t="s">
        <v>313</v>
      </c>
      <c r="K1915" t="s">
        <v>98</v>
      </c>
    </row>
    <row r="1916" spans="1:11" hidden="1" x14ac:dyDescent="0.35">
      <c r="A1916" t="s">
        <v>7592</v>
      </c>
      <c r="B1916" t="s">
        <v>8077</v>
      </c>
      <c r="C1916" t="s">
        <v>8078</v>
      </c>
      <c r="D1916" t="s">
        <v>8079</v>
      </c>
      <c r="E1916" t="s">
        <v>7627</v>
      </c>
      <c r="F1916" t="s">
        <v>16</v>
      </c>
      <c r="G1916" t="s">
        <v>1446</v>
      </c>
      <c r="H1916" t="s">
        <v>1390</v>
      </c>
      <c r="I1916" t="s">
        <v>1427</v>
      </c>
      <c r="J1916" t="s">
        <v>318</v>
      </c>
      <c r="K1916" t="s">
        <v>161</v>
      </c>
    </row>
    <row r="1917" spans="1:11" hidden="1" x14ac:dyDescent="0.35">
      <c r="A1917" t="s">
        <v>7592</v>
      </c>
      <c r="B1917" t="s">
        <v>8080</v>
      </c>
      <c r="C1917" t="s">
        <v>8081</v>
      </c>
      <c r="D1917" t="s">
        <v>8082</v>
      </c>
      <c r="E1917" t="s">
        <v>7627</v>
      </c>
      <c r="F1917" t="s">
        <v>12</v>
      </c>
      <c r="G1917" t="s">
        <v>1341</v>
      </c>
      <c r="H1917" t="s">
        <v>1341</v>
      </c>
      <c r="I1917" t="s">
        <v>1219</v>
      </c>
      <c r="J1917" t="s">
        <v>318</v>
      </c>
      <c r="K1917" t="s">
        <v>99</v>
      </c>
    </row>
    <row r="1918" spans="1:11" hidden="1" x14ac:dyDescent="0.35">
      <c r="A1918" t="s">
        <v>7592</v>
      </c>
      <c r="B1918" t="s">
        <v>8083</v>
      </c>
      <c r="C1918" t="s">
        <v>8084</v>
      </c>
      <c r="D1918" t="s">
        <v>8085</v>
      </c>
      <c r="E1918" t="s">
        <v>7627</v>
      </c>
      <c r="F1918" t="s">
        <v>9</v>
      </c>
      <c r="G1918" t="s">
        <v>1440</v>
      </c>
      <c r="H1918" t="s">
        <v>1245</v>
      </c>
      <c r="I1918" t="s">
        <v>1447</v>
      </c>
      <c r="J1918" t="s">
        <v>313</v>
      </c>
      <c r="K1918" t="s">
        <v>98</v>
      </c>
    </row>
    <row r="1919" spans="1:11" hidden="1" x14ac:dyDescent="0.35">
      <c r="A1919" t="s">
        <v>7592</v>
      </c>
      <c r="B1919" t="s">
        <v>8086</v>
      </c>
      <c r="C1919" t="s">
        <v>8087</v>
      </c>
      <c r="D1919" t="s">
        <v>8088</v>
      </c>
      <c r="E1919" t="s">
        <v>7627</v>
      </c>
      <c r="F1919" t="s">
        <v>10</v>
      </c>
      <c r="G1919" t="s">
        <v>8089</v>
      </c>
      <c r="H1919" t="s">
        <v>8090</v>
      </c>
      <c r="I1919" t="s">
        <v>1497</v>
      </c>
      <c r="J1919" t="s">
        <v>7955</v>
      </c>
      <c r="K1919" t="s">
        <v>157</v>
      </c>
    </row>
    <row r="1920" spans="1:11" hidden="1" x14ac:dyDescent="0.35">
      <c r="A1920" t="s">
        <v>7592</v>
      </c>
      <c r="B1920" t="s">
        <v>8091</v>
      </c>
      <c r="C1920" t="s">
        <v>8092</v>
      </c>
      <c r="D1920" t="s">
        <v>8093</v>
      </c>
      <c r="E1920" t="s">
        <v>7627</v>
      </c>
      <c r="F1920" t="s">
        <v>9</v>
      </c>
      <c r="G1920" t="s">
        <v>1566</v>
      </c>
      <c r="H1920" t="s">
        <v>1218</v>
      </c>
      <c r="I1920" t="s">
        <v>1223</v>
      </c>
      <c r="J1920" t="s">
        <v>313</v>
      </c>
      <c r="K1920" t="s">
        <v>98</v>
      </c>
    </row>
    <row r="1921" spans="1:11" hidden="1" x14ac:dyDescent="0.35">
      <c r="A1921" t="s">
        <v>7592</v>
      </c>
      <c r="B1921" t="s">
        <v>8094</v>
      </c>
      <c r="C1921" t="s">
        <v>8095</v>
      </c>
      <c r="D1921" t="s">
        <v>8096</v>
      </c>
      <c r="E1921" t="s">
        <v>7627</v>
      </c>
      <c r="F1921" t="s">
        <v>12</v>
      </c>
      <c r="G1921" t="s">
        <v>1346</v>
      </c>
      <c r="H1921" t="s">
        <v>1260</v>
      </c>
      <c r="I1921" t="s">
        <v>1223</v>
      </c>
      <c r="J1921" t="s">
        <v>318</v>
      </c>
      <c r="K1921" t="s">
        <v>61</v>
      </c>
    </row>
    <row r="1922" spans="1:11" hidden="1" x14ac:dyDescent="0.35">
      <c r="A1922" t="s">
        <v>7592</v>
      </c>
      <c r="B1922" t="s">
        <v>8097</v>
      </c>
      <c r="C1922" t="s">
        <v>8098</v>
      </c>
      <c r="D1922" t="s">
        <v>8099</v>
      </c>
      <c r="E1922" t="s">
        <v>7627</v>
      </c>
      <c r="F1922" t="s">
        <v>12</v>
      </c>
      <c r="G1922" t="s">
        <v>1346</v>
      </c>
      <c r="H1922" t="s">
        <v>1260</v>
      </c>
      <c r="I1922" t="s">
        <v>3727</v>
      </c>
      <c r="J1922" t="s">
        <v>318</v>
      </c>
      <c r="K1922" t="s">
        <v>82</v>
      </c>
    </row>
    <row r="1923" spans="1:11" hidden="1" x14ac:dyDescent="0.35">
      <c r="A1923" t="s">
        <v>7592</v>
      </c>
      <c r="B1923" t="s">
        <v>8100</v>
      </c>
      <c r="C1923" t="s">
        <v>8101</v>
      </c>
      <c r="D1923" t="s">
        <v>8102</v>
      </c>
      <c r="E1923" t="s">
        <v>7627</v>
      </c>
      <c r="F1923" t="s">
        <v>12</v>
      </c>
      <c r="G1923" t="s">
        <v>1440</v>
      </c>
      <c r="H1923" t="s">
        <v>1245</v>
      </c>
      <c r="I1923" t="s">
        <v>1223</v>
      </c>
      <c r="J1923" t="s">
        <v>318</v>
      </c>
      <c r="K1923" t="s">
        <v>82</v>
      </c>
    </row>
    <row r="1924" spans="1:11" hidden="1" x14ac:dyDescent="0.35">
      <c r="A1924" t="s">
        <v>7592</v>
      </c>
      <c r="B1924" t="s">
        <v>8103</v>
      </c>
      <c r="C1924" t="s">
        <v>8104</v>
      </c>
      <c r="D1924" t="s">
        <v>8105</v>
      </c>
      <c r="E1924" t="s">
        <v>7627</v>
      </c>
      <c r="F1924" t="s">
        <v>8</v>
      </c>
      <c r="G1924" t="s">
        <v>1336</v>
      </c>
      <c r="H1924" t="s">
        <v>1255</v>
      </c>
      <c r="I1924" t="s">
        <v>1751</v>
      </c>
      <c r="J1924" t="s">
        <v>318</v>
      </c>
      <c r="K1924" t="s">
        <v>58</v>
      </c>
    </row>
    <row r="1925" spans="1:11" hidden="1" x14ac:dyDescent="0.35">
      <c r="A1925" t="s">
        <v>7592</v>
      </c>
      <c r="B1925" t="s">
        <v>8106</v>
      </c>
      <c r="C1925" t="s">
        <v>8107</v>
      </c>
      <c r="D1925" t="s">
        <v>8108</v>
      </c>
      <c r="E1925" t="s">
        <v>7627</v>
      </c>
      <c r="F1925" t="s">
        <v>9</v>
      </c>
      <c r="G1925" t="s">
        <v>1440</v>
      </c>
      <c r="H1925" t="s">
        <v>1245</v>
      </c>
      <c r="I1925" t="s">
        <v>1447</v>
      </c>
      <c r="J1925" t="s">
        <v>313</v>
      </c>
      <c r="K1925" t="s">
        <v>98</v>
      </c>
    </row>
    <row r="1926" spans="1:11" hidden="1" x14ac:dyDescent="0.35">
      <c r="A1926" t="s">
        <v>7592</v>
      </c>
      <c r="B1926" t="s">
        <v>8109</v>
      </c>
      <c r="C1926" t="s">
        <v>8110</v>
      </c>
      <c r="D1926" t="s">
        <v>8111</v>
      </c>
      <c r="E1926" t="s">
        <v>7627</v>
      </c>
      <c r="F1926" t="s">
        <v>15</v>
      </c>
      <c r="G1926" t="s">
        <v>1416</v>
      </c>
      <c r="H1926" t="s">
        <v>2885</v>
      </c>
      <c r="I1926" t="s">
        <v>1751</v>
      </c>
      <c r="J1926" t="s">
        <v>318</v>
      </c>
      <c r="K1926" t="s">
        <v>47</v>
      </c>
    </row>
    <row r="1927" spans="1:11" hidden="1" x14ac:dyDescent="0.35">
      <c r="A1927" t="s">
        <v>7592</v>
      </c>
      <c r="B1927" t="s">
        <v>8112</v>
      </c>
      <c r="C1927" t="s">
        <v>8113</v>
      </c>
      <c r="D1927" t="s">
        <v>8114</v>
      </c>
      <c r="E1927" t="s">
        <v>7627</v>
      </c>
      <c r="F1927" t="s">
        <v>15</v>
      </c>
      <c r="G1927" t="s">
        <v>1421</v>
      </c>
      <c r="H1927" t="s">
        <v>3722</v>
      </c>
      <c r="I1927" t="s">
        <v>1519</v>
      </c>
      <c r="J1927" t="s">
        <v>318</v>
      </c>
      <c r="K1927" t="s">
        <v>47</v>
      </c>
    </row>
    <row r="1928" spans="1:11" hidden="1" x14ac:dyDescent="0.35">
      <c r="A1928" t="s">
        <v>7592</v>
      </c>
      <c r="B1928" t="s">
        <v>8115</v>
      </c>
      <c r="C1928" t="s">
        <v>8116</v>
      </c>
      <c r="D1928" t="s">
        <v>8117</v>
      </c>
      <c r="E1928" t="s">
        <v>7596</v>
      </c>
      <c r="F1928" t="s">
        <v>10</v>
      </c>
      <c r="G1928" t="s">
        <v>1359</v>
      </c>
      <c r="H1928" t="s">
        <v>1240</v>
      </c>
      <c r="I1928" t="s">
        <v>2770</v>
      </c>
      <c r="J1928" t="s">
        <v>1869</v>
      </c>
      <c r="K1928" t="s">
        <v>36</v>
      </c>
    </row>
    <row r="1929" spans="1:11" hidden="1" x14ac:dyDescent="0.35">
      <c r="A1929" t="s">
        <v>7592</v>
      </c>
      <c r="B1929" t="s">
        <v>8118</v>
      </c>
      <c r="C1929" t="s">
        <v>8119</v>
      </c>
      <c r="D1929" t="s">
        <v>8120</v>
      </c>
      <c r="E1929" t="s">
        <v>7596</v>
      </c>
      <c r="F1929" t="s">
        <v>16</v>
      </c>
      <c r="G1929" t="s">
        <v>1422</v>
      </c>
      <c r="H1929" t="s">
        <v>1431</v>
      </c>
      <c r="I1929" t="s">
        <v>1544</v>
      </c>
      <c r="J1929" t="s">
        <v>314</v>
      </c>
      <c r="K1929" t="s">
        <v>198</v>
      </c>
    </row>
    <row r="1930" spans="1:11" hidden="1" x14ac:dyDescent="0.35">
      <c r="A1930" t="s">
        <v>7592</v>
      </c>
      <c r="B1930" t="s">
        <v>8121</v>
      </c>
      <c r="C1930" t="s">
        <v>8122</v>
      </c>
      <c r="D1930" t="s">
        <v>8123</v>
      </c>
      <c r="E1930" t="s">
        <v>7596</v>
      </c>
      <c r="F1930" t="s">
        <v>16</v>
      </c>
      <c r="G1930" t="s">
        <v>1566</v>
      </c>
      <c r="H1930" t="s">
        <v>1218</v>
      </c>
      <c r="I1930" t="s">
        <v>1246</v>
      </c>
      <c r="J1930" t="s">
        <v>314</v>
      </c>
      <c r="K1930" t="s">
        <v>33</v>
      </c>
    </row>
    <row r="1931" spans="1:11" hidden="1" x14ac:dyDescent="0.35">
      <c r="A1931" t="s">
        <v>7592</v>
      </c>
      <c r="B1931" t="s">
        <v>8124</v>
      </c>
      <c r="C1931" t="s">
        <v>8125</v>
      </c>
      <c r="D1931" t="s">
        <v>8126</v>
      </c>
      <c r="E1931" t="s">
        <v>7596</v>
      </c>
      <c r="F1931" t="s">
        <v>16</v>
      </c>
      <c r="G1931" t="s">
        <v>1346</v>
      </c>
      <c r="H1931" t="s">
        <v>1260</v>
      </c>
      <c r="I1931" t="s">
        <v>1845</v>
      </c>
      <c r="J1931" t="s">
        <v>314</v>
      </c>
      <c r="K1931" t="s">
        <v>110</v>
      </c>
    </row>
    <row r="1932" spans="1:11" hidden="1" x14ac:dyDescent="0.35">
      <c r="A1932" t="s">
        <v>7592</v>
      </c>
      <c r="B1932" t="s">
        <v>8127</v>
      </c>
      <c r="C1932" t="s">
        <v>8128</v>
      </c>
      <c r="D1932" t="s">
        <v>8129</v>
      </c>
      <c r="E1932" t="s">
        <v>7596</v>
      </c>
      <c r="F1932" t="s">
        <v>9</v>
      </c>
      <c r="G1932" t="s">
        <v>1240</v>
      </c>
      <c r="H1932" t="s">
        <v>1431</v>
      </c>
      <c r="I1932" t="s">
        <v>1544</v>
      </c>
      <c r="J1932" t="s">
        <v>8052</v>
      </c>
      <c r="K1932" t="s">
        <v>83</v>
      </c>
    </row>
    <row r="1933" spans="1:11" hidden="1" x14ac:dyDescent="0.35">
      <c r="A1933" t="s">
        <v>7592</v>
      </c>
      <c r="B1933" t="s">
        <v>8130</v>
      </c>
      <c r="C1933" t="s">
        <v>8131</v>
      </c>
      <c r="D1933" t="s">
        <v>8132</v>
      </c>
      <c r="E1933" t="s">
        <v>7596</v>
      </c>
      <c r="F1933" t="s">
        <v>16</v>
      </c>
      <c r="G1933" t="s">
        <v>1566</v>
      </c>
      <c r="H1933" t="s">
        <v>1218</v>
      </c>
      <c r="I1933" t="s">
        <v>1912</v>
      </c>
      <c r="J1933" t="s">
        <v>314</v>
      </c>
      <c r="K1933" t="s">
        <v>33</v>
      </c>
    </row>
    <row r="1934" spans="1:11" hidden="1" x14ac:dyDescent="0.35">
      <c r="A1934" t="s">
        <v>7592</v>
      </c>
      <c r="B1934" t="s">
        <v>8133</v>
      </c>
      <c r="C1934" t="s">
        <v>8134</v>
      </c>
      <c r="D1934" t="s">
        <v>8135</v>
      </c>
      <c r="E1934" t="s">
        <v>7596</v>
      </c>
      <c r="F1934" t="s">
        <v>16</v>
      </c>
      <c r="G1934" t="s">
        <v>1346</v>
      </c>
      <c r="H1934" t="s">
        <v>1260</v>
      </c>
      <c r="I1934" t="s">
        <v>1649</v>
      </c>
      <c r="J1934" t="s">
        <v>314</v>
      </c>
      <c r="K1934" t="s">
        <v>110</v>
      </c>
    </row>
    <row r="1935" spans="1:11" hidden="1" x14ac:dyDescent="0.35">
      <c r="A1935" t="s">
        <v>7592</v>
      </c>
      <c r="B1935" t="s">
        <v>8136</v>
      </c>
      <c r="C1935" t="s">
        <v>8137</v>
      </c>
      <c r="D1935" t="s">
        <v>8138</v>
      </c>
      <c r="E1935" t="s">
        <v>7596</v>
      </c>
      <c r="F1935" t="s">
        <v>12</v>
      </c>
      <c r="G1935" t="s">
        <v>1255</v>
      </c>
      <c r="H1935" t="s">
        <v>1297</v>
      </c>
      <c r="I1935" t="s">
        <v>1250</v>
      </c>
      <c r="J1935" t="s">
        <v>8052</v>
      </c>
      <c r="K1935" t="s">
        <v>31</v>
      </c>
    </row>
    <row r="1936" spans="1:11" hidden="1" x14ac:dyDescent="0.35">
      <c r="A1936" t="s">
        <v>7592</v>
      </c>
      <c r="B1936" t="s">
        <v>8139</v>
      </c>
      <c r="C1936" t="s">
        <v>8140</v>
      </c>
      <c r="D1936" t="s">
        <v>8141</v>
      </c>
      <c r="E1936" t="s">
        <v>7596</v>
      </c>
      <c r="F1936" t="s">
        <v>10</v>
      </c>
      <c r="G1936" t="s">
        <v>8142</v>
      </c>
      <c r="H1936" t="s">
        <v>7526</v>
      </c>
      <c r="I1936" t="s">
        <v>1203</v>
      </c>
      <c r="J1936" t="s">
        <v>1969</v>
      </c>
      <c r="K1936" t="s">
        <v>63</v>
      </c>
    </row>
    <row r="1937" spans="1:11" hidden="1" x14ac:dyDescent="0.35">
      <c r="A1937" t="s">
        <v>7592</v>
      </c>
      <c r="B1937" t="s">
        <v>8143</v>
      </c>
      <c r="C1937" t="s">
        <v>8144</v>
      </c>
      <c r="D1937" t="s">
        <v>8145</v>
      </c>
      <c r="E1937" t="s">
        <v>7596</v>
      </c>
      <c r="F1937" t="s">
        <v>17</v>
      </c>
      <c r="G1937" t="s">
        <v>1451</v>
      </c>
      <c r="H1937" t="s">
        <v>1270</v>
      </c>
      <c r="I1937" t="s">
        <v>1203</v>
      </c>
      <c r="J1937" t="s">
        <v>1969</v>
      </c>
      <c r="K1937" t="s">
        <v>49</v>
      </c>
    </row>
    <row r="1938" spans="1:11" hidden="1" x14ac:dyDescent="0.35">
      <c r="A1938" t="s">
        <v>7592</v>
      </c>
      <c r="B1938" t="s">
        <v>8146</v>
      </c>
      <c r="C1938" t="s">
        <v>8147</v>
      </c>
      <c r="D1938" t="s">
        <v>8148</v>
      </c>
      <c r="E1938" t="s">
        <v>7596</v>
      </c>
      <c r="F1938" t="s">
        <v>17</v>
      </c>
      <c r="G1938" t="s">
        <v>3104</v>
      </c>
      <c r="H1938" t="s">
        <v>1264</v>
      </c>
      <c r="I1938" t="s">
        <v>1219</v>
      </c>
      <c r="J1938" t="s">
        <v>313</v>
      </c>
      <c r="K1938" t="s">
        <v>51</v>
      </c>
    </row>
    <row r="1939" spans="1:11" hidden="1" x14ac:dyDescent="0.35">
      <c r="A1939" t="s">
        <v>7592</v>
      </c>
      <c r="B1939" t="s">
        <v>8149</v>
      </c>
      <c r="C1939" t="s">
        <v>8150</v>
      </c>
      <c r="D1939" t="s">
        <v>8151</v>
      </c>
      <c r="E1939" t="s">
        <v>7596</v>
      </c>
      <c r="F1939" t="s">
        <v>18</v>
      </c>
      <c r="G1939" t="s">
        <v>1341</v>
      </c>
      <c r="H1939" t="s">
        <v>1341</v>
      </c>
      <c r="I1939" t="s">
        <v>1619</v>
      </c>
      <c r="J1939" t="s">
        <v>1176</v>
      </c>
      <c r="K1939" t="s">
        <v>58</v>
      </c>
    </row>
    <row r="1940" spans="1:11" hidden="1" x14ac:dyDescent="0.35">
      <c r="A1940" t="s">
        <v>7592</v>
      </c>
      <c r="B1940" t="s">
        <v>8152</v>
      </c>
      <c r="C1940" t="s">
        <v>8153</v>
      </c>
      <c r="D1940" t="s">
        <v>8154</v>
      </c>
      <c r="E1940" t="s">
        <v>7596</v>
      </c>
      <c r="F1940" t="s">
        <v>18</v>
      </c>
      <c r="G1940" t="s">
        <v>1341</v>
      </c>
      <c r="H1940" t="s">
        <v>1341</v>
      </c>
      <c r="I1940" t="s">
        <v>1619</v>
      </c>
      <c r="J1940" t="s">
        <v>1176</v>
      </c>
      <c r="K1940" t="s">
        <v>58</v>
      </c>
    </row>
    <row r="1941" spans="1:11" hidden="1" x14ac:dyDescent="0.35">
      <c r="A1941" t="s">
        <v>7592</v>
      </c>
      <c r="B1941" t="s">
        <v>8155</v>
      </c>
      <c r="C1941" t="s">
        <v>8156</v>
      </c>
      <c r="D1941" t="s">
        <v>8157</v>
      </c>
      <c r="E1941" t="s">
        <v>7627</v>
      </c>
      <c r="F1941" t="s">
        <v>10</v>
      </c>
      <c r="G1941" t="s">
        <v>1466</v>
      </c>
      <c r="H1941" t="s">
        <v>1350</v>
      </c>
      <c r="I1941" t="s">
        <v>1788</v>
      </c>
      <c r="J1941" t="s">
        <v>318</v>
      </c>
      <c r="K1941" t="s">
        <v>87</v>
      </c>
    </row>
    <row r="1942" spans="1:11" hidden="1" x14ac:dyDescent="0.35">
      <c r="A1942" t="s">
        <v>7592</v>
      </c>
      <c r="B1942" t="s">
        <v>8158</v>
      </c>
      <c r="C1942" t="s">
        <v>8159</v>
      </c>
      <c r="D1942" t="s">
        <v>8160</v>
      </c>
      <c r="E1942" t="s">
        <v>7627</v>
      </c>
      <c r="F1942" t="s">
        <v>9</v>
      </c>
      <c r="G1942" t="s">
        <v>1316</v>
      </c>
      <c r="H1942" t="s">
        <v>2083</v>
      </c>
      <c r="I1942" t="s">
        <v>5710</v>
      </c>
      <c r="J1942" t="s">
        <v>315</v>
      </c>
      <c r="K1942" t="s">
        <v>87</v>
      </c>
    </row>
    <row r="1943" spans="1:11" hidden="1" x14ac:dyDescent="0.35">
      <c r="A1943" t="s">
        <v>7592</v>
      </c>
      <c r="B1943" t="s">
        <v>8161</v>
      </c>
      <c r="C1943" t="s">
        <v>8162</v>
      </c>
      <c r="D1943" t="s">
        <v>8163</v>
      </c>
      <c r="E1943" t="s">
        <v>7627</v>
      </c>
      <c r="F1943" t="s">
        <v>9</v>
      </c>
      <c r="G1943" t="s">
        <v>1336</v>
      </c>
      <c r="H1943" t="s">
        <v>1255</v>
      </c>
      <c r="I1943" t="s">
        <v>1751</v>
      </c>
      <c r="J1943" t="s">
        <v>7914</v>
      </c>
      <c r="K1943" t="s">
        <v>87</v>
      </c>
    </row>
    <row r="1944" spans="1:11" hidden="1" x14ac:dyDescent="0.35">
      <c r="A1944" t="s">
        <v>7592</v>
      </c>
      <c r="B1944" t="s">
        <v>8164</v>
      </c>
      <c r="C1944" t="s">
        <v>8165</v>
      </c>
      <c r="D1944" t="s">
        <v>8166</v>
      </c>
      <c r="E1944" t="s">
        <v>7627</v>
      </c>
      <c r="F1944" t="s">
        <v>9</v>
      </c>
      <c r="G1944" t="s">
        <v>1336</v>
      </c>
      <c r="H1944" t="s">
        <v>1255</v>
      </c>
      <c r="I1944" t="s">
        <v>1751</v>
      </c>
      <c r="J1944" t="s">
        <v>7955</v>
      </c>
      <c r="K1944" t="s">
        <v>87</v>
      </c>
    </row>
    <row r="1945" spans="1:11" hidden="1" x14ac:dyDescent="0.35">
      <c r="A1945" t="s">
        <v>7592</v>
      </c>
      <c r="B1945" t="s">
        <v>8167</v>
      </c>
      <c r="C1945" t="s">
        <v>8168</v>
      </c>
      <c r="D1945" t="s">
        <v>8169</v>
      </c>
      <c r="E1945" t="s">
        <v>7596</v>
      </c>
      <c r="F1945" t="s">
        <v>9</v>
      </c>
      <c r="G1945" t="s">
        <v>1336</v>
      </c>
      <c r="H1945" t="s">
        <v>1255</v>
      </c>
      <c r="I1945" t="s">
        <v>1519</v>
      </c>
      <c r="J1945" t="s">
        <v>1969</v>
      </c>
      <c r="K1945" t="s">
        <v>82</v>
      </c>
    </row>
    <row r="1946" spans="1:11" hidden="1" x14ac:dyDescent="0.35">
      <c r="A1946" t="s">
        <v>7592</v>
      </c>
      <c r="B1946" t="s">
        <v>8170</v>
      </c>
      <c r="C1946" t="s">
        <v>8171</v>
      </c>
      <c r="D1946" t="s">
        <v>8172</v>
      </c>
      <c r="E1946" t="s">
        <v>7627</v>
      </c>
      <c r="F1946" t="s">
        <v>12</v>
      </c>
      <c r="G1946" t="s">
        <v>1336</v>
      </c>
      <c r="H1946" t="s">
        <v>1255</v>
      </c>
      <c r="I1946" t="s">
        <v>1219</v>
      </c>
      <c r="J1946" t="s">
        <v>7965</v>
      </c>
      <c r="K1946" t="s">
        <v>99</v>
      </c>
    </row>
    <row r="1947" spans="1:11" hidden="1" x14ac:dyDescent="0.35">
      <c r="A1947" t="s">
        <v>7592</v>
      </c>
      <c r="B1947" t="s">
        <v>8173</v>
      </c>
      <c r="C1947" t="s">
        <v>8174</v>
      </c>
      <c r="D1947" t="s">
        <v>8175</v>
      </c>
      <c r="E1947" t="s">
        <v>7627</v>
      </c>
      <c r="F1947" t="s">
        <v>18</v>
      </c>
      <c r="G1947" t="s">
        <v>1466</v>
      </c>
      <c r="H1947" t="s">
        <v>1350</v>
      </c>
      <c r="I1947" t="s">
        <v>1219</v>
      </c>
      <c r="J1947" t="s">
        <v>7965</v>
      </c>
      <c r="K1947" t="s">
        <v>57</v>
      </c>
    </row>
    <row r="1948" spans="1:11" hidden="1" x14ac:dyDescent="0.35">
      <c r="A1948" t="s">
        <v>7592</v>
      </c>
      <c r="B1948" t="s">
        <v>8176</v>
      </c>
      <c r="C1948" t="s">
        <v>8177</v>
      </c>
      <c r="D1948" t="s">
        <v>8178</v>
      </c>
      <c r="E1948" t="s">
        <v>7627</v>
      </c>
      <c r="F1948" t="s">
        <v>12</v>
      </c>
      <c r="G1948" t="s">
        <v>1336</v>
      </c>
      <c r="H1948" t="s">
        <v>1255</v>
      </c>
      <c r="I1948" t="s">
        <v>1219</v>
      </c>
      <c r="J1948" t="s">
        <v>7965</v>
      </c>
      <c r="K1948" t="s">
        <v>82</v>
      </c>
    </row>
    <row r="1949" spans="1:11" hidden="1" x14ac:dyDescent="0.35">
      <c r="A1949" t="s">
        <v>7592</v>
      </c>
      <c r="B1949" t="s">
        <v>8179</v>
      </c>
      <c r="C1949" t="s">
        <v>8180</v>
      </c>
      <c r="D1949" t="s">
        <v>8181</v>
      </c>
      <c r="E1949" t="s">
        <v>7627</v>
      </c>
      <c r="F1949" t="s">
        <v>18</v>
      </c>
      <c r="G1949" t="s">
        <v>1466</v>
      </c>
      <c r="H1949" t="s">
        <v>1350</v>
      </c>
      <c r="I1949" t="s">
        <v>1219</v>
      </c>
      <c r="J1949" t="s">
        <v>7965</v>
      </c>
      <c r="K1949" t="s">
        <v>57</v>
      </c>
    </row>
    <row r="1950" spans="1:11" hidden="1" x14ac:dyDescent="0.35">
      <c r="A1950" t="s">
        <v>7592</v>
      </c>
      <c r="B1950" t="s">
        <v>8182</v>
      </c>
      <c r="C1950" t="s">
        <v>8183</v>
      </c>
      <c r="D1950" t="s">
        <v>8184</v>
      </c>
      <c r="E1950" t="s">
        <v>7627</v>
      </c>
      <c r="F1950" t="s">
        <v>12</v>
      </c>
      <c r="G1950" t="s">
        <v>1336</v>
      </c>
      <c r="H1950" t="s">
        <v>1255</v>
      </c>
      <c r="I1950" t="s">
        <v>1219</v>
      </c>
      <c r="J1950" t="s">
        <v>7965</v>
      </c>
      <c r="K1950" t="s">
        <v>82</v>
      </c>
    </row>
    <row r="1951" spans="1:11" hidden="1" x14ac:dyDescent="0.35">
      <c r="A1951" t="s">
        <v>7592</v>
      </c>
      <c r="B1951" t="s">
        <v>8185</v>
      </c>
      <c r="C1951" t="s">
        <v>8186</v>
      </c>
      <c r="D1951" t="s">
        <v>8187</v>
      </c>
      <c r="E1951" t="s">
        <v>7627</v>
      </c>
      <c r="F1951" t="s">
        <v>18</v>
      </c>
      <c r="G1951" t="s">
        <v>1466</v>
      </c>
      <c r="H1951" t="s">
        <v>1350</v>
      </c>
      <c r="I1951" t="s">
        <v>1219</v>
      </c>
      <c r="J1951" t="s">
        <v>7965</v>
      </c>
      <c r="K1951" t="s">
        <v>57</v>
      </c>
    </row>
    <row r="1952" spans="1:11" hidden="1" x14ac:dyDescent="0.35">
      <c r="A1952" t="s">
        <v>7592</v>
      </c>
      <c r="B1952" t="s">
        <v>8188</v>
      </c>
      <c r="C1952" t="s">
        <v>8189</v>
      </c>
      <c r="D1952" t="s">
        <v>8190</v>
      </c>
      <c r="E1952" t="s">
        <v>7596</v>
      </c>
      <c r="F1952" t="s">
        <v>9</v>
      </c>
      <c r="G1952" t="s">
        <v>1446</v>
      </c>
      <c r="H1952" t="s">
        <v>1346</v>
      </c>
      <c r="I1952" t="s">
        <v>8191</v>
      </c>
      <c r="J1952" t="s">
        <v>315</v>
      </c>
      <c r="K1952" t="s">
        <v>79</v>
      </c>
    </row>
    <row r="1953" spans="1:11" hidden="1" x14ac:dyDescent="0.35">
      <c r="A1953" t="s">
        <v>7592</v>
      </c>
      <c r="B1953" t="s">
        <v>8192</v>
      </c>
      <c r="C1953" t="s">
        <v>8193</v>
      </c>
      <c r="D1953" t="s">
        <v>8194</v>
      </c>
      <c r="E1953" t="s">
        <v>7596</v>
      </c>
      <c r="F1953" t="s">
        <v>9</v>
      </c>
      <c r="G1953" t="s">
        <v>1446</v>
      </c>
      <c r="H1953" t="s">
        <v>1346</v>
      </c>
      <c r="I1953" t="s">
        <v>8191</v>
      </c>
      <c r="J1953" t="s">
        <v>315</v>
      </c>
      <c r="K1953" t="s">
        <v>79</v>
      </c>
    </row>
    <row r="1954" spans="1:11" hidden="1" x14ac:dyDescent="0.35">
      <c r="A1954" t="s">
        <v>7592</v>
      </c>
      <c r="B1954" t="s">
        <v>8195</v>
      </c>
      <c r="C1954" t="s">
        <v>8196</v>
      </c>
      <c r="D1954" t="s">
        <v>8197</v>
      </c>
      <c r="E1954" t="s">
        <v>7596</v>
      </c>
      <c r="F1954" t="s">
        <v>17</v>
      </c>
      <c r="G1954" t="s">
        <v>4039</v>
      </c>
      <c r="H1954" t="s">
        <v>1336</v>
      </c>
      <c r="I1954" t="s">
        <v>2770</v>
      </c>
      <c r="J1954" t="s">
        <v>8198</v>
      </c>
      <c r="K1954" t="s">
        <v>79</v>
      </c>
    </row>
    <row r="1955" spans="1:11" hidden="1" x14ac:dyDescent="0.35">
      <c r="A1955" t="s">
        <v>7592</v>
      </c>
      <c r="B1955" t="s">
        <v>8199</v>
      </c>
      <c r="C1955" t="s">
        <v>8200</v>
      </c>
      <c r="D1955" t="s">
        <v>8201</v>
      </c>
      <c r="E1955" t="s">
        <v>7596</v>
      </c>
      <c r="F1955" t="s">
        <v>12</v>
      </c>
      <c r="G1955" t="s">
        <v>1341</v>
      </c>
      <c r="H1955" t="s">
        <v>1341</v>
      </c>
      <c r="I1955" t="s">
        <v>1519</v>
      </c>
      <c r="J1955" t="s">
        <v>314</v>
      </c>
      <c r="K1955" t="s">
        <v>83</v>
      </c>
    </row>
    <row r="1956" spans="1:11" hidden="1" x14ac:dyDescent="0.35">
      <c r="A1956" t="s">
        <v>7592</v>
      </c>
      <c r="B1956" t="s">
        <v>8202</v>
      </c>
      <c r="C1956" t="s">
        <v>8203</v>
      </c>
      <c r="D1956" t="s">
        <v>8204</v>
      </c>
      <c r="E1956" t="s">
        <v>7596</v>
      </c>
      <c r="F1956" t="s">
        <v>12</v>
      </c>
      <c r="G1956" t="s">
        <v>1341</v>
      </c>
      <c r="H1956" t="s">
        <v>1341</v>
      </c>
      <c r="I1956" t="s">
        <v>2770</v>
      </c>
      <c r="J1956" t="s">
        <v>314</v>
      </c>
      <c r="K1956" t="s">
        <v>83</v>
      </c>
    </row>
    <row r="1957" spans="1:11" hidden="1" x14ac:dyDescent="0.35">
      <c r="A1957" t="s">
        <v>7592</v>
      </c>
      <c r="B1957" t="s">
        <v>8205</v>
      </c>
      <c r="C1957" t="s">
        <v>8206</v>
      </c>
      <c r="D1957" t="s">
        <v>8207</v>
      </c>
      <c r="E1957" t="s">
        <v>7627</v>
      </c>
      <c r="F1957" t="s">
        <v>10</v>
      </c>
      <c r="G1957" t="s">
        <v>1466</v>
      </c>
      <c r="H1957" t="s">
        <v>1350</v>
      </c>
      <c r="I1957" t="s">
        <v>2690</v>
      </c>
      <c r="J1957" t="s">
        <v>314</v>
      </c>
      <c r="K1957" t="s">
        <v>36</v>
      </c>
    </row>
    <row r="1958" spans="1:11" hidden="1" x14ac:dyDescent="0.35">
      <c r="A1958" t="s">
        <v>7592</v>
      </c>
      <c r="B1958" t="s">
        <v>8208</v>
      </c>
      <c r="C1958" t="s">
        <v>8209</v>
      </c>
      <c r="D1958" t="s">
        <v>8210</v>
      </c>
      <c r="E1958" t="s">
        <v>7596</v>
      </c>
      <c r="F1958" t="s">
        <v>12</v>
      </c>
      <c r="G1958" t="s">
        <v>1341</v>
      </c>
      <c r="H1958" t="s">
        <v>1341</v>
      </c>
      <c r="I1958" t="s">
        <v>1751</v>
      </c>
      <c r="J1958" t="s">
        <v>314</v>
      </c>
      <c r="K1958" t="s">
        <v>82</v>
      </c>
    </row>
    <row r="1959" spans="1:11" hidden="1" x14ac:dyDescent="0.35">
      <c r="A1959" t="s">
        <v>7592</v>
      </c>
      <c r="B1959" t="s">
        <v>8211</v>
      </c>
      <c r="C1959" t="s">
        <v>8212</v>
      </c>
      <c r="D1959" t="s">
        <v>8213</v>
      </c>
      <c r="E1959" t="s">
        <v>7596</v>
      </c>
      <c r="F1959" t="s">
        <v>12</v>
      </c>
      <c r="G1959" t="s">
        <v>1735</v>
      </c>
      <c r="H1959" t="s">
        <v>1735</v>
      </c>
      <c r="I1959" t="s">
        <v>1519</v>
      </c>
      <c r="J1959" t="s">
        <v>314</v>
      </c>
      <c r="K1959" t="s">
        <v>82</v>
      </c>
    </row>
    <row r="1960" spans="1:11" hidden="1" x14ac:dyDescent="0.35">
      <c r="A1960" t="s">
        <v>7592</v>
      </c>
      <c r="B1960" t="s">
        <v>8214</v>
      </c>
      <c r="C1960" t="s">
        <v>8215</v>
      </c>
      <c r="D1960" t="s">
        <v>8216</v>
      </c>
      <c r="E1960" t="s">
        <v>7596</v>
      </c>
      <c r="F1960" t="s">
        <v>12</v>
      </c>
      <c r="G1960" t="s">
        <v>1341</v>
      </c>
      <c r="H1960" t="s">
        <v>1341</v>
      </c>
      <c r="I1960" t="s">
        <v>1250</v>
      </c>
      <c r="J1960" t="s">
        <v>7924</v>
      </c>
      <c r="K1960" t="s">
        <v>90</v>
      </c>
    </row>
    <row r="1961" spans="1:11" hidden="1" x14ac:dyDescent="0.35">
      <c r="A1961" t="s">
        <v>7592</v>
      </c>
      <c r="B1961" t="s">
        <v>8217</v>
      </c>
      <c r="C1961" t="s">
        <v>8218</v>
      </c>
      <c r="D1961" t="s">
        <v>8219</v>
      </c>
      <c r="E1961" t="s">
        <v>7596</v>
      </c>
      <c r="F1961" t="s">
        <v>12</v>
      </c>
      <c r="G1961" t="s">
        <v>1341</v>
      </c>
      <c r="H1961" t="s">
        <v>1341</v>
      </c>
      <c r="I1961" t="s">
        <v>1219</v>
      </c>
      <c r="J1961" t="s">
        <v>7924</v>
      </c>
      <c r="K1961" t="s">
        <v>90</v>
      </c>
    </row>
    <row r="1962" spans="1:11" hidden="1" x14ac:dyDescent="0.35">
      <c r="A1962" t="s">
        <v>7592</v>
      </c>
      <c r="B1962" t="s">
        <v>8220</v>
      </c>
      <c r="C1962" t="s">
        <v>8221</v>
      </c>
      <c r="D1962" t="s">
        <v>8222</v>
      </c>
      <c r="E1962" t="s">
        <v>7596</v>
      </c>
      <c r="F1962" t="s">
        <v>10</v>
      </c>
      <c r="G1962" t="s">
        <v>1440</v>
      </c>
      <c r="H1962" t="s">
        <v>7655</v>
      </c>
      <c r="I1962" t="s">
        <v>2690</v>
      </c>
      <c r="J1962" t="s">
        <v>314</v>
      </c>
      <c r="K1962" t="s">
        <v>83</v>
      </c>
    </row>
    <row r="1963" spans="1:11" hidden="1" x14ac:dyDescent="0.35">
      <c r="A1963" t="s">
        <v>7592</v>
      </c>
      <c r="B1963" t="s">
        <v>8223</v>
      </c>
      <c r="C1963" t="s">
        <v>8224</v>
      </c>
      <c r="D1963" t="s">
        <v>8225</v>
      </c>
      <c r="E1963" t="s">
        <v>7596</v>
      </c>
      <c r="F1963" t="s">
        <v>10</v>
      </c>
      <c r="G1963" t="s">
        <v>1440</v>
      </c>
      <c r="H1963" t="s">
        <v>7655</v>
      </c>
      <c r="I1963" t="s">
        <v>2690</v>
      </c>
      <c r="J1963" t="s">
        <v>314</v>
      </c>
      <c r="K1963" t="s">
        <v>83</v>
      </c>
    </row>
    <row r="1964" spans="1:11" hidden="1" x14ac:dyDescent="0.35">
      <c r="A1964" t="s">
        <v>7592</v>
      </c>
      <c r="B1964" t="s">
        <v>8226</v>
      </c>
      <c r="C1964" t="s">
        <v>8227</v>
      </c>
      <c r="D1964" t="s">
        <v>8228</v>
      </c>
      <c r="E1964" t="s">
        <v>7596</v>
      </c>
      <c r="F1964" t="s">
        <v>12</v>
      </c>
      <c r="G1964" t="s">
        <v>1341</v>
      </c>
      <c r="H1964" t="s">
        <v>1341</v>
      </c>
      <c r="I1964" t="s">
        <v>1250</v>
      </c>
      <c r="J1964" t="s">
        <v>314</v>
      </c>
      <c r="K1964" t="s">
        <v>99</v>
      </c>
    </row>
    <row r="1965" spans="1:11" hidden="1" x14ac:dyDescent="0.35">
      <c r="A1965" t="s">
        <v>7592</v>
      </c>
      <c r="B1965" t="s">
        <v>8229</v>
      </c>
      <c r="C1965" t="s">
        <v>8230</v>
      </c>
      <c r="D1965" t="s">
        <v>8231</v>
      </c>
      <c r="E1965" t="s">
        <v>7596</v>
      </c>
      <c r="F1965" t="s">
        <v>10</v>
      </c>
      <c r="G1965" t="s">
        <v>1197</v>
      </c>
      <c r="H1965" t="s">
        <v>1197</v>
      </c>
      <c r="I1965" t="s">
        <v>1555</v>
      </c>
      <c r="J1965" t="s">
        <v>1969</v>
      </c>
      <c r="K1965" t="s">
        <v>83</v>
      </c>
    </row>
    <row r="1966" spans="1:11" hidden="1" x14ac:dyDescent="0.35">
      <c r="A1966" t="s">
        <v>7592</v>
      </c>
      <c r="B1966" t="s">
        <v>8232</v>
      </c>
      <c r="C1966" t="s">
        <v>8233</v>
      </c>
      <c r="D1966" t="s">
        <v>8234</v>
      </c>
      <c r="E1966" t="s">
        <v>7596</v>
      </c>
      <c r="F1966" t="s">
        <v>12</v>
      </c>
      <c r="G1966" t="s">
        <v>1446</v>
      </c>
      <c r="H1966" t="s">
        <v>1566</v>
      </c>
      <c r="I1966" t="s">
        <v>1519</v>
      </c>
      <c r="J1966" t="s">
        <v>315</v>
      </c>
      <c r="K1966" t="s">
        <v>82</v>
      </c>
    </row>
    <row r="1967" spans="1:11" hidden="1" x14ac:dyDescent="0.35">
      <c r="A1967" t="s">
        <v>7592</v>
      </c>
      <c r="B1967" t="s">
        <v>8235</v>
      </c>
      <c r="C1967" t="s">
        <v>8236</v>
      </c>
      <c r="D1967" t="s">
        <v>8237</v>
      </c>
      <c r="E1967" t="s">
        <v>7596</v>
      </c>
      <c r="F1967" t="s">
        <v>12</v>
      </c>
      <c r="G1967" t="s">
        <v>1254</v>
      </c>
      <c r="H1967" t="s">
        <v>1346</v>
      </c>
      <c r="I1967" t="s">
        <v>1427</v>
      </c>
      <c r="J1967" t="s">
        <v>315</v>
      </c>
      <c r="K1967" t="s">
        <v>82</v>
      </c>
    </row>
    <row r="1968" spans="1:11" hidden="1" x14ac:dyDescent="0.35">
      <c r="A1968" t="s">
        <v>7592</v>
      </c>
      <c r="B1968" t="s">
        <v>8238</v>
      </c>
      <c r="C1968" t="s">
        <v>8239</v>
      </c>
      <c r="D1968" t="s">
        <v>8240</v>
      </c>
      <c r="E1968" t="s">
        <v>7596</v>
      </c>
      <c r="F1968" t="s">
        <v>18</v>
      </c>
      <c r="G1968" t="s">
        <v>8241</v>
      </c>
      <c r="H1968" t="s">
        <v>1377</v>
      </c>
      <c r="I1968" t="s">
        <v>1519</v>
      </c>
      <c r="J1968" t="s">
        <v>315</v>
      </c>
      <c r="K1968" t="s">
        <v>57</v>
      </c>
    </row>
    <row r="1969" spans="1:11" hidden="1" x14ac:dyDescent="0.35">
      <c r="A1969" t="s">
        <v>7592</v>
      </c>
      <c r="B1969" t="s">
        <v>8242</v>
      </c>
      <c r="C1969" t="s">
        <v>8243</v>
      </c>
      <c r="D1969" t="s">
        <v>8244</v>
      </c>
      <c r="E1969" t="s">
        <v>7596</v>
      </c>
      <c r="F1969" t="s">
        <v>18</v>
      </c>
      <c r="G1969" t="s">
        <v>6647</v>
      </c>
      <c r="H1969" t="s">
        <v>1446</v>
      </c>
      <c r="I1969" t="s">
        <v>2770</v>
      </c>
      <c r="J1969" t="s">
        <v>315</v>
      </c>
      <c r="K1969" t="s">
        <v>71</v>
      </c>
    </row>
    <row r="1970" spans="1:11" hidden="1" x14ac:dyDescent="0.35">
      <c r="A1970" t="s">
        <v>7592</v>
      </c>
      <c r="B1970" t="s">
        <v>8245</v>
      </c>
      <c r="C1970" t="s">
        <v>8246</v>
      </c>
      <c r="D1970" t="s">
        <v>8247</v>
      </c>
      <c r="E1970" t="s">
        <v>7596</v>
      </c>
      <c r="F1970" t="s">
        <v>12</v>
      </c>
      <c r="G1970" t="s">
        <v>1566</v>
      </c>
      <c r="H1970" t="s">
        <v>2009</v>
      </c>
      <c r="I1970" t="s">
        <v>1223</v>
      </c>
      <c r="J1970" t="s">
        <v>1969</v>
      </c>
      <c r="K1970" t="s">
        <v>31</v>
      </c>
    </row>
    <row r="1971" spans="1:11" hidden="1" x14ac:dyDescent="0.35">
      <c r="A1971" t="s">
        <v>7592</v>
      </c>
      <c r="B1971" t="s">
        <v>8248</v>
      </c>
      <c r="C1971" t="s">
        <v>8249</v>
      </c>
      <c r="D1971" t="s">
        <v>8250</v>
      </c>
      <c r="E1971" t="s">
        <v>7596</v>
      </c>
      <c r="F1971" t="s">
        <v>12</v>
      </c>
      <c r="G1971" t="s">
        <v>1346</v>
      </c>
      <c r="H1971" t="s">
        <v>1218</v>
      </c>
      <c r="I1971" t="s">
        <v>1203</v>
      </c>
      <c r="J1971" t="s">
        <v>314</v>
      </c>
      <c r="K1971" t="s">
        <v>90</v>
      </c>
    </row>
    <row r="1972" spans="1:11" hidden="1" x14ac:dyDescent="0.35">
      <c r="A1972" t="s">
        <v>7592</v>
      </c>
      <c r="B1972" t="s">
        <v>8251</v>
      </c>
      <c r="C1972" t="s">
        <v>8252</v>
      </c>
      <c r="D1972" t="s">
        <v>8253</v>
      </c>
      <c r="E1972" t="s">
        <v>7596</v>
      </c>
      <c r="F1972" t="s">
        <v>12</v>
      </c>
      <c r="G1972" t="s">
        <v>1240</v>
      </c>
      <c r="H1972" t="s">
        <v>1297</v>
      </c>
      <c r="I1972" t="s">
        <v>1219</v>
      </c>
      <c r="J1972" t="s">
        <v>314</v>
      </c>
      <c r="K1972" t="s">
        <v>31</v>
      </c>
    </row>
    <row r="1973" spans="1:11" hidden="1" x14ac:dyDescent="0.35">
      <c r="A1973" t="s">
        <v>7592</v>
      </c>
      <c r="B1973" t="s">
        <v>8254</v>
      </c>
      <c r="C1973" t="s">
        <v>8255</v>
      </c>
      <c r="D1973" t="s">
        <v>8256</v>
      </c>
      <c r="E1973" t="s">
        <v>7596</v>
      </c>
      <c r="F1973" t="s">
        <v>10</v>
      </c>
      <c r="G1973" t="s">
        <v>3096</v>
      </c>
      <c r="H1973" t="s">
        <v>1445</v>
      </c>
      <c r="I1973" t="s">
        <v>1519</v>
      </c>
      <c r="J1973" t="s">
        <v>315</v>
      </c>
      <c r="K1973" t="s">
        <v>154</v>
      </c>
    </row>
    <row r="1974" spans="1:11" hidden="1" x14ac:dyDescent="0.35">
      <c r="A1974" t="s">
        <v>7592</v>
      </c>
      <c r="B1974" t="s">
        <v>8257</v>
      </c>
      <c r="C1974" t="s">
        <v>8258</v>
      </c>
      <c r="D1974" t="s">
        <v>8259</v>
      </c>
      <c r="E1974" t="s">
        <v>7596</v>
      </c>
      <c r="F1974" t="s">
        <v>17</v>
      </c>
      <c r="G1974" t="s">
        <v>1316</v>
      </c>
      <c r="H1974" t="s">
        <v>2083</v>
      </c>
      <c r="I1974" t="s">
        <v>5710</v>
      </c>
      <c r="J1974" t="s">
        <v>315</v>
      </c>
      <c r="K1974" t="s">
        <v>79</v>
      </c>
    </row>
    <row r="1975" spans="1:11" hidden="1" x14ac:dyDescent="0.35">
      <c r="A1975" t="s">
        <v>7592</v>
      </c>
      <c r="B1975" t="s">
        <v>8260</v>
      </c>
      <c r="C1975" t="s">
        <v>8261</v>
      </c>
      <c r="D1975" t="s">
        <v>8262</v>
      </c>
      <c r="E1975" t="s">
        <v>7596</v>
      </c>
      <c r="F1975" t="s">
        <v>17</v>
      </c>
      <c r="G1975" t="s">
        <v>1316</v>
      </c>
      <c r="H1975" t="s">
        <v>2083</v>
      </c>
      <c r="I1975" t="s">
        <v>5710</v>
      </c>
      <c r="J1975" t="s">
        <v>315</v>
      </c>
      <c r="K1975" t="s">
        <v>79</v>
      </c>
    </row>
    <row r="1976" spans="1:11" hidden="1" x14ac:dyDescent="0.35">
      <c r="A1976" t="s">
        <v>7592</v>
      </c>
      <c r="B1976" t="s">
        <v>8263</v>
      </c>
      <c r="C1976" t="s">
        <v>8264</v>
      </c>
      <c r="D1976" t="s">
        <v>8265</v>
      </c>
      <c r="E1976" t="s">
        <v>7596</v>
      </c>
      <c r="F1976" t="s">
        <v>15</v>
      </c>
      <c r="G1976" t="s">
        <v>1346</v>
      </c>
      <c r="H1976" t="s">
        <v>1260</v>
      </c>
      <c r="I1976" t="s">
        <v>1856</v>
      </c>
      <c r="J1976" t="s">
        <v>1969</v>
      </c>
      <c r="K1976" t="s">
        <v>137</v>
      </c>
    </row>
    <row r="1977" spans="1:11" hidden="1" x14ac:dyDescent="0.35">
      <c r="A1977" t="s">
        <v>7592</v>
      </c>
      <c r="B1977" t="s">
        <v>8266</v>
      </c>
      <c r="C1977" t="s">
        <v>8267</v>
      </c>
      <c r="D1977" t="s">
        <v>8268</v>
      </c>
      <c r="E1977" t="s">
        <v>7596</v>
      </c>
      <c r="F1977" t="s">
        <v>15</v>
      </c>
      <c r="G1977" t="s">
        <v>1440</v>
      </c>
      <c r="H1977" t="s">
        <v>1245</v>
      </c>
      <c r="I1977" t="s">
        <v>1211</v>
      </c>
      <c r="J1977" t="s">
        <v>1969</v>
      </c>
      <c r="K1977" t="s">
        <v>109</v>
      </c>
    </row>
    <row r="1978" spans="1:11" hidden="1" x14ac:dyDescent="0.35">
      <c r="A1978" t="s">
        <v>7592</v>
      </c>
      <c r="B1978" t="s">
        <v>8269</v>
      </c>
      <c r="C1978" t="s">
        <v>8270</v>
      </c>
      <c r="D1978" t="s">
        <v>8271</v>
      </c>
      <c r="E1978" t="s">
        <v>7596</v>
      </c>
      <c r="F1978" t="s">
        <v>12</v>
      </c>
      <c r="G1978" t="s">
        <v>1446</v>
      </c>
      <c r="H1978" t="s">
        <v>1566</v>
      </c>
      <c r="I1978" t="s">
        <v>1497</v>
      </c>
      <c r="J1978" t="s">
        <v>315</v>
      </c>
      <c r="K1978" t="s">
        <v>78</v>
      </c>
    </row>
    <row r="1979" spans="1:11" hidden="1" x14ac:dyDescent="0.35">
      <c r="A1979" t="s">
        <v>7592</v>
      </c>
      <c r="B1979" t="s">
        <v>8272</v>
      </c>
      <c r="C1979" t="s">
        <v>8273</v>
      </c>
      <c r="D1979" t="s">
        <v>8274</v>
      </c>
      <c r="E1979" t="s">
        <v>7596</v>
      </c>
      <c r="F1979" t="s">
        <v>12</v>
      </c>
      <c r="G1979" t="s">
        <v>1446</v>
      </c>
      <c r="H1979" t="s">
        <v>1346</v>
      </c>
      <c r="I1979" t="s">
        <v>2177</v>
      </c>
      <c r="J1979" t="s">
        <v>315</v>
      </c>
      <c r="K1979" t="s">
        <v>78</v>
      </c>
    </row>
    <row r="1980" spans="1:11" hidden="1" x14ac:dyDescent="0.35">
      <c r="A1980" t="s">
        <v>7592</v>
      </c>
      <c r="B1980" t="s">
        <v>8275</v>
      </c>
      <c r="C1980" t="s">
        <v>8276</v>
      </c>
      <c r="D1980" t="s">
        <v>8277</v>
      </c>
      <c r="E1980" t="s">
        <v>7596</v>
      </c>
      <c r="F1980" t="s">
        <v>6</v>
      </c>
      <c r="G1980" t="s">
        <v>1476</v>
      </c>
      <c r="H1980" t="s">
        <v>2088</v>
      </c>
      <c r="I1980" t="s">
        <v>1250</v>
      </c>
      <c r="J1980" t="s">
        <v>1969</v>
      </c>
      <c r="K1980" t="s">
        <v>31</v>
      </c>
    </row>
    <row r="1981" spans="1:11" hidden="1" x14ac:dyDescent="0.35">
      <c r="A1981" t="s">
        <v>7592</v>
      </c>
      <c r="B1981" t="s">
        <v>8278</v>
      </c>
      <c r="C1981" t="s">
        <v>8279</v>
      </c>
      <c r="D1981" t="s">
        <v>8280</v>
      </c>
      <c r="E1981" t="s">
        <v>7596</v>
      </c>
      <c r="F1981" t="s">
        <v>6</v>
      </c>
      <c r="G1981" t="s">
        <v>1476</v>
      </c>
      <c r="H1981" t="s">
        <v>2088</v>
      </c>
      <c r="I1981" t="s">
        <v>1250</v>
      </c>
      <c r="J1981" t="s">
        <v>1969</v>
      </c>
      <c r="K1981" t="s">
        <v>31</v>
      </c>
    </row>
    <row r="1982" spans="1:11" hidden="1" x14ac:dyDescent="0.35">
      <c r="A1982" t="s">
        <v>7592</v>
      </c>
      <c r="B1982" t="s">
        <v>8281</v>
      </c>
      <c r="C1982" t="s">
        <v>8282</v>
      </c>
      <c r="D1982" t="s">
        <v>8283</v>
      </c>
      <c r="E1982" t="s">
        <v>7596</v>
      </c>
      <c r="F1982" t="s">
        <v>13</v>
      </c>
      <c r="G1982" t="s">
        <v>1355</v>
      </c>
      <c r="H1982" t="s">
        <v>1245</v>
      </c>
      <c r="I1982" t="s">
        <v>1203</v>
      </c>
      <c r="J1982" t="s">
        <v>1176</v>
      </c>
      <c r="K1982" t="s">
        <v>165</v>
      </c>
    </row>
    <row r="1983" spans="1:11" hidden="1" x14ac:dyDescent="0.35">
      <c r="A1983" t="s">
        <v>7592</v>
      </c>
      <c r="B1983" t="s">
        <v>8284</v>
      </c>
      <c r="C1983" t="s">
        <v>8285</v>
      </c>
      <c r="D1983" t="s">
        <v>8286</v>
      </c>
      <c r="E1983" t="s">
        <v>7596</v>
      </c>
      <c r="F1983" t="s">
        <v>13</v>
      </c>
      <c r="G1983" t="s">
        <v>1355</v>
      </c>
      <c r="H1983" t="s">
        <v>1245</v>
      </c>
      <c r="I1983" t="s">
        <v>1203</v>
      </c>
      <c r="J1983" t="s">
        <v>1176</v>
      </c>
      <c r="K1983" t="s">
        <v>165</v>
      </c>
    </row>
    <row r="1984" spans="1:11" hidden="1" x14ac:dyDescent="0.35">
      <c r="A1984" t="s">
        <v>7592</v>
      </c>
      <c r="B1984" t="s">
        <v>8287</v>
      </c>
      <c r="C1984" t="s">
        <v>8288</v>
      </c>
      <c r="D1984" t="s">
        <v>8289</v>
      </c>
      <c r="E1984" t="s">
        <v>7596</v>
      </c>
      <c r="F1984" t="s">
        <v>12</v>
      </c>
      <c r="G1984" t="s">
        <v>1255</v>
      </c>
      <c r="H1984" t="s">
        <v>1297</v>
      </c>
      <c r="I1984" t="s">
        <v>3727</v>
      </c>
      <c r="J1984" t="s">
        <v>7924</v>
      </c>
      <c r="K1984" t="s">
        <v>98</v>
      </c>
    </row>
    <row r="1985" spans="1:11" hidden="1" x14ac:dyDescent="0.35">
      <c r="A1985" t="s">
        <v>7592</v>
      </c>
      <c r="B1985" t="s">
        <v>8290</v>
      </c>
      <c r="C1985" t="s">
        <v>8291</v>
      </c>
      <c r="D1985" t="s">
        <v>8292</v>
      </c>
      <c r="E1985" t="s">
        <v>7596</v>
      </c>
      <c r="F1985" t="s">
        <v>12</v>
      </c>
      <c r="G1985" t="s">
        <v>1566</v>
      </c>
      <c r="H1985" t="s">
        <v>1218</v>
      </c>
      <c r="I1985" t="s">
        <v>1250</v>
      </c>
      <c r="J1985" t="s">
        <v>2112</v>
      </c>
      <c r="K1985" t="s">
        <v>98</v>
      </c>
    </row>
    <row r="1986" spans="1:11" hidden="1" x14ac:dyDescent="0.35">
      <c r="A1986" t="s">
        <v>7592</v>
      </c>
      <c r="B1986" t="s">
        <v>8293</v>
      </c>
      <c r="C1986" t="s">
        <v>8294</v>
      </c>
      <c r="D1986" t="s">
        <v>8295</v>
      </c>
      <c r="E1986" t="s">
        <v>7596</v>
      </c>
      <c r="F1986" t="s">
        <v>12</v>
      </c>
      <c r="G1986" t="s">
        <v>1346</v>
      </c>
      <c r="H1986" t="s">
        <v>1260</v>
      </c>
      <c r="I1986" t="s">
        <v>1219</v>
      </c>
      <c r="J1986" t="s">
        <v>2112</v>
      </c>
      <c r="K1986" t="s">
        <v>98</v>
      </c>
    </row>
    <row r="1987" spans="1:11" hidden="1" x14ac:dyDescent="0.35">
      <c r="A1987" t="s">
        <v>7592</v>
      </c>
      <c r="B1987" t="s">
        <v>8296</v>
      </c>
      <c r="C1987" t="s">
        <v>8297</v>
      </c>
      <c r="D1987" t="s">
        <v>8298</v>
      </c>
      <c r="E1987" t="s">
        <v>7596</v>
      </c>
      <c r="F1987" t="s">
        <v>10</v>
      </c>
      <c r="G1987" t="s">
        <v>1445</v>
      </c>
      <c r="H1987" t="s">
        <v>1240</v>
      </c>
      <c r="I1987" t="s">
        <v>1447</v>
      </c>
      <c r="J1987" t="s">
        <v>314</v>
      </c>
      <c r="K1987" t="s">
        <v>33</v>
      </c>
    </row>
    <row r="1988" spans="1:11" hidden="1" x14ac:dyDescent="0.35">
      <c r="A1988" t="s">
        <v>7592</v>
      </c>
      <c r="B1988" t="s">
        <v>8299</v>
      </c>
      <c r="C1988" t="s">
        <v>8300</v>
      </c>
      <c r="D1988" t="s">
        <v>8301</v>
      </c>
      <c r="E1988" t="s">
        <v>7596</v>
      </c>
      <c r="F1988" t="s">
        <v>9</v>
      </c>
      <c r="G1988" t="s">
        <v>2083</v>
      </c>
      <c r="H1988" t="s">
        <v>1573</v>
      </c>
      <c r="I1988" t="s">
        <v>1436</v>
      </c>
      <c r="J1988" t="s">
        <v>1969</v>
      </c>
      <c r="K1988" t="s">
        <v>33</v>
      </c>
    </row>
    <row r="1989" spans="1:11" hidden="1" x14ac:dyDescent="0.35">
      <c r="A1989" t="s">
        <v>7592</v>
      </c>
      <c r="B1989" t="s">
        <v>8302</v>
      </c>
      <c r="C1989" t="s">
        <v>8303</v>
      </c>
      <c r="D1989" t="s">
        <v>8304</v>
      </c>
      <c r="E1989" t="s">
        <v>7596</v>
      </c>
      <c r="F1989" t="s">
        <v>9</v>
      </c>
      <c r="G1989" t="s">
        <v>3081</v>
      </c>
      <c r="H1989" t="s">
        <v>1397</v>
      </c>
      <c r="I1989" t="s">
        <v>2153</v>
      </c>
      <c r="J1989" t="s">
        <v>1969</v>
      </c>
      <c r="K1989" t="s">
        <v>33</v>
      </c>
    </row>
    <row r="1990" spans="1:11" hidden="1" x14ac:dyDescent="0.35">
      <c r="A1990" t="s">
        <v>7592</v>
      </c>
      <c r="B1990" t="s">
        <v>8305</v>
      </c>
      <c r="C1990" t="s">
        <v>8306</v>
      </c>
      <c r="D1990" t="s">
        <v>8307</v>
      </c>
      <c r="E1990" t="s">
        <v>7596</v>
      </c>
      <c r="F1990" t="s">
        <v>16</v>
      </c>
      <c r="G1990" t="s">
        <v>1363</v>
      </c>
      <c r="H1990" t="s">
        <v>6393</v>
      </c>
      <c r="I1990" t="s">
        <v>1219</v>
      </c>
      <c r="J1990" t="s">
        <v>314</v>
      </c>
      <c r="K1990" t="s">
        <v>55</v>
      </c>
    </row>
    <row r="1991" spans="1:11" hidden="1" x14ac:dyDescent="0.35">
      <c r="A1991" t="s">
        <v>7592</v>
      </c>
      <c r="B1991" t="s">
        <v>8308</v>
      </c>
      <c r="C1991" t="s">
        <v>8309</v>
      </c>
      <c r="D1991" t="s">
        <v>8310</v>
      </c>
      <c r="E1991" t="s">
        <v>7596</v>
      </c>
      <c r="F1991" t="s">
        <v>16</v>
      </c>
      <c r="G1991" t="s">
        <v>3900</v>
      </c>
      <c r="H1991" t="s">
        <v>8311</v>
      </c>
      <c r="I1991" t="s">
        <v>1447</v>
      </c>
      <c r="J1991" t="s">
        <v>314</v>
      </c>
      <c r="K1991" t="s">
        <v>55</v>
      </c>
    </row>
    <row r="1992" spans="1:11" hidden="1" x14ac:dyDescent="0.35">
      <c r="A1992" t="s">
        <v>7592</v>
      </c>
      <c r="B1992" t="s">
        <v>8312</v>
      </c>
      <c r="C1992" t="s">
        <v>8313</v>
      </c>
      <c r="D1992" t="s">
        <v>8314</v>
      </c>
      <c r="E1992" t="s">
        <v>7596</v>
      </c>
      <c r="F1992" t="s">
        <v>13</v>
      </c>
      <c r="G1992" t="s">
        <v>1440</v>
      </c>
      <c r="H1992" t="s">
        <v>1245</v>
      </c>
      <c r="I1992" t="s">
        <v>1250</v>
      </c>
      <c r="J1992" t="s">
        <v>314</v>
      </c>
      <c r="K1992" t="s">
        <v>33</v>
      </c>
    </row>
    <row r="1993" spans="1:11" hidden="1" x14ac:dyDescent="0.35">
      <c r="A1993" t="s">
        <v>7592</v>
      </c>
      <c r="B1993" t="s">
        <v>8315</v>
      </c>
      <c r="C1993" t="s">
        <v>8316</v>
      </c>
      <c r="D1993" t="s">
        <v>8317</v>
      </c>
      <c r="E1993" t="s">
        <v>7596</v>
      </c>
      <c r="F1993" t="s">
        <v>9</v>
      </c>
      <c r="G1993" t="s">
        <v>1350</v>
      </c>
      <c r="H1993" t="s">
        <v>1431</v>
      </c>
      <c r="I1993" t="s">
        <v>1544</v>
      </c>
      <c r="J1993" t="s">
        <v>1969</v>
      </c>
      <c r="K1993" t="s">
        <v>33</v>
      </c>
    </row>
    <row r="1994" spans="1:11" hidden="1" x14ac:dyDescent="0.35">
      <c r="A1994" t="s">
        <v>7592</v>
      </c>
      <c r="B1994" t="s">
        <v>8318</v>
      </c>
      <c r="C1994" t="s">
        <v>8319</v>
      </c>
      <c r="D1994" t="s">
        <v>8320</v>
      </c>
      <c r="E1994" t="s">
        <v>7627</v>
      </c>
      <c r="F1994" t="s">
        <v>12</v>
      </c>
      <c r="G1994" t="s">
        <v>1350</v>
      </c>
      <c r="H1994" t="s">
        <v>1431</v>
      </c>
      <c r="I1994" t="s">
        <v>1223</v>
      </c>
      <c r="J1994" t="s">
        <v>1869</v>
      </c>
      <c r="K1994" t="s">
        <v>90</v>
      </c>
    </row>
    <row r="1995" spans="1:11" hidden="1" x14ac:dyDescent="0.35">
      <c r="A1995" t="s">
        <v>7592</v>
      </c>
      <c r="B1995" t="s">
        <v>8321</v>
      </c>
      <c r="C1995" t="s">
        <v>8322</v>
      </c>
      <c r="D1995" t="s">
        <v>8323</v>
      </c>
      <c r="E1995" t="s">
        <v>7627</v>
      </c>
      <c r="F1995" t="s">
        <v>12</v>
      </c>
      <c r="G1995" t="s">
        <v>1350</v>
      </c>
      <c r="H1995" t="s">
        <v>1431</v>
      </c>
      <c r="I1995" t="s">
        <v>1223</v>
      </c>
      <c r="J1995" t="s">
        <v>1869</v>
      </c>
      <c r="K1995" t="s">
        <v>90</v>
      </c>
    </row>
    <row r="1996" spans="1:11" hidden="1" x14ac:dyDescent="0.35">
      <c r="A1996" t="s">
        <v>7592</v>
      </c>
      <c r="B1996" t="s">
        <v>8324</v>
      </c>
      <c r="C1996" t="s">
        <v>8325</v>
      </c>
      <c r="D1996" t="s">
        <v>8326</v>
      </c>
      <c r="E1996" t="s">
        <v>7627</v>
      </c>
      <c r="F1996" t="s">
        <v>12</v>
      </c>
      <c r="G1996" t="s">
        <v>1350</v>
      </c>
      <c r="H1996" t="s">
        <v>1431</v>
      </c>
      <c r="I1996" t="s">
        <v>1223</v>
      </c>
      <c r="J1996" t="s">
        <v>1869</v>
      </c>
      <c r="K1996" t="s">
        <v>90</v>
      </c>
    </row>
    <row r="1997" spans="1:11" hidden="1" x14ac:dyDescent="0.35">
      <c r="A1997" t="s">
        <v>7592</v>
      </c>
      <c r="B1997" t="s">
        <v>8327</v>
      </c>
      <c r="C1997" t="s">
        <v>8328</v>
      </c>
      <c r="D1997" t="s">
        <v>8329</v>
      </c>
      <c r="E1997" t="s">
        <v>7627</v>
      </c>
      <c r="F1997" t="s">
        <v>12</v>
      </c>
      <c r="G1997" t="s">
        <v>1566</v>
      </c>
      <c r="H1997" t="s">
        <v>1218</v>
      </c>
      <c r="I1997" t="s">
        <v>1250</v>
      </c>
      <c r="J1997" t="s">
        <v>7924</v>
      </c>
      <c r="K1997" t="s">
        <v>31</v>
      </c>
    </row>
    <row r="1998" spans="1:11" hidden="1" x14ac:dyDescent="0.35">
      <c r="A1998" t="s">
        <v>7592</v>
      </c>
      <c r="B1998" t="s">
        <v>8330</v>
      </c>
      <c r="C1998" t="s">
        <v>8331</v>
      </c>
      <c r="D1998" t="s">
        <v>8332</v>
      </c>
      <c r="E1998" t="s">
        <v>7627</v>
      </c>
      <c r="F1998" t="s">
        <v>12</v>
      </c>
      <c r="G1998" t="s">
        <v>1566</v>
      </c>
      <c r="H1998" t="s">
        <v>1218</v>
      </c>
      <c r="I1998" t="s">
        <v>1250</v>
      </c>
      <c r="J1998" t="s">
        <v>1869</v>
      </c>
      <c r="K1998" t="s">
        <v>31</v>
      </c>
    </row>
    <row r="1999" spans="1:11" hidden="1" x14ac:dyDescent="0.35">
      <c r="A1999" t="s">
        <v>7592</v>
      </c>
      <c r="B1999" t="s">
        <v>8333</v>
      </c>
      <c r="C1999" t="s">
        <v>8334</v>
      </c>
      <c r="D1999" t="s">
        <v>8335</v>
      </c>
      <c r="E1999" t="s">
        <v>7627</v>
      </c>
      <c r="F1999" t="s">
        <v>12</v>
      </c>
      <c r="G1999" t="s">
        <v>8336</v>
      </c>
      <c r="H1999" t="s">
        <v>1640</v>
      </c>
      <c r="I1999" t="s">
        <v>1223</v>
      </c>
      <c r="J1999" t="s">
        <v>7965</v>
      </c>
      <c r="K1999" t="s">
        <v>99</v>
      </c>
    </row>
    <row r="2000" spans="1:11" hidden="1" x14ac:dyDescent="0.35">
      <c r="A2000" t="s">
        <v>7592</v>
      </c>
      <c r="B2000" t="s">
        <v>8337</v>
      </c>
      <c r="C2000" t="s">
        <v>8338</v>
      </c>
      <c r="D2000" t="s">
        <v>8339</v>
      </c>
      <c r="E2000" t="s">
        <v>7627</v>
      </c>
      <c r="F2000" t="s">
        <v>9</v>
      </c>
      <c r="G2000" t="s">
        <v>1336</v>
      </c>
      <c r="H2000" t="s">
        <v>1255</v>
      </c>
      <c r="I2000" t="s">
        <v>1219</v>
      </c>
      <c r="J2000" t="s">
        <v>7914</v>
      </c>
      <c r="K2000" t="s">
        <v>99</v>
      </c>
    </row>
    <row r="2001" spans="1:11" hidden="1" x14ac:dyDescent="0.35">
      <c r="A2001" t="s">
        <v>7592</v>
      </c>
      <c r="B2001" t="s">
        <v>8340</v>
      </c>
      <c r="C2001" t="s">
        <v>8341</v>
      </c>
      <c r="D2001" t="s">
        <v>8342</v>
      </c>
      <c r="E2001" t="s">
        <v>7627</v>
      </c>
      <c r="F2001" t="s">
        <v>12</v>
      </c>
      <c r="G2001" t="s">
        <v>8336</v>
      </c>
      <c r="H2001" t="s">
        <v>1640</v>
      </c>
      <c r="I2001" t="s">
        <v>1223</v>
      </c>
      <c r="J2001" t="s">
        <v>7914</v>
      </c>
      <c r="K2001" t="s">
        <v>99</v>
      </c>
    </row>
    <row r="2002" spans="1:11" hidden="1" x14ac:dyDescent="0.35">
      <c r="A2002" t="s">
        <v>7592</v>
      </c>
      <c r="B2002" t="s">
        <v>8343</v>
      </c>
      <c r="C2002" t="s">
        <v>8344</v>
      </c>
      <c r="D2002" t="s">
        <v>8345</v>
      </c>
      <c r="E2002" t="s">
        <v>7627</v>
      </c>
      <c r="F2002" t="s">
        <v>12</v>
      </c>
      <c r="G2002" t="s">
        <v>1359</v>
      </c>
      <c r="H2002" t="s">
        <v>1640</v>
      </c>
      <c r="I2002" t="s">
        <v>1223</v>
      </c>
      <c r="J2002" t="s">
        <v>5132</v>
      </c>
      <c r="K2002" t="s">
        <v>99</v>
      </c>
    </row>
    <row r="2003" spans="1:11" hidden="1" x14ac:dyDescent="0.35">
      <c r="A2003" t="s">
        <v>7592</v>
      </c>
      <c r="B2003" t="s">
        <v>8346</v>
      </c>
      <c r="C2003" t="s">
        <v>8347</v>
      </c>
      <c r="D2003" t="s">
        <v>8348</v>
      </c>
      <c r="E2003" t="s">
        <v>7627</v>
      </c>
      <c r="F2003" t="s">
        <v>10</v>
      </c>
      <c r="G2003" t="s">
        <v>1466</v>
      </c>
      <c r="H2003" t="s">
        <v>1350</v>
      </c>
      <c r="I2003" t="s">
        <v>1788</v>
      </c>
      <c r="J2003" t="s">
        <v>318</v>
      </c>
      <c r="K2003" t="s">
        <v>87</v>
      </c>
    </row>
    <row r="2004" spans="1:11" hidden="1" x14ac:dyDescent="0.35">
      <c r="A2004" t="s">
        <v>7592</v>
      </c>
      <c r="B2004" t="s">
        <v>8349</v>
      </c>
      <c r="C2004" t="s">
        <v>8350</v>
      </c>
      <c r="D2004" t="s">
        <v>8351</v>
      </c>
      <c r="E2004" t="s">
        <v>7627</v>
      </c>
      <c r="F2004" t="s">
        <v>10</v>
      </c>
      <c r="G2004" t="s">
        <v>1466</v>
      </c>
      <c r="H2004" t="s">
        <v>1350</v>
      </c>
      <c r="I2004" t="s">
        <v>1788</v>
      </c>
      <c r="J2004" t="s">
        <v>318</v>
      </c>
      <c r="K2004" t="s">
        <v>87</v>
      </c>
    </row>
    <row r="2005" spans="1:11" hidden="1" x14ac:dyDescent="0.35">
      <c r="A2005" t="s">
        <v>7592</v>
      </c>
      <c r="B2005" t="s">
        <v>8352</v>
      </c>
      <c r="C2005" t="s">
        <v>8353</v>
      </c>
      <c r="D2005" t="s">
        <v>8354</v>
      </c>
      <c r="E2005" t="s">
        <v>7627</v>
      </c>
      <c r="F2005" t="s">
        <v>9</v>
      </c>
      <c r="G2005" t="s">
        <v>1445</v>
      </c>
      <c r="H2005" t="s">
        <v>1240</v>
      </c>
      <c r="I2005" t="s">
        <v>1519</v>
      </c>
      <c r="J2005" t="s">
        <v>314</v>
      </c>
      <c r="K2005" t="s">
        <v>87</v>
      </c>
    </row>
    <row r="2006" spans="1:11" hidden="1" x14ac:dyDescent="0.35">
      <c r="A2006" t="s">
        <v>7592</v>
      </c>
      <c r="B2006" t="s">
        <v>8355</v>
      </c>
      <c r="C2006" t="s">
        <v>8356</v>
      </c>
      <c r="D2006" t="s">
        <v>8357</v>
      </c>
      <c r="E2006" t="s">
        <v>7627</v>
      </c>
      <c r="F2006" t="s">
        <v>9</v>
      </c>
      <c r="G2006" t="s">
        <v>1316</v>
      </c>
      <c r="H2006" t="s">
        <v>2083</v>
      </c>
      <c r="I2006" t="s">
        <v>5710</v>
      </c>
      <c r="J2006" t="s">
        <v>315</v>
      </c>
      <c r="K2006" t="s">
        <v>79</v>
      </c>
    </row>
    <row r="2007" spans="1:11" hidden="1" x14ac:dyDescent="0.35">
      <c r="A2007" t="s">
        <v>7592</v>
      </c>
      <c r="B2007" t="s">
        <v>8358</v>
      </c>
      <c r="C2007" t="s">
        <v>8359</v>
      </c>
      <c r="D2007" t="s">
        <v>8360</v>
      </c>
      <c r="E2007" t="s">
        <v>7627</v>
      </c>
      <c r="F2007" t="s">
        <v>9</v>
      </c>
      <c r="G2007" t="s">
        <v>1316</v>
      </c>
      <c r="H2007" t="s">
        <v>2083</v>
      </c>
      <c r="I2007" t="s">
        <v>5710</v>
      </c>
      <c r="J2007" t="s">
        <v>315</v>
      </c>
      <c r="K2007" t="s">
        <v>79</v>
      </c>
    </row>
    <row r="2008" spans="1:11" hidden="1" x14ac:dyDescent="0.35">
      <c r="A2008" t="s">
        <v>7592</v>
      </c>
      <c r="B2008" t="s">
        <v>8361</v>
      </c>
      <c r="C2008" t="s">
        <v>8362</v>
      </c>
      <c r="D2008" t="s">
        <v>8363</v>
      </c>
      <c r="E2008" t="s">
        <v>7627</v>
      </c>
      <c r="F2008" t="s">
        <v>10</v>
      </c>
      <c r="G2008" t="s">
        <v>1350</v>
      </c>
      <c r="H2008" t="s">
        <v>1431</v>
      </c>
      <c r="I2008" t="s">
        <v>1250</v>
      </c>
      <c r="J2008" t="s">
        <v>1176</v>
      </c>
      <c r="K2008" t="s">
        <v>63</v>
      </c>
    </row>
    <row r="2009" spans="1:11" hidden="1" x14ac:dyDescent="0.35">
      <c r="A2009" t="s">
        <v>7592</v>
      </c>
      <c r="B2009" t="s">
        <v>8364</v>
      </c>
      <c r="C2009" t="s">
        <v>8365</v>
      </c>
      <c r="D2009" t="s">
        <v>8366</v>
      </c>
      <c r="E2009" t="s">
        <v>7627</v>
      </c>
      <c r="F2009" t="s">
        <v>12</v>
      </c>
      <c r="G2009" t="s">
        <v>1255</v>
      </c>
      <c r="H2009" t="s">
        <v>1187</v>
      </c>
      <c r="I2009" t="s">
        <v>1175</v>
      </c>
      <c r="J2009" t="s">
        <v>1176</v>
      </c>
      <c r="K2009" t="s">
        <v>90</v>
      </c>
    </row>
    <row r="2010" spans="1:11" hidden="1" x14ac:dyDescent="0.35">
      <c r="A2010" t="s">
        <v>7592</v>
      </c>
      <c r="B2010" t="s">
        <v>8367</v>
      </c>
      <c r="C2010" t="s">
        <v>8368</v>
      </c>
      <c r="D2010" t="s">
        <v>8369</v>
      </c>
      <c r="E2010" t="s">
        <v>7627</v>
      </c>
      <c r="F2010" t="s">
        <v>12</v>
      </c>
      <c r="G2010" t="s">
        <v>1240</v>
      </c>
      <c r="H2010" t="s">
        <v>1187</v>
      </c>
      <c r="I2010" t="s">
        <v>1175</v>
      </c>
      <c r="J2010" t="s">
        <v>1176</v>
      </c>
      <c r="K2010" t="s">
        <v>90</v>
      </c>
    </row>
    <row r="2011" spans="1:11" hidden="1" x14ac:dyDescent="0.35">
      <c r="A2011" t="s">
        <v>7592</v>
      </c>
      <c r="B2011" t="s">
        <v>8370</v>
      </c>
      <c r="C2011" t="s">
        <v>8371</v>
      </c>
      <c r="D2011" t="s">
        <v>8372</v>
      </c>
      <c r="E2011" t="s">
        <v>7627</v>
      </c>
      <c r="F2011" t="s">
        <v>12</v>
      </c>
      <c r="G2011" t="s">
        <v>1346</v>
      </c>
      <c r="H2011" t="s">
        <v>2391</v>
      </c>
      <c r="I2011" t="s">
        <v>1250</v>
      </c>
      <c r="J2011" t="s">
        <v>1176</v>
      </c>
      <c r="K2011" t="s">
        <v>90</v>
      </c>
    </row>
    <row r="2012" spans="1:11" hidden="1" x14ac:dyDescent="0.35">
      <c r="A2012" t="s">
        <v>7592</v>
      </c>
      <c r="B2012" t="s">
        <v>8373</v>
      </c>
      <c r="C2012" t="s">
        <v>8374</v>
      </c>
      <c r="D2012" t="s">
        <v>8375</v>
      </c>
      <c r="E2012" t="s">
        <v>7596</v>
      </c>
      <c r="F2012" t="s">
        <v>12</v>
      </c>
      <c r="G2012" t="s">
        <v>1255</v>
      </c>
      <c r="H2012" t="s">
        <v>1297</v>
      </c>
      <c r="I2012" t="s">
        <v>1175</v>
      </c>
      <c r="J2012" t="s">
        <v>7924</v>
      </c>
      <c r="K2012" t="s">
        <v>90</v>
      </c>
    </row>
    <row r="2013" spans="1:11" hidden="1" x14ac:dyDescent="0.35">
      <c r="A2013" t="s">
        <v>7592</v>
      </c>
      <c r="B2013" t="s">
        <v>8376</v>
      </c>
      <c r="C2013" t="s">
        <v>8377</v>
      </c>
      <c r="D2013" t="s">
        <v>8378</v>
      </c>
      <c r="E2013" t="s">
        <v>7596</v>
      </c>
      <c r="F2013" t="s">
        <v>12</v>
      </c>
      <c r="G2013" t="s">
        <v>1255</v>
      </c>
      <c r="H2013" t="s">
        <v>1297</v>
      </c>
      <c r="I2013" t="s">
        <v>3727</v>
      </c>
      <c r="J2013" t="s">
        <v>7924</v>
      </c>
      <c r="K2013" t="s">
        <v>90</v>
      </c>
    </row>
    <row r="2014" spans="1:11" hidden="1" x14ac:dyDescent="0.35">
      <c r="A2014" t="s">
        <v>7592</v>
      </c>
      <c r="B2014" t="s">
        <v>8379</v>
      </c>
      <c r="C2014" t="s">
        <v>8380</v>
      </c>
      <c r="D2014" t="s">
        <v>8381</v>
      </c>
      <c r="E2014" t="s">
        <v>7596</v>
      </c>
      <c r="F2014" t="s">
        <v>12</v>
      </c>
      <c r="G2014" t="s">
        <v>1255</v>
      </c>
      <c r="H2014" t="s">
        <v>1297</v>
      </c>
      <c r="I2014" t="s">
        <v>3727</v>
      </c>
      <c r="J2014" t="s">
        <v>1869</v>
      </c>
      <c r="K2014" t="s">
        <v>90</v>
      </c>
    </row>
    <row r="2015" spans="1:11" hidden="1" x14ac:dyDescent="0.35">
      <c r="A2015" t="s">
        <v>7592</v>
      </c>
      <c r="B2015" t="s">
        <v>8382</v>
      </c>
      <c r="C2015" t="s">
        <v>8383</v>
      </c>
      <c r="D2015" t="s">
        <v>8384</v>
      </c>
      <c r="E2015" t="s">
        <v>7596</v>
      </c>
      <c r="F2015" t="s">
        <v>16</v>
      </c>
      <c r="G2015" t="s">
        <v>1359</v>
      </c>
      <c r="H2015" t="s">
        <v>1341</v>
      </c>
      <c r="I2015" t="s">
        <v>1727</v>
      </c>
      <c r="J2015" t="s">
        <v>314</v>
      </c>
      <c r="K2015" t="s">
        <v>198</v>
      </c>
    </row>
    <row r="2016" spans="1:11" hidden="1" x14ac:dyDescent="0.35">
      <c r="A2016" t="s">
        <v>7592</v>
      </c>
      <c r="B2016" t="s">
        <v>8385</v>
      </c>
      <c r="C2016" t="s">
        <v>8386</v>
      </c>
      <c r="D2016" t="s">
        <v>8387</v>
      </c>
      <c r="E2016" t="s">
        <v>7596</v>
      </c>
      <c r="F2016" t="s">
        <v>16</v>
      </c>
      <c r="G2016" t="s">
        <v>1363</v>
      </c>
      <c r="H2016" t="s">
        <v>6393</v>
      </c>
      <c r="I2016" t="s">
        <v>1219</v>
      </c>
      <c r="J2016" t="s">
        <v>314</v>
      </c>
      <c r="K2016" t="s">
        <v>137</v>
      </c>
    </row>
    <row r="2017" spans="1:11" hidden="1" x14ac:dyDescent="0.35">
      <c r="A2017" t="s">
        <v>7592</v>
      </c>
      <c r="B2017" t="s">
        <v>8388</v>
      </c>
      <c r="C2017" t="s">
        <v>8389</v>
      </c>
      <c r="D2017" t="s">
        <v>8390</v>
      </c>
      <c r="E2017" t="s">
        <v>7596</v>
      </c>
      <c r="F2017" t="s">
        <v>10</v>
      </c>
      <c r="G2017" t="s">
        <v>1445</v>
      </c>
      <c r="H2017" t="s">
        <v>1240</v>
      </c>
      <c r="I2017" t="s">
        <v>1318</v>
      </c>
      <c r="J2017" t="s">
        <v>1869</v>
      </c>
      <c r="K2017" t="s">
        <v>36</v>
      </c>
    </row>
    <row r="2018" spans="1:11" hidden="1" x14ac:dyDescent="0.35">
      <c r="A2018" t="s">
        <v>7592</v>
      </c>
      <c r="B2018" t="s">
        <v>8391</v>
      </c>
      <c r="C2018" t="s">
        <v>8392</v>
      </c>
      <c r="D2018" t="s">
        <v>8393</v>
      </c>
      <c r="E2018" t="s">
        <v>7596</v>
      </c>
      <c r="F2018" t="s">
        <v>14</v>
      </c>
      <c r="G2018" t="s">
        <v>1350</v>
      </c>
      <c r="H2018" t="s">
        <v>1431</v>
      </c>
      <c r="I2018" t="s">
        <v>1219</v>
      </c>
      <c r="J2018" t="s">
        <v>314</v>
      </c>
      <c r="K2018" t="s">
        <v>59</v>
      </c>
    </row>
    <row r="2019" spans="1:11" hidden="1" x14ac:dyDescent="0.35">
      <c r="A2019" t="s">
        <v>7592</v>
      </c>
      <c r="B2019" t="s">
        <v>8394</v>
      </c>
      <c r="C2019" t="s">
        <v>8395</v>
      </c>
      <c r="D2019" t="s">
        <v>8396</v>
      </c>
      <c r="E2019" t="s">
        <v>7596</v>
      </c>
      <c r="F2019" t="s">
        <v>16</v>
      </c>
      <c r="G2019" t="s">
        <v>1359</v>
      </c>
      <c r="H2019" t="s">
        <v>1341</v>
      </c>
      <c r="I2019" t="s">
        <v>1727</v>
      </c>
      <c r="J2019" t="s">
        <v>314</v>
      </c>
      <c r="K2019" t="s">
        <v>196</v>
      </c>
    </row>
    <row r="2020" spans="1:11" hidden="1" x14ac:dyDescent="0.35">
      <c r="A2020" t="s">
        <v>7592</v>
      </c>
      <c r="B2020" t="s">
        <v>8397</v>
      </c>
      <c r="C2020" t="s">
        <v>8398</v>
      </c>
      <c r="D2020" t="s">
        <v>8399</v>
      </c>
      <c r="E2020" t="s">
        <v>7596</v>
      </c>
      <c r="F2020" t="s">
        <v>16</v>
      </c>
      <c r="G2020" t="s">
        <v>1363</v>
      </c>
      <c r="H2020" t="s">
        <v>6393</v>
      </c>
      <c r="I2020" t="s">
        <v>1219</v>
      </c>
      <c r="J2020" t="s">
        <v>314</v>
      </c>
      <c r="K2020" t="s">
        <v>137</v>
      </c>
    </row>
    <row r="2021" spans="1:11" hidden="1" x14ac:dyDescent="0.35">
      <c r="A2021" t="s">
        <v>7592</v>
      </c>
      <c r="B2021" t="s">
        <v>8400</v>
      </c>
      <c r="C2021" t="s">
        <v>8401</v>
      </c>
      <c r="D2021" t="s">
        <v>8402</v>
      </c>
      <c r="E2021" t="s">
        <v>7596</v>
      </c>
      <c r="F2021" t="s">
        <v>8</v>
      </c>
      <c r="G2021" t="s">
        <v>1346</v>
      </c>
      <c r="H2021" t="s">
        <v>1260</v>
      </c>
      <c r="I2021" t="s">
        <v>1219</v>
      </c>
      <c r="J2021" t="s">
        <v>314</v>
      </c>
      <c r="K2021" t="s">
        <v>133</v>
      </c>
    </row>
    <row r="2022" spans="1:11" hidden="1" x14ac:dyDescent="0.35">
      <c r="A2022" t="s">
        <v>7592</v>
      </c>
      <c r="B2022" t="s">
        <v>8403</v>
      </c>
      <c r="C2022" t="s">
        <v>8404</v>
      </c>
      <c r="D2022" t="s">
        <v>8405</v>
      </c>
      <c r="E2022" t="s">
        <v>7596</v>
      </c>
      <c r="F2022" t="s">
        <v>9</v>
      </c>
      <c r="G2022" t="s">
        <v>1240</v>
      </c>
      <c r="H2022" t="s">
        <v>1431</v>
      </c>
      <c r="I2022" t="s">
        <v>1544</v>
      </c>
      <c r="J2022" t="s">
        <v>8052</v>
      </c>
      <c r="K2022" t="s">
        <v>83</v>
      </c>
    </row>
    <row r="2023" spans="1:11" hidden="1" x14ac:dyDescent="0.35">
      <c r="A2023" t="s">
        <v>7592</v>
      </c>
      <c r="B2023" t="s">
        <v>8406</v>
      </c>
      <c r="C2023" t="s">
        <v>8407</v>
      </c>
      <c r="D2023" t="s">
        <v>8408</v>
      </c>
      <c r="E2023" t="s">
        <v>7596</v>
      </c>
      <c r="F2023" t="s">
        <v>9</v>
      </c>
      <c r="G2023" t="s">
        <v>1240</v>
      </c>
      <c r="H2023" t="s">
        <v>1431</v>
      </c>
      <c r="I2023" t="s">
        <v>1544</v>
      </c>
      <c r="J2023" t="s">
        <v>8052</v>
      </c>
      <c r="K2023" t="s">
        <v>83</v>
      </c>
    </row>
    <row r="2024" spans="1:11" hidden="1" x14ac:dyDescent="0.35">
      <c r="A2024" t="s">
        <v>7592</v>
      </c>
      <c r="B2024" t="s">
        <v>8409</v>
      </c>
      <c r="C2024" t="s">
        <v>8410</v>
      </c>
      <c r="D2024" t="s">
        <v>8411</v>
      </c>
      <c r="E2024" t="s">
        <v>7596</v>
      </c>
      <c r="F2024" t="s">
        <v>9</v>
      </c>
      <c r="G2024" t="s">
        <v>1240</v>
      </c>
      <c r="H2024" t="s">
        <v>1431</v>
      </c>
      <c r="I2024" t="s">
        <v>1544</v>
      </c>
      <c r="J2024" t="s">
        <v>8052</v>
      </c>
      <c r="K2024" t="s">
        <v>83</v>
      </c>
    </row>
    <row r="2025" spans="1:11" hidden="1" x14ac:dyDescent="0.35">
      <c r="A2025" t="s">
        <v>7592</v>
      </c>
      <c r="B2025" t="s">
        <v>8412</v>
      </c>
      <c r="C2025" t="s">
        <v>8413</v>
      </c>
      <c r="D2025" t="s">
        <v>8414</v>
      </c>
      <c r="E2025" t="s">
        <v>7596</v>
      </c>
      <c r="F2025" t="s">
        <v>9</v>
      </c>
      <c r="G2025" t="s">
        <v>1240</v>
      </c>
      <c r="H2025" t="s">
        <v>1431</v>
      </c>
      <c r="I2025" t="s">
        <v>1519</v>
      </c>
      <c r="J2025" t="s">
        <v>314</v>
      </c>
      <c r="K2025" t="s">
        <v>83</v>
      </c>
    </row>
    <row r="2026" spans="1:11" hidden="1" x14ac:dyDescent="0.35">
      <c r="A2026" t="s">
        <v>7592</v>
      </c>
      <c r="B2026" t="s">
        <v>8415</v>
      </c>
      <c r="C2026" t="s">
        <v>8416</v>
      </c>
      <c r="D2026" t="s">
        <v>8417</v>
      </c>
      <c r="E2026" t="s">
        <v>7627</v>
      </c>
      <c r="F2026" t="s">
        <v>9</v>
      </c>
      <c r="G2026" t="s">
        <v>1173</v>
      </c>
      <c r="H2026" t="s">
        <v>4977</v>
      </c>
      <c r="I2026" t="s">
        <v>1219</v>
      </c>
      <c r="J2026" t="s">
        <v>313</v>
      </c>
      <c r="K2026" t="s">
        <v>98</v>
      </c>
    </row>
    <row r="2027" spans="1:11" hidden="1" x14ac:dyDescent="0.35">
      <c r="A2027" t="s">
        <v>7592</v>
      </c>
      <c r="B2027" t="s">
        <v>8418</v>
      </c>
      <c r="C2027" t="s">
        <v>8419</v>
      </c>
      <c r="D2027" t="s">
        <v>8420</v>
      </c>
      <c r="E2027" t="s">
        <v>7596</v>
      </c>
      <c r="F2027" t="s">
        <v>10</v>
      </c>
      <c r="G2027" t="s">
        <v>1336</v>
      </c>
      <c r="H2027" t="s">
        <v>1255</v>
      </c>
      <c r="I2027" t="s">
        <v>1223</v>
      </c>
      <c r="J2027" t="s">
        <v>313</v>
      </c>
      <c r="K2027" t="s">
        <v>63</v>
      </c>
    </row>
    <row r="2028" spans="1:11" hidden="1" x14ac:dyDescent="0.35">
      <c r="A2028" t="s">
        <v>7592</v>
      </c>
      <c r="B2028" t="s">
        <v>8421</v>
      </c>
      <c r="C2028" t="s">
        <v>8422</v>
      </c>
      <c r="D2028" t="s">
        <v>8423</v>
      </c>
      <c r="E2028" t="s">
        <v>7627</v>
      </c>
      <c r="F2028" t="s">
        <v>10</v>
      </c>
      <c r="G2028" t="s">
        <v>1466</v>
      </c>
      <c r="H2028" t="s">
        <v>1350</v>
      </c>
      <c r="I2028" t="s">
        <v>1555</v>
      </c>
      <c r="J2028" t="s">
        <v>7955</v>
      </c>
      <c r="K2028" t="s">
        <v>157</v>
      </c>
    </row>
    <row r="2029" spans="1:11" hidden="1" x14ac:dyDescent="0.35">
      <c r="A2029" t="s">
        <v>7592</v>
      </c>
      <c r="B2029" t="s">
        <v>8424</v>
      </c>
      <c r="C2029" t="s">
        <v>8425</v>
      </c>
      <c r="D2029" t="s">
        <v>8426</v>
      </c>
      <c r="E2029" t="s">
        <v>7627</v>
      </c>
      <c r="F2029" t="s">
        <v>10</v>
      </c>
      <c r="G2029" t="s">
        <v>1466</v>
      </c>
      <c r="H2029" t="s">
        <v>1350</v>
      </c>
      <c r="I2029" t="s">
        <v>1788</v>
      </c>
      <c r="J2029" t="s">
        <v>7914</v>
      </c>
      <c r="K2029" t="s">
        <v>29</v>
      </c>
    </row>
    <row r="2030" spans="1:11" hidden="1" x14ac:dyDescent="0.35">
      <c r="A2030" t="s">
        <v>7592</v>
      </c>
      <c r="B2030" t="s">
        <v>8427</v>
      </c>
      <c r="C2030" t="s">
        <v>8428</v>
      </c>
      <c r="D2030" t="s">
        <v>8429</v>
      </c>
      <c r="E2030" t="s">
        <v>7627</v>
      </c>
      <c r="F2030" t="s">
        <v>16</v>
      </c>
      <c r="G2030" t="s">
        <v>2083</v>
      </c>
      <c r="H2030" t="s">
        <v>1573</v>
      </c>
      <c r="I2030" t="s">
        <v>1447</v>
      </c>
      <c r="J2030" t="s">
        <v>1969</v>
      </c>
      <c r="K2030" t="s">
        <v>110</v>
      </c>
    </row>
    <row r="2031" spans="1:11" hidden="1" x14ac:dyDescent="0.35">
      <c r="A2031" t="s">
        <v>7592</v>
      </c>
      <c r="B2031" t="s">
        <v>8430</v>
      </c>
      <c r="C2031" t="s">
        <v>8431</v>
      </c>
      <c r="D2031" t="s">
        <v>8432</v>
      </c>
      <c r="E2031" t="s">
        <v>7627</v>
      </c>
      <c r="F2031" t="s">
        <v>8</v>
      </c>
      <c r="G2031" t="s">
        <v>1968</v>
      </c>
      <c r="H2031" t="s">
        <v>1341</v>
      </c>
      <c r="I2031" t="s">
        <v>1544</v>
      </c>
      <c r="J2031" t="s">
        <v>318</v>
      </c>
      <c r="K2031" t="s">
        <v>58</v>
      </c>
    </row>
    <row r="2032" spans="1:11" hidden="1" x14ac:dyDescent="0.35">
      <c r="A2032" t="s">
        <v>7592</v>
      </c>
      <c r="B2032" t="s">
        <v>8433</v>
      </c>
      <c r="C2032" t="s">
        <v>8434</v>
      </c>
      <c r="D2032" t="s">
        <v>8435</v>
      </c>
      <c r="E2032" t="s">
        <v>7627</v>
      </c>
      <c r="F2032" t="s">
        <v>8</v>
      </c>
      <c r="G2032" t="s">
        <v>1440</v>
      </c>
      <c r="H2032" t="s">
        <v>1245</v>
      </c>
      <c r="I2032" t="s">
        <v>1519</v>
      </c>
      <c r="J2032" t="s">
        <v>315</v>
      </c>
      <c r="K2032" t="s">
        <v>27</v>
      </c>
    </row>
    <row r="2033" spans="1:11" hidden="1" x14ac:dyDescent="0.35">
      <c r="A2033" t="s">
        <v>7592</v>
      </c>
      <c r="B2033" t="s">
        <v>8436</v>
      </c>
      <c r="C2033" t="s">
        <v>8437</v>
      </c>
      <c r="D2033" t="s">
        <v>8438</v>
      </c>
      <c r="E2033" t="s">
        <v>7627</v>
      </c>
      <c r="F2033" t="s">
        <v>9</v>
      </c>
      <c r="G2033" t="s">
        <v>1336</v>
      </c>
      <c r="H2033" t="s">
        <v>1255</v>
      </c>
      <c r="I2033" t="s">
        <v>1447</v>
      </c>
      <c r="J2033" t="s">
        <v>313</v>
      </c>
      <c r="K2033" t="s">
        <v>98</v>
      </c>
    </row>
    <row r="2034" spans="1:11" hidden="1" x14ac:dyDescent="0.35">
      <c r="A2034" t="s">
        <v>7592</v>
      </c>
      <c r="B2034" t="s">
        <v>8439</v>
      </c>
      <c r="C2034" t="s">
        <v>8440</v>
      </c>
      <c r="D2034" t="s">
        <v>8441</v>
      </c>
      <c r="E2034" t="s">
        <v>7596</v>
      </c>
      <c r="F2034" t="s">
        <v>21</v>
      </c>
      <c r="G2034" t="s">
        <v>1350</v>
      </c>
      <c r="H2034" t="s">
        <v>1260</v>
      </c>
      <c r="I2034" t="s">
        <v>2589</v>
      </c>
      <c r="J2034" t="s">
        <v>1176</v>
      </c>
      <c r="K2034" t="s">
        <v>56</v>
      </c>
    </row>
    <row r="2035" spans="1:11" hidden="1" x14ac:dyDescent="0.35">
      <c r="A2035" t="s">
        <v>7592</v>
      </c>
      <c r="B2035" t="s">
        <v>8442</v>
      </c>
      <c r="C2035" t="s">
        <v>8443</v>
      </c>
      <c r="D2035" t="s">
        <v>8444</v>
      </c>
      <c r="E2035" t="s">
        <v>7596</v>
      </c>
      <c r="F2035" t="s">
        <v>21</v>
      </c>
      <c r="G2035" t="s">
        <v>1350</v>
      </c>
      <c r="H2035" t="s">
        <v>1260</v>
      </c>
      <c r="I2035" t="s">
        <v>2589</v>
      </c>
      <c r="J2035" t="s">
        <v>1176</v>
      </c>
      <c r="K2035" t="s">
        <v>56</v>
      </c>
    </row>
    <row r="2036" spans="1:11" hidden="1" x14ac:dyDescent="0.35">
      <c r="A2036" t="s">
        <v>7592</v>
      </c>
      <c r="B2036" t="s">
        <v>8445</v>
      </c>
      <c r="C2036" t="s">
        <v>8446</v>
      </c>
      <c r="D2036" t="s">
        <v>8447</v>
      </c>
      <c r="E2036" t="s">
        <v>7596</v>
      </c>
      <c r="F2036" t="s">
        <v>13</v>
      </c>
      <c r="G2036" t="s">
        <v>1445</v>
      </c>
      <c r="H2036" t="s">
        <v>1245</v>
      </c>
      <c r="I2036" t="s">
        <v>1751</v>
      </c>
      <c r="J2036" t="s">
        <v>314</v>
      </c>
      <c r="K2036" t="s">
        <v>97</v>
      </c>
    </row>
    <row r="2037" spans="1:11" hidden="1" x14ac:dyDescent="0.35">
      <c r="A2037" t="s">
        <v>7592</v>
      </c>
      <c r="B2037" t="s">
        <v>8448</v>
      </c>
      <c r="C2037" t="s">
        <v>8449</v>
      </c>
      <c r="D2037" t="s">
        <v>8450</v>
      </c>
      <c r="E2037" t="s">
        <v>7596</v>
      </c>
      <c r="F2037" t="s">
        <v>10</v>
      </c>
      <c r="G2037" t="s">
        <v>2822</v>
      </c>
      <c r="H2037" t="s">
        <v>1245</v>
      </c>
      <c r="I2037" t="s">
        <v>1436</v>
      </c>
      <c r="J2037" t="s">
        <v>313</v>
      </c>
      <c r="K2037" t="s">
        <v>102</v>
      </c>
    </row>
    <row r="2038" spans="1:11" hidden="1" x14ac:dyDescent="0.35">
      <c r="A2038" t="s">
        <v>7592</v>
      </c>
      <c r="B2038" t="s">
        <v>8451</v>
      </c>
      <c r="C2038" t="s">
        <v>8452</v>
      </c>
      <c r="D2038" t="s">
        <v>8453</v>
      </c>
      <c r="E2038" t="s">
        <v>7596</v>
      </c>
      <c r="F2038" t="s">
        <v>14</v>
      </c>
      <c r="G2038" t="s">
        <v>1336</v>
      </c>
      <c r="H2038" t="s">
        <v>1260</v>
      </c>
      <c r="I2038" t="s">
        <v>1175</v>
      </c>
      <c r="J2038" t="s">
        <v>1351</v>
      </c>
      <c r="K2038" t="s">
        <v>59</v>
      </c>
    </row>
    <row r="2039" spans="1:11" hidden="1" x14ac:dyDescent="0.35">
      <c r="A2039" t="s">
        <v>7592</v>
      </c>
      <c r="B2039" t="s">
        <v>8454</v>
      </c>
      <c r="C2039" t="s">
        <v>8455</v>
      </c>
      <c r="D2039" t="s">
        <v>8456</v>
      </c>
      <c r="E2039" t="s">
        <v>7596</v>
      </c>
      <c r="F2039" t="s">
        <v>16</v>
      </c>
      <c r="G2039" t="s">
        <v>1422</v>
      </c>
      <c r="H2039" t="s">
        <v>1218</v>
      </c>
      <c r="I2039" t="s">
        <v>1447</v>
      </c>
      <c r="J2039" t="s">
        <v>314</v>
      </c>
      <c r="K2039" t="s">
        <v>32</v>
      </c>
    </row>
    <row r="2040" spans="1:11" hidden="1" x14ac:dyDescent="0.35">
      <c r="A2040" t="s">
        <v>7592</v>
      </c>
      <c r="B2040" t="s">
        <v>8457</v>
      </c>
      <c r="C2040" t="s">
        <v>8458</v>
      </c>
      <c r="D2040" t="s">
        <v>8459</v>
      </c>
      <c r="E2040" t="s">
        <v>7596</v>
      </c>
      <c r="F2040" t="s">
        <v>16</v>
      </c>
      <c r="G2040" t="s">
        <v>1487</v>
      </c>
      <c r="H2040" t="s">
        <v>1297</v>
      </c>
      <c r="I2040" t="s">
        <v>4359</v>
      </c>
      <c r="J2040" t="s">
        <v>1176</v>
      </c>
      <c r="K2040" t="s">
        <v>54</v>
      </c>
    </row>
    <row r="2041" spans="1:11" hidden="1" x14ac:dyDescent="0.35">
      <c r="A2041" t="s">
        <v>7592</v>
      </c>
      <c r="B2041" t="s">
        <v>8460</v>
      </c>
      <c r="C2041" t="s">
        <v>8461</v>
      </c>
      <c r="D2041" t="s">
        <v>8462</v>
      </c>
      <c r="E2041" t="s">
        <v>7596</v>
      </c>
      <c r="F2041" t="s">
        <v>16</v>
      </c>
      <c r="G2041" t="s">
        <v>1487</v>
      </c>
      <c r="H2041" t="s">
        <v>1198</v>
      </c>
      <c r="I2041" t="s">
        <v>1614</v>
      </c>
      <c r="J2041" t="s">
        <v>1176</v>
      </c>
      <c r="K2041" t="s">
        <v>54</v>
      </c>
    </row>
    <row r="2042" spans="1:11" hidden="1" x14ac:dyDescent="0.35">
      <c r="A2042" t="s">
        <v>7592</v>
      </c>
      <c r="B2042" t="s">
        <v>8463</v>
      </c>
      <c r="C2042" t="s">
        <v>8464</v>
      </c>
      <c r="D2042" t="s">
        <v>8465</v>
      </c>
      <c r="E2042" t="s">
        <v>7596</v>
      </c>
      <c r="F2042" t="s">
        <v>16</v>
      </c>
      <c r="G2042" t="s">
        <v>1487</v>
      </c>
      <c r="H2042" t="s">
        <v>1297</v>
      </c>
      <c r="I2042" t="s">
        <v>1309</v>
      </c>
      <c r="J2042" t="s">
        <v>1176</v>
      </c>
      <c r="K2042" t="s">
        <v>54</v>
      </c>
    </row>
    <row r="2043" spans="1:11" hidden="1" x14ac:dyDescent="0.35">
      <c r="A2043" t="s">
        <v>7592</v>
      </c>
      <c r="B2043" t="s">
        <v>8466</v>
      </c>
      <c r="C2043" t="s">
        <v>8467</v>
      </c>
      <c r="D2043" t="s">
        <v>8468</v>
      </c>
      <c r="E2043" t="s">
        <v>7596</v>
      </c>
      <c r="F2043" t="s">
        <v>16</v>
      </c>
      <c r="G2043" t="s">
        <v>1487</v>
      </c>
      <c r="H2043" t="s">
        <v>1198</v>
      </c>
      <c r="I2043" t="s">
        <v>1619</v>
      </c>
      <c r="J2043" t="s">
        <v>1176</v>
      </c>
      <c r="K2043" t="s">
        <v>33</v>
      </c>
    </row>
    <row r="2044" spans="1:11" hidden="1" x14ac:dyDescent="0.35">
      <c r="A2044" t="s">
        <v>7592</v>
      </c>
      <c r="B2044" t="s">
        <v>8469</v>
      </c>
      <c r="C2044" t="s">
        <v>8470</v>
      </c>
      <c r="D2044" t="s">
        <v>8471</v>
      </c>
      <c r="E2044" t="s">
        <v>7596</v>
      </c>
      <c r="F2044" t="s">
        <v>9</v>
      </c>
      <c r="G2044" t="s">
        <v>2474</v>
      </c>
      <c r="H2044" t="s">
        <v>5614</v>
      </c>
      <c r="I2044" t="s">
        <v>1219</v>
      </c>
      <c r="J2044" t="s">
        <v>313</v>
      </c>
      <c r="K2044" t="s">
        <v>98</v>
      </c>
    </row>
    <row r="2045" spans="1:11" hidden="1" x14ac:dyDescent="0.35">
      <c r="A2045" t="s">
        <v>7592</v>
      </c>
      <c r="B2045" t="s">
        <v>8472</v>
      </c>
      <c r="C2045" t="s">
        <v>8473</v>
      </c>
      <c r="D2045" t="s">
        <v>8474</v>
      </c>
      <c r="E2045" t="s">
        <v>7596</v>
      </c>
      <c r="F2045" t="s">
        <v>20</v>
      </c>
      <c r="G2045" t="s">
        <v>1440</v>
      </c>
      <c r="H2045" t="s">
        <v>7655</v>
      </c>
      <c r="I2045" t="s">
        <v>1250</v>
      </c>
      <c r="J2045" t="s">
        <v>314</v>
      </c>
      <c r="K2045" t="s">
        <v>63</v>
      </c>
    </row>
    <row r="2046" spans="1:11" hidden="1" x14ac:dyDescent="0.35">
      <c r="A2046" t="s">
        <v>7592</v>
      </c>
      <c r="B2046" t="s">
        <v>8475</v>
      </c>
      <c r="C2046" t="s">
        <v>8476</v>
      </c>
      <c r="D2046" t="s">
        <v>8477</v>
      </c>
      <c r="E2046" t="s">
        <v>7596</v>
      </c>
      <c r="F2046" t="s">
        <v>20</v>
      </c>
      <c r="G2046" t="s">
        <v>1573</v>
      </c>
      <c r="H2046" t="s">
        <v>1271</v>
      </c>
      <c r="I2046" t="s">
        <v>1304</v>
      </c>
      <c r="J2046" t="s">
        <v>1176</v>
      </c>
      <c r="K2046" t="s">
        <v>133</v>
      </c>
    </row>
    <row r="2047" spans="1:11" hidden="1" x14ac:dyDescent="0.35">
      <c r="A2047" t="s">
        <v>7592</v>
      </c>
      <c r="B2047" t="s">
        <v>8478</v>
      </c>
      <c r="C2047" t="s">
        <v>8479</v>
      </c>
      <c r="D2047" t="s">
        <v>8480</v>
      </c>
      <c r="E2047" t="s">
        <v>7596</v>
      </c>
      <c r="F2047" t="s">
        <v>20</v>
      </c>
      <c r="G2047" t="s">
        <v>1397</v>
      </c>
      <c r="H2047" t="s">
        <v>1308</v>
      </c>
      <c r="I2047" t="s">
        <v>1309</v>
      </c>
      <c r="J2047" t="s">
        <v>1176</v>
      </c>
      <c r="K2047" t="s">
        <v>133</v>
      </c>
    </row>
    <row r="2048" spans="1:11" hidden="1" x14ac:dyDescent="0.35">
      <c r="A2048" t="s">
        <v>7592</v>
      </c>
      <c r="B2048" t="s">
        <v>8481</v>
      </c>
      <c r="C2048" t="s">
        <v>8482</v>
      </c>
      <c r="D2048" t="s">
        <v>8483</v>
      </c>
      <c r="E2048" t="s">
        <v>7596</v>
      </c>
      <c r="F2048" t="s">
        <v>20</v>
      </c>
      <c r="G2048" t="s">
        <v>1440</v>
      </c>
      <c r="H2048" t="s">
        <v>7655</v>
      </c>
      <c r="I2048" t="s">
        <v>4026</v>
      </c>
      <c r="J2048" t="s">
        <v>314</v>
      </c>
      <c r="K2048" t="s">
        <v>203</v>
      </c>
    </row>
    <row r="2049" spans="1:11" hidden="1" x14ac:dyDescent="0.35">
      <c r="A2049" t="s">
        <v>7592</v>
      </c>
      <c r="B2049" t="s">
        <v>8484</v>
      </c>
      <c r="C2049" t="s">
        <v>8485</v>
      </c>
      <c r="D2049" t="s">
        <v>8486</v>
      </c>
      <c r="E2049" t="s">
        <v>7596</v>
      </c>
      <c r="F2049" t="s">
        <v>20</v>
      </c>
      <c r="G2049" t="s">
        <v>1440</v>
      </c>
      <c r="H2049" t="s">
        <v>7655</v>
      </c>
      <c r="I2049" t="s">
        <v>4026</v>
      </c>
      <c r="J2049" t="s">
        <v>7924</v>
      </c>
      <c r="K2049" t="s">
        <v>41</v>
      </c>
    </row>
    <row r="2050" spans="1:11" hidden="1" x14ac:dyDescent="0.35">
      <c r="A2050" t="s">
        <v>7592</v>
      </c>
      <c r="B2050" t="s">
        <v>8487</v>
      </c>
      <c r="C2050" t="s">
        <v>8488</v>
      </c>
      <c r="D2050" t="s">
        <v>8489</v>
      </c>
      <c r="E2050" t="s">
        <v>7596</v>
      </c>
      <c r="F2050" t="s">
        <v>20</v>
      </c>
      <c r="G2050" t="s">
        <v>1240</v>
      </c>
      <c r="H2050" t="s">
        <v>1431</v>
      </c>
      <c r="I2050" t="s">
        <v>1544</v>
      </c>
      <c r="J2050" t="s">
        <v>1969</v>
      </c>
      <c r="K2050" t="s">
        <v>83</v>
      </c>
    </row>
    <row r="2051" spans="1:11" hidden="1" x14ac:dyDescent="0.35">
      <c r="A2051" t="s">
        <v>7592</v>
      </c>
      <c r="B2051" t="s">
        <v>8490</v>
      </c>
      <c r="C2051" t="s">
        <v>8491</v>
      </c>
      <c r="D2051" t="s">
        <v>8492</v>
      </c>
      <c r="E2051" t="s">
        <v>7627</v>
      </c>
      <c r="F2051" t="s">
        <v>20</v>
      </c>
      <c r="G2051" t="s">
        <v>8336</v>
      </c>
      <c r="H2051" t="s">
        <v>1640</v>
      </c>
      <c r="I2051" t="s">
        <v>1223</v>
      </c>
      <c r="J2051" t="s">
        <v>7955</v>
      </c>
      <c r="K2051" t="s">
        <v>90</v>
      </c>
    </row>
    <row r="2052" spans="1:11" hidden="1" x14ac:dyDescent="0.35">
      <c r="A2052" t="s">
        <v>7592</v>
      </c>
      <c r="B2052" t="s">
        <v>8493</v>
      </c>
      <c r="C2052" t="s">
        <v>8494</v>
      </c>
      <c r="D2052" t="s">
        <v>8495</v>
      </c>
      <c r="E2052" t="s">
        <v>7627</v>
      </c>
      <c r="F2052" t="s">
        <v>20</v>
      </c>
      <c r="G2052" t="s">
        <v>8336</v>
      </c>
      <c r="H2052" t="s">
        <v>1640</v>
      </c>
      <c r="I2052" t="s">
        <v>1223</v>
      </c>
      <c r="J2052" t="s">
        <v>5312</v>
      </c>
      <c r="K2052" t="s">
        <v>90</v>
      </c>
    </row>
    <row r="2053" spans="1:11" hidden="1" x14ac:dyDescent="0.35">
      <c r="A2053" t="s">
        <v>7592</v>
      </c>
      <c r="B2053" t="s">
        <v>8496</v>
      </c>
      <c r="C2053" t="s">
        <v>8497</v>
      </c>
      <c r="D2053" t="s">
        <v>8498</v>
      </c>
      <c r="E2053" t="s">
        <v>7627</v>
      </c>
      <c r="F2053" t="s">
        <v>20</v>
      </c>
      <c r="G2053" t="s">
        <v>8336</v>
      </c>
      <c r="H2053" t="s">
        <v>1640</v>
      </c>
      <c r="I2053" t="s">
        <v>1223</v>
      </c>
      <c r="J2053" t="s">
        <v>2112</v>
      </c>
      <c r="K2053" t="s">
        <v>90</v>
      </c>
    </row>
    <row r="2054" spans="1:11" hidden="1" x14ac:dyDescent="0.35">
      <c r="A2054" t="s">
        <v>7592</v>
      </c>
      <c r="B2054" t="s">
        <v>8499</v>
      </c>
      <c r="C2054" t="s">
        <v>8500</v>
      </c>
      <c r="D2054" t="s">
        <v>8501</v>
      </c>
      <c r="E2054" t="s">
        <v>7627</v>
      </c>
      <c r="F2054" t="s">
        <v>20</v>
      </c>
      <c r="G2054" t="s">
        <v>1390</v>
      </c>
      <c r="H2054" t="s">
        <v>1210</v>
      </c>
      <c r="I2054" t="s">
        <v>1250</v>
      </c>
      <c r="J2054" t="s">
        <v>7924</v>
      </c>
      <c r="K2054" t="s">
        <v>31</v>
      </c>
    </row>
    <row r="2055" spans="1:11" hidden="1" x14ac:dyDescent="0.35">
      <c r="A2055" t="s">
        <v>7592</v>
      </c>
      <c r="B2055" t="s">
        <v>8502</v>
      </c>
      <c r="C2055" t="s">
        <v>8503</v>
      </c>
      <c r="D2055" t="s">
        <v>8504</v>
      </c>
      <c r="E2055" t="s">
        <v>7627</v>
      </c>
      <c r="F2055" t="s">
        <v>20</v>
      </c>
      <c r="G2055" t="s">
        <v>1390</v>
      </c>
      <c r="H2055" t="s">
        <v>1210</v>
      </c>
      <c r="I2055" t="s">
        <v>1250</v>
      </c>
      <c r="J2055" t="s">
        <v>1869</v>
      </c>
      <c r="K2055" t="s">
        <v>31</v>
      </c>
    </row>
    <row r="2056" spans="1:11" hidden="1" x14ac:dyDescent="0.35">
      <c r="A2056" t="s">
        <v>7592</v>
      </c>
      <c r="B2056" t="s">
        <v>8505</v>
      </c>
      <c r="C2056" t="s">
        <v>8506</v>
      </c>
      <c r="D2056" t="s">
        <v>8507</v>
      </c>
      <c r="E2056" t="s">
        <v>7627</v>
      </c>
      <c r="F2056" t="s">
        <v>20</v>
      </c>
      <c r="G2056" t="s">
        <v>1336</v>
      </c>
      <c r="H2056" t="s">
        <v>1255</v>
      </c>
      <c r="I2056" t="s">
        <v>1219</v>
      </c>
      <c r="J2056" t="s">
        <v>7914</v>
      </c>
      <c r="K2056" t="s">
        <v>99</v>
      </c>
    </row>
    <row r="2057" spans="1:11" hidden="1" x14ac:dyDescent="0.35">
      <c r="A2057" t="s">
        <v>7592</v>
      </c>
      <c r="B2057" t="s">
        <v>8508</v>
      </c>
      <c r="C2057" t="s">
        <v>8509</v>
      </c>
      <c r="D2057" t="s">
        <v>8510</v>
      </c>
      <c r="E2057" t="s">
        <v>7627</v>
      </c>
      <c r="F2057" t="s">
        <v>20</v>
      </c>
      <c r="G2057" t="s">
        <v>1336</v>
      </c>
      <c r="H2057" t="s">
        <v>1255</v>
      </c>
      <c r="I2057" t="s">
        <v>1219</v>
      </c>
      <c r="J2057" t="s">
        <v>7914</v>
      </c>
      <c r="K2057" t="s">
        <v>99</v>
      </c>
    </row>
    <row r="2058" spans="1:11" hidden="1" x14ac:dyDescent="0.35">
      <c r="A2058" t="s">
        <v>7592</v>
      </c>
      <c r="B2058" t="s">
        <v>8511</v>
      </c>
      <c r="C2058" t="s">
        <v>8512</v>
      </c>
      <c r="D2058" t="s">
        <v>8513</v>
      </c>
      <c r="E2058" t="s">
        <v>7627</v>
      </c>
      <c r="F2058" t="s">
        <v>20</v>
      </c>
      <c r="G2058" t="s">
        <v>7978</v>
      </c>
      <c r="H2058" t="s">
        <v>7979</v>
      </c>
      <c r="I2058" t="s">
        <v>1788</v>
      </c>
      <c r="J2058" t="s">
        <v>318</v>
      </c>
      <c r="K2058" t="s">
        <v>87</v>
      </c>
    </row>
    <row r="2059" spans="1:11" hidden="1" x14ac:dyDescent="0.35">
      <c r="A2059" t="s">
        <v>7592</v>
      </c>
      <c r="B2059" t="s">
        <v>8514</v>
      </c>
      <c r="C2059" t="s">
        <v>8515</v>
      </c>
      <c r="D2059" t="s">
        <v>8516</v>
      </c>
      <c r="E2059" t="s">
        <v>7627</v>
      </c>
      <c r="F2059" t="s">
        <v>20</v>
      </c>
      <c r="G2059" t="s">
        <v>7137</v>
      </c>
      <c r="H2059" t="s">
        <v>1279</v>
      </c>
      <c r="I2059" t="s">
        <v>1427</v>
      </c>
      <c r="J2059" t="s">
        <v>7924</v>
      </c>
      <c r="K2059" t="s">
        <v>83</v>
      </c>
    </row>
    <row r="2060" spans="1:11" hidden="1" x14ac:dyDescent="0.35">
      <c r="A2060" t="s">
        <v>7592</v>
      </c>
      <c r="B2060" t="s">
        <v>8517</v>
      </c>
      <c r="C2060" t="s">
        <v>8518</v>
      </c>
      <c r="D2060" t="s">
        <v>8519</v>
      </c>
      <c r="E2060" t="s">
        <v>7627</v>
      </c>
      <c r="F2060" t="s">
        <v>20</v>
      </c>
      <c r="G2060" t="s">
        <v>7137</v>
      </c>
      <c r="H2060" t="s">
        <v>1279</v>
      </c>
      <c r="I2060" t="s">
        <v>1427</v>
      </c>
      <c r="J2060" t="s">
        <v>7924</v>
      </c>
      <c r="K2060" t="s">
        <v>83</v>
      </c>
    </row>
    <row r="2061" spans="1:11" hidden="1" x14ac:dyDescent="0.35">
      <c r="A2061" t="s">
        <v>7592</v>
      </c>
      <c r="B2061" t="s">
        <v>8520</v>
      </c>
      <c r="C2061" t="s">
        <v>8521</v>
      </c>
      <c r="D2061" t="s">
        <v>8522</v>
      </c>
      <c r="E2061" t="s">
        <v>7627</v>
      </c>
      <c r="F2061" t="s">
        <v>20</v>
      </c>
      <c r="G2061" t="s">
        <v>7137</v>
      </c>
      <c r="H2061" t="s">
        <v>1279</v>
      </c>
      <c r="I2061" t="s">
        <v>1427</v>
      </c>
      <c r="J2061" t="s">
        <v>7924</v>
      </c>
      <c r="K2061" t="s">
        <v>79</v>
      </c>
    </row>
    <row r="2062" spans="1:11" hidden="1" x14ac:dyDescent="0.35">
      <c r="A2062" t="s">
        <v>7592</v>
      </c>
      <c r="B2062" t="s">
        <v>8523</v>
      </c>
      <c r="C2062" t="s">
        <v>8524</v>
      </c>
      <c r="D2062" t="s">
        <v>8525</v>
      </c>
      <c r="E2062" t="s">
        <v>7627</v>
      </c>
      <c r="F2062" t="s">
        <v>20</v>
      </c>
      <c r="G2062" t="s">
        <v>1316</v>
      </c>
      <c r="H2062" t="s">
        <v>2083</v>
      </c>
      <c r="I2062" t="s">
        <v>3773</v>
      </c>
      <c r="J2062" t="s">
        <v>315</v>
      </c>
      <c r="K2062" t="s">
        <v>79</v>
      </c>
    </row>
    <row r="2063" spans="1:11" hidden="1" x14ac:dyDescent="0.35">
      <c r="A2063" t="s">
        <v>7592</v>
      </c>
      <c r="B2063" t="s">
        <v>8526</v>
      </c>
      <c r="C2063" t="s">
        <v>8527</v>
      </c>
      <c r="D2063" t="s">
        <v>8528</v>
      </c>
      <c r="E2063" t="s">
        <v>7627</v>
      </c>
      <c r="F2063" t="s">
        <v>20</v>
      </c>
      <c r="G2063" t="s">
        <v>1346</v>
      </c>
      <c r="H2063" t="s">
        <v>1210</v>
      </c>
      <c r="I2063" t="s">
        <v>1696</v>
      </c>
      <c r="J2063" t="s">
        <v>2138</v>
      </c>
      <c r="K2063" t="s">
        <v>198</v>
      </c>
    </row>
    <row r="2064" spans="1:11" hidden="1" x14ac:dyDescent="0.35">
      <c r="A2064" t="s">
        <v>7592</v>
      </c>
      <c r="B2064" t="s">
        <v>8529</v>
      </c>
      <c r="C2064" t="s">
        <v>8530</v>
      </c>
      <c r="D2064" t="s">
        <v>8531</v>
      </c>
      <c r="E2064" t="s">
        <v>7627</v>
      </c>
      <c r="F2064" t="s">
        <v>20</v>
      </c>
      <c r="G2064" t="s">
        <v>1346</v>
      </c>
      <c r="H2064" t="s">
        <v>1210</v>
      </c>
      <c r="I2064" t="s">
        <v>1696</v>
      </c>
      <c r="J2064" t="s">
        <v>1176</v>
      </c>
      <c r="K2064" t="s">
        <v>198</v>
      </c>
    </row>
    <row r="2065" spans="1:11" hidden="1" x14ac:dyDescent="0.35">
      <c r="A2065" t="s">
        <v>7592</v>
      </c>
      <c r="B2065" t="s">
        <v>8532</v>
      </c>
      <c r="C2065" t="s">
        <v>8533</v>
      </c>
      <c r="D2065" t="s">
        <v>8534</v>
      </c>
      <c r="E2065" t="s">
        <v>7627</v>
      </c>
      <c r="F2065" t="s">
        <v>20</v>
      </c>
      <c r="G2065" t="s">
        <v>1346</v>
      </c>
      <c r="H2065" t="s">
        <v>1198</v>
      </c>
      <c r="I2065" t="s">
        <v>1614</v>
      </c>
      <c r="J2065" t="s">
        <v>1176</v>
      </c>
      <c r="K2065" t="s">
        <v>54</v>
      </c>
    </row>
    <row r="2066" spans="1:11" hidden="1" x14ac:dyDescent="0.35">
      <c r="A2066" t="s">
        <v>7592</v>
      </c>
      <c r="B2066" t="s">
        <v>8535</v>
      </c>
      <c r="C2066" t="s">
        <v>8536</v>
      </c>
      <c r="D2066" t="s">
        <v>8537</v>
      </c>
      <c r="E2066" t="s">
        <v>7627</v>
      </c>
      <c r="F2066" t="s">
        <v>20</v>
      </c>
      <c r="G2066" t="s">
        <v>1346</v>
      </c>
      <c r="H2066" t="s">
        <v>1431</v>
      </c>
      <c r="I2066" t="s">
        <v>1175</v>
      </c>
      <c r="J2066" t="s">
        <v>1176</v>
      </c>
      <c r="K2066" t="s">
        <v>54</v>
      </c>
    </row>
    <row r="2067" spans="1:11" hidden="1" x14ac:dyDescent="0.35">
      <c r="A2067" t="s">
        <v>7592</v>
      </c>
      <c r="B2067" t="s">
        <v>8538</v>
      </c>
      <c r="C2067" t="s">
        <v>8539</v>
      </c>
      <c r="D2067" t="s">
        <v>8540</v>
      </c>
      <c r="E2067" t="s">
        <v>7627</v>
      </c>
      <c r="F2067" t="s">
        <v>20</v>
      </c>
      <c r="G2067" t="s">
        <v>1336</v>
      </c>
      <c r="H2067" t="s">
        <v>1255</v>
      </c>
      <c r="I2067" t="s">
        <v>1447</v>
      </c>
      <c r="J2067" t="s">
        <v>318</v>
      </c>
      <c r="K2067" t="s">
        <v>70</v>
      </c>
    </row>
    <row r="2068" spans="1:11" hidden="1" x14ac:dyDescent="0.35">
      <c r="A2068" t="s">
        <v>7592</v>
      </c>
      <c r="B2068" t="s">
        <v>8541</v>
      </c>
      <c r="C2068" t="s">
        <v>8542</v>
      </c>
      <c r="D2068" t="s">
        <v>8543</v>
      </c>
      <c r="E2068" t="s">
        <v>7627</v>
      </c>
      <c r="F2068" t="s">
        <v>20</v>
      </c>
      <c r="G2068" t="s">
        <v>1445</v>
      </c>
      <c r="H2068" t="s">
        <v>1240</v>
      </c>
      <c r="I2068" t="s">
        <v>1747</v>
      </c>
      <c r="J2068" t="s">
        <v>318</v>
      </c>
      <c r="K2068" t="s">
        <v>70</v>
      </c>
    </row>
    <row r="2069" spans="1:11" hidden="1" x14ac:dyDescent="0.35">
      <c r="A2069" t="s">
        <v>7592</v>
      </c>
      <c r="B2069" t="s">
        <v>8544</v>
      </c>
      <c r="C2069" t="s">
        <v>8545</v>
      </c>
      <c r="D2069" t="s">
        <v>8546</v>
      </c>
      <c r="E2069" t="s">
        <v>7627</v>
      </c>
      <c r="F2069" t="s">
        <v>20</v>
      </c>
      <c r="G2069" t="s">
        <v>1440</v>
      </c>
      <c r="H2069" t="s">
        <v>1440</v>
      </c>
      <c r="I2069" t="s">
        <v>1544</v>
      </c>
      <c r="J2069" t="s">
        <v>1176</v>
      </c>
      <c r="K2069" t="s">
        <v>57</v>
      </c>
    </row>
    <row r="2070" spans="1:11" hidden="1" x14ac:dyDescent="0.35">
      <c r="A2070" t="s">
        <v>8547</v>
      </c>
      <c r="B2070" t="s">
        <v>8548</v>
      </c>
      <c r="C2070" t="s">
        <v>8549</v>
      </c>
      <c r="D2070" t="s">
        <v>8550</v>
      </c>
      <c r="E2070" t="s">
        <v>8551</v>
      </c>
      <c r="F2070" t="s">
        <v>20</v>
      </c>
      <c r="G2070" t="s">
        <v>1279</v>
      </c>
      <c r="H2070" t="s">
        <v>1279</v>
      </c>
      <c r="I2070" t="s">
        <v>1436</v>
      </c>
      <c r="J2070" t="s">
        <v>315</v>
      </c>
      <c r="K2070" t="s">
        <v>82</v>
      </c>
    </row>
    <row r="2071" spans="1:11" hidden="1" x14ac:dyDescent="0.35">
      <c r="A2071" t="s">
        <v>8547</v>
      </c>
      <c r="B2071" t="s">
        <v>8552</v>
      </c>
      <c r="C2071" t="s">
        <v>8553</v>
      </c>
      <c r="D2071" t="s">
        <v>8554</v>
      </c>
      <c r="E2071" t="s">
        <v>8555</v>
      </c>
      <c r="F2071" t="s">
        <v>6</v>
      </c>
      <c r="G2071" t="s">
        <v>2009</v>
      </c>
      <c r="H2071" t="s">
        <v>1180</v>
      </c>
      <c r="I2071" t="s">
        <v>1309</v>
      </c>
      <c r="J2071" t="s">
        <v>1176</v>
      </c>
      <c r="K2071" t="s">
        <v>88</v>
      </c>
    </row>
    <row r="2072" spans="1:11" hidden="1" x14ac:dyDescent="0.35">
      <c r="A2072" t="s">
        <v>8547</v>
      </c>
      <c r="B2072" t="s">
        <v>8556</v>
      </c>
      <c r="C2072" t="s">
        <v>8557</v>
      </c>
      <c r="D2072" t="s">
        <v>8558</v>
      </c>
      <c r="E2072" t="s">
        <v>8555</v>
      </c>
      <c r="F2072" t="s">
        <v>6</v>
      </c>
      <c r="G2072" t="s">
        <v>1293</v>
      </c>
      <c r="H2072" t="s">
        <v>1174</v>
      </c>
      <c r="I2072" t="s">
        <v>1619</v>
      </c>
      <c r="J2072" t="s">
        <v>1176</v>
      </c>
      <c r="K2072" t="s">
        <v>88</v>
      </c>
    </row>
    <row r="2073" spans="1:11" hidden="1" x14ac:dyDescent="0.35">
      <c r="A2073" t="s">
        <v>8547</v>
      </c>
      <c r="B2073" t="s">
        <v>8559</v>
      </c>
      <c r="C2073" t="s">
        <v>8560</v>
      </c>
      <c r="D2073" t="s">
        <v>8561</v>
      </c>
      <c r="E2073" t="s">
        <v>8551</v>
      </c>
      <c r="F2073" t="s">
        <v>14</v>
      </c>
      <c r="G2073" t="s">
        <v>1260</v>
      </c>
      <c r="H2073" t="s">
        <v>1260</v>
      </c>
      <c r="I2073" t="s">
        <v>3727</v>
      </c>
      <c r="J2073" t="s">
        <v>1969</v>
      </c>
      <c r="K2073" t="s">
        <v>88</v>
      </c>
    </row>
    <row r="2074" spans="1:11" hidden="1" x14ac:dyDescent="0.35">
      <c r="A2074" t="s">
        <v>8547</v>
      </c>
      <c r="B2074" t="s">
        <v>8562</v>
      </c>
      <c r="C2074" t="s">
        <v>8563</v>
      </c>
      <c r="D2074" t="s">
        <v>8564</v>
      </c>
      <c r="E2074" t="s">
        <v>8551</v>
      </c>
      <c r="F2074" t="s">
        <v>14</v>
      </c>
      <c r="G2074" t="s">
        <v>1198</v>
      </c>
      <c r="H2074" t="s">
        <v>1198</v>
      </c>
      <c r="I2074" t="s">
        <v>1175</v>
      </c>
      <c r="J2074" t="s">
        <v>313</v>
      </c>
      <c r="K2074" t="s">
        <v>88</v>
      </c>
    </row>
    <row r="2075" spans="1:11" hidden="1" x14ac:dyDescent="0.35">
      <c r="A2075" t="s">
        <v>8547</v>
      </c>
      <c r="B2075" t="s">
        <v>8565</v>
      </c>
      <c r="C2075" t="s">
        <v>8566</v>
      </c>
      <c r="D2075" t="s">
        <v>8567</v>
      </c>
      <c r="E2075" t="s">
        <v>8551</v>
      </c>
      <c r="F2075" t="s">
        <v>14</v>
      </c>
      <c r="G2075" t="s">
        <v>1245</v>
      </c>
      <c r="H2075" t="s">
        <v>1245</v>
      </c>
      <c r="I2075" t="s">
        <v>1223</v>
      </c>
      <c r="J2075" t="s">
        <v>318</v>
      </c>
      <c r="K2075" t="s">
        <v>88</v>
      </c>
    </row>
    <row r="2076" spans="1:11" hidden="1" x14ac:dyDescent="0.35">
      <c r="A2076" t="s">
        <v>8547</v>
      </c>
      <c r="B2076" t="s">
        <v>8568</v>
      </c>
      <c r="C2076" t="s">
        <v>8569</v>
      </c>
      <c r="D2076" t="s">
        <v>8570</v>
      </c>
      <c r="E2076" t="s">
        <v>8551</v>
      </c>
      <c r="F2076" t="s">
        <v>14</v>
      </c>
      <c r="G2076" t="s">
        <v>1431</v>
      </c>
      <c r="H2076" t="s">
        <v>1431</v>
      </c>
      <c r="I2076" t="s">
        <v>1250</v>
      </c>
      <c r="J2076" t="s">
        <v>314</v>
      </c>
      <c r="K2076" t="s">
        <v>88</v>
      </c>
    </row>
    <row r="2077" spans="1:11" hidden="1" x14ac:dyDescent="0.35">
      <c r="A2077" t="s">
        <v>8547</v>
      </c>
      <c r="B2077" t="s">
        <v>8571</v>
      </c>
      <c r="C2077" t="s">
        <v>8572</v>
      </c>
      <c r="D2077" t="s">
        <v>8573</v>
      </c>
      <c r="E2077" t="s">
        <v>8551</v>
      </c>
      <c r="F2077" t="s">
        <v>14</v>
      </c>
      <c r="G2077" t="s">
        <v>1573</v>
      </c>
      <c r="H2077" t="s">
        <v>1573</v>
      </c>
      <c r="I2077" t="s">
        <v>1219</v>
      </c>
      <c r="J2077" t="s">
        <v>315</v>
      </c>
      <c r="K2077" t="s">
        <v>88</v>
      </c>
    </row>
    <row r="2078" spans="1:11" hidden="1" x14ac:dyDescent="0.35">
      <c r="A2078" t="s">
        <v>8547</v>
      </c>
      <c r="B2078" t="s">
        <v>8574</v>
      </c>
      <c r="C2078" t="s">
        <v>8575</v>
      </c>
      <c r="D2078" t="s">
        <v>8576</v>
      </c>
      <c r="E2078" t="s">
        <v>8551</v>
      </c>
      <c r="F2078" t="s">
        <v>14</v>
      </c>
      <c r="G2078" t="s">
        <v>1487</v>
      </c>
      <c r="H2078" t="s">
        <v>1487</v>
      </c>
      <c r="I2078" t="s">
        <v>1203</v>
      </c>
      <c r="J2078" t="s">
        <v>316</v>
      </c>
      <c r="K2078" t="s">
        <v>88</v>
      </c>
    </row>
    <row r="2079" spans="1:11" hidden="1" x14ac:dyDescent="0.35">
      <c r="A2079" t="s">
        <v>8547</v>
      </c>
      <c r="B2079" t="s">
        <v>8577</v>
      </c>
      <c r="C2079" t="s">
        <v>8578</v>
      </c>
      <c r="D2079" t="s">
        <v>8579</v>
      </c>
      <c r="E2079" t="s">
        <v>8551</v>
      </c>
      <c r="F2079" t="s">
        <v>14</v>
      </c>
      <c r="G2079" t="s">
        <v>1397</v>
      </c>
      <c r="H2079" t="s">
        <v>1397</v>
      </c>
      <c r="I2079" t="s">
        <v>1447</v>
      </c>
      <c r="J2079" t="s">
        <v>317</v>
      </c>
      <c r="K2079" t="s">
        <v>88</v>
      </c>
    </row>
    <row r="2080" spans="1:11" hidden="1" x14ac:dyDescent="0.35">
      <c r="A2080" t="s">
        <v>8547</v>
      </c>
      <c r="B2080" t="s">
        <v>8580</v>
      </c>
      <c r="C2080" t="s">
        <v>8581</v>
      </c>
      <c r="D2080" t="s">
        <v>8582</v>
      </c>
      <c r="E2080" t="s">
        <v>8551</v>
      </c>
      <c r="F2080" t="s">
        <v>14</v>
      </c>
      <c r="G2080" t="s">
        <v>1173</v>
      </c>
      <c r="H2080" t="s">
        <v>1173</v>
      </c>
      <c r="I2080" t="s">
        <v>1544</v>
      </c>
      <c r="J2080" t="s">
        <v>383</v>
      </c>
      <c r="K2080" t="s">
        <v>88</v>
      </c>
    </row>
    <row r="2081" spans="1:11" hidden="1" x14ac:dyDescent="0.35">
      <c r="A2081" t="s">
        <v>8547</v>
      </c>
      <c r="B2081" t="s">
        <v>8583</v>
      </c>
      <c r="C2081" t="s">
        <v>8584</v>
      </c>
      <c r="D2081" t="s">
        <v>8585</v>
      </c>
      <c r="E2081" t="s">
        <v>8555</v>
      </c>
      <c r="F2081" t="s">
        <v>11</v>
      </c>
      <c r="G2081" t="s">
        <v>2032</v>
      </c>
      <c r="H2081" t="s">
        <v>1901</v>
      </c>
      <c r="I2081" t="s">
        <v>1223</v>
      </c>
      <c r="J2081" t="s">
        <v>1969</v>
      </c>
      <c r="K2081" t="s">
        <v>88</v>
      </c>
    </row>
    <row r="2082" spans="1:11" hidden="1" x14ac:dyDescent="0.35">
      <c r="A2082" t="s">
        <v>8547</v>
      </c>
      <c r="B2082" t="s">
        <v>8586</v>
      </c>
      <c r="C2082" t="s">
        <v>8587</v>
      </c>
      <c r="D2082" t="s">
        <v>8588</v>
      </c>
      <c r="E2082" t="s">
        <v>8555</v>
      </c>
      <c r="F2082" t="s">
        <v>11</v>
      </c>
      <c r="G2082" t="s">
        <v>1968</v>
      </c>
      <c r="H2082" t="s">
        <v>1341</v>
      </c>
      <c r="I2082" t="s">
        <v>1203</v>
      </c>
      <c r="J2082" t="s">
        <v>318</v>
      </c>
      <c r="K2082" t="s">
        <v>88</v>
      </c>
    </row>
    <row r="2083" spans="1:11" hidden="1" x14ac:dyDescent="0.35">
      <c r="A2083" t="s">
        <v>8547</v>
      </c>
      <c r="B2083" t="s">
        <v>8589</v>
      </c>
      <c r="C2083" t="s">
        <v>8590</v>
      </c>
      <c r="D2083" t="s">
        <v>8591</v>
      </c>
      <c r="E2083" t="s">
        <v>8555</v>
      </c>
      <c r="F2083" t="s">
        <v>11</v>
      </c>
      <c r="G2083" t="s">
        <v>1346</v>
      </c>
      <c r="H2083" t="s">
        <v>1260</v>
      </c>
      <c r="I2083" t="s">
        <v>1219</v>
      </c>
      <c r="J2083" t="s">
        <v>1969</v>
      </c>
      <c r="K2083" t="s">
        <v>88</v>
      </c>
    </row>
    <row r="2084" spans="1:11" hidden="1" x14ac:dyDescent="0.35">
      <c r="A2084" t="s">
        <v>8547</v>
      </c>
      <c r="B2084" t="s">
        <v>8592</v>
      </c>
      <c r="C2084" t="s">
        <v>8593</v>
      </c>
      <c r="D2084" t="s">
        <v>8594</v>
      </c>
      <c r="E2084" t="s">
        <v>8555</v>
      </c>
      <c r="F2084" t="s">
        <v>11</v>
      </c>
      <c r="G2084" t="s">
        <v>1440</v>
      </c>
      <c r="H2084" t="s">
        <v>1245</v>
      </c>
      <c r="I2084" t="s">
        <v>1447</v>
      </c>
      <c r="J2084" t="s">
        <v>315</v>
      </c>
      <c r="K2084" t="s">
        <v>88</v>
      </c>
    </row>
    <row r="2085" spans="1:11" hidden="1" x14ac:dyDescent="0.35">
      <c r="A2085" t="s">
        <v>8547</v>
      </c>
      <c r="B2085" t="s">
        <v>8595</v>
      </c>
      <c r="C2085" t="s">
        <v>8596</v>
      </c>
      <c r="D2085" t="s">
        <v>8597</v>
      </c>
      <c r="E2085" t="s">
        <v>8555</v>
      </c>
      <c r="F2085" t="s">
        <v>11</v>
      </c>
      <c r="G2085" t="s">
        <v>1355</v>
      </c>
      <c r="H2085" t="s">
        <v>1735</v>
      </c>
      <c r="I2085" t="s">
        <v>1544</v>
      </c>
      <c r="J2085" t="s">
        <v>316</v>
      </c>
      <c r="K2085" t="s">
        <v>88</v>
      </c>
    </row>
    <row r="2086" spans="1:11" hidden="1" x14ac:dyDescent="0.35">
      <c r="A2086" t="s">
        <v>8547</v>
      </c>
      <c r="B2086" t="s">
        <v>8598</v>
      </c>
      <c r="C2086" t="s">
        <v>8599</v>
      </c>
      <c r="D2086" t="s">
        <v>8600</v>
      </c>
      <c r="E2086" t="s">
        <v>8555</v>
      </c>
      <c r="F2086" t="s">
        <v>15</v>
      </c>
      <c r="G2086" t="s">
        <v>1336</v>
      </c>
      <c r="H2086" t="s">
        <v>1283</v>
      </c>
      <c r="I2086" t="s">
        <v>1309</v>
      </c>
      <c r="J2086" t="s">
        <v>1176</v>
      </c>
      <c r="K2086" t="s">
        <v>108</v>
      </c>
    </row>
    <row r="2087" spans="1:11" hidden="1" x14ac:dyDescent="0.35">
      <c r="A2087" t="s">
        <v>8547</v>
      </c>
      <c r="B2087" t="s">
        <v>8601</v>
      </c>
      <c r="C2087" t="s">
        <v>8602</v>
      </c>
      <c r="D2087" t="s">
        <v>8603</v>
      </c>
      <c r="E2087" t="s">
        <v>8604</v>
      </c>
      <c r="F2087" t="s">
        <v>8</v>
      </c>
      <c r="G2087" t="s">
        <v>1968</v>
      </c>
      <c r="H2087" t="s">
        <v>1341</v>
      </c>
      <c r="I2087" t="s">
        <v>1203</v>
      </c>
      <c r="J2087" t="s">
        <v>318</v>
      </c>
      <c r="K2087" t="s">
        <v>124</v>
      </c>
    </row>
    <row r="2088" spans="1:11" hidden="1" x14ac:dyDescent="0.35">
      <c r="A2088" t="s">
        <v>8547</v>
      </c>
      <c r="B2088" t="s">
        <v>8605</v>
      </c>
      <c r="C2088" t="s">
        <v>8606</v>
      </c>
      <c r="D2088" t="s">
        <v>8607</v>
      </c>
      <c r="E2088" t="s">
        <v>8604</v>
      </c>
      <c r="F2088" t="s">
        <v>8</v>
      </c>
      <c r="G2088" t="s">
        <v>1346</v>
      </c>
      <c r="H2088" t="s">
        <v>1260</v>
      </c>
      <c r="I2088" t="s">
        <v>1219</v>
      </c>
      <c r="J2088" t="s">
        <v>318</v>
      </c>
      <c r="K2088" t="s">
        <v>124</v>
      </c>
    </row>
    <row r="2089" spans="1:11" hidden="1" x14ac:dyDescent="0.35">
      <c r="A2089" t="s">
        <v>8547</v>
      </c>
      <c r="B2089" t="s">
        <v>8608</v>
      </c>
      <c r="C2089" t="s">
        <v>8609</v>
      </c>
      <c r="D2089" t="s">
        <v>8610</v>
      </c>
      <c r="E2089" t="s">
        <v>8555</v>
      </c>
      <c r="F2089" t="s">
        <v>14</v>
      </c>
      <c r="G2089" t="s">
        <v>1440</v>
      </c>
      <c r="H2089" t="s">
        <v>1245</v>
      </c>
      <c r="I2089" t="s">
        <v>1223</v>
      </c>
      <c r="J2089" t="s">
        <v>318</v>
      </c>
      <c r="K2089" t="s">
        <v>128</v>
      </c>
    </row>
    <row r="2090" spans="1:11" hidden="1" x14ac:dyDescent="0.35">
      <c r="A2090" t="s">
        <v>8547</v>
      </c>
      <c r="B2090" t="s">
        <v>8611</v>
      </c>
      <c r="C2090" t="s">
        <v>8612</v>
      </c>
      <c r="D2090" t="s">
        <v>8613</v>
      </c>
      <c r="E2090" t="s">
        <v>8555</v>
      </c>
      <c r="F2090" t="s">
        <v>14</v>
      </c>
      <c r="G2090" t="s">
        <v>1350</v>
      </c>
      <c r="H2090" t="s">
        <v>1431</v>
      </c>
      <c r="I2090" t="s">
        <v>1250</v>
      </c>
      <c r="J2090" t="s">
        <v>314</v>
      </c>
      <c r="K2090" t="s">
        <v>128</v>
      </c>
    </row>
    <row r="2091" spans="1:11" hidden="1" x14ac:dyDescent="0.35">
      <c r="A2091" t="s">
        <v>8547</v>
      </c>
      <c r="B2091" t="s">
        <v>8614</v>
      </c>
      <c r="C2091" t="s">
        <v>8615</v>
      </c>
      <c r="D2091" t="s">
        <v>8616</v>
      </c>
      <c r="E2091" t="s">
        <v>8551</v>
      </c>
      <c r="F2091" t="s">
        <v>16</v>
      </c>
      <c r="G2091" t="s">
        <v>1451</v>
      </c>
      <c r="H2091" t="s">
        <v>1270</v>
      </c>
      <c r="I2091" t="s">
        <v>2770</v>
      </c>
      <c r="J2091" t="s">
        <v>313</v>
      </c>
      <c r="K2091" t="s">
        <v>116</v>
      </c>
    </row>
    <row r="2092" spans="1:11" hidden="1" x14ac:dyDescent="0.35">
      <c r="A2092" t="s">
        <v>8547</v>
      </c>
      <c r="B2092" t="s">
        <v>8617</v>
      </c>
      <c r="C2092" t="s">
        <v>8618</v>
      </c>
      <c r="D2092" t="s">
        <v>8619</v>
      </c>
      <c r="E2092" t="s">
        <v>8551</v>
      </c>
      <c r="F2092" t="s">
        <v>16</v>
      </c>
      <c r="G2092" t="s">
        <v>1254</v>
      </c>
      <c r="H2092" t="s">
        <v>1440</v>
      </c>
      <c r="I2092" t="s">
        <v>1427</v>
      </c>
      <c r="J2092" t="s">
        <v>313</v>
      </c>
      <c r="K2092" t="s">
        <v>116</v>
      </c>
    </row>
    <row r="2093" spans="1:11" hidden="1" x14ac:dyDescent="0.35">
      <c r="A2093" t="s">
        <v>8547</v>
      </c>
      <c r="B2093" t="s">
        <v>8620</v>
      </c>
      <c r="C2093" t="s">
        <v>8621</v>
      </c>
      <c r="D2093" t="s">
        <v>8622</v>
      </c>
      <c r="E2093" t="s">
        <v>8551</v>
      </c>
      <c r="F2093" t="s">
        <v>16</v>
      </c>
      <c r="G2093" t="s">
        <v>2454</v>
      </c>
      <c r="H2093" t="s">
        <v>1359</v>
      </c>
      <c r="I2093" t="s">
        <v>1555</v>
      </c>
      <c r="J2093" t="s">
        <v>313</v>
      </c>
      <c r="K2093" t="s">
        <v>116</v>
      </c>
    </row>
    <row r="2094" spans="1:11" hidden="1" x14ac:dyDescent="0.35">
      <c r="A2094" t="s">
        <v>8547</v>
      </c>
      <c r="B2094" t="s">
        <v>8623</v>
      </c>
      <c r="C2094" t="s">
        <v>8624</v>
      </c>
      <c r="D2094" t="s">
        <v>8625</v>
      </c>
      <c r="E2094" t="s">
        <v>8551</v>
      </c>
      <c r="F2094" t="s">
        <v>16</v>
      </c>
      <c r="G2094" t="s">
        <v>2232</v>
      </c>
      <c r="H2094" t="s">
        <v>3096</v>
      </c>
      <c r="I2094" t="s">
        <v>1457</v>
      </c>
      <c r="J2094" t="s">
        <v>5312</v>
      </c>
      <c r="K2094" t="s">
        <v>116</v>
      </c>
    </row>
    <row r="2095" spans="1:11" hidden="1" x14ac:dyDescent="0.35">
      <c r="A2095" t="s">
        <v>8547</v>
      </c>
      <c r="B2095" t="s">
        <v>8626</v>
      </c>
      <c r="C2095" t="s">
        <v>8627</v>
      </c>
      <c r="D2095" t="s">
        <v>8628</v>
      </c>
      <c r="E2095" t="s">
        <v>8551</v>
      </c>
      <c r="F2095" t="s">
        <v>16</v>
      </c>
      <c r="G2095" t="s">
        <v>8629</v>
      </c>
      <c r="H2095" t="s">
        <v>2419</v>
      </c>
      <c r="I2095" t="s">
        <v>3773</v>
      </c>
      <c r="J2095" t="s">
        <v>5312</v>
      </c>
      <c r="K2095" t="s">
        <v>116</v>
      </c>
    </row>
    <row r="2096" spans="1:11" hidden="1" x14ac:dyDescent="0.35">
      <c r="A2096" t="s">
        <v>8547</v>
      </c>
      <c r="B2096" t="s">
        <v>8630</v>
      </c>
      <c r="C2096" t="s">
        <v>8631</v>
      </c>
      <c r="D2096" t="s">
        <v>8632</v>
      </c>
      <c r="E2096" t="s">
        <v>8551</v>
      </c>
      <c r="F2096" t="s">
        <v>16</v>
      </c>
      <c r="G2096" t="s">
        <v>2020</v>
      </c>
      <c r="H2096" t="s">
        <v>1332</v>
      </c>
      <c r="I2096" t="s">
        <v>1555</v>
      </c>
      <c r="J2096" t="s">
        <v>5312</v>
      </c>
      <c r="K2096" t="s">
        <v>196</v>
      </c>
    </row>
    <row r="2097" spans="1:11" hidden="1" x14ac:dyDescent="0.35">
      <c r="A2097" t="s">
        <v>8547</v>
      </c>
      <c r="B2097" t="s">
        <v>8633</v>
      </c>
      <c r="C2097" t="s">
        <v>8634</v>
      </c>
      <c r="D2097" t="s">
        <v>8635</v>
      </c>
      <c r="E2097" t="s">
        <v>8551</v>
      </c>
      <c r="F2097" t="s">
        <v>16</v>
      </c>
      <c r="G2097" t="s">
        <v>4411</v>
      </c>
      <c r="H2097" t="s">
        <v>1695</v>
      </c>
      <c r="I2097" t="s">
        <v>2211</v>
      </c>
      <c r="J2097" t="s">
        <v>7914</v>
      </c>
      <c r="K2097" t="s">
        <v>116</v>
      </c>
    </row>
    <row r="2098" spans="1:11" hidden="1" x14ac:dyDescent="0.35">
      <c r="A2098" t="s">
        <v>8547</v>
      </c>
      <c r="B2098" t="s">
        <v>8636</v>
      </c>
      <c r="C2098" t="s">
        <v>8637</v>
      </c>
      <c r="D2098" t="s">
        <v>8638</v>
      </c>
      <c r="E2098" t="s">
        <v>8551</v>
      </c>
      <c r="F2098" t="s">
        <v>16</v>
      </c>
      <c r="G2098" t="s">
        <v>8639</v>
      </c>
      <c r="H2098" t="s">
        <v>8640</v>
      </c>
      <c r="I2098" t="s">
        <v>1519</v>
      </c>
      <c r="J2098" t="s">
        <v>314</v>
      </c>
      <c r="K2098" t="s">
        <v>196</v>
      </c>
    </row>
    <row r="2099" spans="1:11" hidden="1" x14ac:dyDescent="0.35">
      <c r="A2099" t="s">
        <v>8547</v>
      </c>
      <c r="B2099" t="s">
        <v>8641</v>
      </c>
      <c r="C2099" t="s">
        <v>8642</v>
      </c>
      <c r="D2099" t="s">
        <v>8643</v>
      </c>
      <c r="E2099" t="s">
        <v>8551</v>
      </c>
      <c r="F2099" t="s">
        <v>16</v>
      </c>
      <c r="G2099" t="s">
        <v>1240</v>
      </c>
      <c r="H2099" t="s">
        <v>1198</v>
      </c>
      <c r="I2099" t="s">
        <v>1246</v>
      </c>
      <c r="J2099" t="s">
        <v>313</v>
      </c>
      <c r="K2099" t="s">
        <v>116</v>
      </c>
    </row>
    <row r="2100" spans="1:11" hidden="1" x14ac:dyDescent="0.35">
      <c r="A2100" t="s">
        <v>8547</v>
      </c>
      <c r="B2100" t="s">
        <v>8644</v>
      </c>
      <c r="C2100" t="s">
        <v>8645</v>
      </c>
      <c r="D2100" t="s">
        <v>8646</v>
      </c>
      <c r="E2100" t="s">
        <v>8551</v>
      </c>
      <c r="F2100" t="s">
        <v>11</v>
      </c>
      <c r="G2100" t="s">
        <v>1355</v>
      </c>
      <c r="H2100" t="s">
        <v>1735</v>
      </c>
      <c r="I2100" t="s">
        <v>1544</v>
      </c>
      <c r="J2100" t="s">
        <v>316</v>
      </c>
      <c r="K2100" t="s">
        <v>140</v>
      </c>
    </row>
    <row r="2101" spans="1:11" hidden="1" x14ac:dyDescent="0.35">
      <c r="A2101" t="s">
        <v>8547</v>
      </c>
      <c r="B2101" t="s">
        <v>8647</v>
      </c>
      <c r="C2101" t="s">
        <v>8648</v>
      </c>
      <c r="D2101" t="s">
        <v>8649</v>
      </c>
      <c r="E2101" t="s">
        <v>8555</v>
      </c>
      <c r="F2101" t="s">
        <v>16</v>
      </c>
      <c r="G2101" t="s">
        <v>2083</v>
      </c>
      <c r="H2101" t="s">
        <v>1573</v>
      </c>
      <c r="I2101" t="s">
        <v>1519</v>
      </c>
      <c r="J2101" t="s">
        <v>7910</v>
      </c>
      <c r="K2101" t="s">
        <v>196</v>
      </c>
    </row>
    <row r="2102" spans="1:11" hidden="1" x14ac:dyDescent="0.35">
      <c r="A2102" t="s">
        <v>8547</v>
      </c>
      <c r="B2102" t="s">
        <v>8650</v>
      </c>
      <c r="C2102" t="s">
        <v>8651</v>
      </c>
      <c r="D2102" t="s">
        <v>8652</v>
      </c>
      <c r="E2102" t="s">
        <v>8551</v>
      </c>
      <c r="F2102" t="s">
        <v>16</v>
      </c>
      <c r="G2102" t="s">
        <v>1562</v>
      </c>
      <c r="H2102" t="s">
        <v>2557</v>
      </c>
      <c r="I2102" t="s">
        <v>8653</v>
      </c>
      <c r="J2102" t="s">
        <v>2301</v>
      </c>
      <c r="K2102" t="s">
        <v>140</v>
      </c>
    </row>
    <row r="2103" spans="1:11" hidden="1" x14ac:dyDescent="0.35">
      <c r="A2103" t="s">
        <v>8547</v>
      </c>
      <c r="B2103" t="s">
        <v>8654</v>
      </c>
      <c r="C2103" t="s">
        <v>8655</v>
      </c>
      <c r="D2103" t="s">
        <v>8656</v>
      </c>
      <c r="E2103" t="s">
        <v>8551</v>
      </c>
      <c r="F2103" t="s">
        <v>16</v>
      </c>
      <c r="G2103" t="s">
        <v>1562</v>
      </c>
      <c r="H2103" t="s">
        <v>2557</v>
      </c>
      <c r="I2103" t="s">
        <v>8653</v>
      </c>
      <c r="J2103" t="s">
        <v>2301</v>
      </c>
      <c r="K2103" t="s">
        <v>140</v>
      </c>
    </row>
    <row r="2104" spans="1:11" hidden="1" x14ac:dyDescent="0.35">
      <c r="A2104" t="s">
        <v>8547</v>
      </c>
      <c r="B2104" t="s">
        <v>8657</v>
      </c>
      <c r="C2104" t="s">
        <v>8658</v>
      </c>
      <c r="D2104" t="s">
        <v>8659</v>
      </c>
      <c r="E2104" t="s">
        <v>8551</v>
      </c>
      <c r="F2104" t="s">
        <v>16</v>
      </c>
      <c r="G2104" t="s">
        <v>1562</v>
      </c>
      <c r="H2104" t="s">
        <v>2557</v>
      </c>
      <c r="I2104" t="s">
        <v>8653</v>
      </c>
      <c r="J2104" t="s">
        <v>2301</v>
      </c>
      <c r="K2104" t="s">
        <v>140</v>
      </c>
    </row>
    <row r="2105" spans="1:11" hidden="1" x14ac:dyDescent="0.35">
      <c r="A2105" t="s">
        <v>8547</v>
      </c>
      <c r="B2105" t="s">
        <v>8660</v>
      </c>
      <c r="C2105" t="s">
        <v>8661</v>
      </c>
      <c r="D2105" t="s">
        <v>8662</v>
      </c>
      <c r="E2105" t="s">
        <v>8551</v>
      </c>
      <c r="F2105" t="s">
        <v>16</v>
      </c>
      <c r="G2105" t="s">
        <v>4497</v>
      </c>
      <c r="H2105" t="s">
        <v>5576</v>
      </c>
      <c r="I2105" t="s">
        <v>8663</v>
      </c>
      <c r="J2105" t="s">
        <v>2301</v>
      </c>
      <c r="K2105" t="s">
        <v>140</v>
      </c>
    </row>
    <row r="2106" spans="1:11" hidden="1" x14ac:dyDescent="0.35">
      <c r="A2106" t="s">
        <v>8547</v>
      </c>
      <c r="B2106" t="s">
        <v>8664</v>
      </c>
      <c r="C2106" t="s">
        <v>8665</v>
      </c>
      <c r="D2106" t="s">
        <v>8666</v>
      </c>
      <c r="E2106" t="s">
        <v>8551</v>
      </c>
      <c r="F2106" t="s">
        <v>16</v>
      </c>
      <c r="G2106" t="s">
        <v>8667</v>
      </c>
      <c r="H2106" t="s">
        <v>5572</v>
      </c>
      <c r="I2106" t="s">
        <v>8668</v>
      </c>
      <c r="J2106" t="s">
        <v>2301</v>
      </c>
      <c r="K2106" t="s">
        <v>140</v>
      </c>
    </row>
    <row r="2107" spans="1:11" hidden="1" x14ac:dyDescent="0.35">
      <c r="A2107" t="s">
        <v>8547</v>
      </c>
      <c r="B2107" t="s">
        <v>8669</v>
      </c>
      <c r="C2107" t="s">
        <v>8670</v>
      </c>
      <c r="D2107" t="s">
        <v>8671</v>
      </c>
      <c r="E2107" t="s">
        <v>8551</v>
      </c>
      <c r="F2107" t="s">
        <v>16</v>
      </c>
      <c r="G2107" t="s">
        <v>8672</v>
      </c>
      <c r="H2107" t="s">
        <v>2550</v>
      </c>
      <c r="I2107" t="s">
        <v>8673</v>
      </c>
      <c r="J2107" t="s">
        <v>2301</v>
      </c>
      <c r="K2107" t="s">
        <v>140</v>
      </c>
    </row>
    <row r="2108" spans="1:11" hidden="1" x14ac:dyDescent="0.35">
      <c r="A2108" t="s">
        <v>8547</v>
      </c>
      <c r="B2108" t="s">
        <v>8674</v>
      </c>
      <c r="C2108" t="s">
        <v>8675</v>
      </c>
      <c r="D2108" t="s">
        <v>8676</v>
      </c>
      <c r="E2108" t="s">
        <v>8551</v>
      </c>
      <c r="F2108" t="s">
        <v>16</v>
      </c>
      <c r="G2108" t="s">
        <v>1562</v>
      </c>
      <c r="H2108" t="s">
        <v>2557</v>
      </c>
      <c r="I2108" t="s">
        <v>1436</v>
      </c>
      <c r="J2108" t="s">
        <v>2301</v>
      </c>
      <c r="K2108" t="s">
        <v>140</v>
      </c>
    </row>
    <row r="2109" spans="1:11" hidden="1" x14ac:dyDescent="0.35">
      <c r="A2109" t="s">
        <v>8547</v>
      </c>
      <c r="B2109" t="s">
        <v>8677</v>
      </c>
      <c r="C2109" t="s">
        <v>8678</v>
      </c>
      <c r="D2109" t="s">
        <v>8679</v>
      </c>
      <c r="E2109" t="s">
        <v>8551</v>
      </c>
      <c r="F2109" t="s">
        <v>16</v>
      </c>
      <c r="G2109" t="s">
        <v>8672</v>
      </c>
      <c r="H2109" t="s">
        <v>2550</v>
      </c>
      <c r="I2109" t="s">
        <v>1423</v>
      </c>
      <c r="J2109" t="s">
        <v>2301</v>
      </c>
      <c r="K2109" t="s">
        <v>140</v>
      </c>
    </row>
    <row r="2110" spans="1:11" hidden="1" x14ac:dyDescent="0.35">
      <c r="A2110" t="s">
        <v>8547</v>
      </c>
      <c r="B2110" t="s">
        <v>8680</v>
      </c>
      <c r="C2110" t="s">
        <v>8681</v>
      </c>
      <c r="D2110" t="s">
        <v>8682</v>
      </c>
      <c r="E2110" t="s">
        <v>8555</v>
      </c>
      <c r="F2110" t="s">
        <v>10</v>
      </c>
      <c r="G2110" t="s">
        <v>4009</v>
      </c>
      <c r="H2110" t="s">
        <v>8683</v>
      </c>
      <c r="I2110" t="s">
        <v>1203</v>
      </c>
      <c r="J2110" t="s">
        <v>313</v>
      </c>
      <c r="K2110" t="s">
        <v>198</v>
      </c>
    </row>
    <row r="2111" spans="1:11" hidden="1" x14ac:dyDescent="0.35">
      <c r="A2111" t="s">
        <v>8547</v>
      </c>
      <c r="B2111" t="s">
        <v>8684</v>
      </c>
      <c r="C2111" t="s">
        <v>8685</v>
      </c>
      <c r="D2111" t="s">
        <v>8686</v>
      </c>
      <c r="E2111" t="s">
        <v>8555</v>
      </c>
      <c r="F2111" t="s">
        <v>16</v>
      </c>
      <c r="G2111" t="s">
        <v>2685</v>
      </c>
      <c r="H2111" t="s">
        <v>1601</v>
      </c>
      <c r="I2111" t="s">
        <v>1203</v>
      </c>
      <c r="J2111" t="s">
        <v>313</v>
      </c>
      <c r="K2111" t="s">
        <v>198</v>
      </c>
    </row>
    <row r="2112" spans="1:11" hidden="1" x14ac:dyDescent="0.35">
      <c r="A2112" t="s">
        <v>8547</v>
      </c>
      <c r="B2112" t="s">
        <v>8687</v>
      </c>
      <c r="C2112" t="s">
        <v>8688</v>
      </c>
      <c r="D2112" t="s">
        <v>8689</v>
      </c>
      <c r="E2112" t="s">
        <v>8690</v>
      </c>
      <c r="F2112" t="s">
        <v>16</v>
      </c>
      <c r="G2112" t="s">
        <v>5048</v>
      </c>
      <c r="H2112" t="s">
        <v>3706</v>
      </c>
      <c r="I2112" t="s">
        <v>3165</v>
      </c>
      <c r="J2112" t="s">
        <v>387</v>
      </c>
      <c r="K2112" t="s">
        <v>140</v>
      </c>
    </row>
    <row r="2113" spans="1:11" hidden="1" x14ac:dyDescent="0.35">
      <c r="A2113" t="s">
        <v>8547</v>
      </c>
      <c r="B2113" t="s">
        <v>8691</v>
      </c>
      <c r="C2113" t="s">
        <v>8692</v>
      </c>
      <c r="D2113" t="s">
        <v>8693</v>
      </c>
      <c r="E2113" t="s">
        <v>8555</v>
      </c>
      <c r="F2113" t="s">
        <v>16</v>
      </c>
      <c r="G2113" t="s">
        <v>2083</v>
      </c>
      <c r="H2113" t="s">
        <v>1573</v>
      </c>
      <c r="I2113" t="s">
        <v>1519</v>
      </c>
      <c r="J2113" t="s">
        <v>315</v>
      </c>
      <c r="K2113" t="s">
        <v>140</v>
      </c>
    </row>
    <row r="2114" spans="1:11" hidden="1" x14ac:dyDescent="0.35">
      <c r="A2114" t="s">
        <v>8547</v>
      </c>
      <c r="B2114" t="s">
        <v>8694</v>
      </c>
      <c r="C2114" t="s">
        <v>8695</v>
      </c>
      <c r="D2114" t="s">
        <v>8696</v>
      </c>
      <c r="E2114" t="s">
        <v>8555</v>
      </c>
      <c r="F2114" t="s">
        <v>16</v>
      </c>
      <c r="G2114" t="s">
        <v>3081</v>
      </c>
      <c r="H2114" t="s">
        <v>1397</v>
      </c>
      <c r="I2114" t="s">
        <v>1427</v>
      </c>
      <c r="J2114" t="s">
        <v>315</v>
      </c>
      <c r="K2114" t="s">
        <v>140</v>
      </c>
    </row>
    <row r="2115" spans="1:11" hidden="1" x14ac:dyDescent="0.35">
      <c r="A2115" t="s">
        <v>8547</v>
      </c>
      <c r="B2115" t="s">
        <v>8697</v>
      </c>
      <c r="C2115" t="s">
        <v>8698</v>
      </c>
      <c r="D2115" t="s">
        <v>8699</v>
      </c>
      <c r="E2115" t="s">
        <v>8555</v>
      </c>
      <c r="F2115" t="s">
        <v>16</v>
      </c>
      <c r="G2115" t="s">
        <v>8700</v>
      </c>
      <c r="H2115" t="s">
        <v>4685</v>
      </c>
      <c r="I2115" t="s">
        <v>3760</v>
      </c>
      <c r="J2115" t="s">
        <v>317</v>
      </c>
      <c r="K2115" t="s">
        <v>140</v>
      </c>
    </row>
    <row r="2116" spans="1:11" hidden="1" x14ac:dyDescent="0.35">
      <c r="A2116" t="s">
        <v>8547</v>
      </c>
      <c r="B2116" t="s">
        <v>8701</v>
      </c>
      <c r="C2116" t="s">
        <v>8702</v>
      </c>
      <c r="D2116" t="s">
        <v>8703</v>
      </c>
      <c r="E2116" t="s">
        <v>8555</v>
      </c>
      <c r="F2116" t="s">
        <v>16</v>
      </c>
      <c r="G2116" t="s">
        <v>8704</v>
      </c>
      <c r="H2116" t="s">
        <v>1562</v>
      </c>
      <c r="I2116" t="s">
        <v>2391</v>
      </c>
      <c r="J2116" t="s">
        <v>317</v>
      </c>
      <c r="K2116" t="s">
        <v>140</v>
      </c>
    </row>
    <row r="2117" spans="1:11" hidden="1" x14ac:dyDescent="0.35">
      <c r="A2117" t="s">
        <v>8547</v>
      </c>
      <c r="B2117" t="s">
        <v>8705</v>
      </c>
      <c r="C2117" t="s">
        <v>8706</v>
      </c>
      <c r="D2117" t="s">
        <v>8707</v>
      </c>
      <c r="E2117" t="s">
        <v>8555</v>
      </c>
      <c r="F2117" t="s">
        <v>16</v>
      </c>
      <c r="G2117" t="s">
        <v>8708</v>
      </c>
      <c r="H2117" t="s">
        <v>8709</v>
      </c>
      <c r="I2117" t="s">
        <v>4524</v>
      </c>
      <c r="J2117" t="s">
        <v>8710</v>
      </c>
      <c r="K2117" t="s">
        <v>140</v>
      </c>
    </row>
    <row r="2118" spans="1:11" hidden="1" x14ac:dyDescent="0.35">
      <c r="A2118" t="s">
        <v>8547</v>
      </c>
      <c r="B2118" t="s">
        <v>8711</v>
      </c>
      <c r="C2118" t="s">
        <v>8712</v>
      </c>
      <c r="D2118" t="s">
        <v>8713</v>
      </c>
      <c r="E2118" t="s">
        <v>8555</v>
      </c>
      <c r="F2118" t="s">
        <v>16</v>
      </c>
      <c r="G2118" t="s">
        <v>1240</v>
      </c>
      <c r="H2118" t="s">
        <v>1198</v>
      </c>
      <c r="I2118" t="s">
        <v>1211</v>
      </c>
      <c r="J2118" t="s">
        <v>315</v>
      </c>
      <c r="K2118" t="s">
        <v>140</v>
      </c>
    </row>
    <row r="2119" spans="1:11" hidden="1" x14ac:dyDescent="0.35">
      <c r="A2119" t="s">
        <v>8547</v>
      </c>
      <c r="B2119" t="s">
        <v>8714</v>
      </c>
      <c r="C2119" t="s">
        <v>8715</v>
      </c>
      <c r="D2119" t="s">
        <v>8716</v>
      </c>
      <c r="E2119" t="s">
        <v>8717</v>
      </c>
      <c r="F2119" t="s">
        <v>16</v>
      </c>
      <c r="G2119" t="s">
        <v>2083</v>
      </c>
      <c r="H2119" t="s">
        <v>1573</v>
      </c>
      <c r="I2119" t="s">
        <v>1519</v>
      </c>
      <c r="J2119" t="s">
        <v>1761</v>
      </c>
      <c r="K2119" t="s">
        <v>140</v>
      </c>
    </row>
    <row r="2120" spans="1:11" hidden="1" x14ac:dyDescent="0.35">
      <c r="A2120" t="s">
        <v>8547</v>
      </c>
      <c r="B2120" t="s">
        <v>8718</v>
      </c>
      <c r="C2120" t="s">
        <v>8719</v>
      </c>
      <c r="D2120" t="s">
        <v>8720</v>
      </c>
      <c r="E2120" t="s">
        <v>8717</v>
      </c>
      <c r="F2120" t="s">
        <v>16</v>
      </c>
      <c r="G2120" t="s">
        <v>2083</v>
      </c>
      <c r="H2120" t="s">
        <v>1573</v>
      </c>
      <c r="I2120" t="s">
        <v>1519</v>
      </c>
      <c r="J2120" t="s">
        <v>1761</v>
      </c>
      <c r="K2120" t="s">
        <v>140</v>
      </c>
    </row>
    <row r="2121" spans="1:11" hidden="1" x14ac:dyDescent="0.35">
      <c r="A2121" t="s">
        <v>8547</v>
      </c>
      <c r="B2121" t="s">
        <v>8721</v>
      </c>
      <c r="C2121" t="s">
        <v>8722</v>
      </c>
      <c r="D2121" t="s">
        <v>8723</v>
      </c>
      <c r="E2121" t="s">
        <v>8717</v>
      </c>
      <c r="F2121" t="s">
        <v>16</v>
      </c>
      <c r="G2121" t="s">
        <v>3081</v>
      </c>
      <c r="H2121" t="s">
        <v>1397</v>
      </c>
      <c r="I2121" t="s">
        <v>2770</v>
      </c>
      <c r="J2121" t="s">
        <v>1761</v>
      </c>
      <c r="K2121" t="s">
        <v>140</v>
      </c>
    </row>
    <row r="2122" spans="1:11" hidden="1" x14ac:dyDescent="0.35">
      <c r="A2122" t="s">
        <v>8547</v>
      </c>
      <c r="B2122" t="s">
        <v>8724</v>
      </c>
      <c r="C2122" t="s">
        <v>8725</v>
      </c>
      <c r="D2122" t="s">
        <v>8726</v>
      </c>
      <c r="E2122" t="s">
        <v>8717</v>
      </c>
      <c r="F2122" t="s">
        <v>16</v>
      </c>
      <c r="G2122" t="s">
        <v>2924</v>
      </c>
      <c r="H2122" t="s">
        <v>1197</v>
      </c>
      <c r="I2122" t="s">
        <v>2455</v>
      </c>
      <c r="J2122" t="s">
        <v>1761</v>
      </c>
      <c r="K2122" t="s">
        <v>140</v>
      </c>
    </row>
    <row r="2123" spans="1:11" hidden="1" x14ac:dyDescent="0.35">
      <c r="A2123" t="s">
        <v>8547</v>
      </c>
      <c r="B2123" t="s">
        <v>8727</v>
      </c>
      <c r="C2123" t="s">
        <v>8728</v>
      </c>
      <c r="D2123" t="s">
        <v>8729</v>
      </c>
      <c r="E2123" t="s">
        <v>8717</v>
      </c>
      <c r="F2123" t="s">
        <v>16</v>
      </c>
      <c r="G2123" t="s">
        <v>1562</v>
      </c>
      <c r="H2123" t="s">
        <v>2557</v>
      </c>
      <c r="I2123" t="s">
        <v>2201</v>
      </c>
      <c r="J2123" t="s">
        <v>1761</v>
      </c>
      <c r="K2123" t="s">
        <v>151</v>
      </c>
    </row>
    <row r="2124" spans="1:11" hidden="1" x14ac:dyDescent="0.35">
      <c r="A2124" t="s">
        <v>8547</v>
      </c>
      <c r="B2124" t="s">
        <v>8730</v>
      </c>
      <c r="C2124" t="s">
        <v>8731</v>
      </c>
      <c r="D2124" t="s">
        <v>8732</v>
      </c>
      <c r="E2124" t="s">
        <v>8717</v>
      </c>
      <c r="F2124" t="s">
        <v>16</v>
      </c>
      <c r="G2124" t="s">
        <v>2083</v>
      </c>
      <c r="H2124" t="s">
        <v>1573</v>
      </c>
      <c r="I2124" t="s">
        <v>1519</v>
      </c>
      <c r="J2124" t="s">
        <v>1761</v>
      </c>
      <c r="K2124" t="s">
        <v>140</v>
      </c>
    </row>
    <row r="2125" spans="1:11" hidden="1" x14ac:dyDescent="0.35">
      <c r="A2125" t="s">
        <v>8547</v>
      </c>
      <c r="B2125" t="s">
        <v>8733</v>
      </c>
      <c r="C2125" t="s">
        <v>8734</v>
      </c>
      <c r="D2125" t="s">
        <v>8735</v>
      </c>
      <c r="E2125" t="s">
        <v>8717</v>
      </c>
      <c r="F2125" t="s">
        <v>16</v>
      </c>
      <c r="G2125" t="s">
        <v>2083</v>
      </c>
      <c r="H2125" t="s">
        <v>1573</v>
      </c>
      <c r="I2125" t="s">
        <v>1519</v>
      </c>
      <c r="J2125" t="s">
        <v>1761</v>
      </c>
      <c r="K2125" t="s">
        <v>140</v>
      </c>
    </row>
    <row r="2126" spans="1:11" hidden="1" x14ac:dyDescent="0.35">
      <c r="A2126" t="s">
        <v>8547</v>
      </c>
      <c r="B2126" t="s">
        <v>8736</v>
      </c>
      <c r="C2126" t="s">
        <v>8737</v>
      </c>
      <c r="D2126" t="s">
        <v>8738</v>
      </c>
      <c r="E2126" t="s">
        <v>8555</v>
      </c>
      <c r="F2126" t="s">
        <v>6</v>
      </c>
      <c r="G2126" t="s">
        <v>1293</v>
      </c>
      <c r="H2126" t="s">
        <v>1174</v>
      </c>
      <c r="I2126" t="s">
        <v>1203</v>
      </c>
      <c r="J2126" t="s">
        <v>1176</v>
      </c>
      <c r="K2126" t="s">
        <v>88</v>
      </c>
    </row>
    <row r="2127" spans="1:11" hidden="1" x14ac:dyDescent="0.35">
      <c r="A2127" t="s">
        <v>8547</v>
      </c>
      <c r="B2127" t="s">
        <v>8739</v>
      </c>
      <c r="C2127" t="s">
        <v>8740</v>
      </c>
      <c r="D2127" t="s">
        <v>8741</v>
      </c>
      <c r="E2127" t="s">
        <v>8555</v>
      </c>
      <c r="F2127" t="s">
        <v>6</v>
      </c>
      <c r="G2127" t="s">
        <v>1293</v>
      </c>
      <c r="H2127" t="s">
        <v>1174</v>
      </c>
      <c r="I2127" t="s">
        <v>1203</v>
      </c>
      <c r="J2127" t="s">
        <v>1176</v>
      </c>
      <c r="K2127" t="s">
        <v>88</v>
      </c>
    </row>
    <row r="2128" spans="1:11" hidden="1" x14ac:dyDescent="0.35">
      <c r="A2128" t="s">
        <v>8547</v>
      </c>
      <c r="B2128" t="s">
        <v>8742</v>
      </c>
      <c r="C2128" t="s">
        <v>8743</v>
      </c>
      <c r="D2128" t="s">
        <v>8744</v>
      </c>
      <c r="E2128" t="s">
        <v>8555</v>
      </c>
      <c r="F2128" t="s">
        <v>6</v>
      </c>
      <c r="G2128" t="s">
        <v>1293</v>
      </c>
      <c r="H2128" t="s">
        <v>1174</v>
      </c>
      <c r="I2128" t="s">
        <v>4060</v>
      </c>
      <c r="J2128" t="s">
        <v>1176</v>
      </c>
      <c r="K2128" t="s">
        <v>88</v>
      </c>
    </row>
    <row r="2129" spans="1:11" hidden="1" x14ac:dyDescent="0.35">
      <c r="A2129" t="s">
        <v>8547</v>
      </c>
      <c r="B2129" t="s">
        <v>8745</v>
      </c>
      <c r="C2129" t="s">
        <v>8746</v>
      </c>
      <c r="D2129" t="s">
        <v>8747</v>
      </c>
      <c r="E2129" t="s">
        <v>8555</v>
      </c>
      <c r="F2129" t="s">
        <v>14</v>
      </c>
      <c r="G2129" t="s">
        <v>2083</v>
      </c>
      <c r="H2129" t="s">
        <v>1573</v>
      </c>
      <c r="I2129" t="s">
        <v>1219</v>
      </c>
      <c r="J2129" t="s">
        <v>315</v>
      </c>
      <c r="K2129" t="s">
        <v>128</v>
      </c>
    </row>
    <row r="2130" spans="1:11" hidden="1" x14ac:dyDescent="0.35">
      <c r="A2130" t="s">
        <v>8547</v>
      </c>
      <c r="B2130" t="s">
        <v>8748</v>
      </c>
      <c r="C2130" t="s">
        <v>8749</v>
      </c>
      <c r="D2130" t="s">
        <v>8750</v>
      </c>
      <c r="E2130" t="s">
        <v>8751</v>
      </c>
      <c r="F2130" t="s">
        <v>14</v>
      </c>
      <c r="G2130" t="s">
        <v>2474</v>
      </c>
      <c r="H2130" t="s">
        <v>1198</v>
      </c>
      <c r="I2130" t="s">
        <v>1219</v>
      </c>
      <c r="J2130" t="s">
        <v>314</v>
      </c>
      <c r="K2130" t="s">
        <v>32</v>
      </c>
    </row>
    <row r="2131" spans="1:11" hidden="1" x14ac:dyDescent="0.35">
      <c r="A2131" t="s">
        <v>8547</v>
      </c>
      <c r="B2131" t="s">
        <v>8752</v>
      </c>
      <c r="C2131" t="s">
        <v>8753</v>
      </c>
      <c r="D2131" t="s">
        <v>8754</v>
      </c>
      <c r="E2131" t="s">
        <v>8751</v>
      </c>
      <c r="F2131" t="s">
        <v>16</v>
      </c>
      <c r="G2131" t="s">
        <v>2474</v>
      </c>
      <c r="H2131" t="s">
        <v>4210</v>
      </c>
      <c r="I2131" t="s">
        <v>1519</v>
      </c>
      <c r="J2131" t="s">
        <v>314</v>
      </c>
      <c r="K2131" t="s">
        <v>32</v>
      </c>
    </row>
    <row r="2132" spans="1:11" hidden="1" x14ac:dyDescent="0.35">
      <c r="A2132" t="s">
        <v>8547</v>
      </c>
      <c r="B2132" t="s">
        <v>8755</v>
      </c>
      <c r="C2132" t="s">
        <v>8756</v>
      </c>
      <c r="D2132" t="s">
        <v>8757</v>
      </c>
      <c r="E2132" t="s">
        <v>8751</v>
      </c>
      <c r="F2132" t="s">
        <v>16</v>
      </c>
      <c r="G2132" t="s">
        <v>2474</v>
      </c>
      <c r="H2132" t="s">
        <v>2966</v>
      </c>
      <c r="I2132" t="s">
        <v>1856</v>
      </c>
      <c r="J2132" t="s">
        <v>1458</v>
      </c>
      <c r="K2132" t="s">
        <v>32</v>
      </c>
    </row>
    <row r="2133" spans="1:11" hidden="1" x14ac:dyDescent="0.35">
      <c r="A2133" t="s">
        <v>8547</v>
      </c>
      <c r="B2133" t="s">
        <v>8758</v>
      </c>
      <c r="C2133" t="s">
        <v>8759</v>
      </c>
      <c r="D2133" t="s">
        <v>8760</v>
      </c>
      <c r="E2133" t="s">
        <v>8751</v>
      </c>
      <c r="F2133" t="s">
        <v>16</v>
      </c>
      <c r="G2133" t="s">
        <v>2474</v>
      </c>
      <c r="H2133" t="s">
        <v>2945</v>
      </c>
      <c r="I2133" t="s">
        <v>1175</v>
      </c>
      <c r="J2133" t="s">
        <v>1176</v>
      </c>
      <c r="K2133" t="s">
        <v>32</v>
      </c>
    </row>
    <row r="2134" spans="1:11" hidden="1" x14ac:dyDescent="0.35">
      <c r="A2134" t="s">
        <v>8547</v>
      </c>
      <c r="B2134" t="s">
        <v>8761</v>
      </c>
      <c r="C2134" t="s">
        <v>8762</v>
      </c>
      <c r="D2134" t="s">
        <v>8763</v>
      </c>
      <c r="E2134" t="s">
        <v>8555</v>
      </c>
      <c r="F2134" t="s">
        <v>16</v>
      </c>
      <c r="G2134" t="s">
        <v>2190</v>
      </c>
      <c r="H2134" t="s">
        <v>8764</v>
      </c>
      <c r="I2134" t="s">
        <v>1607</v>
      </c>
      <c r="J2134" t="s">
        <v>314</v>
      </c>
      <c r="K2134" t="s">
        <v>198</v>
      </c>
    </row>
    <row r="2135" spans="1:11" hidden="1" x14ac:dyDescent="0.35">
      <c r="A2135" t="s">
        <v>8547</v>
      </c>
      <c r="B2135" t="s">
        <v>8765</v>
      </c>
      <c r="C2135" t="s">
        <v>8766</v>
      </c>
      <c r="D2135" t="s">
        <v>8767</v>
      </c>
      <c r="E2135" t="s">
        <v>8555</v>
      </c>
      <c r="F2135" t="s">
        <v>15</v>
      </c>
      <c r="G2135" t="s">
        <v>1336</v>
      </c>
      <c r="H2135" t="s">
        <v>1255</v>
      </c>
      <c r="I2135" t="s">
        <v>1856</v>
      </c>
      <c r="J2135" t="s">
        <v>314</v>
      </c>
      <c r="K2135" t="s">
        <v>198</v>
      </c>
    </row>
    <row r="2136" spans="1:11" hidden="1" x14ac:dyDescent="0.35">
      <c r="A2136" t="s">
        <v>8547</v>
      </c>
      <c r="B2136" t="s">
        <v>8768</v>
      </c>
      <c r="C2136" t="s">
        <v>8769</v>
      </c>
      <c r="D2136" t="s">
        <v>8770</v>
      </c>
      <c r="E2136" t="s">
        <v>8555</v>
      </c>
      <c r="F2136" t="s">
        <v>14</v>
      </c>
      <c r="G2136" t="s">
        <v>1336</v>
      </c>
      <c r="H2136" t="s">
        <v>1255</v>
      </c>
      <c r="I2136" t="s">
        <v>1223</v>
      </c>
      <c r="J2136" t="s">
        <v>314</v>
      </c>
      <c r="K2136" t="s">
        <v>198</v>
      </c>
    </row>
    <row r="2137" spans="1:11" hidden="1" x14ac:dyDescent="0.35">
      <c r="A2137" t="s">
        <v>8547</v>
      </c>
      <c r="B2137" t="s">
        <v>8771</v>
      </c>
      <c r="C2137" t="s">
        <v>8772</v>
      </c>
      <c r="D2137" t="s">
        <v>8773</v>
      </c>
      <c r="E2137" t="s">
        <v>8774</v>
      </c>
      <c r="F2137" t="s">
        <v>20</v>
      </c>
      <c r="G2137" t="s">
        <v>2363</v>
      </c>
      <c r="H2137" t="s">
        <v>2913</v>
      </c>
      <c r="I2137" t="s">
        <v>8775</v>
      </c>
      <c r="J2137" t="s">
        <v>314</v>
      </c>
      <c r="K2137" t="s">
        <v>116</v>
      </c>
    </row>
    <row r="2138" spans="1:11" hidden="1" x14ac:dyDescent="0.35">
      <c r="A2138" t="s">
        <v>8547</v>
      </c>
      <c r="B2138" t="s">
        <v>8776</v>
      </c>
      <c r="C2138" t="s">
        <v>8777</v>
      </c>
      <c r="D2138" t="s">
        <v>8778</v>
      </c>
      <c r="E2138" t="s">
        <v>8774</v>
      </c>
      <c r="F2138" t="s">
        <v>20</v>
      </c>
      <c r="G2138" t="s">
        <v>2363</v>
      </c>
      <c r="H2138" t="s">
        <v>2913</v>
      </c>
      <c r="I2138" t="s">
        <v>8775</v>
      </c>
      <c r="J2138" t="s">
        <v>314</v>
      </c>
      <c r="K2138" t="s">
        <v>116</v>
      </c>
    </row>
    <row r="2139" spans="1:11" hidden="1" x14ac:dyDescent="0.35">
      <c r="A2139" t="s">
        <v>8547</v>
      </c>
      <c r="B2139" t="s">
        <v>8779</v>
      </c>
      <c r="C2139" t="s">
        <v>8780</v>
      </c>
      <c r="D2139" t="s">
        <v>8781</v>
      </c>
      <c r="E2139" t="s">
        <v>8774</v>
      </c>
      <c r="F2139" t="s">
        <v>20</v>
      </c>
      <c r="G2139" t="s">
        <v>1735</v>
      </c>
      <c r="H2139" t="s">
        <v>1735</v>
      </c>
      <c r="I2139" t="s">
        <v>5808</v>
      </c>
      <c r="J2139" t="s">
        <v>316</v>
      </c>
      <c r="K2139" t="s">
        <v>116</v>
      </c>
    </row>
    <row r="2140" spans="1:11" hidden="1" x14ac:dyDescent="0.35">
      <c r="A2140" t="s">
        <v>8547</v>
      </c>
      <c r="B2140" t="s">
        <v>8782</v>
      </c>
      <c r="C2140" t="s">
        <v>8783</v>
      </c>
      <c r="D2140" t="s">
        <v>8784</v>
      </c>
      <c r="E2140" t="s">
        <v>8774</v>
      </c>
      <c r="F2140" t="s">
        <v>20</v>
      </c>
      <c r="G2140" t="s">
        <v>4497</v>
      </c>
      <c r="H2140" t="s">
        <v>4497</v>
      </c>
      <c r="I2140" t="s">
        <v>8785</v>
      </c>
      <c r="J2140" t="s">
        <v>1761</v>
      </c>
      <c r="K2140" t="s">
        <v>151</v>
      </c>
    </row>
    <row r="2141" spans="1:11" hidden="1" x14ac:dyDescent="0.35">
      <c r="A2141" t="s">
        <v>8547</v>
      </c>
      <c r="B2141" t="s">
        <v>8786</v>
      </c>
      <c r="C2141" t="s">
        <v>8787</v>
      </c>
      <c r="D2141" t="s">
        <v>8788</v>
      </c>
      <c r="E2141" t="s">
        <v>8774</v>
      </c>
      <c r="F2141" t="s">
        <v>20</v>
      </c>
      <c r="G2141" t="s">
        <v>8672</v>
      </c>
      <c r="H2141" t="s">
        <v>8672</v>
      </c>
      <c r="I2141" t="s">
        <v>8789</v>
      </c>
      <c r="J2141" t="s">
        <v>1761</v>
      </c>
      <c r="K2141" t="s">
        <v>151</v>
      </c>
    </row>
    <row r="2142" spans="1:11" hidden="1" x14ac:dyDescent="0.35">
      <c r="A2142" t="s">
        <v>8547</v>
      </c>
      <c r="B2142" t="s">
        <v>8790</v>
      </c>
      <c r="C2142" t="s">
        <v>8791</v>
      </c>
      <c r="D2142" t="s">
        <v>8792</v>
      </c>
      <c r="E2142" t="s">
        <v>8774</v>
      </c>
      <c r="F2142" t="s">
        <v>20</v>
      </c>
      <c r="G2142" t="s">
        <v>8672</v>
      </c>
      <c r="H2142" t="s">
        <v>8672</v>
      </c>
      <c r="I2142" t="s">
        <v>8793</v>
      </c>
      <c r="J2142" t="s">
        <v>1761</v>
      </c>
      <c r="K2142" t="s">
        <v>151</v>
      </c>
    </row>
    <row r="2143" spans="1:11" hidden="1" x14ac:dyDescent="0.35">
      <c r="A2143" t="s">
        <v>8547</v>
      </c>
      <c r="B2143" t="s">
        <v>8794</v>
      </c>
      <c r="C2143" t="s">
        <v>8795</v>
      </c>
      <c r="D2143" t="s">
        <v>8796</v>
      </c>
      <c r="E2143" t="s">
        <v>8774</v>
      </c>
      <c r="F2143" t="s">
        <v>20</v>
      </c>
      <c r="G2143" t="s">
        <v>2924</v>
      </c>
      <c r="H2143" t="s">
        <v>2924</v>
      </c>
      <c r="I2143" t="s">
        <v>8797</v>
      </c>
      <c r="J2143" t="s">
        <v>2301</v>
      </c>
      <c r="K2143" t="s">
        <v>151</v>
      </c>
    </row>
    <row r="2144" spans="1:11" hidden="1" x14ac:dyDescent="0.35">
      <c r="A2144" t="s">
        <v>8547</v>
      </c>
      <c r="B2144" t="s">
        <v>8798</v>
      </c>
      <c r="C2144" t="s">
        <v>8799</v>
      </c>
      <c r="D2144" t="s">
        <v>8800</v>
      </c>
      <c r="E2144" t="s">
        <v>8774</v>
      </c>
      <c r="F2144" t="s">
        <v>20</v>
      </c>
      <c r="G2144" t="s">
        <v>3717</v>
      </c>
      <c r="H2144" t="s">
        <v>3717</v>
      </c>
      <c r="I2144" t="s">
        <v>1788</v>
      </c>
      <c r="J2144" t="s">
        <v>317</v>
      </c>
      <c r="K2144" t="s">
        <v>116</v>
      </c>
    </row>
    <row r="2145" spans="1:11" hidden="1" x14ac:dyDescent="0.35">
      <c r="A2145" t="s">
        <v>8547</v>
      </c>
      <c r="B2145" t="s">
        <v>8801</v>
      </c>
      <c r="C2145" t="s">
        <v>8802</v>
      </c>
      <c r="D2145" t="s">
        <v>8803</v>
      </c>
      <c r="E2145" t="s">
        <v>8774</v>
      </c>
      <c r="F2145" t="s">
        <v>20</v>
      </c>
      <c r="G2145" t="s">
        <v>1445</v>
      </c>
      <c r="H2145" t="s">
        <v>1445</v>
      </c>
      <c r="I2145" t="s">
        <v>2770</v>
      </c>
      <c r="J2145" t="s">
        <v>317</v>
      </c>
      <c r="K2145" t="s">
        <v>116</v>
      </c>
    </row>
    <row r="2146" spans="1:11" hidden="1" x14ac:dyDescent="0.35">
      <c r="A2146" t="s">
        <v>8547</v>
      </c>
      <c r="B2146" t="s">
        <v>8804</v>
      </c>
      <c r="C2146" t="s">
        <v>8805</v>
      </c>
      <c r="D2146" t="s">
        <v>8806</v>
      </c>
      <c r="E2146" t="s">
        <v>8774</v>
      </c>
      <c r="F2146" t="s">
        <v>20</v>
      </c>
      <c r="G2146" t="s">
        <v>4091</v>
      </c>
      <c r="H2146" t="s">
        <v>4091</v>
      </c>
      <c r="I2146" t="s">
        <v>1187</v>
      </c>
      <c r="J2146" t="s">
        <v>317</v>
      </c>
      <c r="K2146" t="s">
        <v>151</v>
      </c>
    </row>
    <row r="2147" spans="1:11" hidden="1" x14ac:dyDescent="0.35">
      <c r="A2147" t="s">
        <v>8547</v>
      </c>
      <c r="B2147" t="s">
        <v>8807</v>
      </c>
      <c r="C2147" t="s">
        <v>8808</v>
      </c>
      <c r="D2147" t="s">
        <v>8809</v>
      </c>
      <c r="E2147" t="s">
        <v>8551</v>
      </c>
      <c r="F2147" t="s">
        <v>20</v>
      </c>
      <c r="G2147" t="s">
        <v>2474</v>
      </c>
      <c r="H2147" t="s">
        <v>2474</v>
      </c>
      <c r="I2147" t="s">
        <v>8810</v>
      </c>
      <c r="J2147" t="s">
        <v>1969</v>
      </c>
      <c r="K2147" t="s">
        <v>88</v>
      </c>
    </row>
    <row r="2148" spans="1:11" hidden="1" x14ac:dyDescent="0.35">
      <c r="A2148" t="s">
        <v>8547</v>
      </c>
      <c r="B2148" t="s">
        <v>8811</v>
      </c>
      <c r="C2148" t="s">
        <v>8812</v>
      </c>
      <c r="D2148" t="s">
        <v>8813</v>
      </c>
      <c r="E2148" t="s">
        <v>8551</v>
      </c>
      <c r="F2148" t="s">
        <v>20</v>
      </c>
      <c r="G2148" t="s">
        <v>2474</v>
      </c>
      <c r="H2148" t="s">
        <v>2474</v>
      </c>
      <c r="I2148" t="s">
        <v>3995</v>
      </c>
      <c r="J2148" t="s">
        <v>1969</v>
      </c>
      <c r="K2148" t="s">
        <v>88</v>
      </c>
    </row>
    <row r="2149" spans="1:11" hidden="1" x14ac:dyDescent="0.35">
      <c r="A2149" t="s">
        <v>8547</v>
      </c>
      <c r="B2149" t="s">
        <v>8814</v>
      </c>
      <c r="C2149" t="s">
        <v>8815</v>
      </c>
      <c r="D2149" t="s">
        <v>8816</v>
      </c>
      <c r="E2149" t="s">
        <v>8551</v>
      </c>
      <c r="F2149" t="s">
        <v>16</v>
      </c>
      <c r="G2149" t="s">
        <v>4512</v>
      </c>
      <c r="H2149" t="s">
        <v>3643</v>
      </c>
      <c r="I2149" t="s">
        <v>1497</v>
      </c>
      <c r="J2149" t="s">
        <v>314</v>
      </c>
      <c r="K2149" t="s">
        <v>190</v>
      </c>
    </row>
    <row r="2150" spans="1:11" hidden="1" x14ac:dyDescent="0.35">
      <c r="A2150" t="s">
        <v>8547</v>
      </c>
      <c r="B2150" t="s">
        <v>8817</v>
      </c>
      <c r="C2150" t="s">
        <v>8818</v>
      </c>
      <c r="D2150" t="s">
        <v>8819</v>
      </c>
      <c r="E2150" t="s">
        <v>8551</v>
      </c>
      <c r="F2150" t="s">
        <v>16</v>
      </c>
      <c r="G2150" t="s">
        <v>1367</v>
      </c>
      <c r="H2150" t="s">
        <v>1231</v>
      </c>
      <c r="I2150" t="s">
        <v>8820</v>
      </c>
      <c r="J2150" t="s">
        <v>314</v>
      </c>
      <c r="K2150" t="s">
        <v>190</v>
      </c>
    </row>
    <row r="2151" spans="1:11" hidden="1" x14ac:dyDescent="0.35">
      <c r="A2151" t="s">
        <v>8547</v>
      </c>
      <c r="B2151" t="s">
        <v>8821</v>
      </c>
      <c r="C2151" t="s">
        <v>8822</v>
      </c>
      <c r="D2151" t="s">
        <v>8816</v>
      </c>
      <c r="E2151" t="s">
        <v>8551</v>
      </c>
      <c r="F2151" t="s">
        <v>16</v>
      </c>
      <c r="G2151" t="s">
        <v>4512</v>
      </c>
      <c r="H2151" t="s">
        <v>3643</v>
      </c>
      <c r="I2151" t="s">
        <v>1497</v>
      </c>
      <c r="J2151" t="s">
        <v>314</v>
      </c>
      <c r="K2151" t="s">
        <v>190</v>
      </c>
    </row>
    <row r="2152" spans="1:11" hidden="1" x14ac:dyDescent="0.35">
      <c r="A2152" t="s">
        <v>8547</v>
      </c>
      <c r="B2152" t="s">
        <v>8823</v>
      </c>
      <c r="C2152" t="s">
        <v>8824</v>
      </c>
      <c r="D2152" t="s">
        <v>8819</v>
      </c>
      <c r="E2152" t="s">
        <v>8551</v>
      </c>
      <c r="F2152" t="s">
        <v>16</v>
      </c>
      <c r="G2152" t="s">
        <v>1367</v>
      </c>
      <c r="H2152" t="s">
        <v>1231</v>
      </c>
      <c r="I2152" t="s">
        <v>8820</v>
      </c>
      <c r="J2152" t="s">
        <v>314</v>
      </c>
      <c r="K2152" t="s">
        <v>190</v>
      </c>
    </row>
    <row r="2153" spans="1:11" hidden="1" x14ac:dyDescent="0.35">
      <c r="A2153" t="s">
        <v>8547</v>
      </c>
      <c r="B2153" t="s">
        <v>8825</v>
      </c>
      <c r="C2153" t="s">
        <v>8826</v>
      </c>
      <c r="D2153" t="s">
        <v>8827</v>
      </c>
      <c r="E2153" t="s">
        <v>8551</v>
      </c>
      <c r="F2153" t="s">
        <v>15</v>
      </c>
      <c r="G2153" t="s">
        <v>1390</v>
      </c>
      <c r="H2153" t="s">
        <v>1210</v>
      </c>
      <c r="I2153" t="s">
        <v>1211</v>
      </c>
      <c r="J2153" t="s">
        <v>314</v>
      </c>
      <c r="K2153" t="s">
        <v>190</v>
      </c>
    </row>
    <row r="2154" spans="1:11" hidden="1" x14ac:dyDescent="0.35">
      <c r="A2154" t="s">
        <v>8547</v>
      </c>
      <c r="B2154" t="s">
        <v>8828</v>
      </c>
      <c r="C2154" t="s">
        <v>8829</v>
      </c>
      <c r="D2154" t="s">
        <v>8830</v>
      </c>
      <c r="E2154" t="s">
        <v>8551</v>
      </c>
      <c r="F2154" t="s">
        <v>15</v>
      </c>
      <c r="G2154" t="s">
        <v>1336</v>
      </c>
      <c r="H2154" t="s">
        <v>1255</v>
      </c>
      <c r="I2154" t="s">
        <v>1751</v>
      </c>
      <c r="J2154" t="s">
        <v>314</v>
      </c>
      <c r="K2154" t="s">
        <v>190</v>
      </c>
    </row>
    <row r="2155" spans="1:11" hidden="1" x14ac:dyDescent="0.35">
      <c r="A2155" t="s">
        <v>8547</v>
      </c>
      <c r="B2155" t="s">
        <v>8831</v>
      </c>
      <c r="C2155" t="s">
        <v>8832</v>
      </c>
      <c r="D2155" t="s">
        <v>8833</v>
      </c>
      <c r="E2155" t="s">
        <v>8551</v>
      </c>
      <c r="F2155" t="s">
        <v>15</v>
      </c>
      <c r="G2155" t="s">
        <v>1445</v>
      </c>
      <c r="H2155" t="s">
        <v>1240</v>
      </c>
      <c r="I2155" t="s">
        <v>1519</v>
      </c>
      <c r="J2155" t="s">
        <v>314</v>
      </c>
      <c r="K2155" t="s">
        <v>190</v>
      </c>
    </row>
    <row r="2156" spans="1:11" hidden="1" x14ac:dyDescent="0.35">
      <c r="A2156" t="s">
        <v>8547</v>
      </c>
      <c r="B2156" t="s">
        <v>8834</v>
      </c>
      <c r="C2156" t="s">
        <v>8835</v>
      </c>
      <c r="D2156" t="s">
        <v>8836</v>
      </c>
      <c r="E2156" t="s">
        <v>8551</v>
      </c>
      <c r="F2156" t="s">
        <v>15</v>
      </c>
      <c r="G2156" t="s">
        <v>1466</v>
      </c>
      <c r="H2156" t="s">
        <v>1350</v>
      </c>
      <c r="I2156" t="s">
        <v>1427</v>
      </c>
      <c r="J2156" t="s">
        <v>314</v>
      </c>
      <c r="K2156" t="s">
        <v>190</v>
      </c>
    </row>
    <row r="2157" spans="1:11" hidden="1" x14ac:dyDescent="0.35">
      <c r="A2157" t="s">
        <v>8547</v>
      </c>
      <c r="B2157" t="s">
        <v>8837</v>
      </c>
      <c r="C2157" t="s">
        <v>8838</v>
      </c>
      <c r="D2157" t="s">
        <v>8839</v>
      </c>
      <c r="E2157" t="s">
        <v>8551</v>
      </c>
      <c r="F2157" t="s">
        <v>16</v>
      </c>
      <c r="G2157" t="s">
        <v>1355</v>
      </c>
      <c r="H2157" t="s">
        <v>1735</v>
      </c>
      <c r="I2157" t="s">
        <v>2770</v>
      </c>
      <c r="J2157" t="s">
        <v>7924</v>
      </c>
      <c r="K2157" t="s">
        <v>32</v>
      </c>
    </row>
    <row r="2158" spans="1:11" hidden="1" x14ac:dyDescent="0.35">
      <c r="A2158" t="s">
        <v>8547</v>
      </c>
      <c r="B2158" t="s">
        <v>8840</v>
      </c>
      <c r="C2158" t="s">
        <v>8841</v>
      </c>
      <c r="D2158" t="s">
        <v>8842</v>
      </c>
      <c r="E2158" t="s">
        <v>8551</v>
      </c>
      <c r="F2158" t="s">
        <v>16</v>
      </c>
      <c r="G2158" t="s">
        <v>1346</v>
      </c>
      <c r="H2158" t="s">
        <v>1260</v>
      </c>
      <c r="I2158" t="s">
        <v>1544</v>
      </c>
      <c r="J2158" t="s">
        <v>1969</v>
      </c>
      <c r="K2158" t="s">
        <v>32</v>
      </c>
    </row>
    <row r="2159" spans="1:11" hidden="1" x14ac:dyDescent="0.35">
      <c r="A2159" t="s">
        <v>8547</v>
      </c>
      <c r="B2159" t="s">
        <v>8843</v>
      </c>
      <c r="C2159" t="s">
        <v>8844</v>
      </c>
      <c r="D2159" t="s">
        <v>8845</v>
      </c>
      <c r="E2159" t="s">
        <v>8551</v>
      </c>
      <c r="F2159" t="s">
        <v>15</v>
      </c>
      <c r="G2159" t="s">
        <v>1735</v>
      </c>
      <c r="H2159" t="s">
        <v>1658</v>
      </c>
      <c r="I2159" t="s">
        <v>1219</v>
      </c>
      <c r="J2159" t="s">
        <v>1969</v>
      </c>
      <c r="K2159" t="s">
        <v>32</v>
      </c>
    </row>
    <row r="2160" spans="1:11" hidden="1" x14ac:dyDescent="0.35">
      <c r="A2160" t="s">
        <v>8547</v>
      </c>
      <c r="B2160" t="s">
        <v>8846</v>
      </c>
      <c r="C2160" t="s">
        <v>8847</v>
      </c>
      <c r="D2160" t="s">
        <v>8848</v>
      </c>
      <c r="E2160" t="s">
        <v>8551</v>
      </c>
      <c r="F2160" t="s">
        <v>15</v>
      </c>
      <c r="G2160" t="s">
        <v>1270</v>
      </c>
      <c r="H2160" t="s">
        <v>3698</v>
      </c>
      <c r="I2160" t="s">
        <v>1447</v>
      </c>
      <c r="J2160" t="s">
        <v>1969</v>
      </c>
      <c r="K2160" t="s">
        <v>32</v>
      </c>
    </row>
    <row r="2161" spans="1:11" hidden="1" x14ac:dyDescent="0.35">
      <c r="A2161" t="s">
        <v>8547</v>
      </c>
      <c r="B2161" t="s">
        <v>8849</v>
      </c>
      <c r="C2161" t="s">
        <v>8850</v>
      </c>
      <c r="D2161" t="s">
        <v>8851</v>
      </c>
      <c r="E2161" t="s">
        <v>8551</v>
      </c>
      <c r="F2161" t="s">
        <v>15</v>
      </c>
      <c r="G2161" t="s">
        <v>1508</v>
      </c>
      <c r="H2161" t="s">
        <v>5027</v>
      </c>
      <c r="I2161" t="s">
        <v>1747</v>
      </c>
      <c r="J2161" t="s">
        <v>1969</v>
      </c>
      <c r="K2161" t="s">
        <v>32</v>
      </c>
    </row>
    <row r="2162" spans="1:11" hidden="1" x14ac:dyDescent="0.35">
      <c r="A2162" t="s">
        <v>8547</v>
      </c>
      <c r="B2162" t="s">
        <v>8852</v>
      </c>
      <c r="C2162" t="s">
        <v>8853</v>
      </c>
      <c r="D2162" t="s">
        <v>8854</v>
      </c>
      <c r="E2162" t="s">
        <v>8551</v>
      </c>
      <c r="F2162" t="s">
        <v>15</v>
      </c>
      <c r="G2162" t="s">
        <v>1396</v>
      </c>
      <c r="H2162" t="s">
        <v>8855</v>
      </c>
      <c r="I2162" t="s">
        <v>1436</v>
      </c>
      <c r="J2162" t="s">
        <v>1969</v>
      </c>
      <c r="K2162" t="s">
        <v>32</v>
      </c>
    </row>
    <row r="2163" spans="1:11" hidden="1" x14ac:dyDescent="0.35">
      <c r="A2163" t="s">
        <v>8547</v>
      </c>
      <c r="B2163" t="s">
        <v>8856</v>
      </c>
      <c r="C2163" t="s">
        <v>8857</v>
      </c>
      <c r="D2163" t="s">
        <v>8858</v>
      </c>
      <c r="E2163" t="s">
        <v>8858</v>
      </c>
      <c r="F2163" t="s">
        <v>254</v>
      </c>
      <c r="G2163" t="s">
        <v>8859</v>
      </c>
      <c r="H2163" t="s">
        <v>8860</v>
      </c>
      <c r="I2163" t="s">
        <v>2177</v>
      </c>
      <c r="J2163" t="s">
        <v>1761</v>
      </c>
      <c r="K2163" t="s">
        <v>151</v>
      </c>
    </row>
    <row r="2164" spans="1:11" hidden="1" x14ac:dyDescent="0.35">
      <c r="A2164" t="s">
        <v>8547</v>
      </c>
      <c r="B2164" t="s">
        <v>8861</v>
      </c>
      <c r="C2164" t="s">
        <v>8862</v>
      </c>
      <c r="D2164" t="s">
        <v>8863</v>
      </c>
      <c r="E2164" t="s">
        <v>8751</v>
      </c>
      <c r="F2164" t="s">
        <v>16</v>
      </c>
      <c r="G2164" t="s">
        <v>8864</v>
      </c>
      <c r="H2164" t="s">
        <v>8865</v>
      </c>
      <c r="I2164" t="s">
        <v>2716</v>
      </c>
      <c r="J2164" t="s">
        <v>315</v>
      </c>
      <c r="K2164" t="s">
        <v>151</v>
      </c>
    </row>
    <row r="2165" spans="1:11" hidden="1" x14ac:dyDescent="0.35">
      <c r="A2165" t="s">
        <v>8547</v>
      </c>
      <c r="B2165" t="s">
        <v>8866</v>
      </c>
      <c r="C2165" t="s">
        <v>8867</v>
      </c>
      <c r="D2165" t="s">
        <v>8868</v>
      </c>
      <c r="E2165" t="s">
        <v>8751</v>
      </c>
      <c r="F2165" t="s">
        <v>16</v>
      </c>
      <c r="G2165" t="s">
        <v>8869</v>
      </c>
      <c r="H2165" t="s">
        <v>8870</v>
      </c>
      <c r="I2165" t="s">
        <v>8871</v>
      </c>
      <c r="J2165" t="s">
        <v>315</v>
      </c>
      <c r="K2165" t="s">
        <v>151</v>
      </c>
    </row>
    <row r="2166" spans="1:11" hidden="1" x14ac:dyDescent="0.35">
      <c r="A2166" t="s">
        <v>8547</v>
      </c>
      <c r="B2166" t="s">
        <v>8872</v>
      </c>
      <c r="C2166" t="s">
        <v>8873</v>
      </c>
      <c r="D2166" t="s">
        <v>8874</v>
      </c>
      <c r="E2166" t="s">
        <v>8751</v>
      </c>
      <c r="F2166" t="s">
        <v>16</v>
      </c>
      <c r="G2166" t="s">
        <v>2363</v>
      </c>
      <c r="H2166" t="s">
        <v>2913</v>
      </c>
      <c r="I2166" t="s">
        <v>8775</v>
      </c>
      <c r="J2166" t="s">
        <v>315</v>
      </c>
      <c r="K2166" t="s">
        <v>151</v>
      </c>
    </row>
    <row r="2167" spans="1:11" hidden="1" x14ac:dyDescent="0.35">
      <c r="A2167" t="s">
        <v>8547</v>
      </c>
      <c r="B2167" t="s">
        <v>8875</v>
      </c>
      <c r="C2167" t="s">
        <v>8876</v>
      </c>
      <c r="D2167" t="s">
        <v>8877</v>
      </c>
      <c r="E2167" t="s">
        <v>8751</v>
      </c>
      <c r="F2167" t="s">
        <v>16</v>
      </c>
      <c r="G2167" t="s">
        <v>8859</v>
      </c>
      <c r="H2167" t="s">
        <v>8860</v>
      </c>
      <c r="I2167" t="s">
        <v>2177</v>
      </c>
      <c r="J2167" t="s">
        <v>1761</v>
      </c>
      <c r="K2167" t="s">
        <v>151</v>
      </c>
    </row>
    <row r="2168" spans="1:11" hidden="1" x14ac:dyDescent="0.35">
      <c r="A2168" t="s">
        <v>8547</v>
      </c>
      <c r="B2168" t="s">
        <v>8878</v>
      </c>
      <c r="C2168" t="s">
        <v>8879</v>
      </c>
      <c r="D2168" t="s">
        <v>8880</v>
      </c>
      <c r="E2168" t="s">
        <v>8751</v>
      </c>
      <c r="F2168" t="s">
        <v>16</v>
      </c>
      <c r="G2168" t="s">
        <v>1492</v>
      </c>
      <c r="H2168" t="s">
        <v>1456</v>
      </c>
      <c r="I2168" t="s">
        <v>1788</v>
      </c>
      <c r="J2168" t="s">
        <v>315</v>
      </c>
      <c r="K2168" t="s">
        <v>151</v>
      </c>
    </row>
    <row r="2169" spans="1:11" hidden="1" x14ac:dyDescent="0.35">
      <c r="A2169" t="s">
        <v>8547</v>
      </c>
      <c r="B2169" t="s">
        <v>8881</v>
      </c>
      <c r="C2169" t="s">
        <v>8882</v>
      </c>
      <c r="D2169" t="s">
        <v>8883</v>
      </c>
      <c r="E2169" t="s">
        <v>8751</v>
      </c>
      <c r="F2169" t="s">
        <v>16</v>
      </c>
      <c r="G2169" t="s">
        <v>5122</v>
      </c>
      <c r="H2169" t="s">
        <v>1412</v>
      </c>
      <c r="I2169" t="s">
        <v>2770</v>
      </c>
      <c r="J2169" t="s">
        <v>1761</v>
      </c>
      <c r="K2169" t="s">
        <v>151</v>
      </c>
    </row>
    <row r="2170" spans="1:11" hidden="1" x14ac:dyDescent="0.35">
      <c r="A2170" t="s">
        <v>8547</v>
      </c>
      <c r="B2170" t="s">
        <v>8884</v>
      </c>
      <c r="C2170" t="s">
        <v>8885</v>
      </c>
      <c r="D2170" t="s">
        <v>8886</v>
      </c>
      <c r="E2170" t="s">
        <v>8551</v>
      </c>
      <c r="F2170" t="s">
        <v>15</v>
      </c>
      <c r="G2170" t="s">
        <v>1466</v>
      </c>
      <c r="H2170" t="s">
        <v>1350</v>
      </c>
      <c r="I2170" t="s">
        <v>1427</v>
      </c>
      <c r="J2170" t="s">
        <v>318</v>
      </c>
      <c r="K2170" t="s">
        <v>88</v>
      </c>
    </row>
    <row r="2171" spans="1:11" hidden="1" x14ac:dyDescent="0.35">
      <c r="A2171" t="s">
        <v>8547</v>
      </c>
      <c r="B2171" t="s">
        <v>8887</v>
      </c>
      <c r="C2171" t="s">
        <v>8888</v>
      </c>
      <c r="D2171" t="s">
        <v>8889</v>
      </c>
      <c r="E2171" t="s">
        <v>8551</v>
      </c>
      <c r="F2171" t="s">
        <v>15</v>
      </c>
      <c r="G2171" t="s">
        <v>1466</v>
      </c>
      <c r="H2171" t="s">
        <v>1350</v>
      </c>
      <c r="I2171" t="s">
        <v>1427</v>
      </c>
      <c r="J2171" t="s">
        <v>318</v>
      </c>
      <c r="K2171" t="s">
        <v>88</v>
      </c>
    </row>
    <row r="2172" spans="1:11" hidden="1" x14ac:dyDescent="0.35">
      <c r="A2172" t="s">
        <v>8547</v>
      </c>
      <c r="B2172" t="s">
        <v>8890</v>
      </c>
      <c r="C2172" t="s">
        <v>8891</v>
      </c>
      <c r="D2172" t="s">
        <v>8892</v>
      </c>
      <c r="E2172" t="s">
        <v>8551</v>
      </c>
      <c r="F2172" t="s">
        <v>16</v>
      </c>
      <c r="G2172" t="s">
        <v>1548</v>
      </c>
      <c r="H2172" t="s">
        <v>1487</v>
      </c>
      <c r="I2172" t="s">
        <v>1555</v>
      </c>
      <c r="J2172" t="s">
        <v>314</v>
      </c>
      <c r="K2172" t="s">
        <v>88</v>
      </c>
    </row>
    <row r="2173" spans="1:11" hidden="1" x14ac:dyDescent="0.35">
      <c r="A2173" t="s">
        <v>8547</v>
      </c>
      <c r="B2173" t="s">
        <v>8893</v>
      </c>
      <c r="C2173" t="s">
        <v>8894</v>
      </c>
      <c r="D2173" t="s">
        <v>8895</v>
      </c>
      <c r="E2173" t="s">
        <v>8551</v>
      </c>
      <c r="F2173" t="s">
        <v>16</v>
      </c>
      <c r="G2173" t="s">
        <v>1350</v>
      </c>
      <c r="H2173" t="s">
        <v>1431</v>
      </c>
      <c r="I2173" t="s">
        <v>8896</v>
      </c>
      <c r="J2173" t="s">
        <v>318</v>
      </c>
      <c r="K2173" t="s">
        <v>190</v>
      </c>
    </row>
    <row r="2174" spans="1:11" hidden="1" x14ac:dyDescent="0.35">
      <c r="A2174" t="s">
        <v>8547</v>
      </c>
      <c r="B2174" t="s">
        <v>8897</v>
      </c>
      <c r="C2174" t="s">
        <v>8898</v>
      </c>
      <c r="D2174" t="s">
        <v>8899</v>
      </c>
      <c r="E2174" t="s">
        <v>8551</v>
      </c>
      <c r="F2174" t="s">
        <v>16</v>
      </c>
      <c r="G2174" t="s">
        <v>1548</v>
      </c>
      <c r="H2174" t="s">
        <v>1487</v>
      </c>
      <c r="I2174" t="s">
        <v>1555</v>
      </c>
      <c r="J2174" t="s">
        <v>314</v>
      </c>
      <c r="K2174" t="s">
        <v>88</v>
      </c>
    </row>
    <row r="2175" spans="1:11" hidden="1" x14ac:dyDescent="0.35">
      <c r="A2175" t="s">
        <v>8547</v>
      </c>
      <c r="B2175" t="s">
        <v>8900</v>
      </c>
      <c r="C2175" t="s">
        <v>8901</v>
      </c>
      <c r="D2175" t="s">
        <v>8902</v>
      </c>
      <c r="E2175" t="s">
        <v>8551</v>
      </c>
      <c r="F2175" t="s">
        <v>16</v>
      </c>
      <c r="G2175" t="s">
        <v>1350</v>
      </c>
      <c r="H2175" t="s">
        <v>1431</v>
      </c>
      <c r="I2175" t="s">
        <v>2021</v>
      </c>
      <c r="J2175" t="s">
        <v>318</v>
      </c>
      <c r="K2175" t="s">
        <v>190</v>
      </c>
    </row>
    <row r="2176" spans="1:11" hidden="1" x14ac:dyDescent="0.35">
      <c r="A2176" t="s">
        <v>8547</v>
      </c>
      <c r="B2176" t="s">
        <v>8903</v>
      </c>
      <c r="C2176" t="s">
        <v>8904</v>
      </c>
      <c r="D2176" t="s">
        <v>8905</v>
      </c>
      <c r="E2176" t="s">
        <v>8551</v>
      </c>
      <c r="F2176" t="s">
        <v>15</v>
      </c>
      <c r="G2176" t="s">
        <v>8336</v>
      </c>
      <c r="H2176" t="s">
        <v>1640</v>
      </c>
      <c r="I2176" t="s">
        <v>2101</v>
      </c>
      <c r="J2176" t="s">
        <v>318</v>
      </c>
      <c r="K2176" t="s">
        <v>190</v>
      </c>
    </row>
    <row r="2177" spans="1:11" hidden="1" x14ac:dyDescent="0.35">
      <c r="A2177" t="s">
        <v>8547</v>
      </c>
      <c r="B2177" t="s">
        <v>8906</v>
      </c>
      <c r="C2177" t="s">
        <v>8907</v>
      </c>
      <c r="D2177" t="s">
        <v>8908</v>
      </c>
      <c r="E2177" t="s">
        <v>8551</v>
      </c>
      <c r="F2177" t="s">
        <v>15</v>
      </c>
      <c r="G2177" t="s">
        <v>1377</v>
      </c>
      <c r="H2177" t="s">
        <v>1566</v>
      </c>
      <c r="I2177" t="s">
        <v>2105</v>
      </c>
      <c r="J2177" t="s">
        <v>318</v>
      </c>
      <c r="K2177" t="s">
        <v>190</v>
      </c>
    </row>
    <row r="2178" spans="1:11" hidden="1" x14ac:dyDescent="0.35">
      <c r="A2178" t="s">
        <v>8547</v>
      </c>
      <c r="B2178" t="s">
        <v>8909</v>
      </c>
      <c r="C2178" t="s">
        <v>8910</v>
      </c>
      <c r="D2178" t="s">
        <v>8911</v>
      </c>
      <c r="E2178" t="s">
        <v>8551</v>
      </c>
      <c r="F2178" t="s">
        <v>15</v>
      </c>
      <c r="G2178" t="s">
        <v>1446</v>
      </c>
      <c r="H2178" t="s">
        <v>1346</v>
      </c>
      <c r="I2178" t="s">
        <v>1555</v>
      </c>
      <c r="J2178" t="s">
        <v>318</v>
      </c>
      <c r="K2178" t="s">
        <v>88</v>
      </c>
    </row>
    <row r="2179" spans="1:11" hidden="1" x14ac:dyDescent="0.35">
      <c r="A2179" t="s">
        <v>8547</v>
      </c>
      <c r="B2179" t="s">
        <v>8912</v>
      </c>
      <c r="C2179" t="s">
        <v>8913</v>
      </c>
      <c r="D2179" t="s">
        <v>8914</v>
      </c>
      <c r="E2179" t="s">
        <v>8551</v>
      </c>
      <c r="F2179" t="s">
        <v>15</v>
      </c>
      <c r="G2179" t="s">
        <v>1254</v>
      </c>
      <c r="H2179" t="s">
        <v>1440</v>
      </c>
      <c r="I2179" t="s">
        <v>1467</v>
      </c>
      <c r="J2179" t="s">
        <v>318</v>
      </c>
      <c r="K2179" t="s">
        <v>88</v>
      </c>
    </row>
    <row r="2180" spans="1:11" hidden="1" x14ac:dyDescent="0.35">
      <c r="A2180" t="s">
        <v>8547</v>
      </c>
      <c r="B2180" t="s">
        <v>8915</v>
      </c>
      <c r="C2180" t="s">
        <v>8916</v>
      </c>
      <c r="D2180" t="s">
        <v>8917</v>
      </c>
      <c r="E2180" t="s">
        <v>8551</v>
      </c>
      <c r="F2180" t="s">
        <v>15</v>
      </c>
      <c r="G2180" t="s">
        <v>1390</v>
      </c>
      <c r="H2180" t="s">
        <v>1210</v>
      </c>
      <c r="I2180" t="s">
        <v>1211</v>
      </c>
      <c r="J2180" t="s">
        <v>2112</v>
      </c>
      <c r="K2180" t="s">
        <v>190</v>
      </c>
    </row>
    <row r="2181" spans="1:11" hidden="1" x14ac:dyDescent="0.35">
      <c r="A2181" t="s">
        <v>8547</v>
      </c>
      <c r="B2181" t="s">
        <v>8918</v>
      </c>
      <c r="C2181" t="s">
        <v>8919</v>
      </c>
      <c r="D2181" t="s">
        <v>8920</v>
      </c>
      <c r="E2181" t="s">
        <v>8551</v>
      </c>
      <c r="F2181" t="s">
        <v>15</v>
      </c>
      <c r="G2181" t="s">
        <v>1336</v>
      </c>
      <c r="H2181" t="s">
        <v>1255</v>
      </c>
      <c r="I2181" t="s">
        <v>1751</v>
      </c>
      <c r="J2181" t="s">
        <v>2112</v>
      </c>
      <c r="K2181" t="s">
        <v>190</v>
      </c>
    </row>
    <row r="2182" spans="1:11" hidden="1" x14ac:dyDescent="0.35">
      <c r="A2182" t="s">
        <v>8547</v>
      </c>
      <c r="B2182" t="s">
        <v>8921</v>
      </c>
      <c r="C2182" t="s">
        <v>8922</v>
      </c>
      <c r="D2182" t="s">
        <v>8923</v>
      </c>
      <c r="E2182" t="s">
        <v>8551</v>
      </c>
      <c r="F2182" t="s">
        <v>15</v>
      </c>
      <c r="G2182" t="s">
        <v>1377</v>
      </c>
      <c r="H2182" t="s">
        <v>1566</v>
      </c>
      <c r="I2182" t="s">
        <v>4060</v>
      </c>
      <c r="J2182" t="s">
        <v>2112</v>
      </c>
      <c r="K2182" t="s">
        <v>88</v>
      </c>
    </row>
    <row r="2183" spans="1:11" hidden="1" x14ac:dyDescent="0.35">
      <c r="A2183" t="s">
        <v>8547</v>
      </c>
      <c r="B2183" t="s">
        <v>8924</v>
      </c>
      <c r="C2183" t="s">
        <v>8925</v>
      </c>
      <c r="D2183" t="s">
        <v>8926</v>
      </c>
      <c r="E2183" t="s">
        <v>8551</v>
      </c>
      <c r="F2183" t="s">
        <v>15</v>
      </c>
      <c r="G2183" t="s">
        <v>1445</v>
      </c>
      <c r="H2183" t="s">
        <v>1240</v>
      </c>
      <c r="I2183" t="s">
        <v>1519</v>
      </c>
      <c r="J2183" t="s">
        <v>2112</v>
      </c>
      <c r="K2183" t="s">
        <v>88</v>
      </c>
    </row>
    <row r="2184" spans="1:11" hidden="1" x14ac:dyDescent="0.35">
      <c r="A2184" t="s">
        <v>8547</v>
      </c>
      <c r="B2184" t="s">
        <v>8927</v>
      </c>
      <c r="C2184" t="s">
        <v>8928</v>
      </c>
      <c r="D2184" t="s">
        <v>8929</v>
      </c>
      <c r="E2184" t="s">
        <v>8551</v>
      </c>
      <c r="F2184" t="s">
        <v>15</v>
      </c>
      <c r="G2184" t="s">
        <v>1390</v>
      </c>
      <c r="H2184" t="s">
        <v>1210</v>
      </c>
      <c r="I2184" t="s">
        <v>1211</v>
      </c>
      <c r="J2184" t="s">
        <v>314</v>
      </c>
      <c r="K2184" t="s">
        <v>190</v>
      </c>
    </row>
    <row r="2185" spans="1:11" hidden="1" x14ac:dyDescent="0.35">
      <c r="A2185" t="s">
        <v>8547</v>
      </c>
      <c r="B2185" t="s">
        <v>8930</v>
      </c>
      <c r="C2185" t="s">
        <v>8931</v>
      </c>
      <c r="D2185" t="s">
        <v>8932</v>
      </c>
      <c r="E2185" t="s">
        <v>8551</v>
      </c>
      <c r="F2185" t="s">
        <v>15</v>
      </c>
      <c r="G2185" t="s">
        <v>1336</v>
      </c>
      <c r="H2185" t="s">
        <v>1255</v>
      </c>
      <c r="I2185" t="s">
        <v>1751</v>
      </c>
      <c r="J2185" t="s">
        <v>314</v>
      </c>
      <c r="K2185" t="s">
        <v>190</v>
      </c>
    </row>
    <row r="2186" spans="1:11" hidden="1" x14ac:dyDescent="0.35">
      <c r="A2186" t="s">
        <v>8547</v>
      </c>
      <c r="B2186" t="s">
        <v>8933</v>
      </c>
      <c r="C2186" t="s">
        <v>8934</v>
      </c>
      <c r="D2186" t="s">
        <v>8935</v>
      </c>
      <c r="E2186" t="s">
        <v>8551</v>
      </c>
      <c r="F2186" t="s">
        <v>15</v>
      </c>
      <c r="G2186" t="s">
        <v>1445</v>
      </c>
      <c r="H2186" t="s">
        <v>1240</v>
      </c>
      <c r="I2186" t="s">
        <v>1519</v>
      </c>
      <c r="J2186" t="s">
        <v>314</v>
      </c>
      <c r="K2186" t="s">
        <v>88</v>
      </c>
    </row>
    <row r="2187" spans="1:11" hidden="1" x14ac:dyDescent="0.35">
      <c r="A2187" t="s">
        <v>8547</v>
      </c>
      <c r="B2187" t="s">
        <v>8936</v>
      </c>
      <c r="C2187" t="s">
        <v>8937</v>
      </c>
      <c r="D2187" t="s">
        <v>8938</v>
      </c>
      <c r="E2187" t="s">
        <v>8551</v>
      </c>
      <c r="F2187" t="s">
        <v>15</v>
      </c>
      <c r="G2187" t="s">
        <v>1466</v>
      </c>
      <c r="H2187" t="s">
        <v>1350</v>
      </c>
      <c r="I2187" t="s">
        <v>1427</v>
      </c>
      <c r="J2187" t="s">
        <v>314</v>
      </c>
      <c r="K2187" t="s">
        <v>88</v>
      </c>
    </row>
    <row r="2188" spans="1:11" hidden="1" x14ac:dyDescent="0.35">
      <c r="A2188" t="s">
        <v>8547</v>
      </c>
      <c r="B2188" t="s">
        <v>8939</v>
      </c>
      <c r="C2188" t="s">
        <v>8940</v>
      </c>
      <c r="D2188" t="s">
        <v>8941</v>
      </c>
      <c r="E2188" t="s">
        <v>8717</v>
      </c>
      <c r="F2188" t="s">
        <v>20</v>
      </c>
      <c r="G2188" t="s">
        <v>3405</v>
      </c>
      <c r="H2188" t="s">
        <v>1254</v>
      </c>
      <c r="I2188" t="s">
        <v>3516</v>
      </c>
      <c r="J2188" t="s">
        <v>315</v>
      </c>
      <c r="K2188" t="s">
        <v>151</v>
      </c>
    </row>
    <row r="2189" spans="1:11" hidden="1" x14ac:dyDescent="0.35">
      <c r="A2189" t="s">
        <v>8547</v>
      </c>
      <c r="B2189" t="s">
        <v>8942</v>
      </c>
      <c r="C2189" t="s">
        <v>8943</v>
      </c>
      <c r="D2189" t="s">
        <v>8944</v>
      </c>
      <c r="E2189" t="s">
        <v>8717</v>
      </c>
      <c r="F2189" t="s">
        <v>20</v>
      </c>
      <c r="G2189" t="s">
        <v>1526</v>
      </c>
      <c r="H2189" t="s">
        <v>1456</v>
      </c>
      <c r="I2189" t="s">
        <v>1788</v>
      </c>
      <c r="J2189" t="s">
        <v>315</v>
      </c>
      <c r="K2189" t="s">
        <v>151</v>
      </c>
    </row>
    <row r="2190" spans="1:11" hidden="1" x14ac:dyDescent="0.35">
      <c r="A2190" t="s">
        <v>8547</v>
      </c>
      <c r="B2190" t="s">
        <v>8945</v>
      </c>
      <c r="C2190" t="s">
        <v>8946</v>
      </c>
      <c r="D2190" t="s">
        <v>8947</v>
      </c>
      <c r="E2190" t="s">
        <v>8717</v>
      </c>
      <c r="F2190" t="s">
        <v>20</v>
      </c>
      <c r="G2190" t="s">
        <v>1350</v>
      </c>
      <c r="H2190" t="s">
        <v>1350</v>
      </c>
      <c r="I2190" t="s">
        <v>2925</v>
      </c>
      <c r="J2190" t="s">
        <v>1761</v>
      </c>
      <c r="K2190" t="s">
        <v>151</v>
      </c>
    </row>
    <row r="2191" spans="1:11" hidden="1" x14ac:dyDescent="0.35">
      <c r="A2191" t="s">
        <v>8547</v>
      </c>
      <c r="B2191" t="s">
        <v>8948</v>
      </c>
      <c r="C2191" t="s">
        <v>8949</v>
      </c>
      <c r="D2191" t="s">
        <v>8950</v>
      </c>
      <c r="E2191" t="s">
        <v>8717</v>
      </c>
      <c r="F2191" t="s">
        <v>20</v>
      </c>
      <c r="G2191" t="s">
        <v>1240</v>
      </c>
      <c r="H2191" t="s">
        <v>1240</v>
      </c>
      <c r="I2191" t="s">
        <v>2201</v>
      </c>
      <c r="J2191" t="s">
        <v>1761</v>
      </c>
      <c r="K2191" t="s">
        <v>151</v>
      </c>
    </row>
    <row r="2192" spans="1:11" hidden="1" x14ac:dyDescent="0.35">
      <c r="A2192" t="s">
        <v>8547</v>
      </c>
      <c r="B2192" t="s">
        <v>8951</v>
      </c>
      <c r="C2192" t="s">
        <v>8952</v>
      </c>
      <c r="D2192" t="s">
        <v>8953</v>
      </c>
      <c r="E2192" t="s">
        <v>8717</v>
      </c>
      <c r="F2192" t="s">
        <v>20</v>
      </c>
      <c r="G2192" t="s">
        <v>1255</v>
      </c>
      <c r="H2192" t="s">
        <v>1255</v>
      </c>
      <c r="I2192" t="s">
        <v>2455</v>
      </c>
      <c r="J2192" t="s">
        <v>1761</v>
      </c>
      <c r="K2192" t="s">
        <v>151</v>
      </c>
    </row>
    <row r="2193" spans="1:11" hidden="1" x14ac:dyDescent="0.35">
      <c r="A2193" t="s">
        <v>8547</v>
      </c>
      <c r="B2193" t="s">
        <v>8954</v>
      </c>
      <c r="C2193" t="s">
        <v>8955</v>
      </c>
      <c r="D2193" t="s">
        <v>8956</v>
      </c>
      <c r="E2193" t="s">
        <v>8717</v>
      </c>
      <c r="F2193" t="s">
        <v>20</v>
      </c>
      <c r="G2193" t="s">
        <v>1210</v>
      </c>
      <c r="H2193" t="s">
        <v>1210</v>
      </c>
      <c r="I2193" t="s">
        <v>2770</v>
      </c>
      <c r="J2193" t="s">
        <v>1761</v>
      </c>
      <c r="K2193" t="s">
        <v>151</v>
      </c>
    </row>
    <row r="2194" spans="1:11" hidden="1" x14ac:dyDescent="0.35">
      <c r="A2194" t="s">
        <v>8547</v>
      </c>
      <c r="B2194" t="s">
        <v>8957</v>
      </c>
      <c r="C2194" t="s">
        <v>8958</v>
      </c>
      <c r="D2194" t="s">
        <v>8959</v>
      </c>
      <c r="E2194" t="s">
        <v>8717</v>
      </c>
      <c r="F2194" t="s">
        <v>20</v>
      </c>
      <c r="G2194" t="s">
        <v>1297</v>
      </c>
      <c r="H2194" t="s">
        <v>1297</v>
      </c>
      <c r="I2194" t="s">
        <v>1751</v>
      </c>
      <c r="J2194" t="s">
        <v>1761</v>
      </c>
      <c r="K2194" t="s">
        <v>151</v>
      </c>
    </row>
    <row r="2195" spans="1:11" hidden="1" x14ac:dyDescent="0.35">
      <c r="A2195" t="s">
        <v>8547</v>
      </c>
      <c r="B2195" t="s">
        <v>8960</v>
      </c>
      <c r="C2195" t="s">
        <v>8961</v>
      </c>
      <c r="D2195" t="s">
        <v>8962</v>
      </c>
      <c r="E2195" t="s">
        <v>8717</v>
      </c>
      <c r="F2195" t="s">
        <v>20</v>
      </c>
      <c r="G2195" t="s">
        <v>1283</v>
      </c>
      <c r="H2195" t="s">
        <v>1283</v>
      </c>
      <c r="I2195" t="s">
        <v>1211</v>
      </c>
      <c r="J2195" t="s">
        <v>1761</v>
      </c>
      <c r="K2195" t="s">
        <v>151</v>
      </c>
    </row>
    <row r="2196" spans="1:11" hidden="1" x14ac:dyDescent="0.35">
      <c r="A2196" t="s">
        <v>8547</v>
      </c>
      <c r="B2196" t="s">
        <v>8963</v>
      </c>
      <c r="C2196" t="s">
        <v>8964</v>
      </c>
      <c r="D2196" t="s">
        <v>8965</v>
      </c>
      <c r="E2196" t="s">
        <v>8717</v>
      </c>
      <c r="F2196" t="s">
        <v>20</v>
      </c>
      <c r="G2196" t="s">
        <v>4091</v>
      </c>
      <c r="H2196" t="s">
        <v>4091</v>
      </c>
      <c r="I2196" t="s">
        <v>1751</v>
      </c>
      <c r="J2196" t="s">
        <v>317</v>
      </c>
      <c r="K2196" t="s">
        <v>151</v>
      </c>
    </row>
    <row r="2197" spans="1:11" hidden="1" x14ac:dyDescent="0.35">
      <c r="A2197" t="s">
        <v>8547</v>
      </c>
      <c r="B2197" t="s">
        <v>8966</v>
      </c>
      <c r="C2197" t="s">
        <v>8967</v>
      </c>
      <c r="D2197" t="s">
        <v>8968</v>
      </c>
      <c r="E2197" t="s">
        <v>8717</v>
      </c>
      <c r="F2197" t="s">
        <v>20</v>
      </c>
      <c r="G2197" t="s">
        <v>4091</v>
      </c>
      <c r="H2197" t="s">
        <v>4091</v>
      </c>
      <c r="I2197" t="s">
        <v>1751</v>
      </c>
      <c r="J2197" t="s">
        <v>317</v>
      </c>
      <c r="K2197" t="s">
        <v>151</v>
      </c>
    </row>
    <row r="2198" spans="1:11" hidden="1" x14ac:dyDescent="0.35">
      <c r="A2198" t="s">
        <v>8969</v>
      </c>
      <c r="B2198" t="s">
        <v>8970</v>
      </c>
      <c r="C2198" t="s">
        <v>8971</v>
      </c>
      <c r="D2198" t="s">
        <v>8972</v>
      </c>
      <c r="E2198" t="s">
        <v>8973</v>
      </c>
      <c r="F2198" t="s">
        <v>21</v>
      </c>
      <c r="G2198" t="s">
        <v>1548</v>
      </c>
      <c r="H2198" t="s">
        <v>1487</v>
      </c>
      <c r="I2198" t="s">
        <v>1250</v>
      </c>
      <c r="J2198" t="s">
        <v>1176</v>
      </c>
      <c r="K2198" t="s">
        <v>118</v>
      </c>
    </row>
    <row r="2199" spans="1:11" hidden="1" x14ac:dyDescent="0.35">
      <c r="A2199" t="s">
        <v>8969</v>
      </c>
      <c r="B2199" t="s">
        <v>8974</v>
      </c>
      <c r="C2199" t="s">
        <v>8975</v>
      </c>
      <c r="D2199" t="s">
        <v>8976</v>
      </c>
      <c r="E2199" t="s">
        <v>8973</v>
      </c>
      <c r="F2199" t="s">
        <v>21</v>
      </c>
      <c r="G2199" t="s">
        <v>1548</v>
      </c>
      <c r="H2199" t="s">
        <v>1487</v>
      </c>
      <c r="I2199" t="s">
        <v>1219</v>
      </c>
      <c r="J2199" t="s">
        <v>1176</v>
      </c>
      <c r="K2199" t="s">
        <v>186</v>
      </c>
    </row>
    <row r="2200" spans="1:11" hidden="1" x14ac:dyDescent="0.35">
      <c r="A2200" t="s">
        <v>8969</v>
      </c>
      <c r="B2200" t="s">
        <v>8977</v>
      </c>
      <c r="C2200" t="s">
        <v>8978</v>
      </c>
      <c r="D2200" t="s">
        <v>8979</v>
      </c>
      <c r="E2200" t="s">
        <v>8973</v>
      </c>
      <c r="F2200" t="s">
        <v>21</v>
      </c>
      <c r="G2200" t="s">
        <v>1548</v>
      </c>
      <c r="H2200" t="s">
        <v>1487</v>
      </c>
      <c r="I2200" t="s">
        <v>1250</v>
      </c>
      <c r="J2200" t="s">
        <v>1176</v>
      </c>
      <c r="K2200" t="s">
        <v>85</v>
      </c>
    </row>
    <row r="2201" spans="1:11" hidden="1" x14ac:dyDescent="0.35">
      <c r="A2201" t="s">
        <v>8969</v>
      </c>
      <c r="B2201" t="s">
        <v>8980</v>
      </c>
      <c r="C2201" t="s">
        <v>8981</v>
      </c>
      <c r="D2201" t="s">
        <v>8982</v>
      </c>
      <c r="E2201" t="s">
        <v>8973</v>
      </c>
      <c r="F2201" t="s">
        <v>21</v>
      </c>
      <c r="G2201" t="s">
        <v>1346</v>
      </c>
      <c r="H2201" t="s">
        <v>1260</v>
      </c>
      <c r="I2201" t="s">
        <v>1309</v>
      </c>
      <c r="J2201" t="s">
        <v>1176</v>
      </c>
      <c r="K2201" t="s">
        <v>85</v>
      </c>
    </row>
    <row r="2202" spans="1:11" hidden="1" x14ac:dyDescent="0.35">
      <c r="A2202" t="s">
        <v>8969</v>
      </c>
      <c r="B2202" t="s">
        <v>8983</v>
      </c>
      <c r="C2202" t="s">
        <v>8984</v>
      </c>
      <c r="D2202" t="s">
        <v>8985</v>
      </c>
      <c r="E2202" t="s">
        <v>8973</v>
      </c>
      <c r="F2202" t="s">
        <v>21</v>
      </c>
      <c r="G2202" t="s">
        <v>1346</v>
      </c>
      <c r="H2202" t="s">
        <v>1260</v>
      </c>
      <c r="I2202" t="s">
        <v>1309</v>
      </c>
      <c r="J2202" t="s">
        <v>1176</v>
      </c>
      <c r="K2202" t="s">
        <v>85</v>
      </c>
    </row>
    <row r="2203" spans="1:11" hidden="1" x14ac:dyDescent="0.35">
      <c r="A2203" t="s">
        <v>8969</v>
      </c>
      <c r="B2203" t="s">
        <v>8986</v>
      </c>
      <c r="C2203" t="s">
        <v>8987</v>
      </c>
      <c r="D2203" t="s">
        <v>8988</v>
      </c>
      <c r="E2203" t="s">
        <v>8973</v>
      </c>
      <c r="F2203" t="s">
        <v>21</v>
      </c>
      <c r="G2203" t="s">
        <v>1355</v>
      </c>
      <c r="H2203" t="s">
        <v>1735</v>
      </c>
      <c r="I2203" t="s">
        <v>1309</v>
      </c>
      <c r="J2203" t="s">
        <v>1176</v>
      </c>
      <c r="K2203" t="s">
        <v>85</v>
      </c>
    </row>
    <row r="2204" spans="1:11" hidden="1" x14ac:dyDescent="0.35">
      <c r="A2204" t="s">
        <v>8969</v>
      </c>
      <c r="B2204" t="s">
        <v>8989</v>
      </c>
      <c r="C2204" t="s">
        <v>8990</v>
      </c>
      <c r="D2204" t="s">
        <v>8991</v>
      </c>
      <c r="E2204" t="s">
        <v>8973</v>
      </c>
      <c r="F2204" t="s">
        <v>18</v>
      </c>
      <c r="G2204" t="s">
        <v>2083</v>
      </c>
      <c r="H2204" t="s">
        <v>1573</v>
      </c>
      <c r="I2204" t="s">
        <v>1304</v>
      </c>
      <c r="J2204" t="s">
        <v>1176</v>
      </c>
      <c r="K2204" t="s">
        <v>133</v>
      </c>
    </row>
    <row r="2205" spans="1:11" hidden="1" x14ac:dyDescent="0.35">
      <c r="A2205" t="s">
        <v>8969</v>
      </c>
      <c r="B2205" t="s">
        <v>8992</v>
      </c>
      <c r="C2205" t="s">
        <v>8993</v>
      </c>
      <c r="D2205" t="s">
        <v>8994</v>
      </c>
      <c r="E2205" t="s">
        <v>8973</v>
      </c>
      <c r="F2205" t="s">
        <v>18</v>
      </c>
      <c r="G2205" t="s">
        <v>3081</v>
      </c>
      <c r="H2205" t="s">
        <v>1397</v>
      </c>
      <c r="I2205" t="s">
        <v>1309</v>
      </c>
      <c r="J2205" t="s">
        <v>1176</v>
      </c>
      <c r="K2205" t="s">
        <v>133</v>
      </c>
    </row>
    <row r="2206" spans="1:11" hidden="1" x14ac:dyDescent="0.35">
      <c r="A2206" t="s">
        <v>8969</v>
      </c>
      <c r="B2206" t="s">
        <v>8995</v>
      </c>
      <c r="C2206" t="s">
        <v>8996</v>
      </c>
      <c r="D2206" t="s">
        <v>8997</v>
      </c>
      <c r="E2206" t="s">
        <v>7627</v>
      </c>
      <c r="F2206" t="s">
        <v>14</v>
      </c>
      <c r="G2206" t="s">
        <v>1297</v>
      </c>
      <c r="H2206" t="s">
        <v>1297</v>
      </c>
      <c r="I2206" t="s">
        <v>1614</v>
      </c>
      <c r="J2206" t="s">
        <v>1935</v>
      </c>
      <c r="K2206" t="s">
        <v>88</v>
      </c>
    </row>
    <row r="2207" spans="1:11" hidden="1" x14ac:dyDescent="0.35">
      <c r="A2207" t="s">
        <v>8969</v>
      </c>
      <c r="B2207" t="s">
        <v>8998</v>
      </c>
      <c r="C2207" t="s">
        <v>8999</v>
      </c>
      <c r="D2207" t="s">
        <v>9000</v>
      </c>
      <c r="E2207" t="s">
        <v>8973</v>
      </c>
      <c r="F2207" t="s">
        <v>16</v>
      </c>
      <c r="G2207" t="s">
        <v>1240</v>
      </c>
      <c r="H2207" t="s">
        <v>1198</v>
      </c>
      <c r="I2207" t="s">
        <v>1219</v>
      </c>
      <c r="J2207" t="s">
        <v>313</v>
      </c>
      <c r="K2207" t="s">
        <v>161</v>
      </c>
    </row>
    <row r="2208" spans="1:11" hidden="1" x14ac:dyDescent="0.35">
      <c r="A2208" t="s">
        <v>8969</v>
      </c>
      <c r="B2208" t="s">
        <v>9001</v>
      </c>
      <c r="C2208" t="s">
        <v>9002</v>
      </c>
      <c r="D2208" t="s">
        <v>9003</v>
      </c>
      <c r="E2208" t="s">
        <v>8973</v>
      </c>
      <c r="F2208" t="s">
        <v>16</v>
      </c>
      <c r="G2208" t="s">
        <v>1926</v>
      </c>
      <c r="H2208" t="s">
        <v>1627</v>
      </c>
      <c r="I2208" t="s">
        <v>9004</v>
      </c>
      <c r="J2208" t="s">
        <v>313</v>
      </c>
      <c r="K2208" t="s">
        <v>85</v>
      </c>
    </row>
    <row r="2209" spans="1:11" hidden="1" x14ac:dyDescent="0.35">
      <c r="A2209" t="s">
        <v>8969</v>
      </c>
      <c r="B2209" t="s">
        <v>9005</v>
      </c>
      <c r="C2209" t="s">
        <v>9006</v>
      </c>
      <c r="D2209" t="s">
        <v>9007</v>
      </c>
      <c r="E2209" t="s">
        <v>8973</v>
      </c>
      <c r="F2209" t="s">
        <v>16</v>
      </c>
      <c r="G2209" t="s">
        <v>1245</v>
      </c>
      <c r="H2209" t="s">
        <v>2945</v>
      </c>
      <c r="I2209" t="s">
        <v>9008</v>
      </c>
      <c r="J2209" t="s">
        <v>313</v>
      </c>
      <c r="K2209" t="s">
        <v>63</v>
      </c>
    </row>
    <row r="2210" spans="1:11" hidden="1" x14ac:dyDescent="0.35">
      <c r="A2210" t="s">
        <v>8969</v>
      </c>
      <c r="B2210" t="s">
        <v>9009</v>
      </c>
      <c r="C2210" t="s">
        <v>9010</v>
      </c>
      <c r="D2210" t="s">
        <v>9011</v>
      </c>
      <c r="E2210" t="s">
        <v>8973</v>
      </c>
      <c r="F2210" t="s">
        <v>16</v>
      </c>
      <c r="G2210" t="s">
        <v>5761</v>
      </c>
      <c r="H2210" t="s">
        <v>2753</v>
      </c>
      <c r="I2210" t="s">
        <v>1309</v>
      </c>
      <c r="J2210" t="s">
        <v>1176</v>
      </c>
      <c r="K2210" t="s">
        <v>54</v>
      </c>
    </row>
    <row r="2211" spans="1:11" hidden="1" x14ac:dyDescent="0.35">
      <c r="A2211" t="s">
        <v>8969</v>
      </c>
      <c r="B2211" t="s">
        <v>9012</v>
      </c>
      <c r="C2211" t="s">
        <v>9013</v>
      </c>
      <c r="D2211" t="s">
        <v>9014</v>
      </c>
      <c r="E2211" t="s">
        <v>8973</v>
      </c>
      <c r="F2211" t="s">
        <v>16</v>
      </c>
      <c r="G2211" t="s">
        <v>1231</v>
      </c>
      <c r="H2211" t="s">
        <v>2995</v>
      </c>
      <c r="I2211" t="s">
        <v>1619</v>
      </c>
      <c r="J2211" t="s">
        <v>1176</v>
      </c>
      <c r="K2211" t="s">
        <v>54</v>
      </c>
    </row>
    <row r="2212" spans="1:11" hidden="1" x14ac:dyDescent="0.35">
      <c r="A2212" t="s">
        <v>8969</v>
      </c>
      <c r="B2212" t="s">
        <v>9015</v>
      </c>
      <c r="C2212" t="s">
        <v>9016</v>
      </c>
      <c r="D2212" t="s">
        <v>9017</v>
      </c>
      <c r="E2212" t="s">
        <v>8973</v>
      </c>
      <c r="F2212" t="s">
        <v>16</v>
      </c>
      <c r="G2212" t="s">
        <v>1293</v>
      </c>
      <c r="H2212" t="s">
        <v>1174</v>
      </c>
      <c r="I2212" t="s">
        <v>4359</v>
      </c>
      <c r="J2212" t="s">
        <v>1176</v>
      </c>
      <c r="K2212" t="s">
        <v>54</v>
      </c>
    </row>
    <row r="2213" spans="1:11" hidden="1" x14ac:dyDescent="0.35">
      <c r="A2213" t="s">
        <v>8969</v>
      </c>
      <c r="B2213" t="s">
        <v>9018</v>
      </c>
      <c r="C2213" t="s">
        <v>9019</v>
      </c>
      <c r="D2213" t="s">
        <v>9020</v>
      </c>
      <c r="E2213" t="s">
        <v>8973</v>
      </c>
      <c r="F2213" t="s">
        <v>16</v>
      </c>
      <c r="G2213" t="s">
        <v>1210</v>
      </c>
      <c r="H2213" t="s">
        <v>1283</v>
      </c>
      <c r="I2213" t="s">
        <v>1614</v>
      </c>
      <c r="J2213" t="s">
        <v>1176</v>
      </c>
      <c r="K2213" t="s">
        <v>54</v>
      </c>
    </row>
    <row r="2214" spans="1:11" hidden="1" x14ac:dyDescent="0.35">
      <c r="A2214" t="s">
        <v>8969</v>
      </c>
      <c r="B2214" t="s">
        <v>9021</v>
      </c>
      <c r="C2214" t="s">
        <v>9022</v>
      </c>
      <c r="D2214" t="s">
        <v>9023</v>
      </c>
      <c r="E2214" t="s">
        <v>8973</v>
      </c>
      <c r="F2214" t="s">
        <v>16</v>
      </c>
      <c r="G2214" t="s">
        <v>1231</v>
      </c>
      <c r="H2214" t="s">
        <v>2995</v>
      </c>
      <c r="I2214" t="s">
        <v>1619</v>
      </c>
      <c r="J2214" t="s">
        <v>1176</v>
      </c>
      <c r="K2214" t="s">
        <v>134</v>
      </c>
    </row>
    <row r="2215" spans="1:11" hidden="1" x14ac:dyDescent="0.35">
      <c r="A2215" t="s">
        <v>8969</v>
      </c>
      <c r="B2215" t="s">
        <v>9024</v>
      </c>
      <c r="C2215" t="s">
        <v>9025</v>
      </c>
      <c r="D2215" t="s">
        <v>9026</v>
      </c>
      <c r="E2215" t="s">
        <v>8973</v>
      </c>
      <c r="F2215" t="s">
        <v>16</v>
      </c>
      <c r="G2215" t="s">
        <v>1462</v>
      </c>
      <c r="H2215" t="s">
        <v>2084</v>
      </c>
      <c r="I2215" t="s">
        <v>1266</v>
      </c>
      <c r="J2215" t="s">
        <v>1176</v>
      </c>
      <c r="K2215" t="s">
        <v>134</v>
      </c>
    </row>
    <row r="2216" spans="1:11" hidden="1" x14ac:dyDescent="0.35">
      <c r="A2216" t="s">
        <v>8969</v>
      </c>
      <c r="B2216" t="s">
        <v>9027</v>
      </c>
      <c r="C2216" t="s">
        <v>9028</v>
      </c>
      <c r="D2216" t="s">
        <v>9029</v>
      </c>
      <c r="E2216" t="s">
        <v>7627</v>
      </c>
      <c r="F2216" t="s">
        <v>8</v>
      </c>
      <c r="G2216" t="s">
        <v>2474</v>
      </c>
      <c r="H2216" t="s">
        <v>2474</v>
      </c>
      <c r="I2216" t="s">
        <v>1751</v>
      </c>
      <c r="J2216" t="s">
        <v>318</v>
      </c>
      <c r="K2216" t="s">
        <v>58</v>
      </c>
    </row>
    <row r="2217" spans="1:11" hidden="1" x14ac:dyDescent="0.35">
      <c r="A2217" t="s">
        <v>8969</v>
      </c>
      <c r="B2217" t="s">
        <v>9030</v>
      </c>
      <c r="C2217" t="s">
        <v>9031</v>
      </c>
      <c r="D2217" t="s">
        <v>9032</v>
      </c>
      <c r="E2217" t="s">
        <v>8973</v>
      </c>
      <c r="F2217" t="s">
        <v>8</v>
      </c>
      <c r="G2217" t="s">
        <v>1346</v>
      </c>
      <c r="H2217" t="s">
        <v>1260</v>
      </c>
      <c r="I2217" t="s">
        <v>1211</v>
      </c>
      <c r="J2217" t="s">
        <v>1869</v>
      </c>
      <c r="K2217" t="s">
        <v>58</v>
      </c>
    </row>
    <row r="2218" spans="1:11" hidden="1" x14ac:dyDescent="0.35">
      <c r="A2218" t="s">
        <v>8969</v>
      </c>
      <c r="B2218" t="s">
        <v>9033</v>
      </c>
      <c r="C2218" t="s">
        <v>9034</v>
      </c>
      <c r="D2218" t="s">
        <v>9035</v>
      </c>
      <c r="E2218" t="s">
        <v>8973</v>
      </c>
      <c r="F2218" t="s">
        <v>8</v>
      </c>
      <c r="G2218" t="s">
        <v>1350</v>
      </c>
      <c r="H2218" t="s">
        <v>1431</v>
      </c>
      <c r="I2218" t="s">
        <v>3028</v>
      </c>
      <c r="J2218" t="s">
        <v>1869</v>
      </c>
      <c r="K2218" t="s">
        <v>58</v>
      </c>
    </row>
    <row r="2219" spans="1:11" hidden="1" x14ac:dyDescent="0.35">
      <c r="A2219" t="s">
        <v>8969</v>
      </c>
      <c r="B2219" t="s">
        <v>9036</v>
      </c>
      <c r="C2219" t="s">
        <v>9037</v>
      </c>
      <c r="D2219" t="s">
        <v>9038</v>
      </c>
      <c r="E2219" t="s">
        <v>7596</v>
      </c>
      <c r="F2219" t="s">
        <v>7</v>
      </c>
      <c r="G2219" t="s">
        <v>1240</v>
      </c>
      <c r="H2219" t="s">
        <v>1198</v>
      </c>
      <c r="I2219" t="s">
        <v>2589</v>
      </c>
      <c r="J2219" t="s">
        <v>1176</v>
      </c>
      <c r="K2219" t="s">
        <v>85</v>
      </c>
    </row>
    <row r="2220" spans="1:11" hidden="1" x14ac:dyDescent="0.35">
      <c r="A2220" t="s">
        <v>8969</v>
      </c>
      <c r="B2220" t="s">
        <v>9039</v>
      </c>
      <c r="C2220" t="s">
        <v>9040</v>
      </c>
      <c r="D2220" t="s">
        <v>9041</v>
      </c>
      <c r="E2220" t="s">
        <v>8973</v>
      </c>
      <c r="F2220" t="s">
        <v>8</v>
      </c>
      <c r="G2220" t="s">
        <v>1566</v>
      </c>
      <c r="H2220" t="s">
        <v>1218</v>
      </c>
      <c r="I2220" t="s">
        <v>1309</v>
      </c>
      <c r="J2220" t="s">
        <v>1176</v>
      </c>
      <c r="K2220" t="s">
        <v>58</v>
      </c>
    </row>
    <row r="2221" spans="1:11" hidden="1" x14ac:dyDescent="0.35">
      <c r="A2221" t="s">
        <v>8969</v>
      </c>
      <c r="B2221" t="s">
        <v>9042</v>
      </c>
      <c r="C2221" t="s">
        <v>9043</v>
      </c>
      <c r="D2221" t="s">
        <v>9044</v>
      </c>
      <c r="E2221" t="s">
        <v>8973</v>
      </c>
      <c r="F2221" t="s">
        <v>13</v>
      </c>
      <c r="G2221" t="s">
        <v>2009</v>
      </c>
      <c r="H2221" t="s">
        <v>1180</v>
      </c>
      <c r="I2221" t="s">
        <v>1304</v>
      </c>
      <c r="J2221" t="s">
        <v>1176</v>
      </c>
      <c r="K2221" t="s">
        <v>158</v>
      </c>
    </row>
    <row r="2222" spans="1:11" hidden="1" x14ac:dyDescent="0.35">
      <c r="A2222" t="s">
        <v>8969</v>
      </c>
      <c r="B2222" t="s">
        <v>9045</v>
      </c>
      <c r="C2222" t="s">
        <v>9046</v>
      </c>
      <c r="D2222" t="s">
        <v>9047</v>
      </c>
      <c r="E2222" t="s">
        <v>8973</v>
      </c>
      <c r="F2222" t="s">
        <v>13</v>
      </c>
      <c r="G2222" t="s">
        <v>2009</v>
      </c>
      <c r="H2222" t="s">
        <v>1180</v>
      </c>
      <c r="I2222" t="s">
        <v>1309</v>
      </c>
      <c r="J2222" t="s">
        <v>1176</v>
      </c>
      <c r="K2222" t="s">
        <v>158</v>
      </c>
    </row>
    <row r="2223" spans="1:11" hidden="1" x14ac:dyDescent="0.35">
      <c r="A2223" t="s">
        <v>8969</v>
      </c>
      <c r="B2223" t="s">
        <v>9048</v>
      </c>
      <c r="C2223" t="s">
        <v>9049</v>
      </c>
      <c r="D2223" t="s">
        <v>9050</v>
      </c>
      <c r="E2223" t="s">
        <v>8973</v>
      </c>
      <c r="F2223" t="s">
        <v>13</v>
      </c>
      <c r="G2223" t="s">
        <v>2009</v>
      </c>
      <c r="H2223" t="s">
        <v>1180</v>
      </c>
      <c r="I2223" t="s">
        <v>1309</v>
      </c>
      <c r="J2223" t="s">
        <v>1176</v>
      </c>
      <c r="K2223" t="s">
        <v>158</v>
      </c>
    </row>
    <row r="2224" spans="1:11" hidden="1" x14ac:dyDescent="0.35">
      <c r="A2224" t="s">
        <v>8969</v>
      </c>
      <c r="B2224" t="s">
        <v>9051</v>
      </c>
      <c r="C2224" t="s">
        <v>9052</v>
      </c>
      <c r="D2224" t="s">
        <v>9053</v>
      </c>
      <c r="E2224" t="s">
        <v>8973</v>
      </c>
      <c r="F2224" t="s">
        <v>13</v>
      </c>
      <c r="G2224" t="s">
        <v>2009</v>
      </c>
      <c r="H2224" t="s">
        <v>1180</v>
      </c>
      <c r="I2224" t="s">
        <v>1309</v>
      </c>
      <c r="J2224" t="s">
        <v>1176</v>
      </c>
      <c r="K2224" t="s">
        <v>158</v>
      </c>
    </row>
    <row r="2225" spans="1:11" hidden="1" x14ac:dyDescent="0.35">
      <c r="A2225" t="s">
        <v>8969</v>
      </c>
      <c r="B2225" t="s">
        <v>9054</v>
      </c>
      <c r="C2225" t="s">
        <v>9055</v>
      </c>
      <c r="D2225" t="s">
        <v>9056</v>
      </c>
      <c r="E2225" t="s">
        <v>8973</v>
      </c>
      <c r="F2225" t="s">
        <v>13</v>
      </c>
      <c r="G2225" t="s">
        <v>2009</v>
      </c>
      <c r="H2225" t="s">
        <v>1180</v>
      </c>
      <c r="I2225" t="s">
        <v>1309</v>
      </c>
      <c r="J2225" t="s">
        <v>1176</v>
      </c>
      <c r="K2225" t="s">
        <v>158</v>
      </c>
    </row>
    <row r="2226" spans="1:11" hidden="1" x14ac:dyDescent="0.35">
      <c r="A2226" t="s">
        <v>8969</v>
      </c>
      <c r="B2226" t="s">
        <v>9057</v>
      </c>
      <c r="C2226" t="s">
        <v>9058</v>
      </c>
      <c r="D2226" t="s">
        <v>9059</v>
      </c>
      <c r="E2226" t="s">
        <v>8973</v>
      </c>
      <c r="F2226" t="s">
        <v>13</v>
      </c>
      <c r="G2226" t="s">
        <v>2009</v>
      </c>
      <c r="H2226" t="s">
        <v>1180</v>
      </c>
      <c r="I2226" t="s">
        <v>1309</v>
      </c>
      <c r="J2226" t="s">
        <v>1176</v>
      </c>
      <c r="K2226" t="s">
        <v>158</v>
      </c>
    </row>
    <row r="2227" spans="1:11" hidden="1" x14ac:dyDescent="0.35">
      <c r="A2227" t="s">
        <v>8969</v>
      </c>
      <c r="B2227" t="s">
        <v>9060</v>
      </c>
      <c r="C2227" t="s">
        <v>9061</v>
      </c>
      <c r="D2227" t="s">
        <v>9062</v>
      </c>
      <c r="E2227" t="s">
        <v>8973</v>
      </c>
      <c r="F2227" t="s">
        <v>13</v>
      </c>
      <c r="G2227" t="s">
        <v>2009</v>
      </c>
      <c r="H2227" t="s">
        <v>1180</v>
      </c>
      <c r="I2227" t="s">
        <v>1309</v>
      </c>
      <c r="J2227" t="s">
        <v>1176</v>
      </c>
      <c r="K2227" t="s">
        <v>158</v>
      </c>
    </row>
    <row r="2228" spans="1:11" hidden="1" x14ac:dyDescent="0.35">
      <c r="A2228" t="s">
        <v>8969</v>
      </c>
      <c r="B2228" t="s">
        <v>9063</v>
      </c>
      <c r="C2228" t="s">
        <v>9064</v>
      </c>
      <c r="D2228" t="s">
        <v>9065</v>
      </c>
      <c r="E2228" t="s">
        <v>8973</v>
      </c>
      <c r="F2228" t="s">
        <v>13</v>
      </c>
      <c r="G2228" t="s">
        <v>2009</v>
      </c>
      <c r="H2228" t="s">
        <v>1180</v>
      </c>
      <c r="I2228" t="s">
        <v>1309</v>
      </c>
      <c r="J2228" t="s">
        <v>1176</v>
      </c>
      <c r="K2228" t="s">
        <v>158</v>
      </c>
    </row>
    <row r="2229" spans="1:11" hidden="1" x14ac:dyDescent="0.35">
      <c r="A2229" t="s">
        <v>8969</v>
      </c>
      <c r="B2229" t="s">
        <v>9066</v>
      </c>
      <c r="C2229" t="s">
        <v>9067</v>
      </c>
      <c r="D2229" t="s">
        <v>9068</v>
      </c>
      <c r="E2229" t="s">
        <v>8973</v>
      </c>
      <c r="F2229" t="s">
        <v>13</v>
      </c>
      <c r="G2229" t="s">
        <v>2009</v>
      </c>
      <c r="H2229" t="s">
        <v>1180</v>
      </c>
      <c r="I2229" t="s">
        <v>1309</v>
      </c>
      <c r="J2229" t="s">
        <v>1176</v>
      </c>
      <c r="K2229" t="s">
        <v>49</v>
      </c>
    </row>
    <row r="2230" spans="1:11" hidden="1" x14ac:dyDescent="0.35">
      <c r="A2230" t="s">
        <v>8969</v>
      </c>
      <c r="B2230" t="s">
        <v>9069</v>
      </c>
      <c r="C2230" t="s">
        <v>9070</v>
      </c>
      <c r="D2230" t="s">
        <v>9071</v>
      </c>
      <c r="E2230" t="s">
        <v>8973</v>
      </c>
      <c r="F2230" t="s">
        <v>13</v>
      </c>
      <c r="G2230" t="s">
        <v>1341</v>
      </c>
      <c r="H2230" t="s">
        <v>1670</v>
      </c>
      <c r="I2230" t="s">
        <v>2589</v>
      </c>
      <c r="J2230" t="s">
        <v>1176</v>
      </c>
      <c r="K2230" t="s">
        <v>85</v>
      </c>
    </row>
    <row r="2231" spans="1:11" hidden="1" x14ac:dyDescent="0.35">
      <c r="A2231" t="s">
        <v>8969</v>
      </c>
      <c r="B2231" t="s">
        <v>9072</v>
      </c>
      <c r="C2231" t="s">
        <v>9073</v>
      </c>
      <c r="D2231" t="s">
        <v>9074</v>
      </c>
      <c r="E2231" t="s">
        <v>8973</v>
      </c>
      <c r="F2231" t="s">
        <v>13</v>
      </c>
      <c r="G2231" t="s">
        <v>1218</v>
      </c>
      <c r="H2231" t="s">
        <v>3165</v>
      </c>
      <c r="I2231" t="s">
        <v>1304</v>
      </c>
      <c r="J2231" t="s">
        <v>1176</v>
      </c>
      <c r="K2231" t="s">
        <v>85</v>
      </c>
    </row>
    <row r="2232" spans="1:11" hidden="1" x14ac:dyDescent="0.35">
      <c r="A2232" t="s">
        <v>8969</v>
      </c>
      <c r="B2232" t="s">
        <v>9075</v>
      </c>
      <c r="C2232" t="s">
        <v>9076</v>
      </c>
      <c r="D2232" t="s">
        <v>9077</v>
      </c>
      <c r="E2232" t="s">
        <v>8973</v>
      </c>
      <c r="F2232" t="s">
        <v>13</v>
      </c>
      <c r="G2232" t="s">
        <v>1218</v>
      </c>
      <c r="H2232" t="s">
        <v>3165</v>
      </c>
      <c r="I2232" t="s">
        <v>1304</v>
      </c>
      <c r="J2232" t="s">
        <v>1176</v>
      </c>
      <c r="K2232" t="s">
        <v>85</v>
      </c>
    </row>
    <row r="2233" spans="1:11" hidden="1" x14ac:dyDescent="0.35">
      <c r="A2233" t="s">
        <v>8969</v>
      </c>
      <c r="B2233" t="s">
        <v>9078</v>
      </c>
      <c r="C2233" t="s">
        <v>9079</v>
      </c>
      <c r="D2233" t="s">
        <v>9080</v>
      </c>
      <c r="E2233" t="s">
        <v>8973</v>
      </c>
      <c r="F2233" t="s">
        <v>13</v>
      </c>
      <c r="G2233" t="s">
        <v>1218</v>
      </c>
      <c r="H2233" t="s">
        <v>3165</v>
      </c>
      <c r="I2233" t="s">
        <v>1304</v>
      </c>
      <c r="J2233" t="s">
        <v>1176</v>
      </c>
      <c r="K2233" t="s">
        <v>85</v>
      </c>
    </row>
    <row r="2234" spans="1:11" hidden="1" x14ac:dyDescent="0.35">
      <c r="A2234" t="s">
        <v>8969</v>
      </c>
      <c r="B2234" t="s">
        <v>9081</v>
      </c>
      <c r="C2234" t="s">
        <v>9082</v>
      </c>
      <c r="D2234" t="s">
        <v>9083</v>
      </c>
      <c r="E2234" t="s">
        <v>8973</v>
      </c>
      <c r="F2234" t="s">
        <v>18</v>
      </c>
      <c r="G2234" t="s">
        <v>8241</v>
      </c>
      <c r="H2234" t="s">
        <v>1377</v>
      </c>
      <c r="I2234" t="s">
        <v>1619</v>
      </c>
      <c r="J2234" t="s">
        <v>1176</v>
      </c>
      <c r="K2234" t="s">
        <v>134</v>
      </c>
    </row>
    <row r="2235" spans="1:11" hidden="1" x14ac:dyDescent="0.35">
      <c r="A2235" t="s">
        <v>8969</v>
      </c>
      <c r="B2235" t="s">
        <v>9084</v>
      </c>
      <c r="C2235" t="s">
        <v>9085</v>
      </c>
      <c r="D2235" t="s">
        <v>9086</v>
      </c>
      <c r="E2235" t="s">
        <v>8973</v>
      </c>
      <c r="F2235" t="s">
        <v>17</v>
      </c>
      <c r="G2235" t="s">
        <v>9087</v>
      </c>
      <c r="H2235" t="s">
        <v>9088</v>
      </c>
      <c r="I2235" t="s">
        <v>2589</v>
      </c>
      <c r="J2235" t="s">
        <v>1176</v>
      </c>
      <c r="K2235" t="s">
        <v>93</v>
      </c>
    </row>
    <row r="2236" spans="1:11" hidden="1" x14ac:dyDescent="0.35">
      <c r="A2236" t="s">
        <v>8969</v>
      </c>
      <c r="B2236" t="s">
        <v>9089</v>
      </c>
      <c r="C2236" t="s">
        <v>9090</v>
      </c>
      <c r="D2236" t="s">
        <v>9091</v>
      </c>
      <c r="E2236" t="s">
        <v>8973</v>
      </c>
      <c r="F2236" t="s">
        <v>17</v>
      </c>
      <c r="G2236" t="s">
        <v>2492</v>
      </c>
      <c r="H2236" t="s">
        <v>1695</v>
      </c>
      <c r="I2236" t="s">
        <v>2589</v>
      </c>
      <c r="J2236" t="s">
        <v>1176</v>
      </c>
      <c r="K2236" t="s">
        <v>93</v>
      </c>
    </row>
    <row r="2237" spans="1:11" hidden="1" x14ac:dyDescent="0.35">
      <c r="A2237" t="s">
        <v>8969</v>
      </c>
      <c r="B2237" t="s">
        <v>9092</v>
      </c>
      <c r="C2237" t="s">
        <v>9093</v>
      </c>
      <c r="D2237" t="s">
        <v>9094</v>
      </c>
      <c r="E2237" t="s">
        <v>8973</v>
      </c>
      <c r="F2237" t="s">
        <v>17</v>
      </c>
      <c r="G2237" t="s">
        <v>1355</v>
      </c>
      <c r="H2237" t="s">
        <v>1346</v>
      </c>
      <c r="I2237" t="s">
        <v>1304</v>
      </c>
      <c r="J2237" t="s">
        <v>1176</v>
      </c>
      <c r="K2237" t="s">
        <v>128</v>
      </c>
    </row>
    <row r="2238" spans="1:11" hidden="1" x14ac:dyDescent="0.35">
      <c r="A2238" t="s">
        <v>8969</v>
      </c>
      <c r="B2238" t="s">
        <v>9095</v>
      </c>
      <c r="C2238" t="s">
        <v>9096</v>
      </c>
      <c r="D2238" t="s">
        <v>9097</v>
      </c>
      <c r="E2238" t="s">
        <v>8973</v>
      </c>
      <c r="F2238" t="s">
        <v>17</v>
      </c>
      <c r="G2238" t="s">
        <v>1466</v>
      </c>
      <c r="H2238" t="s">
        <v>1451</v>
      </c>
      <c r="I2238" t="s">
        <v>1175</v>
      </c>
      <c r="J2238" t="s">
        <v>1176</v>
      </c>
      <c r="K2238" t="s">
        <v>93</v>
      </c>
    </row>
    <row r="2239" spans="1:11" hidden="1" x14ac:dyDescent="0.35">
      <c r="A2239" t="s">
        <v>8969</v>
      </c>
      <c r="B2239" t="s">
        <v>9098</v>
      </c>
      <c r="C2239" t="s">
        <v>9099</v>
      </c>
      <c r="D2239" t="s">
        <v>9100</v>
      </c>
      <c r="E2239" t="s">
        <v>8973</v>
      </c>
      <c r="F2239" t="s">
        <v>17</v>
      </c>
      <c r="G2239" t="s">
        <v>2492</v>
      </c>
      <c r="H2239" t="s">
        <v>1548</v>
      </c>
      <c r="I2239" t="s">
        <v>1304</v>
      </c>
      <c r="J2239" t="s">
        <v>1176</v>
      </c>
      <c r="K2239" t="s">
        <v>56</v>
      </c>
    </row>
    <row r="2240" spans="1:11" hidden="1" x14ac:dyDescent="0.35">
      <c r="A2240" t="s">
        <v>8969</v>
      </c>
      <c r="B2240" t="s">
        <v>9101</v>
      </c>
      <c r="C2240" t="s">
        <v>9102</v>
      </c>
      <c r="D2240" t="s">
        <v>9103</v>
      </c>
      <c r="E2240" t="s">
        <v>8973</v>
      </c>
      <c r="F2240" t="s">
        <v>17</v>
      </c>
      <c r="G2240" t="s">
        <v>1421</v>
      </c>
      <c r="H2240" t="s">
        <v>3722</v>
      </c>
      <c r="I2240" t="s">
        <v>1304</v>
      </c>
      <c r="J2240" t="s">
        <v>1176</v>
      </c>
      <c r="K2240" t="s">
        <v>88</v>
      </c>
    </row>
    <row r="2241" spans="1:11" hidden="1" x14ac:dyDescent="0.35">
      <c r="A2241" t="s">
        <v>8969</v>
      </c>
      <c r="B2241" t="s">
        <v>9104</v>
      </c>
      <c r="C2241" t="s">
        <v>9105</v>
      </c>
      <c r="D2241" t="s">
        <v>9106</v>
      </c>
      <c r="E2241" t="s">
        <v>8973</v>
      </c>
      <c r="F2241" t="s">
        <v>17</v>
      </c>
      <c r="G2241" t="s">
        <v>3096</v>
      </c>
      <c r="H2241" t="s">
        <v>1445</v>
      </c>
      <c r="I2241" t="s">
        <v>1304</v>
      </c>
      <c r="J2241" t="s">
        <v>1176</v>
      </c>
      <c r="K2241" t="s">
        <v>51</v>
      </c>
    </row>
    <row r="2242" spans="1:11" hidden="1" x14ac:dyDescent="0.35">
      <c r="A2242" t="s">
        <v>8969</v>
      </c>
      <c r="B2242" t="s">
        <v>9107</v>
      </c>
      <c r="C2242" t="s">
        <v>9108</v>
      </c>
      <c r="D2242" t="s">
        <v>9109</v>
      </c>
      <c r="E2242" t="s">
        <v>8973</v>
      </c>
      <c r="F2242" t="s">
        <v>17</v>
      </c>
      <c r="G2242" t="s">
        <v>4445</v>
      </c>
      <c r="H2242" t="s">
        <v>1264</v>
      </c>
      <c r="I2242" t="s">
        <v>1304</v>
      </c>
      <c r="J2242" t="s">
        <v>1176</v>
      </c>
      <c r="K2242" t="s">
        <v>50</v>
      </c>
    </row>
    <row r="2243" spans="1:11" hidden="1" x14ac:dyDescent="0.35">
      <c r="A2243" t="s">
        <v>8969</v>
      </c>
      <c r="B2243" t="s">
        <v>9110</v>
      </c>
      <c r="C2243" t="s">
        <v>9111</v>
      </c>
      <c r="D2243" t="s">
        <v>9112</v>
      </c>
      <c r="E2243" t="s">
        <v>8973</v>
      </c>
      <c r="F2243" t="s">
        <v>17</v>
      </c>
      <c r="G2243" t="s">
        <v>1350</v>
      </c>
      <c r="H2243" t="s">
        <v>1440</v>
      </c>
      <c r="I2243" t="s">
        <v>1304</v>
      </c>
      <c r="J2243" t="s">
        <v>1176</v>
      </c>
      <c r="K2243" t="s">
        <v>56</v>
      </c>
    </row>
    <row r="2244" spans="1:11" hidden="1" x14ac:dyDescent="0.35">
      <c r="A2244" t="s">
        <v>8969</v>
      </c>
      <c r="B2244" t="s">
        <v>9113</v>
      </c>
      <c r="C2244" t="s">
        <v>9114</v>
      </c>
      <c r="D2244" t="s">
        <v>9115</v>
      </c>
      <c r="E2244" t="s">
        <v>8973</v>
      </c>
      <c r="F2244" t="s">
        <v>17</v>
      </c>
      <c r="G2244" t="s">
        <v>2096</v>
      </c>
      <c r="H2244" t="s">
        <v>1416</v>
      </c>
      <c r="I2244" t="s">
        <v>1309</v>
      </c>
      <c r="J2244" t="s">
        <v>1176</v>
      </c>
      <c r="K2244" t="s">
        <v>49</v>
      </c>
    </row>
    <row r="2245" spans="1:11" hidden="1" x14ac:dyDescent="0.35">
      <c r="A2245" t="s">
        <v>8969</v>
      </c>
      <c r="B2245" t="s">
        <v>9116</v>
      </c>
      <c r="C2245" t="s">
        <v>9117</v>
      </c>
      <c r="D2245" t="s">
        <v>9118</v>
      </c>
      <c r="E2245" t="s">
        <v>8973</v>
      </c>
      <c r="F2245" t="s">
        <v>17</v>
      </c>
      <c r="G2245" t="s">
        <v>1355</v>
      </c>
      <c r="H2245" t="s">
        <v>1735</v>
      </c>
      <c r="I2245" t="s">
        <v>1304</v>
      </c>
      <c r="J2245" t="s">
        <v>1176</v>
      </c>
      <c r="K2245" t="s">
        <v>88</v>
      </c>
    </row>
    <row r="2246" spans="1:11" hidden="1" x14ac:dyDescent="0.35">
      <c r="A2246" t="s">
        <v>8969</v>
      </c>
      <c r="B2246" t="s">
        <v>9119</v>
      </c>
      <c r="C2246" t="s">
        <v>9120</v>
      </c>
      <c r="D2246" t="s">
        <v>9121</v>
      </c>
      <c r="E2246" t="s">
        <v>8973</v>
      </c>
      <c r="F2246" t="s">
        <v>17</v>
      </c>
      <c r="G2246" t="s">
        <v>1466</v>
      </c>
      <c r="H2246" t="s">
        <v>1548</v>
      </c>
      <c r="I2246" t="s">
        <v>1309</v>
      </c>
      <c r="J2246" t="s">
        <v>1176</v>
      </c>
      <c r="K2246" t="s">
        <v>50</v>
      </c>
    </row>
    <row r="2247" spans="1:11" hidden="1" x14ac:dyDescent="0.35">
      <c r="A2247" t="s">
        <v>8969</v>
      </c>
      <c r="B2247" t="s">
        <v>9122</v>
      </c>
      <c r="C2247" t="s">
        <v>9123</v>
      </c>
      <c r="D2247" t="s">
        <v>9124</v>
      </c>
      <c r="E2247" t="s">
        <v>8973</v>
      </c>
      <c r="F2247" t="s">
        <v>17</v>
      </c>
      <c r="G2247" t="s">
        <v>2096</v>
      </c>
      <c r="H2247" t="s">
        <v>1548</v>
      </c>
      <c r="I2247" t="s">
        <v>1309</v>
      </c>
      <c r="J2247" t="s">
        <v>1176</v>
      </c>
      <c r="K2247" t="s">
        <v>49</v>
      </c>
    </row>
    <row r="2248" spans="1:11" hidden="1" x14ac:dyDescent="0.35">
      <c r="A2248" t="s">
        <v>8969</v>
      </c>
      <c r="B2248" t="s">
        <v>9125</v>
      </c>
      <c r="C2248" t="s">
        <v>9126</v>
      </c>
      <c r="D2248" t="s">
        <v>9127</v>
      </c>
      <c r="E2248" t="s">
        <v>8973</v>
      </c>
      <c r="F2248" t="s">
        <v>17</v>
      </c>
      <c r="G2248" t="s">
        <v>1446</v>
      </c>
      <c r="H2248" t="s">
        <v>2083</v>
      </c>
      <c r="I2248" t="s">
        <v>1309</v>
      </c>
      <c r="J2248" t="s">
        <v>1176</v>
      </c>
      <c r="K2248" t="s">
        <v>49</v>
      </c>
    </row>
    <row r="2249" spans="1:11" hidden="1" x14ac:dyDescent="0.35">
      <c r="A2249" t="s">
        <v>8969</v>
      </c>
      <c r="B2249" t="s">
        <v>9128</v>
      </c>
      <c r="C2249" t="s">
        <v>9129</v>
      </c>
      <c r="D2249" t="s">
        <v>9130</v>
      </c>
      <c r="E2249" t="s">
        <v>8973</v>
      </c>
      <c r="F2249" t="s">
        <v>17</v>
      </c>
      <c r="G2249" t="s">
        <v>2492</v>
      </c>
      <c r="H2249" t="s">
        <v>1548</v>
      </c>
      <c r="I2249" t="s">
        <v>1309</v>
      </c>
      <c r="J2249" t="s">
        <v>1176</v>
      </c>
      <c r="K2249" t="s">
        <v>56</v>
      </c>
    </row>
    <row r="2250" spans="1:11" hidden="1" x14ac:dyDescent="0.35">
      <c r="A2250" t="s">
        <v>8969</v>
      </c>
      <c r="B2250" t="s">
        <v>9131</v>
      </c>
      <c r="C2250" t="s">
        <v>9132</v>
      </c>
      <c r="D2250" t="s">
        <v>9133</v>
      </c>
      <c r="E2250" t="s">
        <v>8973</v>
      </c>
      <c r="F2250" t="s">
        <v>17</v>
      </c>
      <c r="G2250" t="s">
        <v>1355</v>
      </c>
      <c r="H2250" t="s">
        <v>1735</v>
      </c>
      <c r="I2250" t="s">
        <v>1309</v>
      </c>
      <c r="J2250" t="s">
        <v>1176</v>
      </c>
      <c r="K2250" t="s">
        <v>88</v>
      </c>
    </row>
    <row r="2251" spans="1:11" hidden="1" x14ac:dyDescent="0.35">
      <c r="A2251" t="s">
        <v>8969</v>
      </c>
      <c r="B2251" t="s">
        <v>9134</v>
      </c>
      <c r="C2251" t="s">
        <v>9135</v>
      </c>
      <c r="D2251" t="s">
        <v>9136</v>
      </c>
      <c r="E2251" t="s">
        <v>8973</v>
      </c>
      <c r="F2251" t="s">
        <v>17</v>
      </c>
      <c r="G2251" t="s">
        <v>1446</v>
      </c>
      <c r="H2251" t="s">
        <v>1548</v>
      </c>
      <c r="I2251" t="s">
        <v>1309</v>
      </c>
      <c r="J2251" t="s">
        <v>1176</v>
      </c>
      <c r="K2251" t="s">
        <v>52</v>
      </c>
    </row>
    <row r="2252" spans="1:11" hidden="1" x14ac:dyDescent="0.35">
      <c r="A2252" t="s">
        <v>8969</v>
      </c>
      <c r="B2252" t="s">
        <v>9137</v>
      </c>
      <c r="C2252" t="s">
        <v>9138</v>
      </c>
      <c r="D2252" t="s">
        <v>9139</v>
      </c>
      <c r="E2252" t="s">
        <v>8973</v>
      </c>
      <c r="F2252" t="s">
        <v>17</v>
      </c>
      <c r="G2252" t="s">
        <v>1355</v>
      </c>
      <c r="H2252" t="s">
        <v>1735</v>
      </c>
      <c r="I2252" t="s">
        <v>2589</v>
      </c>
      <c r="J2252" t="s">
        <v>1176</v>
      </c>
      <c r="K2252" t="s">
        <v>134</v>
      </c>
    </row>
    <row r="2253" spans="1:11" hidden="1" x14ac:dyDescent="0.35">
      <c r="A2253" t="s">
        <v>8969</v>
      </c>
      <c r="B2253" t="s">
        <v>9140</v>
      </c>
      <c r="C2253" t="s">
        <v>9141</v>
      </c>
      <c r="D2253" t="s">
        <v>9142</v>
      </c>
      <c r="E2253" t="s">
        <v>8973</v>
      </c>
      <c r="F2253" t="s">
        <v>17</v>
      </c>
      <c r="G2253" t="s">
        <v>1548</v>
      </c>
      <c r="H2253" t="s">
        <v>1487</v>
      </c>
      <c r="I2253" t="s">
        <v>1309</v>
      </c>
      <c r="J2253" t="s">
        <v>1176</v>
      </c>
      <c r="K2253" t="s">
        <v>63</v>
      </c>
    </row>
    <row r="2254" spans="1:11" hidden="1" x14ac:dyDescent="0.35">
      <c r="A2254" t="s">
        <v>8969</v>
      </c>
      <c r="B2254" t="s">
        <v>9143</v>
      </c>
      <c r="C2254" t="s">
        <v>9144</v>
      </c>
      <c r="D2254" t="s">
        <v>9145</v>
      </c>
      <c r="E2254" t="s">
        <v>8973</v>
      </c>
      <c r="F2254" t="s">
        <v>17</v>
      </c>
      <c r="G2254" t="s">
        <v>1526</v>
      </c>
      <c r="H2254" t="s">
        <v>1456</v>
      </c>
      <c r="I2254" t="s">
        <v>2589</v>
      </c>
      <c r="J2254" t="s">
        <v>1176</v>
      </c>
      <c r="K2254" t="s">
        <v>63</v>
      </c>
    </row>
    <row r="2255" spans="1:11" hidden="1" x14ac:dyDescent="0.35">
      <c r="A2255" t="s">
        <v>8969</v>
      </c>
      <c r="B2255" t="s">
        <v>9146</v>
      </c>
      <c r="C2255" t="s">
        <v>9147</v>
      </c>
      <c r="D2255" t="s">
        <v>9148</v>
      </c>
      <c r="E2255" t="s">
        <v>8973</v>
      </c>
      <c r="F2255" t="s">
        <v>17</v>
      </c>
      <c r="G2255" t="s">
        <v>2492</v>
      </c>
      <c r="H2255" t="s">
        <v>1548</v>
      </c>
      <c r="I2255" t="s">
        <v>2589</v>
      </c>
      <c r="J2255" t="s">
        <v>1176</v>
      </c>
      <c r="K2255" t="s">
        <v>134</v>
      </c>
    </row>
    <row r="2256" spans="1:11" hidden="1" x14ac:dyDescent="0.35">
      <c r="A2256" t="s">
        <v>8969</v>
      </c>
      <c r="B2256" t="s">
        <v>9149</v>
      </c>
      <c r="C2256" t="s">
        <v>9150</v>
      </c>
      <c r="D2256" t="s">
        <v>9151</v>
      </c>
      <c r="E2256" t="s">
        <v>8973</v>
      </c>
      <c r="F2256" t="s">
        <v>17</v>
      </c>
      <c r="G2256" t="s">
        <v>2083</v>
      </c>
      <c r="H2256" t="s">
        <v>1573</v>
      </c>
      <c r="I2256" t="s">
        <v>1175</v>
      </c>
      <c r="J2256" t="s">
        <v>1176</v>
      </c>
      <c r="K2256" t="s">
        <v>134</v>
      </c>
    </row>
    <row r="2257" spans="1:11" hidden="1" x14ac:dyDescent="0.35">
      <c r="A2257" t="s">
        <v>8969</v>
      </c>
      <c r="B2257" t="s">
        <v>9152</v>
      </c>
      <c r="C2257" t="s">
        <v>9153</v>
      </c>
      <c r="D2257" t="s">
        <v>9154</v>
      </c>
      <c r="E2257" t="s">
        <v>8973</v>
      </c>
      <c r="F2257" t="s">
        <v>18</v>
      </c>
      <c r="G2257" t="s">
        <v>1336</v>
      </c>
      <c r="H2257" t="s">
        <v>1255</v>
      </c>
      <c r="I2257" t="s">
        <v>1266</v>
      </c>
      <c r="J2257" t="s">
        <v>1176</v>
      </c>
      <c r="K2257" t="s">
        <v>58</v>
      </c>
    </row>
    <row r="2258" spans="1:11" hidden="1" x14ac:dyDescent="0.35">
      <c r="A2258" t="s">
        <v>8969</v>
      </c>
      <c r="B2258" t="s">
        <v>9155</v>
      </c>
      <c r="C2258" t="s">
        <v>9156</v>
      </c>
      <c r="D2258" t="s">
        <v>9157</v>
      </c>
      <c r="E2258" t="s">
        <v>8973</v>
      </c>
      <c r="F2258" t="s">
        <v>18</v>
      </c>
      <c r="G2258" t="s">
        <v>1245</v>
      </c>
      <c r="H2258" t="s">
        <v>2945</v>
      </c>
      <c r="I2258" t="s">
        <v>1619</v>
      </c>
      <c r="J2258" t="s">
        <v>1176</v>
      </c>
      <c r="K2258" t="s">
        <v>133</v>
      </c>
    </row>
    <row r="2259" spans="1:11" hidden="1" x14ac:dyDescent="0.35">
      <c r="A2259" t="s">
        <v>8969</v>
      </c>
      <c r="B2259" t="s">
        <v>9158</v>
      </c>
      <c r="C2259" t="s">
        <v>9159</v>
      </c>
      <c r="D2259" t="s">
        <v>9160</v>
      </c>
      <c r="E2259" t="s">
        <v>8973</v>
      </c>
      <c r="F2259" t="s">
        <v>18</v>
      </c>
      <c r="G2259" t="s">
        <v>1336</v>
      </c>
      <c r="H2259" t="s">
        <v>1255</v>
      </c>
      <c r="I2259" t="s">
        <v>1266</v>
      </c>
      <c r="J2259" t="s">
        <v>1176</v>
      </c>
      <c r="K2259" t="s">
        <v>57</v>
      </c>
    </row>
    <row r="2260" spans="1:11" hidden="1" x14ac:dyDescent="0.35">
      <c r="A2260" t="s">
        <v>8969</v>
      </c>
      <c r="B2260" t="s">
        <v>9161</v>
      </c>
      <c r="C2260" t="s">
        <v>9162</v>
      </c>
      <c r="D2260" t="s">
        <v>9163</v>
      </c>
      <c r="E2260" t="s">
        <v>8973</v>
      </c>
      <c r="F2260" t="s">
        <v>13</v>
      </c>
      <c r="G2260" t="s">
        <v>2083</v>
      </c>
      <c r="H2260" t="s">
        <v>1573</v>
      </c>
      <c r="I2260" t="s">
        <v>1250</v>
      </c>
      <c r="J2260" t="s">
        <v>1176</v>
      </c>
      <c r="K2260" t="s">
        <v>33</v>
      </c>
    </row>
    <row r="2261" spans="1:11" hidden="1" x14ac:dyDescent="0.35">
      <c r="A2261" t="s">
        <v>8969</v>
      </c>
      <c r="B2261" t="s">
        <v>9164</v>
      </c>
      <c r="C2261" t="s">
        <v>9165</v>
      </c>
      <c r="D2261" t="s">
        <v>9166</v>
      </c>
      <c r="E2261" t="s">
        <v>8973</v>
      </c>
      <c r="F2261" t="s">
        <v>13</v>
      </c>
      <c r="G2261" t="s">
        <v>1350</v>
      </c>
      <c r="H2261" t="s">
        <v>1431</v>
      </c>
      <c r="I2261" t="s">
        <v>1309</v>
      </c>
      <c r="J2261" t="s">
        <v>1176</v>
      </c>
      <c r="K2261" t="s">
        <v>32</v>
      </c>
    </row>
    <row r="2262" spans="1:11" hidden="1" x14ac:dyDescent="0.35">
      <c r="A2262" t="s">
        <v>8969</v>
      </c>
      <c r="B2262" t="s">
        <v>9167</v>
      </c>
      <c r="C2262" t="s">
        <v>9168</v>
      </c>
      <c r="D2262" t="s">
        <v>9169</v>
      </c>
      <c r="E2262" t="s">
        <v>8973</v>
      </c>
      <c r="F2262" t="s">
        <v>13</v>
      </c>
      <c r="G2262" t="s">
        <v>2083</v>
      </c>
      <c r="H2262" t="s">
        <v>1573</v>
      </c>
      <c r="I2262" t="s">
        <v>1619</v>
      </c>
      <c r="J2262" t="s">
        <v>1176</v>
      </c>
      <c r="K2262" t="s">
        <v>158</v>
      </c>
    </row>
    <row r="2263" spans="1:11" hidden="1" x14ac:dyDescent="0.35">
      <c r="A2263" t="s">
        <v>8969</v>
      </c>
      <c r="B2263" t="s">
        <v>9170</v>
      </c>
      <c r="C2263" t="s">
        <v>9171</v>
      </c>
      <c r="D2263" t="s">
        <v>9172</v>
      </c>
      <c r="E2263" t="s">
        <v>8973</v>
      </c>
      <c r="F2263" t="s">
        <v>7</v>
      </c>
      <c r="G2263" t="s">
        <v>1566</v>
      </c>
      <c r="H2263" t="s">
        <v>1218</v>
      </c>
      <c r="I2263" t="s">
        <v>1942</v>
      </c>
      <c r="J2263" t="s">
        <v>1176</v>
      </c>
      <c r="K2263" t="s">
        <v>85</v>
      </c>
    </row>
    <row r="2264" spans="1:11" hidden="1" x14ac:dyDescent="0.35">
      <c r="A2264" t="s">
        <v>8969</v>
      </c>
      <c r="B2264" t="s">
        <v>9173</v>
      </c>
      <c r="C2264" t="s">
        <v>9174</v>
      </c>
      <c r="D2264" t="s">
        <v>9175</v>
      </c>
      <c r="E2264" t="s">
        <v>8973</v>
      </c>
      <c r="F2264" t="s">
        <v>10</v>
      </c>
      <c r="G2264" t="s">
        <v>1372</v>
      </c>
      <c r="H2264" t="s">
        <v>1336</v>
      </c>
      <c r="I2264" t="s">
        <v>9176</v>
      </c>
      <c r="J2264" t="s">
        <v>313</v>
      </c>
      <c r="K2264" t="s">
        <v>134</v>
      </c>
    </row>
    <row r="2265" spans="1:11" hidden="1" x14ac:dyDescent="0.35">
      <c r="A2265" t="s">
        <v>8969</v>
      </c>
      <c r="B2265" t="s">
        <v>9177</v>
      </c>
      <c r="C2265" t="s">
        <v>9178</v>
      </c>
      <c r="D2265" t="s">
        <v>9179</v>
      </c>
      <c r="E2265" t="s">
        <v>8973</v>
      </c>
      <c r="F2265" t="s">
        <v>21</v>
      </c>
      <c r="G2265" t="s">
        <v>1548</v>
      </c>
      <c r="H2265" t="s">
        <v>1487</v>
      </c>
      <c r="I2265" t="s">
        <v>1219</v>
      </c>
      <c r="J2265" t="s">
        <v>313</v>
      </c>
      <c r="K2265" t="s">
        <v>186</v>
      </c>
    </row>
    <row r="2266" spans="1:11" hidden="1" x14ac:dyDescent="0.35">
      <c r="A2266" t="s">
        <v>8969</v>
      </c>
      <c r="B2266" t="s">
        <v>9180</v>
      </c>
      <c r="C2266" t="s">
        <v>9181</v>
      </c>
      <c r="D2266" t="s">
        <v>9182</v>
      </c>
      <c r="E2266" t="s">
        <v>8973</v>
      </c>
      <c r="F2266" t="s">
        <v>17</v>
      </c>
      <c r="G2266" t="s">
        <v>1548</v>
      </c>
      <c r="H2266" t="s">
        <v>1487</v>
      </c>
      <c r="I2266" t="s">
        <v>9183</v>
      </c>
      <c r="J2266" t="s">
        <v>313</v>
      </c>
      <c r="K2266" t="s">
        <v>49</v>
      </c>
    </row>
    <row r="2267" spans="1:11" hidden="1" x14ac:dyDescent="0.35">
      <c r="A2267" t="s">
        <v>8969</v>
      </c>
      <c r="B2267" t="s">
        <v>9184</v>
      </c>
      <c r="C2267" t="s">
        <v>9185</v>
      </c>
      <c r="D2267" t="s">
        <v>9186</v>
      </c>
      <c r="E2267" t="s">
        <v>8973</v>
      </c>
      <c r="F2267" t="s">
        <v>10</v>
      </c>
      <c r="G2267" t="s">
        <v>8336</v>
      </c>
      <c r="H2267" t="s">
        <v>1640</v>
      </c>
      <c r="I2267" t="s">
        <v>1211</v>
      </c>
      <c r="J2267" t="s">
        <v>313</v>
      </c>
      <c r="K2267" t="s">
        <v>97</v>
      </c>
    </row>
    <row r="2268" spans="1:11" hidden="1" x14ac:dyDescent="0.35">
      <c r="A2268" t="s">
        <v>8969</v>
      </c>
      <c r="B2268" t="s">
        <v>9187</v>
      </c>
      <c r="C2268" t="s">
        <v>9188</v>
      </c>
      <c r="D2268" t="s">
        <v>9189</v>
      </c>
      <c r="E2268" t="s">
        <v>8973</v>
      </c>
      <c r="F2268" t="s">
        <v>17</v>
      </c>
      <c r="G2268" t="s">
        <v>2083</v>
      </c>
      <c r="H2268" t="s">
        <v>1573</v>
      </c>
      <c r="I2268" t="s">
        <v>1219</v>
      </c>
      <c r="J2268" t="s">
        <v>313</v>
      </c>
      <c r="K2268" t="s">
        <v>50</v>
      </c>
    </row>
    <row r="2269" spans="1:11" hidden="1" x14ac:dyDescent="0.35">
      <c r="A2269" t="s">
        <v>8969</v>
      </c>
      <c r="B2269" t="s">
        <v>9190</v>
      </c>
      <c r="C2269" t="s">
        <v>9191</v>
      </c>
      <c r="D2269" t="s">
        <v>9192</v>
      </c>
      <c r="E2269" t="s">
        <v>8973</v>
      </c>
      <c r="F2269" t="s">
        <v>17</v>
      </c>
      <c r="G2269" t="s">
        <v>2083</v>
      </c>
      <c r="H2269" t="s">
        <v>1573</v>
      </c>
      <c r="I2269" t="s">
        <v>1219</v>
      </c>
      <c r="J2269" t="s">
        <v>313</v>
      </c>
      <c r="K2269" t="s">
        <v>49</v>
      </c>
    </row>
    <row r="2270" spans="1:11" hidden="1" x14ac:dyDescent="0.35">
      <c r="A2270" t="s">
        <v>8969</v>
      </c>
      <c r="B2270" t="s">
        <v>9193</v>
      </c>
      <c r="C2270" t="s">
        <v>9194</v>
      </c>
      <c r="D2270" t="s">
        <v>9195</v>
      </c>
      <c r="E2270" t="s">
        <v>8973</v>
      </c>
      <c r="F2270" t="s">
        <v>10</v>
      </c>
      <c r="G2270" t="s">
        <v>3759</v>
      </c>
      <c r="H2270" t="s">
        <v>1968</v>
      </c>
      <c r="I2270" t="s">
        <v>1584</v>
      </c>
      <c r="J2270" t="s">
        <v>313</v>
      </c>
      <c r="K2270" t="s">
        <v>63</v>
      </c>
    </row>
    <row r="2271" spans="1:11" hidden="1" x14ac:dyDescent="0.35">
      <c r="A2271" t="s">
        <v>8969</v>
      </c>
      <c r="B2271" t="s">
        <v>9196</v>
      </c>
      <c r="C2271" t="s">
        <v>9197</v>
      </c>
      <c r="D2271" t="s">
        <v>9198</v>
      </c>
      <c r="E2271" t="s">
        <v>8973</v>
      </c>
      <c r="F2271" t="s">
        <v>18</v>
      </c>
      <c r="G2271" t="s">
        <v>1270</v>
      </c>
      <c r="H2271" t="s">
        <v>3698</v>
      </c>
      <c r="I2271" t="s">
        <v>1309</v>
      </c>
      <c r="J2271" t="s">
        <v>313</v>
      </c>
      <c r="K2271" t="s">
        <v>133</v>
      </c>
    </row>
    <row r="2272" spans="1:11" hidden="1" x14ac:dyDescent="0.35">
      <c r="A2272" t="s">
        <v>8969</v>
      </c>
      <c r="B2272" t="s">
        <v>9199</v>
      </c>
      <c r="C2272" t="s">
        <v>9200</v>
      </c>
      <c r="D2272" t="s">
        <v>9201</v>
      </c>
      <c r="E2272" t="s">
        <v>8973</v>
      </c>
      <c r="F2272" t="s">
        <v>18</v>
      </c>
      <c r="G2272" t="s">
        <v>1508</v>
      </c>
      <c r="H2272" t="s">
        <v>5027</v>
      </c>
      <c r="I2272" t="s">
        <v>1619</v>
      </c>
      <c r="J2272" t="s">
        <v>313</v>
      </c>
      <c r="K2272" t="s">
        <v>58</v>
      </c>
    </row>
    <row r="2273" spans="1:11" hidden="1" x14ac:dyDescent="0.35">
      <c r="A2273" t="s">
        <v>8969</v>
      </c>
      <c r="B2273" t="s">
        <v>9202</v>
      </c>
      <c r="C2273" t="s">
        <v>9203</v>
      </c>
      <c r="D2273" t="s">
        <v>9204</v>
      </c>
      <c r="E2273" t="s">
        <v>8973</v>
      </c>
      <c r="F2273" t="s">
        <v>17</v>
      </c>
      <c r="G2273" t="s">
        <v>1445</v>
      </c>
      <c r="H2273" t="s">
        <v>1240</v>
      </c>
      <c r="I2273" t="s">
        <v>1223</v>
      </c>
      <c r="J2273" t="s">
        <v>313</v>
      </c>
      <c r="K2273" t="s">
        <v>56</v>
      </c>
    </row>
    <row r="2274" spans="1:11" hidden="1" x14ac:dyDescent="0.35">
      <c r="A2274" t="s">
        <v>8969</v>
      </c>
      <c r="B2274" t="s">
        <v>9205</v>
      </c>
      <c r="C2274" t="s">
        <v>9206</v>
      </c>
      <c r="D2274" t="s">
        <v>9207</v>
      </c>
      <c r="E2274" t="s">
        <v>8973</v>
      </c>
      <c r="F2274" t="s">
        <v>10</v>
      </c>
      <c r="G2274" t="s">
        <v>1445</v>
      </c>
      <c r="H2274" t="s">
        <v>1240</v>
      </c>
      <c r="I2274" t="s">
        <v>1584</v>
      </c>
      <c r="J2274" t="s">
        <v>313</v>
      </c>
      <c r="K2274" t="s">
        <v>63</v>
      </c>
    </row>
    <row r="2275" spans="1:11" hidden="1" x14ac:dyDescent="0.35">
      <c r="A2275" t="s">
        <v>8969</v>
      </c>
      <c r="B2275" t="s">
        <v>9208</v>
      </c>
      <c r="C2275" t="s">
        <v>9209</v>
      </c>
      <c r="D2275" t="s">
        <v>9210</v>
      </c>
      <c r="E2275" t="s">
        <v>8973</v>
      </c>
      <c r="F2275" t="s">
        <v>9</v>
      </c>
      <c r="G2275" t="s">
        <v>1968</v>
      </c>
      <c r="H2275" t="s">
        <v>1341</v>
      </c>
      <c r="I2275" t="s">
        <v>1219</v>
      </c>
      <c r="J2275" t="s">
        <v>313</v>
      </c>
      <c r="K2275" t="s">
        <v>120</v>
      </c>
    </row>
    <row r="2276" spans="1:11" hidden="1" x14ac:dyDescent="0.35">
      <c r="A2276" t="s">
        <v>8969</v>
      </c>
      <c r="B2276" t="s">
        <v>9211</v>
      </c>
      <c r="C2276" t="s">
        <v>9212</v>
      </c>
      <c r="D2276" t="s">
        <v>9213</v>
      </c>
      <c r="E2276" t="s">
        <v>8973</v>
      </c>
      <c r="F2276" t="s">
        <v>10</v>
      </c>
      <c r="G2276" t="s">
        <v>1440</v>
      </c>
      <c r="H2276" t="s">
        <v>1245</v>
      </c>
      <c r="I2276" t="s">
        <v>1584</v>
      </c>
      <c r="J2276" t="s">
        <v>313</v>
      </c>
      <c r="K2276" t="s">
        <v>85</v>
      </c>
    </row>
    <row r="2277" spans="1:11" hidden="1" x14ac:dyDescent="0.35">
      <c r="A2277" t="s">
        <v>8969</v>
      </c>
      <c r="B2277" t="s">
        <v>9214</v>
      </c>
      <c r="C2277" t="s">
        <v>9215</v>
      </c>
      <c r="D2277" t="s">
        <v>9216</v>
      </c>
      <c r="E2277" t="s">
        <v>7627</v>
      </c>
      <c r="F2277" t="s">
        <v>14</v>
      </c>
      <c r="G2277" t="s">
        <v>1341</v>
      </c>
      <c r="H2277" t="s">
        <v>1670</v>
      </c>
      <c r="I2277" t="s">
        <v>1519</v>
      </c>
      <c r="J2277" t="s">
        <v>313</v>
      </c>
      <c r="K2277" t="s">
        <v>85</v>
      </c>
    </row>
    <row r="2278" spans="1:11" hidden="1" x14ac:dyDescent="0.35">
      <c r="A2278" t="s">
        <v>8969</v>
      </c>
      <c r="B2278" t="s">
        <v>9217</v>
      </c>
      <c r="C2278" t="s">
        <v>9218</v>
      </c>
      <c r="D2278" t="s">
        <v>9219</v>
      </c>
      <c r="E2278" t="s">
        <v>8973</v>
      </c>
      <c r="F2278" t="s">
        <v>18</v>
      </c>
      <c r="G2278" t="s">
        <v>1440</v>
      </c>
      <c r="H2278" t="s">
        <v>1245</v>
      </c>
      <c r="I2278" t="s">
        <v>2589</v>
      </c>
      <c r="J2278" t="s">
        <v>313</v>
      </c>
      <c r="K2278" t="s">
        <v>85</v>
      </c>
    </row>
    <row r="2279" spans="1:11" hidden="1" x14ac:dyDescent="0.35">
      <c r="A2279" t="s">
        <v>8969</v>
      </c>
      <c r="B2279" t="s">
        <v>9220</v>
      </c>
      <c r="C2279" t="s">
        <v>9221</v>
      </c>
      <c r="D2279" t="s">
        <v>9222</v>
      </c>
      <c r="E2279" t="s">
        <v>8973</v>
      </c>
      <c r="F2279" t="s">
        <v>10</v>
      </c>
      <c r="G2279" t="s">
        <v>1346</v>
      </c>
      <c r="H2279" t="s">
        <v>1260</v>
      </c>
      <c r="I2279" t="s">
        <v>1250</v>
      </c>
      <c r="J2279" t="s">
        <v>1935</v>
      </c>
      <c r="K2279" t="s">
        <v>85</v>
      </c>
    </row>
    <row r="2280" spans="1:11" hidden="1" x14ac:dyDescent="0.35">
      <c r="A2280" t="s">
        <v>8969</v>
      </c>
      <c r="B2280" t="s">
        <v>9223</v>
      </c>
      <c r="C2280" t="s">
        <v>9224</v>
      </c>
      <c r="D2280" t="s">
        <v>9225</v>
      </c>
      <c r="E2280" t="s">
        <v>8973</v>
      </c>
      <c r="F2280" t="s">
        <v>10</v>
      </c>
      <c r="G2280" t="s">
        <v>1440</v>
      </c>
      <c r="H2280" t="s">
        <v>1245</v>
      </c>
      <c r="I2280" t="s">
        <v>1219</v>
      </c>
      <c r="J2280" t="s">
        <v>313</v>
      </c>
      <c r="K2280" t="s">
        <v>85</v>
      </c>
    </row>
    <row r="2281" spans="1:11" hidden="1" x14ac:dyDescent="0.35">
      <c r="A2281" t="s">
        <v>8969</v>
      </c>
      <c r="B2281" t="s">
        <v>9226</v>
      </c>
      <c r="C2281" t="s">
        <v>9227</v>
      </c>
      <c r="D2281" t="s">
        <v>9228</v>
      </c>
      <c r="E2281" t="s">
        <v>8973</v>
      </c>
      <c r="F2281" t="s">
        <v>16</v>
      </c>
      <c r="G2281" t="s">
        <v>1231</v>
      </c>
      <c r="H2281" t="s">
        <v>2995</v>
      </c>
      <c r="I2281" t="s">
        <v>1175</v>
      </c>
      <c r="J2281" t="s">
        <v>313</v>
      </c>
      <c r="K2281" t="s">
        <v>85</v>
      </c>
    </row>
    <row r="2282" spans="1:11" hidden="1" x14ac:dyDescent="0.35">
      <c r="A2282" t="s">
        <v>8969</v>
      </c>
      <c r="B2282" t="s">
        <v>9229</v>
      </c>
      <c r="C2282" t="s">
        <v>9230</v>
      </c>
      <c r="D2282" t="s">
        <v>9231</v>
      </c>
      <c r="E2282" t="s">
        <v>8973</v>
      </c>
      <c r="F2282" t="s">
        <v>16</v>
      </c>
      <c r="G2282" t="s">
        <v>1566</v>
      </c>
      <c r="H2282" t="s">
        <v>1218</v>
      </c>
      <c r="I2282" t="s">
        <v>1856</v>
      </c>
      <c r="J2282" t="s">
        <v>313</v>
      </c>
      <c r="K2282" t="s">
        <v>85</v>
      </c>
    </row>
    <row r="2283" spans="1:11" hidden="1" x14ac:dyDescent="0.35">
      <c r="A2283" t="s">
        <v>8969</v>
      </c>
      <c r="B2283" t="s">
        <v>9232</v>
      </c>
      <c r="C2283" t="s">
        <v>9233</v>
      </c>
      <c r="D2283" t="s">
        <v>9234</v>
      </c>
      <c r="E2283" t="s">
        <v>8973</v>
      </c>
      <c r="F2283" t="s">
        <v>17</v>
      </c>
      <c r="G2283" t="s">
        <v>1548</v>
      </c>
      <c r="H2283" t="s">
        <v>1487</v>
      </c>
      <c r="I2283" t="s">
        <v>1175</v>
      </c>
      <c r="J2283" t="s">
        <v>1935</v>
      </c>
      <c r="K2283" t="s">
        <v>85</v>
      </c>
    </row>
    <row r="2284" spans="1:11" hidden="1" x14ac:dyDescent="0.35">
      <c r="A2284" t="s">
        <v>9235</v>
      </c>
      <c r="B2284" t="s">
        <v>9236</v>
      </c>
      <c r="C2284" t="s">
        <v>9237</v>
      </c>
      <c r="D2284" t="s">
        <v>9238</v>
      </c>
      <c r="E2284" t="s">
        <v>6589</v>
      </c>
      <c r="F2284" t="s">
        <v>9</v>
      </c>
      <c r="G2284" t="s">
        <v>4502</v>
      </c>
      <c r="H2284" t="s">
        <v>2439</v>
      </c>
      <c r="I2284" t="s">
        <v>1423</v>
      </c>
      <c r="J2284" t="s">
        <v>2596</v>
      </c>
      <c r="K2284" t="s">
        <v>43</v>
      </c>
    </row>
    <row r="2285" spans="1:11" hidden="1" x14ac:dyDescent="0.35">
      <c r="A2285" t="s">
        <v>9235</v>
      </c>
      <c r="B2285" t="s">
        <v>9239</v>
      </c>
      <c r="C2285" t="s">
        <v>9240</v>
      </c>
      <c r="D2285" t="s">
        <v>9241</v>
      </c>
      <c r="E2285" t="s">
        <v>6589</v>
      </c>
      <c r="F2285" t="s">
        <v>9</v>
      </c>
      <c r="G2285" t="s">
        <v>9242</v>
      </c>
      <c r="H2285" t="s">
        <v>1316</v>
      </c>
      <c r="I2285" t="s">
        <v>4018</v>
      </c>
      <c r="J2285" t="s">
        <v>2596</v>
      </c>
      <c r="K2285" t="s">
        <v>43</v>
      </c>
    </row>
    <row r="2286" spans="1:11" hidden="1" x14ac:dyDescent="0.35">
      <c r="A2286" t="s">
        <v>9243</v>
      </c>
      <c r="B2286" t="s">
        <v>9244</v>
      </c>
      <c r="C2286" t="s">
        <v>9245</v>
      </c>
      <c r="D2286" t="s">
        <v>9246</v>
      </c>
      <c r="E2286" t="s">
        <v>9247</v>
      </c>
      <c r="F2286" t="s">
        <v>12</v>
      </c>
      <c r="G2286" t="s">
        <v>1397</v>
      </c>
      <c r="H2286" t="s">
        <v>1279</v>
      </c>
      <c r="I2286" t="s">
        <v>1447</v>
      </c>
      <c r="J2286" t="s">
        <v>9248</v>
      </c>
      <c r="K2286" t="s">
        <v>25</v>
      </c>
    </row>
    <row r="2287" spans="1:11" hidden="1" x14ac:dyDescent="0.35">
      <c r="A2287" t="s">
        <v>9243</v>
      </c>
      <c r="B2287" t="s">
        <v>9249</v>
      </c>
      <c r="C2287" t="s">
        <v>9250</v>
      </c>
      <c r="D2287" t="s">
        <v>9251</v>
      </c>
      <c r="E2287" t="s">
        <v>9247</v>
      </c>
      <c r="F2287" t="s">
        <v>9</v>
      </c>
      <c r="G2287" t="s">
        <v>1397</v>
      </c>
      <c r="H2287" t="s">
        <v>1279</v>
      </c>
      <c r="I2287" t="s">
        <v>2770</v>
      </c>
      <c r="J2287" t="s">
        <v>314</v>
      </c>
      <c r="K2287" t="s">
        <v>25</v>
      </c>
    </row>
    <row r="2288" spans="1:11" hidden="1" x14ac:dyDescent="0.35">
      <c r="A2288" t="s">
        <v>9243</v>
      </c>
      <c r="B2288" t="s">
        <v>9252</v>
      </c>
      <c r="C2288" t="s">
        <v>9253</v>
      </c>
      <c r="D2288" t="s">
        <v>9254</v>
      </c>
      <c r="E2288" t="s">
        <v>9247</v>
      </c>
      <c r="F2288" t="s">
        <v>12</v>
      </c>
      <c r="G2288" t="s">
        <v>1397</v>
      </c>
      <c r="H2288" t="s">
        <v>4189</v>
      </c>
      <c r="I2288" t="s">
        <v>1203</v>
      </c>
      <c r="J2288" t="s">
        <v>9248</v>
      </c>
      <c r="K2288" t="s">
        <v>25</v>
      </c>
    </row>
    <row r="2289" spans="1:11" hidden="1" x14ac:dyDescent="0.35">
      <c r="A2289" t="s">
        <v>9243</v>
      </c>
      <c r="B2289" t="s">
        <v>9255</v>
      </c>
      <c r="C2289" t="s">
        <v>9256</v>
      </c>
      <c r="D2289" t="s">
        <v>9257</v>
      </c>
      <c r="E2289" t="s">
        <v>9247</v>
      </c>
      <c r="F2289" t="s">
        <v>12</v>
      </c>
      <c r="G2289" t="s">
        <v>1397</v>
      </c>
      <c r="H2289" t="s">
        <v>1210</v>
      </c>
      <c r="I2289" t="s">
        <v>1477</v>
      </c>
      <c r="J2289" t="s">
        <v>9248</v>
      </c>
      <c r="K2289" t="s">
        <v>25</v>
      </c>
    </row>
    <row r="2290" spans="1:11" hidden="1" x14ac:dyDescent="0.35">
      <c r="A2290" t="s">
        <v>9243</v>
      </c>
      <c r="B2290" t="s">
        <v>9258</v>
      </c>
      <c r="C2290" t="s">
        <v>9259</v>
      </c>
      <c r="D2290" t="s">
        <v>9260</v>
      </c>
      <c r="E2290" t="s">
        <v>9247</v>
      </c>
      <c r="F2290" t="s">
        <v>9</v>
      </c>
      <c r="G2290" t="s">
        <v>5225</v>
      </c>
      <c r="H2290" t="s">
        <v>1416</v>
      </c>
      <c r="I2290" t="s">
        <v>2770</v>
      </c>
      <c r="J2290" t="s">
        <v>314</v>
      </c>
      <c r="K2290" t="s">
        <v>28</v>
      </c>
    </row>
    <row r="2291" spans="1:11" hidden="1" x14ac:dyDescent="0.35">
      <c r="A2291" t="s">
        <v>9243</v>
      </c>
      <c r="B2291" t="s">
        <v>9261</v>
      </c>
      <c r="C2291" t="s">
        <v>9262</v>
      </c>
      <c r="D2291" t="s">
        <v>9263</v>
      </c>
      <c r="E2291" t="s">
        <v>9247</v>
      </c>
      <c r="F2291" t="s">
        <v>11</v>
      </c>
      <c r="G2291" t="s">
        <v>1346</v>
      </c>
      <c r="H2291" t="s">
        <v>1954</v>
      </c>
      <c r="I2291" t="s">
        <v>1751</v>
      </c>
      <c r="J2291" t="s">
        <v>1319</v>
      </c>
      <c r="K2291" t="s">
        <v>25</v>
      </c>
    </row>
    <row r="2292" spans="1:11" hidden="1" x14ac:dyDescent="0.35">
      <c r="A2292" t="s">
        <v>9243</v>
      </c>
      <c r="B2292" t="s">
        <v>9264</v>
      </c>
      <c r="C2292" t="s">
        <v>9265</v>
      </c>
      <c r="D2292" t="s">
        <v>9266</v>
      </c>
      <c r="E2292" t="s">
        <v>9247</v>
      </c>
      <c r="F2292" t="s">
        <v>10</v>
      </c>
      <c r="G2292" t="s">
        <v>2782</v>
      </c>
      <c r="H2292" t="s">
        <v>1445</v>
      </c>
      <c r="I2292" t="s">
        <v>1555</v>
      </c>
      <c r="J2292" t="s">
        <v>9248</v>
      </c>
      <c r="K2292" t="s">
        <v>28</v>
      </c>
    </row>
    <row r="2293" spans="1:11" hidden="1" x14ac:dyDescent="0.35">
      <c r="A2293" t="s">
        <v>9243</v>
      </c>
      <c r="B2293" t="s">
        <v>9267</v>
      </c>
      <c r="C2293" t="s">
        <v>9268</v>
      </c>
      <c r="D2293" t="s">
        <v>9269</v>
      </c>
      <c r="E2293" t="s">
        <v>9247</v>
      </c>
      <c r="F2293" t="s">
        <v>10</v>
      </c>
      <c r="G2293" t="s">
        <v>2782</v>
      </c>
      <c r="H2293" t="s">
        <v>1445</v>
      </c>
      <c r="I2293" t="s">
        <v>1555</v>
      </c>
      <c r="J2293" t="s">
        <v>9248</v>
      </c>
      <c r="K2293" t="s">
        <v>28</v>
      </c>
    </row>
    <row r="2294" spans="1:11" hidden="1" x14ac:dyDescent="0.35">
      <c r="A2294" t="s">
        <v>9243</v>
      </c>
      <c r="B2294" t="s">
        <v>9270</v>
      </c>
      <c r="C2294" t="s">
        <v>9271</v>
      </c>
      <c r="D2294" t="s">
        <v>9272</v>
      </c>
      <c r="E2294" t="s">
        <v>9247</v>
      </c>
      <c r="F2294" t="s">
        <v>6</v>
      </c>
      <c r="G2294" t="s">
        <v>1397</v>
      </c>
      <c r="H2294" t="s">
        <v>1245</v>
      </c>
      <c r="I2294" t="s">
        <v>5863</v>
      </c>
      <c r="J2294" t="s">
        <v>1176</v>
      </c>
      <c r="K2294" t="s">
        <v>25</v>
      </c>
    </row>
    <row r="2295" spans="1:11" hidden="1" x14ac:dyDescent="0.35">
      <c r="A2295" t="s">
        <v>9243</v>
      </c>
      <c r="B2295" t="s">
        <v>9273</v>
      </c>
      <c r="C2295" t="s">
        <v>9274</v>
      </c>
      <c r="D2295" t="s">
        <v>9275</v>
      </c>
      <c r="E2295" t="s">
        <v>9247</v>
      </c>
      <c r="F2295" t="s">
        <v>6</v>
      </c>
      <c r="G2295" t="s">
        <v>1487</v>
      </c>
      <c r="H2295" t="s">
        <v>1688</v>
      </c>
      <c r="I2295" t="s">
        <v>1912</v>
      </c>
      <c r="J2295" t="s">
        <v>1176</v>
      </c>
      <c r="K2295" t="s">
        <v>25</v>
      </c>
    </row>
    <row r="2296" spans="1:11" hidden="1" x14ac:dyDescent="0.35">
      <c r="A2296" t="s">
        <v>9243</v>
      </c>
      <c r="B2296" t="s">
        <v>9276</v>
      </c>
      <c r="C2296" t="s">
        <v>9277</v>
      </c>
      <c r="D2296" t="s">
        <v>9278</v>
      </c>
      <c r="E2296" t="s">
        <v>9247</v>
      </c>
      <c r="F2296" t="s">
        <v>9</v>
      </c>
      <c r="G2296" t="s">
        <v>1440</v>
      </c>
      <c r="H2296" t="s">
        <v>1462</v>
      </c>
      <c r="I2296" t="s">
        <v>1751</v>
      </c>
      <c r="J2296" t="s">
        <v>1319</v>
      </c>
      <c r="K2296" t="s">
        <v>25</v>
      </c>
    </row>
    <row r="2297" spans="1:11" hidden="1" x14ac:dyDescent="0.35">
      <c r="A2297" t="s">
        <v>9243</v>
      </c>
      <c r="B2297" t="s">
        <v>9279</v>
      </c>
      <c r="C2297" t="s">
        <v>9280</v>
      </c>
      <c r="D2297" t="s">
        <v>9281</v>
      </c>
      <c r="E2297" t="s">
        <v>9247</v>
      </c>
      <c r="F2297" t="s">
        <v>8</v>
      </c>
      <c r="G2297" t="s">
        <v>1173</v>
      </c>
      <c r="H2297" t="s">
        <v>1431</v>
      </c>
      <c r="I2297" t="s">
        <v>1266</v>
      </c>
      <c r="J2297" t="s">
        <v>1176</v>
      </c>
      <c r="K2297" t="s">
        <v>27</v>
      </c>
    </row>
    <row r="2298" spans="1:11" hidden="1" x14ac:dyDescent="0.35">
      <c r="A2298" t="s">
        <v>9243</v>
      </c>
      <c r="B2298" t="s">
        <v>9282</v>
      </c>
      <c r="C2298" t="s">
        <v>9283</v>
      </c>
      <c r="D2298" t="s">
        <v>9284</v>
      </c>
      <c r="E2298" t="s">
        <v>9247</v>
      </c>
      <c r="F2298" t="s">
        <v>7</v>
      </c>
      <c r="G2298" t="s">
        <v>1270</v>
      </c>
      <c r="H2298" t="s">
        <v>1231</v>
      </c>
      <c r="I2298" t="s">
        <v>1309</v>
      </c>
      <c r="J2298" t="s">
        <v>1176</v>
      </c>
      <c r="K2298" t="s">
        <v>26</v>
      </c>
    </row>
    <row r="2299" spans="1:11" hidden="1" x14ac:dyDescent="0.35">
      <c r="A2299" t="s">
        <v>9243</v>
      </c>
      <c r="B2299" t="s">
        <v>9285</v>
      </c>
      <c r="C2299" t="s">
        <v>9286</v>
      </c>
      <c r="D2299" t="s">
        <v>9287</v>
      </c>
      <c r="E2299" t="s">
        <v>9247</v>
      </c>
      <c r="F2299" t="s">
        <v>6</v>
      </c>
      <c r="G2299" t="s">
        <v>1476</v>
      </c>
      <c r="H2299" t="s">
        <v>1255</v>
      </c>
      <c r="I2299" t="s">
        <v>1219</v>
      </c>
      <c r="J2299" t="s">
        <v>1176</v>
      </c>
      <c r="K2299" t="s">
        <v>25</v>
      </c>
    </row>
  </sheetData>
  <autoFilter ref="A1:AS2299" xr:uid="{B4F5C443-44ED-45D2-824E-4C1903D8B81D}">
    <filterColumn colId="0">
      <filters>
        <filter val="FarFutureTechnologies"/>
        <filter val="ReStockPlus"/>
        <filter val="RestockRigidLegs"/>
        <filter val="Squad"/>
        <filter val="SquadExpansion"/>
        <filter val="StationPartsExpansionRedux"/>
        <filter val="SystemHeat"/>
        <filter val="Tantares"/>
        <filter val="TantaresLV"/>
        <filter val="TantaresSP"/>
        <filter val="WildBlueIndustries"/>
        <filter val="X-20-Moroz"/>
      </filters>
    </filterColumn>
    <filterColumn colId="5">
      <filters>
        <filter val="none"/>
      </filters>
    </filterColumn>
    <filterColumn colId="12">
      <customFilters>
        <customFilter operator="notEqual" val=" "/>
      </customFilters>
    </filterColumn>
  </autoFilter>
  <phoneticPr fontId="4" type="noConversion"/>
  <dataValidations count="4">
    <dataValidation type="whole" allowBlank="1" showInputMessage="1" showErrorMessage="1" sqref="P2:P202 P249:P267 P287:P329 P410 P421 P428 P540 P520:P521 P555 P567:P569 P484 P572:P584 P620 P1170:P1174 P1039:P1042 P1240:P1246 P1515:P1516 P1044:P1047 P1155:P1156 P1053 P1057 P1062:P1063 P1066:P1075 P1049:P1051 P1077:P1081 P1093:P1094 P1097:P1102 P1106 P1115 P1083:P1086 P1117:P1125 P1139 P1141:P1142 P1131:P1137 P1151 P1144:P1145 P1159:P1160" xr:uid="{96BB0DB9-B2B7-4C58-8F48-970E70A268C9}">
      <formula1>0</formula1>
      <formula2>12</formula2>
    </dataValidation>
    <dataValidation type="list" allowBlank="1" showInputMessage="1" showErrorMessage="1" sqref="V2:V202 V249:V267 V287:V329 V410 V421 V428 V484 V520:V521 V555 V567:V569 V572:V584 V540 V620 V1170:V1174 V1039:V1042 V1240:V1246 V1515:V1516 V1044:V1047 V1049:V1051 V1053 V1057 V1062:V1063 V1066:V1075 V1077:V1081 V1083:V1086 V1093:V1094 V1097:V1102 V1106 V1115 V1159:V1160 V1117:V1125 V1139 V1141:V1142 V1144:V1145 V1151 V1155:V1156 V1131:V1137" xr:uid="{60517796-EFF1-422E-B157-AD1B67F87809}">
      <formula1>"mk1PodUpgrade,mk2PodUpgrade,mk3PodUpgrade,mk4PodUpgrade"</formula1>
    </dataValidation>
    <dataValidation type="list" allowBlank="1" showInputMessage="1" showErrorMessage="1" sqref="AE2:AE202 AE249:AE267 AE287:AE329 AE410 AE421 AE428 AE484 AE520:AE521 AE555 AE567:AE569 AE572:AE584 AE540 AE620 AE1170:AE1174 AE1039:AE1042 AE1240:AE1246 AE1515:AE1516 AE1044:AE1047 AE1049:AE1051 AE1053 AE1057 AE1062:AE1063 AE1066:AE1075 AE1077:AE1081 AE1083:AE1086 AE1093:AE1094 AE1097:AE1102 AE1106 AE1115 AE1117:AE1125 AE1131:AE1137 AE1139 AE1141:AE1142 AE1144:AE1145 AE1151 AE1155:AE1156 AE1159:AE1160" xr:uid="{C38C90EA-499B-40A2-9B9C-EB4A90FA38B0}">
      <formula1>"No,Yes"</formula1>
    </dataValidation>
    <dataValidation type="list" allowBlank="1" showInputMessage="1" showErrorMessage="1" sqref="AA2:AA202 AA249:AA267 AA287:AA329 AA410 AA421 AA428 AA484 AA520:AA521 AA555 AA567:AA569 AA572:AA584 AA540 AA620 AA1170:AA1174 AA1039:AA1042 AA1240:AA1246 AA1515:AA1516 AA1044:AA1047 AA1049:AA1051 AA1053 AA1057 AA1062:AA1063 AA1066:AA1075 AA1077:AA1081 AA1083:AA1086 AA1093:AA1094 AA1097:AA1102 AA1106 AA1115 AA1117:AA1125 AA1131:AA1137 AA1139 AA1141:AA1142 AA1144:AA1145 AA1151 AA1155:AA1156 AA1159:AA1160" xr:uid="{C4EE0F21-D72D-47B9-B45A-73D6F1BD80C4}">
      <formula1>"Yes,No"</formula1>
    </dataValidation>
  </dataValidations>
  <hyperlinks>
    <hyperlink ref="B324" r:id="rId1" xr:uid="{4387E261-D8D5-4A12-ABFB-49C469D0E09F}"/>
    <hyperlink ref="B323" r:id="rId2" xr:uid="{250D8433-D705-4C00-BB3C-A52C9636746D}"/>
    <hyperlink ref="B313" r:id="rId3" xr:uid="{2C5B5CA3-A06B-457A-9549-BBF99120B44E}"/>
    <hyperlink ref="B316" r:id="rId4" xr:uid="{5D9D4BD6-D113-4BEE-A1EA-AA698D4FA042}"/>
    <hyperlink ref="B315" r:id="rId5" xr:uid="{70CAF3CC-3F85-4289-9A24-0DB4929031B9}"/>
    <hyperlink ref="B318" r:id="rId6" xr:uid="{6323CEBA-1EA1-45FE-9CF5-F41611B81D9B}"/>
    <hyperlink ref="B309" r:id="rId7" xr:uid="{ADE9929F-6689-4A17-B1BC-01A87C46649D}"/>
    <hyperlink ref="B308" r:id="rId8" xr:uid="{4A1B00F5-312D-4320-AB7B-C78E6499B527}"/>
    <hyperlink ref="B383" r:id="rId9" xr:uid="{3080A417-1875-4D71-AEF9-5BD707B4326A}"/>
    <hyperlink ref="B1170" r:id="rId10" xr:uid="{4A919872-D5C5-4F1E-BC66-470B5D5825C1}"/>
    <hyperlink ref="B1171" r:id="rId11" xr:uid="{3C6FF3A4-C622-4FA4-B3E6-ED602BC5520C}"/>
    <hyperlink ref="B1172" r:id="rId12" xr:uid="{BA5C5E01-1136-4F5E-B864-C1BA6D52D9F3}"/>
    <hyperlink ref="B1173" r:id="rId13" xr:uid="{73F5DF1B-E0C1-40B0-B974-4212640E120F}"/>
    <hyperlink ref="B1174" r:id="rId14" xr:uid="{23F86ED6-621B-429B-9AD2-2D8A71902786}"/>
    <hyperlink ref="B1063" r:id="rId15" xr:uid="{FF7B58F4-F3A3-43D4-A2B7-83D689A824C8}"/>
    <hyperlink ref="B1057" r:id="rId16" xr:uid="{62CB2967-3027-4542-9D32-4823C4CD42AB}"/>
    <hyperlink ref="B1062" r:id="rId17" xr:uid="{7941C7DE-3641-4D31-A3DD-54BC69243169}"/>
    <hyperlink ref="B1051" r:id="rId18" xr:uid="{55AB2926-6F4D-4982-819E-FDBBAC98A572}"/>
    <hyperlink ref="B1044" r:id="rId19" xr:uid="{F7320474-D937-4571-9208-8A552045A649}"/>
    <hyperlink ref="B1045" r:id="rId20" xr:uid="{C230A431-20BD-4D13-9651-BDD1A51CBABA}"/>
    <hyperlink ref="B1047" r:id="rId21" xr:uid="{814BBE33-F7E8-41C9-8A52-83A7D4944A58}"/>
    <hyperlink ref="B1046" r:id="rId22" xr:uid="{E907C9C5-BDD4-4595-AEBB-D7F99BC6CD6B}"/>
    <hyperlink ref="B1053" r:id="rId23" xr:uid="{F457D858-422D-4F65-AEF2-9CAAC075A6CF}"/>
    <hyperlink ref="B1066" r:id="rId24" xr:uid="{F84040C8-0F95-466B-A4BE-176E117AE93A}"/>
    <hyperlink ref="B1074" r:id="rId25" xr:uid="{EEF92206-CD7D-4CEA-B0AF-3FEF717AFB81}"/>
    <hyperlink ref="B1075" r:id="rId26" xr:uid="{CFBE7FAB-AE39-4A93-A1DB-C4A95E004BE3}"/>
    <hyperlink ref="B1077" r:id="rId27" xr:uid="{C2977EB1-8AD4-438A-ADFF-E4038650F9BB}"/>
    <hyperlink ref="B1078" r:id="rId28" xr:uid="{C2CCA082-92DC-41E7-B8F7-20F16B32EC5D}"/>
    <hyperlink ref="B1093" r:id="rId29" xr:uid="{B07DA68D-792D-4567-8C1F-BA1450A05DBD}"/>
    <hyperlink ref="B1094" r:id="rId30" xr:uid="{2C301606-1A0B-4456-B473-6E4083D3C661}"/>
    <hyperlink ref="B1097" r:id="rId31" xr:uid="{C278ED1B-3145-4577-9EAD-48423B4E905F}"/>
    <hyperlink ref="B1098" r:id="rId32" xr:uid="{7B725887-0C80-43B6-8583-F34001EE2E7B}"/>
    <hyperlink ref="B1099" r:id="rId33" xr:uid="{555374BA-F0CB-4E16-80B5-205D24932991}"/>
    <hyperlink ref="B1100" r:id="rId34" xr:uid="{41D687CB-6746-499A-84E1-ABE2B1B04E27}"/>
    <hyperlink ref="B1101" r:id="rId35" xr:uid="{DE050A46-6959-4E7F-BAC5-56D452FB2554}"/>
    <hyperlink ref="B1102" r:id="rId36" xr:uid="{1168512C-A718-4DE2-82EC-04FF2D73A0F5}"/>
    <hyperlink ref="B1106" r:id="rId37" xr:uid="{C4290CA8-1FAC-4B7A-B31D-66FD1AC6CE1B}"/>
    <hyperlink ref="B1115" r:id="rId38" xr:uid="{D1EEBA42-A887-4F82-802D-F681A7822336}"/>
    <hyperlink ref="B1117" r:id="rId39" xr:uid="{DFC86D2F-EFC2-4FFC-89FF-E543365B8B1B}"/>
    <hyperlink ref="B1121" r:id="rId40" xr:uid="{53F94596-3FFC-4FC5-B0D3-90ADE18D8BE8}"/>
    <hyperlink ref="B1122" r:id="rId41" xr:uid="{76821A2F-654A-4794-9189-255EE24F5018}"/>
    <hyperlink ref="B1137" r:id="rId42" xr:uid="{05E8E06A-5D20-46AE-BD6D-534A73B50ED2}"/>
    <hyperlink ref="B1139" r:id="rId43" xr:uid="{C50074B2-54AB-46C2-98D9-D0A020478B53}"/>
    <hyperlink ref="B1141" r:id="rId44" xr:uid="{BECB4A13-A41A-4515-A07B-D9F7911EC5DE}"/>
    <hyperlink ref="B1142" r:id="rId45" xr:uid="{CC91AA51-000A-43E0-9680-D1833BCF9C68}"/>
  </hyperlinks>
  <pageMargins left="0.7" right="0.7" top="0.75" bottom="0.75" header="0.3" footer="0.3"/>
  <pageSetup paperSize="9" orientation="portrait" horizontalDpi="0" verticalDpi="0" r:id="rId4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 Q287:Q329 Q410 Q421 Q428 Q540 Q520:Q521 Q555 Q567:Q569 Q484 Q572:Q584 Q620 Q1170:Q1174 Q1039:Q1042 Q1240:Q1246 Q1515:Q1516 Q1044:Q1047 Q1159:Q1160 Q1053 Q1057 Q1062:Q1063 Q1066:Q1075 Q1049:Q1051 Q1077:Q1081 Q1093:Q1094 Q1097:Q1102 Q1106 Q1115 Q1083:Q1086 Q1117:Q1125 Q1139 Q1141:Q1142 Q1131:Q1137 Q1151 Q1155:Q1156 Q1144:Q1145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 Q287:Q329 Q410 Q421 Q428 Q540 Q520:Q521 Q555 Q567:Q569 Q484 Q572:Q584 Q620 Q1170:Q1174 Q1039:Q1042 Q1240:Q1246 Q1515:Q1516 Q1044:Q1047 Q1159:Q1160 Q1053 Q1057 Q1062:Q1063 Q1066:Q1075 Q1049:Q1051 Q1077:Q1081 Q1093:Q1094 Q1097:Q1102 Q1106 Q1115 Q1083:Q1086 Q1117:Q1125 Q1139 Q1141:Q1142 Q1131:Q1137 Q1151 Q1155:Q1156 Q1144:Q1145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 Z287:Z329 Z410 Z421 Z428 Z484 Z520:Z521 Z555 Z567:Z569 Z572:Z584 Z540 Z620 Z1170:Z1174 Z1039:Z1042 Z1240:Z1246 Z1515:Z1516 Z1044:Z1047 Z1049:Z1051 Z1053 Z1057 Z1062:Z1063 Z1066:Z1075 Z1077:Z1081 Z1083:Z1086 Z1093:Z1094 Z1097:Z1102 Z1106 Z1115 Z1159:Z1160 Z1117:Z1125 Z1139 Z1141:Z1142 Z1144:Z1145 Z1151 Z1155:Z1156 Z1131:Z1137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 O287:O329 O410 O421 O428 O540 O520:O521 O555 O567:O569 O484 O572:O584 O620 O1170:O1174 O1039:O1042 O1240:O1246 O1515:O1516 O1155:O1156 O1044:O1047 O1053 O1057 O1062:O1063 O1066:O1075 O1049:O1051 O1077:O1081 O1093:O1094 O1097:O1102 O1106 O1115 O1083:O1086 O1117:O1125 O1139 O1141:O1142 O1131:O1137 O1151 O1144:O1145 O1159:O1160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 W287:W329 W410 W421 W428 W484 W520:W521 W555 W567:W569 W572:W584 W540 W620 W1170:W1174 W1039:W1042 W1240:W1246 W1515:W1516 W1044:W1047 W1049:W1051 W1053 W1057 W1062:W1063 W1066:W1075 W1077:W1081 W1083:W1086 W1093:W1094 W1097:W1102 W1106 W1115 W1159:W1160 W1117:W1125 W1139 W1141:W1142 W1144:W1145 W1151 W1155:W1156 W1131:W1137</xm:sqref>
        </x14:dataValidation>
        <x14:dataValidation type="list" allowBlank="1" showInputMessage="1" showErrorMessage="1" xr:uid="{012024B0-6F2C-454A-9EF8-E093FA257754}">
          <x14:formula1>
            <xm:f>FuelTankUpgrades!$A$2:$A$37</xm:f>
          </x14:formula1>
          <xm:sqref>Y2:Y202 Y249:Y267 Y287:Y329 Y410 Y421 Y428 Y484 Y520:Y521 Y555 Y567:Y569 Y572:Y584 Y540 Y620 Y1170:Y1174 Y1039:Y1042 Y1240:Y1246 Y1515:Y1516 Y1044:Y1047 Y1049:Y1051 Y1053 Y1057 Y1062:Y1063 Y1066:Y1075 Y1077:Y1081 Y1083:Y1086 Y1093:Y1094 Y1097:Y1102 Y1106 Y1115 Y1159:Y1160 Y1117:Y1125 Y1139 Y1141:Y1142 Y1144:Y1145 Y1151 Y1155:Y1156 Y1131:Y1137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134" zoomScaleNormal="100" workbookViewId="0">
      <selection activeCell="D164" sqref="D164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1152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356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366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365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2429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354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355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356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356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357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358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359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360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361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362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364</v>
      </c>
    </row>
    <row r="262" spans="1:4" x14ac:dyDescent="0.35">
      <c r="A262" s="5" t="s">
        <v>365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365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365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366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366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366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366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366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366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366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366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366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366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366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366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366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1152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1152</v>
      </c>
      <c r="B333">
        <v>9</v>
      </c>
      <c r="C333" s="1" t="str">
        <f t="shared" si="5"/>
        <v>Beamed Power9</v>
      </c>
      <c r="D333" t="s">
        <v>363</v>
      </c>
    </row>
    <row r="334" spans="1:4" x14ac:dyDescent="0.35">
      <c r="A334" s="6" t="s">
        <v>1152</v>
      </c>
      <c r="B334">
        <v>10</v>
      </c>
      <c r="C334" s="1" t="str">
        <f t="shared" si="5"/>
        <v>Beamed Power10</v>
      </c>
      <c r="D334" t="s">
        <v>1153</v>
      </c>
    </row>
    <row r="335" spans="1:4" x14ac:dyDescent="0.35">
      <c r="A335" s="6" t="s">
        <v>1152</v>
      </c>
      <c r="B335">
        <v>11</v>
      </c>
      <c r="C335" s="1" t="str">
        <f t="shared" si="5"/>
        <v>Beamed Power11</v>
      </c>
      <c r="D335" t="s">
        <v>1154</v>
      </c>
    </row>
    <row r="336" spans="1:4" x14ac:dyDescent="0.35">
      <c r="A336" s="6" t="s">
        <v>1152</v>
      </c>
      <c r="B336">
        <v>12</v>
      </c>
      <c r="C336" s="1" t="str">
        <f t="shared" si="5"/>
        <v>Beamed Power12</v>
      </c>
      <c r="D336" t="s">
        <v>1155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1165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9288</v>
      </c>
      <c r="B10" t="s">
        <v>276</v>
      </c>
      <c r="C10" t="s">
        <v>9289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1166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11"/>
  <sheetViews>
    <sheetView workbookViewId="0">
      <selection activeCell="A4" sqref="A4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9320</v>
      </c>
      <c r="C3" t="s">
        <v>314</v>
      </c>
    </row>
    <row r="4" spans="1:3" x14ac:dyDescent="0.35">
      <c r="A4" t="s">
        <v>305</v>
      </c>
      <c r="C4" t="s">
        <v>318</v>
      </c>
    </row>
    <row r="5" spans="1:3" x14ac:dyDescent="0.35">
      <c r="A5" t="s">
        <v>9319</v>
      </c>
      <c r="C5" t="s">
        <v>315</v>
      </c>
    </row>
    <row r="6" spans="1:3" x14ac:dyDescent="0.35">
      <c r="A6" t="s">
        <v>306</v>
      </c>
      <c r="C6" t="s">
        <v>316</v>
      </c>
    </row>
    <row r="7" spans="1:3" x14ac:dyDescent="0.35">
      <c r="A7" t="s">
        <v>307</v>
      </c>
      <c r="C7" t="s">
        <v>317</v>
      </c>
    </row>
    <row r="8" spans="1:3" x14ac:dyDescent="0.35">
      <c r="A8" t="s">
        <v>308</v>
      </c>
      <c r="C8" t="s">
        <v>319</v>
      </c>
    </row>
    <row r="9" spans="1:3" x14ac:dyDescent="0.35">
      <c r="A9" t="s">
        <v>309</v>
      </c>
    </row>
    <row r="10" spans="1:3" x14ac:dyDescent="0.35">
      <c r="A10" t="s">
        <v>310</v>
      </c>
    </row>
    <row r="11" spans="1:3" x14ac:dyDescent="0.35">
      <c r="A1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2021-07-24T12:05:51Z</dcterms:modified>
</cp:coreProperties>
</file>