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21basoglu_c/Desktop/"/>
    </mc:Choice>
  </mc:AlternateContent>
  <xr:revisionPtr revIDLastSave="0" documentId="13_ncr:1_{42062C55-4696-E648-95DB-B128F9D2CE40}" xr6:coauthVersionLast="47" xr6:coauthVersionMax="47" xr10:uidLastSave="{00000000-0000-0000-0000-000000000000}"/>
  <bookViews>
    <workbookView xWindow="0" yWindow="500" windowWidth="28800" windowHeight="17500" activeTab="3" xr2:uid="{F922C44E-15AD-1F47-8552-B31A5E59FFE8}"/>
  </bookViews>
  <sheets>
    <sheet name="miscellaneous" sheetId="2" state="hidden" r:id="rId1"/>
    <sheet name="Raw Data" sheetId="1" r:id="rId2"/>
    <sheet name="Working Sheet" sheetId="4" r:id="rId3"/>
    <sheet name="Dashboar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0" i="3" l="1" a="1"/>
  <c r="B20" i="3" s="1"/>
  <c r="H4" i="4" a="1"/>
  <c r="H4" i="4" s="1"/>
  <c r="C4" i="4" a="1"/>
  <c r="C4" i="4" s="1"/>
  <c r="J4" i="4" a="1"/>
  <c r="J4" i="4" s="1"/>
  <c r="I4" i="4" a="1"/>
  <c r="I4" i="4" s="1"/>
  <c r="G4" i="4" a="1"/>
  <c r="G4" i="4" s="1"/>
  <c r="F4" i="4" a="1"/>
  <c r="F4" i="4" s="1"/>
  <c r="E4" i="4" a="1"/>
  <c r="E4" i="4" s="1"/>
  <c r="D4" i="4" a="1"/>
  <c r="D4" i="4" s="1"/>
  <c r="C3" i="4" a="1"/>
  <c r="C3" i="4" s="1"/>
  <c r="N3" i="4" l="1"/>
  <c r="N4" i="4"/>
  <c r="N8" i="4"/>
  <c r="N12" i="4"/>
  <c r="N16" i="4"/>
  <c r="N5" i="4"/>
  <c r="N9" i="4"/>
  <c r="N13" i="4"/>
  <c r="N17" i="4"/>
  <c r="N6" i="4"/>
  <c r="N10" i="4"/>
  <c r="N14" i="4"/>
  <c r="N18" i="4"/>
  <c r="N7" i="4"/>
  <c r="N11" i="4"/>
  <c r="N1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<sst xmlns="http://schemas.openxmlformats.org/spreadsheetml/2006/main" count="199" uniqueCount="87">
  <si>
    <t>Adventure names</t>
  </si>
  <si>
    <t>Campgaine or Modular</t>
  </si>
  <si>
    <t>Recomended starting level</t>
  </si>
  <si>
    <t>End Level</t>
  </si>
  <si>
    <t>DM Difficulty</t>
  </si>
  <si>
    <t>Player Difficulty</t>
  </si>
  <si>
    <t>Baldur's Gate: Descent into Avernus</t>
  </si>
  <si>
    <t>Candlekeep Mysteries</t>
  </si>
  <si>
    <t>Easy</t>
  </si>
  <si>
    <t>Curse of Strahd</t>
  </si>
  <si>
    <t>Critical Role: Call of the Netherdeep</t>
  </si>
  <si>
    <t>Ghosts of Saltmarsh</t>
  </si>
  <si>
    <t>Dragon of Icespire Peak</t>
  </si>
  <si>
    <t>Hoard of the Dragon Queen</t>
  </si>
  <si>
    <t>Icewind Dale: Rime of the Frostmaiden</t>
  </si>
  <si>
    <t>Out of the Abyss</t>
  </si>
  <si>
    <t>Princes of the Apocalypse</t>
  </si>
  <si>
    <t>Rise of Tiamat</t>
  </si>
  <si>
    <t>Storm King's Thunder</t>
  </si>
  <si>
    <t>Tomb of Annihilation</t>
  </si>
  <si>
    <t>The Wild Beyond the Witchlight</t>
  </si>
  <si>
    <t>Waterdeep: Dragon Heist</t>
  </si>
  <si>
    <t>Waterdeep: Dungeon of the Mad Mage</t>
  </si>
  <si>
    <t>Hard</t>
  </si>
  <si>
    <t>Difficulty Levels</t>
  </si>
  <si>
    <t xml:space="preserve">Medium </t>
  </si>
  <si>
    <t>Depends</t>
  </si>
  <si>
    <t>Very Hard</t>
  </si>
  <si>
    <t>Themes</t>
  </si>
  <si>
    <t>Aquatic</t>
  </si>
  <si>
    <t>Artic</t>
  </si>
  <si>
    <t>Planar</t>
  </si>
  <si>
    <t>Underdark/Subterranean</t>
  </si>
  <si>
    <t>Horror</t>
  </si>
  <si>
    <t>Mystery</t>
  </si>
  <si>
    <t>The holy city of Elturel has disappeared from the Forgotten Realms and defended into Avernus, the first layer of the nine Hells. This event came about as the result of an infernal bargain between the archdevil Zariel, who rules Avernus, and the Treacherous high Overseeer  of Elturel, Thavius Kreeg. Zariel is capturing cities and using their citizens as fodder in the ongoing conflict between demons and devils known as the Blood War. Next on Zariel’s list of cities is Elturel’s neighbour, Baldur’s Gate. The characters can be the heroes who defend into Avernus, save Elturel from certain destruction, and prevent a similar fate from befalling Baldur’s Gate. </t>
  </si>
  <si>
    <t>Adventure Overview</t>
  </si>
  <si>
    <t>Adventure anthology</t>
  </si>
  <si>
    <t>Campgaine Type</t>
  </si>
  <si>
    <t>An anthology of seventeen mystery-themed adventures for the world's greatest roleplaying game. Candlekeep attracts scholars like a flame attracts moths. Historians, sages, and others who crave knowledge flock to this library fortress to peruse its vast collection of books, scribbled into which are the answers to the mysteries that bedevil them. Many of these books contain their own mysteries — each one a doorway to adventure. Dare you cross that threshold?</t>
  </si>
  <si>
    <t>Min Party Size</t>
  </si>
  <si>
    <t>Max Party Size</t>
  </si>
  <si>
    <t>The book tells a story of a mighty hero known as the Apotheon who was bestowed gifts from the pantheon to fight as their champion. While he did not die the immortal Apotheon fell into a deep sleep at the end of conflict in a realm of water and magic known as the Netherdeep. It's when one of his relics, the Jewel of Three Prayers, is stumbled upon that the party is thrust into action to discover the whereabouts of Apotheon and attempt to save him from his watery tomb. The adventure will take the players all across Marquet, one of the continents of Exandria, as well as to the Netherdeep, a plane not yet explored by the show. The book gives DMs a crash course of the deep history of the world of Exandria including the events of the Calamity, a war between gods and mortals, and manages to effectively and efficiently detail the relevant parts of the skirmish to have just enough context to understand the weight of the Apotheon on the story and the legends that the players might hear about.</t>
  </si>
  <si>
    <t>Campgaine</t>
  </si>
  <si>
    <t>Fantasy</t>
  </si>
  <si>
    <t>The characters are drawn into Barovia, and then must gather information, allies, treasures small and large, and experience, until they are capable of defeating Strahd and (at least temporarily) freeing Barovia from its curse, thus permitting the PCs to leave again, should they choose. For</t>
  </si>
  <si>
    <t>The basic story is that your heroes are adventurers for hire, travelling the countryside, completing various missions. This leads to your players leveling up and gaining items that will allow them to challenge a viscious White Dragon, that has been terrorizing the land.</t>
  </si>
  <si>
    <t>Drowned sailors stir to unnatural life, animated by dark magic and sent forth in search of revenge. The cult of a forbidden god extends its reach outward from a decaying port, hungry for fresh victims and willing recruits. While Saltmarsh slumbers, the evils that seek to plunder it grow stronger.</t>
  </si>
  <si>
    <t>Fundamentally, the plot is driven by an evil dragon cult who are terrorizing countless communities up and down the coast as they hoard treasure and sacrificial captives to bring the return of Tiamat, a dragon goddess</t>
  </si>
  <si>
    <t>Icewind Dale: Rime of the Frostmaiden is a tale of dark terror that revisits the forlorn, flickering candlelights of civilization known as Ten-Towns and sheds light on the many bone-chilling locations that surround these frontier settlements.</t>
  </si>
  <si>
    <t>The adventure takes place in the Underdark, and begins when the players are captured by Drow Elves. They escape with a group of other prisoners to find that demons have a stronger influence in the Underdark than expected. As they travel between locations searching for an exit from the Underdark, they discover that various demon lords including Demogorgon, Zuggtmoy, and Juiblex, have been unleashed. They escape, but are called back by leaders in the Dwarven settlement of Gauntlgrym. The players are then tasked to lead a war band through the Underdark in an effort to stop the demons from destroying the world. The adventure ends when the players pit the demon lords against each other before finishing off the remaining wounded ones.</t>
  </si>
  <si>
    <t>Across the North of Faerûn, four different elemental cults have caused natural disasters by utilizing devastation orbs. Secretly, the cults have come together to unleash an unknown catastrophic force. These cults are devoted to the Princes of Elemental Evil and serve the Elder Elemental Eye.</t>
  </si>
  <si>
    <t xml:space="preserve">In The Rise of Tiamat, the Cult of the Dragon, with the fractious support of the chromatic dragons and exiled Red Wizards of Thay, is attempting to physically bring the goddess Tiamat into the Forgotten Realms, where they presumably hope to usher in a new era of Dragon power that won’t involve Tiamat first eating them as an appetizer. The Cult of the Dragon is led by five Wyrmspeakers, each of whom bears an artifact known as a dragon mask, which will be used in the ritual to bring Tiamat into the world.
</t>
  </si>
  <si>
    <t>Storm King’s Thunder follows the maelstrom of giant clan infighting as it sweeps through the sword coast. While the titans fight for supremacy it is the “small” people who suffer most.</t>
  </si>
  <si>
    <t>Feywild</t>
  </si>
  <si>
    <t>The Wild Beyond the Witchlight is a Feywild-centric adventure that takes players from a mysterious circus on the Material Plane into the whimsical plane of the fey. Once in the fey realm of Prismeer, they are tasked with figuring out the cause of a dark presence that has overtaken the realm.</t>
  </si>
  <si>
    <t>Tomb of Annihilation centers around the Deathcurse, a wasting disease that slowly kills anyone who’s ever been raised from the dead and prevents anyone who has died from being raised, and the Soulmonger artifact that caused the disease.</t>
  </si>
  <si>
    <t>Modualr adventure</t>
  </si>
  <si>
    <t>The overarching plot is that there is a vault full of dragons (the unit of Waterdhavian currency, not the creature type) stolen by the former Open Lord of Waterdeep (Dagult Neverember) and hidden somewhere in the city. Dagult removed this information from his mind, and stored it in an artifact – and the PCs must recover this artifact, and the contents of the vault, before the antagonists do.</t>
  </si>
  <si>
    <t>Action</t>
  </si>
  <si>
    <t>Undermountain is the lair of the insane wizard Halaster Blackcloak who descended into madness as he dug deeper under the city of Waterdeep and expanded his domain. Many creatures overpowered by Blackcloak are contained in different levels of his lair along with multiple portals to other parts of the Forgotten Realms and the multiverse. Adventurers set off on an subterranean dungeon crawl that starts in the Yawning Portal tavern and explores twenty-three levels of Undermountain and the refuge of Skullport (which is both a connection to the seedier side of Waterdeep and to the Underdark).</t>
  </si>
  <si>
    <t>Recomendation</t>
  </si>
  <si>
    <t>Recomded Starting Level</t>
  </si>
  <si>
    <t>DM difficulty</t>
  </si>
  <si>
    <t>Minmum Party size</t>
  </si>
  <si>
    <t>Maximum Party size</t>
  </si>
  <si>
    <t>Any</t>
  </si>
  <si>
    <t>ID#1</t>
  </si>
  <si>
    <t>ID#2</t>
  </si>
  <si>
    <t>ID#3</t>
  </si>
  <si>
    <t>ID#4</t>
  </si>
  <si>
    <t>ID#5</t>
  </si>
  <si>
    <t>ID#6</t>
  </si>
  <si>
    <t>ID#7</t>
  </si>
  <si>
    <t>ID#8</t>
  </si>
  <si>
    <t>ID#9</t>
  </si>
  <si>
    <t>ID#10</t>
  </si>
  <si>
    <t>ID#11</t>
  </si>
  <si>
    <t>ID#12</t>
  </si>
  <si>
    <t>ID#13</t>
  </si>
  <si>
    <t>ID#14</t>
  </si>
  <si>
    <t>ID#15</t>
  </si>
  <si>
    <t>ID#16</t>
  </si>
  <si>
    <t>IDS</t>
  </si>
  <si>
    <t>Counts</t>
  </si>
  <si>
    <t>Link</t>
  </si>
  <si>
    <t>Get it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</si>
</sst>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TimesNewRomanPSMT"/>
      <family val="2"/>
    </font>
    <font>
      <b/>
      <sz val="12"/>
      <color theme="1"/>
      <name val="TimesNewRomanPSMT"/>
      <family val="2"/>
    </font>
    <font>
      <sz val="12"/>
      <color theme="0"/>
      <name val="TimesNewRomanPSMT"/>
      <family val="2"/>
    </font>
    <font>
      <sz val="12"/>
      <color rgb="FF000000"/>
      <name val="Calibri"/>
      <family val="2"/>
    </font>
    <font>
      <sz val="12"/>
      <color theme="1"/>
      <name val="Calibri"/>
      <family val="2"/>
    </font>
    <font>
      <sz val="12"/>
      <color theme="0"/>
      <name val="Calibri"/>
      <family val="2"/>
    </font>
    <font>
      <b/>
      <sz val="12"/>
      <color theme="0"/>
      <name val="Calibri"/>
      <family val="2"/>
    </font>
    <font>
      <b/>
      <sz val="12"/>
      <color theme="1"/>
      <name val="Calibri"/>
      <family val="2"/>
    </font>
    <font>
      <b/>
      <sz val="12"/>
      <color theme="1"/>
      <name val="TimesNewRomanPSMT"/>
    </font>
    <font>
      <sz val="12"/>
      <color theme="1"/>
      <name val="Helvetica Neue"/>
      <family val="2"/>
    </font>
    <font>
      <sz val="72"/>
      <color theme="0"/>
      <name val="TimesNewRomanPSMT"/>
      <family val="2"/>
    </font>
    <font>
      <sz val="16"/>
      <color theme="1"/>
      <name val="TimesNewRomanPSMT"/>
      <family val="2"/>
    </font>
    <font>
      <sz val="8"/>
      <name val="TimesNewRomanPSMT"/>
      <family val="2"/>
    </font>
    <font>
      <sz val="22"/>
      <color theme="1"/>
      <name val="TimesNewRomanPSMT"/>
      <family val="2"/>
    </font>
    <font>
      <b/>
      <sz val="22"/>
      <color theme="1"/>
      <name val="TimesNewRomanPSMT"/>
    </font>
    <font>
      <b/>
      <sz val="26"/>
      <color theme="1"/>
      <name val="TimesNewRomanPSMT"/>
    </font>
    <font>
      <u/>
      <sz val="12"/>
      <color theme="10"/>
      <name val="TimesNewRomanPSMT"/>
      <family val="2"/>
    </font>
  </fonts>
  <fills count="3">
    <fill>
      <patternFill patternType="none"/>
    </fill>
    <fill>
      <patternFill patternType="gray125"/>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35">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NumberFormat="1"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7" fillId="0" borderId="0" xfId="0" applyFont="1" applyAlignment="1">
      <alignment horizontal="left" vertical="center" wrapText="1"/>
    </xf>
    <xf numFmtId="0" fontId="1" fillId="0" borderId="0" xfId="0" applyFont="1" applyAlignment="1">
      <alignment horizontal="left" vertical="center"/>
    </xf>
    <xf numFmtId="0" fontId="8" fillId="0" borderId="0" xfId="0" applyFont="1"/>
    <xf numFmtId="0" fontId="3"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Fill="1"/>
    <xf numFmtId="0" fontId="0" fillId="0" borderId="0" xfId="0" applyFont="1" applyAlignment="1">
      <alignment horizontal="left" vertical="top"/>
    </xf>
    <xf numFmtId="0" fontId="11" fillId="0" borderId="0" xfId="0" applyFont="1"/>
    <xf numFmtId="0" fontId="8" fillId="0" borderId="0" xfId="0" applyFont="1" applyAlignment="1">
      <alignment wrapText="1"/>
    </xf>
    <xf numFmtId="0" fontId="4" fillId="0" borderId="0" xfId="0" applyFont="1" applyAlignment="1">
      <alignment horizontal="center" vertical="center" wrapText="1"/>
    </xf>
    <xf numFmtId="0" fontId="13" fillId="0" borderId="1" xfId="0" applyFont="1" applyBorder="1" applyAlignment="1">
      <alignment wrapText="1"/>
    </xf>
    <xf numFmtId="0" fontId="13" fillId="0" borderId="2" xfId="0" applyFont="1" applyBorder="1" applyAlignment="1">
      <alignment wrapText="1"/>
    </xf>
    <xf numFmtId="0" fontId="13" fillId="0" borderId="3" xfId="0" applyFont="1" applyBorder="1" applyAlignment="1">
      <alignment wrapText="1"/>
    </xf>
    <xf numFmtId="0" fontId="13" fillId="0" borderId="5" xfId="0" applyFont="1" applyBorder="1" applyAlignment="1">
      <alignment horizontal="right" wrapText="1"/>
    </xf>
    <xf numFmtId="0" fontId="13" fillId="0" borderId="6" xfId="0" applyFont="1" applyBorder="1" applyAlignment="1">
      <alignment horizontal="right" wrapText="1"/>
    </xf>
    <xf numFmtId="0" fontId="13" fillId="0" borderId="0" xfId="0" applyFont="1" applyAlignment="1">
      <alignment horizontal="left" vertical="top" wrapText="1"/>
    </xf>
    <xf numFmtId="0" fontId="0" fillId="0" borderId="0" xfId="0"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13" fillId="0" borderId="0" xfId="0" applyFont="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0" fillId="2" borderId="0" xfId="0" applyFont="1" applyFill="1" applyAlignment="1">
      <alignment horizontal="center" vertical="center" wrapText="1"/>
    </xf>
    <xf numFmtId="0" fontId="16" fillId="0" borderId="0" xfId="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wrapText="1"/>
    </xf>
    <xf numFmtId="0" fontId="13" fillId="0" borderId="4" xfId="0" applyFont="1" applyBorder="1" applyAlignment="1" applyProtection="1">
      <alignment horizontal="right" wrapText="1"/>
      <protection locked="0"/>
    </xf>
  </cellXfs>
  <cellStyles count="2">
    <cellStyle name="Hyperlink" xfId="1" builtinId="8"/>
    <cellStyle name="Normal" xfId="0" builtinId="0"/>
  </cellStyles>
  <dxfs count="15">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D86CEB-D4EC-FC4C-BACE-403E2C7A322B}" name="Table1" displayName="Table1" ref="A1:L17" totalsRowShown="0" headerRowDxfId="14" dataDxfId="13">
  <autoFilter ref="A1:L17" xr:uid="{BED86CEB-D4EC-FC4C-BACE-403E2C7A322B}"/>
  <sortState xmlns:xlrd2="http://schemas.microsoft.com/office/spreadsheetml/2017/richdata2" ref="A2:L17">
    <sortCondition ref="B1:B17"/>
  </sortState>
  <tableColumns count="12">
    <tableColumn id="16" xr3:uid="{7C03386A-AA75-4C46-ABF7-6DC62634B8FC}" name="IDS" dataDxfId="12"/>
    <tableColumn id="1" xr3:uid="{E43A9949-2624-BB4B-B8AE-B6EC1262E1B4}" name="Adventure names" dataDxfId="11"/>
    <tableColumn id="6" xr3:uid="{D015DB6F-C425-A04F-9019-B7D5B1674A56}" name="Recomended starting level" dataDxfId="10"/>
    <tableColumn id="7" xr3:uid="{23EC987E-BE1D-6E44-8C61-B027C587D99C}" name="End Level" dataDxfId="9"/>
    <tableColumn id="8" xr3:uid="{C45690C1-010F-6F48-9939-6E473254B0A1}" name="DM Difficulty" dataDxfId="8"/>
    <tableColumn id="9" xr3:uid="{E922999D-8CE6-2649-A538-F8F9FBE035FC}" name="Player Difficulty" dataDxfId="7"/>
    <tableColumn id="13" xr3:uid="{59DBBC00-1153-6E42-A47B-4E5588FB5A27}" name="Min Party Size" dataDxfId="6"/>
    <tableColumn id="12" xr3:uid="{06075BF4-9D8E-9948-8470-16EA89496840}" name="Max Party Size" dataDxfId="5"/>
    <tableColumn id="3" xr3:uid="{54E581E0-7FBA-7F4D-8BB1-ED36970ADC00}" name="Campgaine Type" dataDxfId="4"/>
    <tableColumn id="2" xr3:uid="{2FA1596B-4AAD-5649-ACD1-D24098A15803}" name="Themes" dataDxfId="3"/>
    <tableColumn id="11" xr3:uid="{60617FD4-382F-2C40-B36C-144D534FD449}" name="Adventure Overview" dataDxfId="2"/>
    <tableColumn id="4" xr3:uid="{CDD920DC-75B0-584E-AF2F-EA0EFF6F93AB}" name="Link"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dndbeyond.com/marketplace/adventures/icewind-dale-rime-of-the-frostmaiden" TargetMode="External"/><Relationship Id="rId13" Type="http://schemas.openxmlformats.org/officeDocument/2006/relationships/hyperlink" Target="https://www.dndbeyond.com/marketplace/adventures/tomb-of-annihilation" TargetMode="External"/><Relationship Id="rId3" Type="http://schemas.openxmlformats.org/officeDocument/2006/relationships/hyperlink" Target="https://www.dndbeyond.com/marketplace/adventures/critical-role-call-of-the-netherdeep" TargetMode="External"/><Relationship Id="rId7" Type="http://schemas.openxmlformats.org/officeDocument/2006/relationships/hyperlink" Target="https://www.dndbeyond.com/marketplace/adventures/hoard-of-the-dragon-queen" TargetMode="External"/><Relationship Id="rId12" Type="http://schemas.openxmlformats.org/officeDocument/2006/relationships/hyperlink" Target="https://www.dndbeyond.com/marketplace/adventures/storm-kings-thunder" TargetMode="External"/><Relationship Id="rId17" Type="http://schemas.openxmlformats.org/officeDocument/2006/relationships/table" Target="../tables/table1.xml"/><Relationship Id="rId2" Type="http://schemas.openxmlformats.org/officeDocument/2006/relationships/hyperlink" Target="https://www.dndbeyond.com/marketplace/adventures/baldurs-gate-descent-into-avernus" TargetMode="External"/><Relationship Id="rId16" Type="http://schemas.openxmlformats.org/officeDocument/2006/relationships/hyperlink" Target="https://www.dndbeyond.com/marketplace/adventures/waterdeep-dungeon-of-the-mad-mage" TargetMode="External"/><Relationship Id="rId1" Type="http://schemas.openxmlformats.org/officeDocument/2006/relationships/hyperlink" Target="https://www.dndbeyond.com/marketplace/adventures/candlekeep-mysteries" TargetMode="External"/><Relationship Id="rId6" Type="http://schemas.openxmlformats.org/officeDocument/2006/relationships/hyperlink" Target="https://www.dndbeyond.com/marketplace/adventures/ghosts-of-saltmarsh" TargetMode="External"/><Relationship Id="rId11" Type="http://schemas.openxmlformats.org/officeDocument/2006/relationships/hyperlink" Target="https://www.dndbeyond.com/marketplace/adventures/rise-of-tiamat" TargetMode="External"/><Relationship Id="rId5" Type="http://schemas.openxmlformats.org/officeDocument/2006/relationships/hyperlink" Target="https://www.dndbeyond.com/marketplace/adventures/dragon-of-icespire-peak" TargetMode="External"/><Relationship Id="rId15" Type="http://schemas.openxmlformats.org/officeDocument/2006/relationships/hyperlink" Target="https://www.dndbeyond.com/marketplace/adventures/waterdeep-dragon-heist" TargetMode="External"/><Relationship Id="rId10" Type="http://schemas.openxmlformats.org/officeDocument/2006/relationships/hyperlink" Target="https://www.dndbeyond.com/marketplace/adventures/princes-of-the-apocalypse" TargetMode="External"/><Relationship Id="rId4" Type="http://schemas.openxmlformats.org/officeDocument/2006/relationships/hyperlink" Target="Curse%20of%20Strahd" TargetMode="External"/><Relationship Id="rId9" Type="http://schemas.openxmlformats.org/officeDocument/2006/relationships/hyperlink" Target="https://www.dndbeyond.com/marketplace/adventures/out-of-the-abyss" TargetMode="External"/><Relationship Id="rId14" Type="http://schemas.openxmlformats.org/officeDocument/2006/relationships/hyperlink" Target="https://www.dndbeyond.com/marketplace/adventures/the-wild-beyond-the-witch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02BBB-4EE7-E94B-ABD7-0E7260743A7D}">
  <dimension ref="B1:F21"/>
  <sheetViews>
    <sheetView workbookViewId="0">
      <selection activeCell="I16" sqref="I16"/>
    </sheetView>
  </sheetViews>
  <sheetFormatPr baseColWidth="10" defaultRowHeight="16"/>
  <cols>
    <col min="2" max="2" width="20" bestFit="1" customWidth="1"/>
    <col min="3" max="3" width="12.83203125" bestFit="1" customWidth="1"/>
    <col min="4" max="4" width="33.6640625" bestFit="1" customWidth="1"/>
    <col min="5" max="5" width="20.6640625" bestFit="1" customWidth="1"/>
    <col min="6" max="6" width="20.83203125" bestFit="1" customWidth="1"/>
  </cols>
  <sheetData>
    <row r="1" spans="2:6">
      <c r="F1" t="s">
        <v>66</v>
      </c>
    </row>
    <row r="2" spans="2:6">
      <c r="B2" s="10" t="s">
        <v>24</v>
      </c>
      <c r="C2" s="10"/>
      <c r="D2" s="10" t="s">
        <v>1</v>
      </c>
      <c r="E2" s="10" t="s">
        <v>28</v>
      </c>
      <c r="F2" s="10">
        <v>1</v>
      </c>
    </row>
    <row r="3" spans="2:6">
      <c r="B3" t="s">
        <v>66</v>
      </c>
      <c r="D3" t="s">
        <v>66</v>
      </c>
      <c r="E3" t="s">
        <v>66</v>
      </c>
      <c r="F3">
        <v>2</v>
      </c>
    </row>
    <row r="4" spans="2:6">
      <c r="B4" t="s">
        <v>8</v>
      </c>
      <c r="D4" t="s">
        <v>37</v>
      </c>
      <c r="E4" t="s">
        <v>59</v>
      </c>
      <c r="F4" s="10">
        <v>3</v>
      </c>
    </row>
    <row r="5" spans="2:6">
      <c r="B5" t="s">
        <v>25</v>
      </c>
      <c r="D5" t="s">
        <v>43</v>
      </c>
      <c r="E5" t="s">
        <v>29</v>
      </c>
      <c r="F5">
        <v>4</v>
      </c>
    </row>
    <row r="6" spans="2:6">
      <c r="B6" t="s">
        <v>23</v>
      </c>
      <c r="D6" t="s">
        <v>57</v>
      </c>
      <c r="E6" t="s">
        <v>30</v>
      </c>
      <c r="F6" s="10">
        <v>5</v>
      </c>
    </row>
    <row r="7" spans="2:6">
      <c r="B7" t="s">
        <v>26</v>
      </c>
      <c r="E7" t="s">
        <v>44</v>
      </c>
      <c r="F7">
        <v>6</v>
      </c>
    </row>
    <row r="8" spans="2:6">
      <c r="B8" t="s">
        <v>27</v>
      </c>
      <c r="E8" t="s">
        <v>54</v>
      </c>
      <c r="F8" s="10">
        <v>7</v>
      </c>
    </row>
    <row r="9" spans="2:6">
      <c r="E9" t="s">
        <v>33</v>
      </c>
      <c r="F9">
        <v>8</v>
      </c>
    </row>
    <row r="10" spans="2:6">
      <c r="E10" t="s">
        <v>34</v>
      </c>
      <c r="F10" s="10">
        <v>9</v>
      </c>
    </row>
    <row r="11" spans="2:6">
      <c r="E11" t="s">
        <v>31</v>
      </c>
      <c r="F11">
        <v>10</v>
      </c>
    </row>
    <row r="12" spans="2:6">
      <c r="E12" t="s">
        <v>32</v>
      </c>
      <c r="F12" s="10">
        <v>11</v>
      </c>
    </row>
    <row r="13" spans="2:6">
      <c r="F13">
        <v>12</v>
      </c>
    </row>
    <row r="14" spans="2:6">
      <c r="F14" s="10">
        <v>13</v>
      </c>
    </row>
    <row r="15" spans="2:6">
      <c r="F15">
        <v>14</v>
      </c>
    </row>
    <row r="16" spans="2:6">
      <c r="F16" s="10">
        <v>15</v>
      </c>
    </row>
    <row r="17" spans="6:6">
      <c r="F17">
        <v>16</v>
      </c>
    </row>
    <row r="18" spans="6:6">
      <c r="F18" s="10">
        <v>17</v>
      </c>
    </row>
    <row r="19" spans="6:6">
      <c r="F19">
        <v>18</v>
      </c>
    </row>
    <row r="20" spans="6:6">
      <c r="F20" s="10">
        <v>19</v>
      </c>
    </row>
    <row r="21" spans="6:6">
      <c r="F21">
        <v>20</v>
      </c>
    </row>
  </sheetData>
  <sortState xmlns:xlrd2="http://schemas.microsoft.com/office/spreadsheetml/2017/richdata2" ref="D3:F21">
    <sortCondition ref="E3:E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E0E76-F074-2140-A0CA-DE2358654B60}">
  <dimension ref="A1:L27"/>
  <sheetViews>
    <sheetView showGridLines="0" zoomScale="107" zoomScaleNormal="130" workbookViewId="0">
      <pane xSplit="2" ySplit="1" topLeftCell="D2" activePane="bottomRight" state="frozen"/>
      <selection pane="topRight" activeCell="C1" sqref="C1"/>
      <selection pane="bottomLeft" activeCell="A2" sqref="A2"/>
      <selection pane="bottomRight" activeCell="M5" sqref="M5"/>
    </sheetView>
  </sheetViews>
  <sheetFormatPr baseColWidth="10" defaultRowHeight="16"/>
  <cols>
    <col min="1" max="1" width="21" style="9" bestFit="1" customWidth="1"/>
    <col min="2" max="2" width="21" style="9" customWidth="1"/>
    <col min="3" max="3" width="14" style="7" bestFit="1" customWidth="1"/>
    <col min="4" max="4" width="17.33203125" style="7" bestFit="1" customWidth="1"/>
    <col min="5" max="5" width="19.5" style="7" bestFit="1" customWidth="1"/>
    <col min="6" max="6" width="18" style="7" bestFit="1" customWidth="1"/>
    <col min="7" max="7" width="18.5" style="7" bestFit="1" customWidth="1"/>
    <col min="8" max="8" width="17.5" style="7" bestFit="1" customWidth="1"/>
    <col min="9" max="9" width="17.83203125" style="7" customWidth="1"/>
    <col min="10" max="10" width="17.83203125" style="14" customWidth="1"/>
    <col min="11" max="11" width="22.5" style="7" customWidth="1"/>
    <col min="12" max="12" width="21.1640625" style="7" bestFit="1" customWidth="1"/>
    <col min="13" max="13" width="15.83203125" style="7" bestFit="1" customWidth="1"/>
    <col min="14" max="16384" width="10.83203125" style="7"/>
  </cols>
  <sheetData>
    <row r="1" spans="1:12" s="6" customFormat="1" ht="30" customHeight="1">
      <c r="A1" s="4" t="s">
        <v>83</v>
      </c>
      <c r="B1" s="4" t="s">
        <v>0</v>
      </c>
      <c r="C1" s="3" t="s">
        <v>2</v>
      </c>
      <c r="D1" s="3" t="s">
        <v>3</v>
      </c>
      <c r="E1" s="3" t="s">
        <v>4</v>
      </c>
      <c r="F1" s="3" t="s">
        <v>5</v>
      </c>
      <c r="G1" s="3" t="s">
        <v>40</v>
      </c>
      <c r="H1" s="3" t="s">
        <v>41</v>
      </c>
      <c r="I1" s="3" t="s">
        <v>38</v>
      </c>
      <c r="J1" s="3" t="s">
        <v>28</v>
      </c>
      <c r="K1" s="3" t="s">
        <v>36</v>
      </c>
      <c r="L1" s="3" t="s">
        <v>85</v>
      </c>
    </row>
    <row r="2" spans="1:12" ht="35" customHeight="1">
      <c r="A2" s="17" t="s">
        <v>67</v>
      </c>
      <c r="B2" s="8" t="s">
        <v>6</v>
      </c>
      <c r="C2" s="2">
        <v>1</v>
      </c>
      <c r="D2" s="2">
        <v>13</v>
      </c>
      <c r="E2" s="2" t="s">
        <v>25</v>
      </c>
      <c r="F2" s="2" t="s">
        <v>25</v>
      </c>
      <c r="G2" s="2">
        <v>4</v>
      </c>
      <c r="H2" s="5">
        <v>6</v>
      </c>
      <c r="I2" s="2" t="s">
        <v>43</v>
      </c>
      <c r="J2" s="2" t="s">
        <v>31</v>
      </c>
      <c r="K2" s="12" t="s">
        <v>35</v>
      </c>
      <c r="L2" s="31" t="s">
        <v>86</v>
      </c>
    </row>
    <row r="3" spans="1:12" ht="30" customHeight="1">
      <c r="A3" s="17" t="s">
        <v>68</v>
      </c>
      <c r="B3" s="8" t="s">
        <v>7</v>
      </c>
      <c r="C3" s="2">
        <v>1</v>
      </c>
      <c r="D3" s="2">
        <v>16</v>
      </c>
      <c r="E3" s="2" t="s">
        <v>8</v>
      </c>
      <c r="F3" s="2" t="s">
        <v>25</v>
      </c>
      <c r="G3" s="2">
        <v>4</v>
      </c>
      <c r="H3" s="5">
        <v>6</v>
      </c>
      <c r="I3" s="2" t="s">
        <v>37</v>
      </c>
      <c r="J3" s="2" t="s">
        <v>34</v>
      </c>
      <c r="K3" s="11" t="s">
        <v>39</v>
      </c>
      <c r="L3" s="31" t="s">
        <v>86</v>
      </c>
    </row>
    <row r="4" spans="1:12" ht="30" customHeight="1">
      <c r="A4" s="17" t="s">
        <v>69</v>
      </c>
      <c r="B4" s="8" t="s">
        <v>10</v>
      </c>
      <c r="C4" s="2">
        <v>3</v>
      </c>
      <c r="D4" s="2">
        <v>12</v>
      </c>
      <c r="E4" s="2" t="s">
        <v>8</v>
      </c>
      <c r="F4" s="2" t="s">
        <v>8</v>
      </c>
      <c r="G4" s="2">
        <v>5</v>
      </c>
      <c r="H4" s="5">
        <v>5</v>
      </c>
      <c r="I4" s="2" t="s">
        <v>43</v>
      </c>
      <c r="J4" s="2" t="s">
        <v>44</v>
      </c>
      <c r="K4" s="11" t="s">
        <v>42</v>
      </c>
      <c r="L4" s="31" t="s">
        <v>86</v>
      </c>
    </row>
    <row r="5" spans="1:12" ht="30" customHeight="1">
      <c r="A5" s="17" t="s">
        <v>70</v>
      </c>
      <c r="B5" s="13" t="s">
        <v>9</v>
      </c>
      <c r="C5" s="2">
        <v>1</v>
      </c>
      <c r="D5" s="2">
        <v>10</v>
      </c>
      <c r="E5" s="2" t="s">
        <v>23</v>
      </c>
      <c r="F5" s="2" t="s">
        <v>23</v>
      </c>
      <c r="G5" s="2">
        <v>4</v>
      </c>
      <c r="H5" s="5">
        <v>6</v>
      </c>
      <c r="I5" s="2" t="s">
        <v>43</v>
      </c>
      <c r="J5" s="2" t="s">
        <v>33</v>
      </c>
      <c r="K5" s="11" t="s">
        <v>45</v>
      </c>
      <c r="L5" s="31" t="s">
        <v>86</v>
      </c>
    </row>
    <row r="6" spans="1:12" ht="30" customHeight="1">
      <c r="A6" s="17" t="s">
        <v>71</v>
      </c>
      <c r="B6" s="8" t="s">
        <v>12</v>
      </c>
      <c r="C6" s="2">
        <v>1</v>
      </c>
      <c r="D6" s="2">
        <v>7</v>
      </c>
      <c r="E6" s="2" t="s">
        <v>25</v>
      </c>
      <c r="F6" s="2" t="s">
        <v>25</v>
      </c>
      <c r="G6" s="2">
        <v>3</v>
      </c>
      <c r="H6" s="5">
        <v>5</v>
      </c>
      <c r="I6" s="2" t="s">
        <v>57</v>
      </c>
      <c r="J6" s="2" t="s">
        <v>44</v>
      </c>
      <c r="K6" s="11" t="s">
        <v>46</v>
      </c>
      <c r="L6" s="31" t="s">
        <v>86</v>
      </c>
    </row>
    <row r="7" spans="1:12" ht="30" customHeight="1">
      <c r="A7" s="17" t="s">
        <v>72</v>
      </c>
      <c r="B7" s="8" t="s">
        <v>11</v>
      </c>
      <c r="C7" s="2">
        <v>1</v>
      </c>
      <c r="D7" s="2">
        <v>12</v>
      </c>
      <c r="E7" s="2" t="s">
        <v>26</v>
      </c>
      <c r="F7" s="2" t="s">
        <v>26</v>
      </c>
      <c r="G7" s="2">
        <v>4</v>
      </c>
      <c r="H7" s="5">
        <v>6</v>
      </c>
      <c r="I7" s="2" t="s">
        <v>43</v>
      </c>
      <c r="J7" s="2" t="s">
        <v>29</v>
      </c>
      <c r="K7" s="11" t="s">
        <v>47</v>
      </c>
      <c r="L7" s="31" t="s">
        <v>86</v>
      </c>
    </row>
    <row r="8" spans="1:12" ht="30" customHeight="1">
      <c r="A8" s="17" t="s">
        <v>73</v>
      </c>
      <c r="B8" s="8" t="s">
        <v>13</v>
      </c>
      <c r="C8" s="2">
        <v>1</v>
      </c>
      <c r="D8" s="2">
        <v>8</v>
      </c>
      <c r="E8" s="2" t="s">
        <v>23</v>
      </c>
      <c r="F8" s="2" t="s">
        <v>23</v>
      </c>
      <c r="G8" s="2">
        <v>4</v>
      </c>
      <c r="H8" s="5">
        <v>4</v>
      </c>
      <c r="I8" s="2" t="s">
        <v>43</v>
      </c>
      <c r="J8" s="2" t="s">
        <v>44</v>
      </c>
      <c r="K8" s="11" t="s">
        <v>48</v>
      </c>
      <c r="L8" s="31" t="s">
        <v>86</v>
      </c>
    </row>
    <row r="9" spans="1:12" ht="30" customHeight="1">
      <c r="A9" s="17" t="s">
        <v>74</v>
      </c>
      <c r="B9" s="8" t="s">
        <v>14</v>
      </c>
      <c r="C9" s="2">
        <v>1</v>
      </c>
      <c r="D9" s="2">
        <v>12</v>
      </c>
      <c r="E9" s="2" t="s">
        <v>25</v>
      </c>
      <c r="F9" s="2" t="s">
        <v>23</v>
      </c>
      <c r="G9" s="2">
        <v>4</v>
      </c>
      <c r="H9" s="5">
        <v>6</v>
      </c>
      <c r="I9" s="2" t="s">
        <v>57</v>
      </c>
      <c r="J9" s="2" t="s">
        <v>30</v>
      </c>
      <c r="K9" s="11" t="s">
        <v>49</v>
      </c>
      <c r="L9" s="31" t="s">
        <v>86</v>
      </c>
    </row>
    <row r="10" spans="1:12" ht="30" customHeight="1">
      <c r="A10" s="17" t="s">
        <v>75</v>
      </c>
      <c r="B10" s="8" t="s">
        <v>15</v>
      </c>
      <c r="C10" s="2">
        <v>1</v>
      </c>
      <c r="D10" s="2">
        <v>15</v>
      </c>
      <c r="E10" s="2" t="s">
        <v>23</v>
      </c>
      <c r="F10" s="2" t="s">
        <v>25</v>
      </c>
      <c r="G10" s="2">
        <v>3</v>
      </c>
      <c r="H10" s="5">
        <v>6</v>
      </c>
      <c r="I10" s="2" t="s">
        <v>43</v>
      </c>
      <c r="J10" s="2" t="s">
        <v>32</v>
      </c>
      <c r="K10" s="11" t="s">
        <v>50</v>
      </c>
      <c r="L10" s="31" t="s">
        <v>86</v>
      </c>
    </row>
    <row r="11" spans="1:12" ht="30" customHeight="1">
      <c r="A11" s="17" t="s">
        <v>76</v>
      </c>
      <c r="B11" s="8" t="s">
        <v>16</v>
      </c>
      <c r="C11" s="2">
        <v>1</v>
      </c>
      <c r="D11" s="2">
        <v>15</v>
      </c>
      <c r="E11" s="2" t="s">
        <v>8</v>
      </c>
      <c r="F11" s="2" t="s">
        <v>23</v>
      </c>
      <c r="G11" s="2">
        <v>4</v>
      </c>
      <c r="H11" s="5">
        <v>6</v>
      </c>
      <c r="I11" s="2" t="s">
        <v>43</v>
      </c>
      <c r="J11" s="2" t="s">
        <v>33</v>
      </c>
      <c r="K11" s="11" t="s">
        <v>51</v>
      </c>
      <c r="L11" s="31" t="s">
        <v>86</v>
      </c>
    </row>
    <row r="12" spans="1:12" ht="30" customHeight="1">
      <c r="A12" s="17" t="s">
        <v>77</v>
      </c>
      <c r="B12" s="8" t="s">
        <v>17</v>
      </c>
      <c r="C12" s="2">
        <v>8</v>
      </c>
      <c r="D12" s="2">
        <v>15</v>
      </c>
      <c r="E12" s="2" t="s">
        <v>23</v>
      </c>
      <c r="F12" s="2" t="s">
        <v>23</v>
      </c>
      <c r="G12" s="2">
        <v>4</v>
      </c>
      <c r="H12" s="5">
        <v>4</v>
      </c>
      <c r="I12" s="2" t="s">
        <v>43</v>
      </c>
      <c r="J12" s="2" t="s">
        <v>44</v>
      </c>
      <c r="K12" s="11" t="s">
        <v>52</v>
      </c>
      <c r="L12" s="31" t="s">
        <v>86</v>
      </c>
    </row>
    <row r="13" spans="1:12" ht="30" customHeight="1">
      <c r="A13" s="17" t="s">
        <v>78</v>
      </c>
      <c r="B13" s="8" t="s">
        <v>18</v>
      </c>
      <c r="C13" s="2">
        <v>1</v>
      </c>
      <c r="D13" s="2">
        <v>11</v>
      </c>
      <c r="E13" s="2" t="s">
        <v>27</v>
      </c>
      <c r="F13" s="2" t="s">
        <v>25</v>
      </c>
      <c r="G13" s="2">
        <v>4</v>
      </c>
      <c r="H13" s="5">
        <v>6</v>
      </c>
      <c r="I13" s="2" t="s">
        <v>43</v>
      </c>
      <c r="J13" s="2" t="s">
        <v>30</v>
      </c>
      <c r="K13" s="11" t="s">
        <v>53</v>
      </c>
      <c r="L13" s="31" t="s">
        <v>86</v>
      </c>
    </row>
    <row r="14" spans="1:12" ht="30" customHeight="1">
      <c r="A14" s="17" t="s">
        <v>79</v>
      </c>
      <c r="B14" s="8" t="s">
        <v>20</v>
      </c>
      <c r="C14" s="2">
        <v>1</v>
      </c>
      <c r="D14" s="2">
        <v>8</v>
      </c>
      <c r="E14" s="2" t="s">
        <v>25</v>
      </c>
      <c r="F14" s="2" t="s">
        <v>25</v>
      </c>
      <c r="G14" s="2">
        <v>3</v>
      </c>
      <c r="H14" s="5">
        <v>4</v>
      </c>
      <c r="I14" s="2" t="s">
        <v>43</v>
      </c>
      <c r="J14" s="2" t="s">
        <v>54</v>
      </c>
      <c r="K14" s="11" t="s">
        <v>55</v>
      </c>
      <c r="L14" s="31" t="s">
        <v>86</v>
      </c>
    </row>
    <row r="15" spans="1:12" ht="30" customHeight="1">
      <c r="A15" s="17" t="s">
        <v>80</v>
      </c>
      <c r="B15" s="8" t="s">
        <v>19</v>
      </c>
      <c r="C15" s="2">
        <v>1</v>
      </c>
      <c r="D15" s="2">
        <v>11</v>
      </c>
      <c r="E15" s="2" t="s">
        <v>8</v>
      </c>
      <c r="F15" s="2" t="s">
        <v>23</v>
      </c>
      <c r="G15" s="2">
        <v>4</v>
      </c>
      <c r="H15" s="5">
        <v>6</v>
      </c>
      <c r="I15" s="2" t="s">
        <v>43</v>
      </c>
      <c r="J15" s="2" t="s">
        <v>33</v>
      </c>
      <c r="K15" s="11" t="s">
        <v>56</v>
      </c>
      <c r="L15" s="31" t="s">
        <v>86</v>
      </c>
    </row>
    <row r="16" spans="1:12" ht="30" customHeight="1">
      <c r="A16" s="17" t="s">
        <v>81</v>
      </c>
      <c r="B16" s="8" t="s">
        <v>21</v>
      </c>
      <c r="C16" s="2">
        <v>1</v>
      </c>
      <c r="D16" s="2">
        <v>5</v>
      </c>
      <c r="E16" s="2" t="s">
        <v>25</v>
      </c>
      <c r="F16" s="2" t="s">
        <v>8</v>
      </c>
      <c r="G16" s="2">
        <v>3</v>
      </c>
      <c r="H16" s="5">
        <v>5</v>
      </c>
      <c r="I16" s="2" t="s">
        <v>57</v>
      </c>
      <c r="J16" s="2" t="s">
        <v>59</v>
      </c>
      <c r="K16" s="11" t="s">
        <v>58</v>
      </c>
      <c r="L16" s="31" t="s">
        <v>86</v>
      </c>
    </row>
    <row r="17" spans="1:12" ht="30" customHeight="1">
      <c r="A17" s="17" t="s">
        <v>82</v>
      </c>
      <c r="B17" s="8" t="s">
        <v>22</v>
      </c>
      <c r="C17" s="2">
        <v>5</v>
      </c>
      <c r="D17" s="2">
        <v>20</v>
      </c>
      <c r="E17" s="2" t="s">
        <v>25</v>
      </c>
      <c r="F17" s="2" t="s">
        <v>8</v>
      </c>
      <c r="G17" s="2">
        <v>3</v>
      </c>
      <c r="H17" s="5">
        <v>5</v>
      </c>
      <c r="I17" s="2" t="s">
        <v>57</v>
      </c>
      <c r="J17" s="2" t="s">
        <v>59</v>
      </c>
      <c r="K17" s="11" t="s">
        <v>60</v>
      </c>
      <c r="L17" s="31" t="s">
        <v>86</v>
      </c>
    </row>
    <row r="18" spans="1:12" ht="30" customHeight="1"/>
    <row r="19" spans="1:12" ht="30" customHeight="1"/>
    <row r="20" spans="1:12" ht="30" customHeight="1"/>
    <row r="21" spans="1:12" ht="30" customHeight="1"/>
    <row r="22" spans="1:12" ht="30" customHeight="1"/>
    <row r="23" spans="1:12" ht="30" customHeight="1"/>
    <row r="24" spans="1:12" ht="30" customHeight="1"/>
    <row r="25" spans="1:12" ht="30" customHeight="1"/>
    <row r="26" spans="1:12" ht="30" customHeight="1"/>
    <row r="27" spans="1:12" ht="30" customHeight="1"/>
  </sheetData>
  <phoneticPr fontId="12" type="noConversion"/>
  <dataValidations count="2">
    <dataValidation type="whole" allowBlank="1" showInputMessage="1" showErrorMessage="1" sqref="C2:D16" xr:uid="{AFC30406-EFCD-C141-8217-1A270E646F3F}">
      <formula1>1</formula1>
      <formula2>20</formula2>
    </dataValidation>
    <dataValidation type="whole" allowBlank="1" showInputMessage="1" showErrorMessage="1" sqref="G2:H17" xr:uid="{3E867F5A-30B2-214E-A439-7CB771F81C09}">
      <formula1>1</formula1>
      <formula2>10</formula2>
    </dataValidation>
  </dataValidations>
  <hyperlinks>
    <hyperlink ref="L3" r:id="rId1" xr:uid="{BE9FB142-A147-DC4B-94C7-3618497FCB99}"/>
    <hyperlink ref="L2" r:id="rId2" xr:uid="{666965E3-FCAE-844D-89A9-CC9C2A218A93}"/>
    <hyperlink ref="L4" r:id="rId3" xr:uid="{A463726A-68E5-B040-976B-172FB8F8D558}"/>
    <hyperlink ref="L5" r:id="rId4" xr:uid="{29BE8211-4ED1-C84A-9125-155E01EE5FE9}"/>
    <hyperlink ref="L6" r:id="rId5" xr:uid="{A03B579F-53E1-B742-8950-7420FEA4E71F}"/>
    <hyperlink ref="L7" r:id="rId6" xr:uid="{380F55A4-6410-DE44-9C82-28EAC7CD6CE1}"/>
    <hyperlink ref="L8" r:id="rId7" xr:uid="{4BF7A151-6477-3247-AECE-B78C502E11E0}"/>
    <hyperlink ref="L9" r:id="rId8" xr:uid="{A5C14899-4A1D-1142-A194-DBB6820D599E}"/>
    <hyperlink ref="L10" r:id="rId9" xr:uid="{DDB4A09F-1CE5-B942-BF9A-1AF2F3F91597}"/>
    <hyperlink ref="L11" r:id="rId10" xr:uid="{E27F26DF-2DA2-1B4E-8DD3-8905B9DE6A64}"/>
    <hyperlink ref="L12" r:id="rId11" xr:uid="{F875FFDD-3CA6-1148-B123-168EE4418ABB}"/>
    <hyperlink ref="L13" r:id="rId12" xr:uid="{98A3376E-FC95-514B-B095-3A17ECF0D3E7}"/>
    <hyperlink ref="L14" r:id="rId13" xr:uid="{6B0AD889-E7A6-0649-854E-D5C22A28F43D}"/>
    <hyperlink ref="L15" r:id="rId14" xr:uid="{7BDAE566-F66A-A24B-8F22-A8E6EA050DF8}"/>
    <hyperlink ref="L16" r:id="rId15" xr:uid="{4999D43B-AE7D-0943-B157-F4E24F47AF5D}"/>
    <hyperlink ref="L17" r:id="rId16" xr:uid="{CD9F88D6-1846-A74D-B650-5711B1EC0238}"/>
  </hyperlinks>
  <pageMargins left="0.7" right="0.7" top="0.75" bottom="0.75" header="0.3" footer="0.3"/>
  <tableParts count="1">
    <tablePart r:id="rId17"/>
  </tableParts>
  <extLst>
    <ext xmlns:x14="http://schemas.microsoft.com/office/spreadsheetml/2009/9/main" uri="{CCE6A557-97BC-4b89-ADB6-D9C93CAAB3DF}">
      <x14:dataValidations xmlns:xm="http://schemas.microsoft.com/office/excel/2006/main" count="3">
        <x14:dataValidation type="list" allowBlank="1" showInputMessage="1" showErrorMessage="1" xr:uid="{28A0420D-CA5A-E54E-B6A2-F33037B7150D}">
          <x14:formula1>
            <xm:f>miscellaneous!$B$4:$B$10</xm:f>
          </x14:formula1>
          <xm:sqref>E2:F17</xm:sqref>
        </x14:dataValidation>
        <x14:dataValidation type="list" allowBlank="1" showInputMessage="1" showErrorMessage="1" xr:uid="{7099283C-1E8E-444A-9D50-1224A74BBCFF}">
          <x14:formula1>
            <xm:f>miscellaneous!$D$2:$D$6</xm:f>
          </x14:formula1>
          <xm:sqref>I2:I17</xm:sqref>
        </x14:dataValidation>
        <x14:dataValidation type="list" allowBlank="1" showInputMessage="1" showErrorMessage="1" xr:uid="{56E41B48-BCEF-AC44-83E4-918922C84388}">
          <x14:formula1>
            <xm:f>miscellaneous!$E$3:$E$17</xm:f>
          </x14:formula1>
          <xm:sqref>J2:J17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1AF7D-6100-7749-815E-0B95EAA29203}">
  <dimension ref="C2:N19"/>
  <sheetViews>
    <sheetView workbookViewId="0">
      <selection activeCell="H5" sqref="H5"/>
    </sheetView>
  </sheetViews>
  <sheetFormatPr baseColWidth="10" defaultRowHeight="20"/>
  <cols>
    <col min="1" max="2" width="10.83203125" style="15"/>
    <col min="3" max="3" width="28.5" style="15" bestFit="1" customWidth="1"/>
    <col min="4" max="4" width="12.1640625" style="15" bestFit="1" customWidth="1"/>
    <col min="5" max="5" width="15.6640625" style="15" bestFit="1" customWidth="1"/>
    <col min="6" max="6" width="18.83203125" style="15" bestFit="1" customWidth="1"/>
    <col min="7" max="7" width="22" style="15" bestFit="1" customWidth="1"/>
    <col min="8" max="8" width="23.1640625" style="15" bestFit="1" customWidth="1"/>
    <col min="9" max="9" width="19.5" style="15" bestFit="1" customWidth="1"/>
    <col min="10" max="10" width="9.5" style="15" bestFit="1" customWidth="1"/>
    <col min="11" max="16384" width="10.83203125" style="15"/>
  </cols>
  <sheetData>
    <row r="2" spans="3:14">
      <c r="M2" s="15" t="s">
        <v>83</v>
      </c>
      <c r="N2" s="15" t="s">
        <v>84</v>
      </c>
    </row>
    <row r="3" spans="3:14">
      <c r="C3" s="15" t="str" cm="1">
        <f t="array" ref="C3:J3">TRANSPOSE(Dashboard!B9:B16)</f>
        <v>Recomded Starting Level</v>
      </c>
      <c r="D3" s="15" t="str">
        <v>End Level</v>
      </c>
      <c r="E3" s="15" t="str">
        <v>DM difficulty</v>
      </c>
      <c r="F3" s="15" t="str">
        <v>Player Difficulty</v>
      </c>
      <c r="G3" s="15" t="str">
        <v>Minmum Party size</v>
      </c>
      <c r="H3" s="15" t="str">
        <v>Maximum Party size</v>
      </c>
      <c r="I3" s="15" t="str">
        <v>Campgaine Type</v>
      </c>
      <c r="J3" s="15" t="str">
        <v>Themes</v>
      </c>
      <c r="M3" s="15" t="s">
        <v>67</v>
      </c>
      <c r="N3" s="15">
        <f>COUNTIF($C$4:$J$19, M3)</f>
        <v>8</v>
      </c>
    </row>
    <row r="4" spans="3:14">
      <c r="C4" s="15" t="str" cm="1">
        <f t="array" ref="C4:C19">IF(Dashboard!C9 = "Any", Table1[IDS], IFERROR(_xlfn._xlws.FILTER(Table1[IDS],Table1[Recomended starting level]&lt;=Dashboard!C9),"N/A"))</f>
        <v>ID#1</v>
      </c>
      <c r="D4" s="15" t="str" cm="1">
        <f t="array" ref="D4:D19">IF(Dashboard!C10 = "Any", Table1[IDS], IFERROR(_xlfn._xlws.FILTER(Table1[IDS],Table1[End Level]&lt;=Dashboard!C10),"N/A"))</f>
        <v>ID#1</v>
      </c>
      <c r="E4" s="15" t="str" cm="1">
        <f t="array" ref="E4:E19">IF(Dashboard!C11 = "Any", Table1[IDS],  IFERROR(_xlfn._xlws.FILTER(Table1[IDS],Table1[DM Difficulty]=Dashboard!C11),"N/A"))</f>
        <v>ID#1</v>
      </c>
      <c r="F4" s="15" t="str" cm="1">
        <f t="array" ref="F4:F19">IF(Dashboard!C12 = "Any", Table1[IDS],  IFERROR(_xlfn._xlws.FILTER(Table1[IDS],Table1[Player Difficulty]=Dashboard!C12),"N/A"))</f>
        <v>ID#1</v>
      </c>
      <c r="G4" s="15" t="str" cm="1">
        <f t="array" ref="G4:G19">IF(Dashboard!C13 = "Any", Table1[IDS],  IFERROR(_xlfn._xlws.FILTER(Table1[IDS],Table1[Min Party Size]&gt;=Dashboard!C13),"N/A"))</f>
        <v>ID#1</v>
      </c>
      <c r="H4" s="15" t="str" cm="1">
        <f t="array" ref="H4:H19">IF(Dashboard!C14 = "Any", Table1[IDS], IFERROR(_xlfn._xlws.FILTER(Table1[IDS],Table1[Max Party Size]&lt;=Dashboard!C14),"N/A"))</f>
        <v>ID#1</v>
      </c>
      <c r="I4" s="15" t="str" cm="1">
        <f t="array" ref="I4:I19">IF(Dashboard!C15 = "Any", Table1[IDS],  IFERROR(_xlfn._xlws.FILTER(Table1[IDS],Table1[Campgaine Type]=Dashboard!C15),"N/A"))</f>
        <v>ID#1</v>
      </c>
      <c r="J4" s="15" t="str" cm="1">
        <f t="array" ref="J4:J19">IF(Dashboard!C16 = "Any", Table1[IDS],  IFERROR(_xlfn._xlws.FILTER(Table1[IDS],Table1[Themes]=Dashboard!C16),"N/A"))</f>
        <v>ID#1</v>
      </c>
      <c r="M4" s="15" t="s">
        <v>68</v>
      </c>
      <c r="N4" s="15">
        <f t="shared" ref="N4:N18" si="0">COUNTIF($C$4:$J$19, M4)</f>
        <v>8</v>
      </c>
    </row>
    <row r="5" spans="3:14">
      <c r="C5" s="15" t="str">
        <v>ID#2</v>
      </c>
      <c r="D5" s="15" t="str">
        <v>ID#2</v>
      </c>
      <c r="E5" s="15" t="str">
        <v>ID#2</v>
      </c>
      <c r="F5" s="15" t="str">
        <v>ID#2</v>
      </c>
      <c r="G5" s="15" t="str">
        <v>ID#2</v>
      </c>
      <c r="H5" s="15" t="str">
        <v>ID#2</v>
      </c>
      <c r="I5" s="15" t="str">
        <v>ID#2</v>
      </c>
      <c r="J5" s="15" t="str">
        <v>ID#2</v>
      </c>
      <c r="M5" s="15" t="s">
        <v>69</v>
      </c>
      <c r="N5" s="15">
        <f t="shared" si="0"/>
        <v>8</v>
      </c>
    </row>
    <row r="6" spans="3:14">
      <c r="C6" s="15" t="str">
        <v>ID#3</v>
      </c>
      <c r="D6" s="15" t="str">
        <v>ID#3</v>
      </c>
      <c r="E6" s="15" t="str">
        <v>ID#3</v>
      </c>
      <c r="F6" s="15" t="str">
        <v>ID#3</v>
      </c>
      <c r="G6" s="15" t="str">
        <v>ID#3</v>
      </c>
      <c r="H6" s="15" t="str">
        <v>ID#3</v>
      </c>
      <c r="I6" s="15" t="str">
        <v>ID#3</v>
      </c>
      <c r="J6" s="15" t="str">
        <v>ID#3</v>
      </c>
      <c r="M6" s="15" t="s">
        <v>70</v>
      </c>
      <c r="N6" s="15">
        <f t="shared" si="0"/>
        <v>8</v>
      </c>
    </row>
    <row r="7" spans="3:14">
      <c r="C7" s="15" t="str">
        <v>ID#4</v>
      </c>
      <c r="D7" s="15" t="str">
        <v>ID#4</v>
      </c>
      <c r="E7" s="15" t="str">
        <v>ID#4</v>
      </c>
      <c r="F7" s="15" t="str">
        <v>ID#4</v>
      </c>
      <c r="G7" s="15" t="str">
        <v>ID#4</v>
      </c>
      <c r="H7" s="15" t="str">
        <v>ID#4</v>
      </c>
      <c r="I7" s="15" t="str">
        <v>ID#4</v>
      </c>
      <c r="J7" s="15" t="str">
        <v>ID#4</v>
      </c>
      <c r="M7" s="15" t="s">
        <v>71</v>
      </c>
      <c r="N7" s="15">
        <f t="shared" si="0"/>
        <v>8</v>
      </c>
    </row>
    <row r="8" spans="3:14">
      <c r="C8" s="15" t="str">
        <v>ID#5</v>
      </c>
      <c r="D8" s="15" t="str">
        <v>ID#5</v>
      </c>
      <c r="E8" s="15" t="str">
        <v>ID#5</v>
      </c>
      <c r="F8" s="15" t="str">
        <v>ID#5</v>
      </c>
      <c r="G8" s="15" t="str">
        <v>ID#5</v>
      </c>
      <c r="H8" s="15" t="str">
        <v>ID#5</v>
      </c>
      <c r="I8" s="15" t="str">
        <v>ID#5</v>
      </c>
      <c r="J8" s="15" t="str">
        <v>ID#5</v>
      </c>
      <c r="M8" s="15" t="s">
        <v>72</v>
      </c>
      <c r="N8" s="15">
        <f t="shared" si="0"/>
        <v>8</v>
      </c>
    </row>
    <row r="9" spans="3:14">
      <c r="C9" s="15" t="str">
        <v>ID#6</v>
      </c>
      <c r="D9" s="15" t="str">
        <v>ID#6</v>
      </c>
      <c r="E9" s="15" t="str">
        <v>ID#6</v>
      </c>
      <c r="F9" s="15" t="str">
        <v>ID#6</v>
      </c>
      <c r="G9" s="15" t="str">
        <v>ID#6</v>
      </c>
      <c r="H9" s="15" t="str">
        <v>ID#6</v>
      </c>
      <c r="I9" s="15" t="str">
        <v>ID#6</v>
      </c>
      <c r="J9" s="15" t="str">
        <v>ID#6</v>
      </c>
      <c r="M9" s="15" t="s">
        <v>73</v>
      </c>
      <c r="N9" s="15">
        <f t="shared" si="0"/>
        <v>8</v>
      </c>
    </row>
    <row r="10" spans="3:14">
      <c r="C10" s="15" t="str">
        <v>ID#7</v>
      </c>
      <c r="D10" s="15" t="str">
        <v>ID#7</v>
      </c>
      <c r="E10" s="15" t="str">
        <v>ID#7</v>
      </c>
      <c r="F10" s="15" t="str">
        <v>ID#7</v>
      </c>
      <c r="G10" s="15" t="str">
        <v>ID#7</v>
      </c>
      <c r="H10" s="15" t="str">
        <v>ID#7</v>
      </c>
      <c r="I10" s="15" t="str">
        <v>ID#7</v>
      </c>
      <c r="J10" s="15" t="str">
        <v>ID#7</v>
      </c>
      <c r="M10" s="15" t="s">
        <v>74</v>
      </c>
      <c r="N10" s="15">
        <f t="shared" si="0"/>
        <v>8</v>
      </c>
    </row>
    <row r="11" spans="3:14">
      <c r="C11" s="15" t="str">
        <v>ID#8</v>
      </c>
      <c r="D11" s="15" t="str">
        <v>ID#8</v>
      </c>
      <c r="E11" s="15" t="str">
        <v>ID#8</v>
      </c>
      <c r="F11" s="15" t="str">
        <v>ID#8</v>
      </c>
      <c r="G11" s="15" t="str">
        <v>ID#8</v>
      </c>
      <c r="H11" s="15" t="str">
        <v>ID#8</v>
      </c>
      <c r="I11" s="15" t="str">
        <v>ID#8</v>
      </c>
      <c r="J11" s="15" t="str">
        <v>ID#8</v>
      </c>
      <c r="M11" s="15" t="s">
        <v>75</v>
      </c>
      <c r="N11" s="15">
        <f t="shared" si="0"/>
        <v>8</v>
      </c>
    </row>
    <row r="12" spans="3:14">
      <c r="C12" s="15" t="str">
        <v>ID#9</v>
      </c>
      <c r="D12" s="15" t="str">
        <v>ID#9</v>
      </c>
      <c r="E12" s="15" t="str">
        <v>ID#9</v>
      </c>
      <c r="F12" s="15" t="str">
        <v>ID#9</v>
      </c>
      <c r="G12" s="15" t="str">
        <v>ID#9</v>
      </c>
      <c r="H12" s="15" t="str">
        <v>ID#9</v>
      </c>
      <c r="I12" s="15" t="str">
        <v>ID#9</v>
      </c>
      <c r="J12" s="15" t="str">
        <v>ID#9</v>
      </c>
      <c r="M12" s="15" t="s">
        <v>76</v>
      </c>
      <c r="N12" s="15">
        <f t="shared" si="0"/>
        <v>8</v>
      </c>
    </row>
    <row r="13" spans="3:14">
      <c r="C13" s="15" t="str">
        <v>ID#10</v>
      </c>
      <c r="D13" s="15" t="str">
        <v>ID#10</v>
      </c>
      <c r="E13" s="15" t="str">
        <v>ID#10</v>
      </c>
      <c r="F13" s="15" t="str">
        <v>ID#10</v>
      </c>
      <c r="G13" s="15" t="str">
        <v>ID#10</v>
      </c>
      <c r="H13" s="15" t="str">
        <v>ID#10</v>
      </c>
      <c r="I13" s="15" t="str">
        <v>ID#10</v>
      </c>
      <c r="J13" s="15" t="str">
        <v>ID#10</v>
      </c>
      <c r="M13" s="15" t="s">
        <v>77</v>
      </c>
      <c r="N13" s="15">
        <f t="shared" si="0"/>
        <v>8</v>
      </c>
    </row>
    <row r="14" spans="3:14">
      <c r="C14" s="15" t="str">
        <v>ID#11</v>
      </c>
      <c r="D14" s="15" t="str">
        <v>ID#11</v>
      </c>
      <c r="E14" s="15" t="str">
        <v>ID#11</v>
      </c>
      <c r="F14" s="15" t="str">
        <v>ID#11</v>
      </c>
      <c r="G14" s="15" t="str">
        <v>ID#11</v>
      </c>
      <c r="H14" s="15" t="str">
        <v>ID#11</v>
      </c>
      <c r="I14" s="15" t="str">
        <v>ID#11</v>
      </c>
      <c r="J14" s="15" t="str">
        <v>ID#11</v>
      </c>
      <c r="M14" s="15" t="s">
        <v>78</v>
      </c>
      <c r="N14" s="15">
        <f t="shared" si="0"/>
        <v>8</v>
      </c>
    </row>
    <row r="15" spans="3:14">
      <c r="C15" s="15" t="str">
        <v>ID#12</v>
      </c>
      <c r="D15" s="15" t="str">
        <v>ID#12</v>
      </c>
      <c r="E15" s="15" t="str">
        <v>ID#12</v>
      </c>
      <c r="F15" s="15" t="str">
        <v>ID#12</v>
      </c>
      <c r="G15" s="15" t="str">
        <v>ID#12</v>
      </c>
      <c r="H15" s="15" t="str">
        <v>ID#12</v>
      </c>
      <c r="I15" s="15" t="str">
        <v>ID#12</v>
      </c>
      <c r="J15" s="15" t="str">
        <v>ID#12</v>
      </c>
      <c r="M15" s="15" t="s">
        <v>79</v>
      </c>
      <c r="N15" s="15">
        <f t="shared" si="0"/>
        <v>8</v>
      </c>
    </row>
    <row r="16" spans="3:14">
      <c r="C16" s="15" t="str">
        <v>ID#13</v>
      </c>
      <c r="D16" s="15" t="str">
        <v>ID#13</v>
      </c>
      <c r="E16" s="15" t="str">
        <v>ID#13</v>
      </c>
      <c r="F16" s="15" t="str">
        <v>ID#13</v>
      </c>
      <c r="G16" s="15" t="str">
        <v>ID#13</v>
      </c>
      <c r="H16" s="15" t="str">
        <v>ID#13</v>
      </c>
      <c r="I16" s="15" t="str">
        <v>ID#13</v>
      </c>
      <c r="J16" s="15" t="str">
        <v>ID#13</v>
      </c>
      <c r="M16" s="15" t="s">
        <v>80</v>
      </c>
      <c r="N16" s="15">
        <f t="shared" si="0"/>
        <v>8</v>
      </c>
    </row>
    <row r="17" spans="3:14">
      <c r="C17" s="15" t="str">
        <v>ID#14</v>
      </c>
      <c r="D17" s="15" t="str">
        <v>ID#14</v>
      </c>
      <c r="E17" s="15" t="str">
        <v>ID#14</v>
      </c>
      <c r="F17" s="15" t="str">
        <v>ID#14</v>
      </c>
      <c r="G17" s="15" t="str">
        <v>ID#14</v>
      </c>
      <c r="H17" s="15" t="str">
        <v>ID#14</v>
      </c>
      <c r="I17" s="15" t="str">
        <v>ID#14</v>
      </c>
      <c r="J17" s="15" t="str">
        <v>ID#14</v>
      </c>
      <c r="M17" s="15" t="s">
        <v>81</v>
      </c>
      <c r="N17" s="15">
        <f t="shared" si="0"/>
        <v>8</v>
      </c>
    </row>
    <row r="18" spans="3:14">
      <c r="C18" s="15" t="str">
        <v>ID#15</v>
      </c>
      <c r="D18" s="15" t="str">
        <v>ID#15</v>
      </c>
      <c r="E18" s="15" t="str">
        <v>ID#15</v>
      </c>
      <c r="F18" s="15" t="str">
        <v>ID#15</v>
      </c>
      <c r="G18" s="15" t="str">
        <v>ID#15</v>
      </c>
      <c r="H18" s="15" t="str">
        <v>ID#15</v>
      </c>
      <c r="I18" s="15" t="str">
        <v>ID#15</v>
      </c>
      <c r="J18" s="15" t="str">
        <v>ID#15</v>
      </c>
      <c r="M18" s="15" t="s">
        <v>82</v>
      </c>
      <c r="N18" s="15">
        <f t="shared" si="0"/>
        <v>8</v>
      </c>
    </row>
    <row r="19" spans="3:14">
      <c r="C19" s="15" t="str">
        <v>ID#16</v>
      </c>
      <c r="D19" s="15" t="str">
        <v>ID#16</v>
      </c>
      <c r="E19" s="15" t="str">
        <v>ID#16</v>
      </c>
      <c r="F19" s="15" t="str">
        <v>ID#16</v>
      </c>
      <c r="G19" s="15" t="str">
        <v>ID#16</v>
      </c>
      <c r="H19" s="15" t="str">
        <v>ID#16</v>
      </c>
      <c r="I19" s="15" t="str">
        <v>ID#16</v>
      </c>
      <c r="J19" s="15" t="str">
        <v>ID#16</v>
      </c>
    </row>
  </sheetData>
  <conditionalFormatting sqref="N3:N18">
    <cfRule type="cellIs" dxfId="0" priority="1" operator="equal">
      <formula>8</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C20-6F20-FE42-B2F0-EE7259D3542C}">
  <dimension ref="A1:T47"/>
  <sheetViews>
    <sheetView showGridLines="0" tabSelected="1" topLeftCell="A8" zoomScale="62" workbookViewId="0">
      <selection activeCell="B21" sqref="B21"/>
    </sheetView>
  </sheetViews>
  <sheetFormatPr baseColWidth="10" defaultRowHeight="16"/>
  <cols>
    <col min="1" max="1" width="5.33203125" style="24" customWidth="1"/>
    <col min="2" max="2" width="46" style="26" bestFit="1" customWidth="1"/>
    <col min="3" max="3" width="19" style="24" customWidth="1"/>
    <col min="4" max="4" width="10.83203125" style="24"/>
    <col min="5" max="5" width="21" style="24" customWidth="1"/>
    <col min="6" max="6" width="15" style="24" bestFit="1" customWidth="1"/>
    <col min="7" max="8" width="4" style="24" bestFit="1" customWidth="1"/>
    <col min="9" max="9" width="21" style="24" customWidth="1"/>
    <col min="10" max="10" width="23.33203125" style="24" customWidth="1"/>
    <col min="11" max="11" width="90.83203125" style="24" customWidth="1"/>
    <col min="12" max="12" width="30.6640625" style="33" customWidth="1"/>
    <col min="13" max="13" width="18" style="24" bestFit="1" customWidth="1"/>
    <col min="14" max="14" width="20.6640625" style="24" bestFit="1" customWidth="1"/>
    <col min="15" max="15" width="34.83203125" style="24" customWidth="1"/>
    <col min="16" max="16384" width="10.83203125" style="24"/>
  </cols>
  <sheetData>
    <row r="1" spans="1:20" s="1" customFormat="1" ht="16" customHeight="1">
      <c r="A1" s="30" t="s">
        <v>61</v>
      </c>
      <c r="B1" s="30"/>
      <c r="C1" s="30"/>
      <c r="D1" s="30"/>
      <c r="E1" s="30"/>
      <c r="F1" s="30"/>
      <c r="G1" s="30"/>
      <c r="H1" s="30"/>
      <c r="I1" s="30"/>
      <c r="J1" s="30"/>
      <c r="K1" s="30"/>
      <c r="L1" s="30"/>
      <c r="M1" s="30"/>
      <c r="N1" s="30"/>
      <c r="O1" s="30"/>
      <c r="P1" s="30"/>
      <c r="Q1" s="30"/>
      <c r="R1" s="30"/>
      <c r="S1" s="30"/>
      <c r="T1" s="30"/>
    </row>
    <row r="2" spans="1:20" s="1" customFormat="1" ht="16" customHeight="1">
      <c r="A2" s="30"/>
      <c r="B2" s="30"/>
      <c r="C2" s="30"/>
      <c r="D2" s="30"/>
      <c r="E2" s="30"/>
      <c r="F2" s="30"/>
      <c r="G2" s="30"/>
      <c r="H2" s="30"/>
      <c r="I2" s="30"/>
      <c r="J2" s="30"/>
      <c r="K2" s="30"/>
      <c r="L2" s="30"/>
      <c r="M2" s="30"/>
      <c r="N2" s="30"/>
      <c r="O2" s="30"/>
      <c r="P2" s="30"/>
      <c r="Q2" s="30"/>
      <c r="R2" s="30"/>
      <c r="S2" s="30"/>
      <c r="T2" s="30"/>
    </row>
    <row r="3" spans="1:20" s="1" customFormat="1" ht="16" customHeight="1">
      <c r="A3" s="30"/>
      <c r="B3" s="30"/>
      <c r="C3" s="30"/>
      <c r="D3" s="30"/>
      <c r="E3" s="30"/>
      <c r="F3" s="30"/>
      <c r="G3" s="30"/>
      <c r="H3" s="30"/>
      <c r="I3" s="30"/>
      <c r="J3" s="30"/>
      <c r="K3" s="30"/>
      <c r="L3" s="30"/>
      <c r="M3" s="30"/>
      <c r="N3" s="30"/>
      <c r="O3" s="30"/>
      <c r="P3" s="30"/>
      <c r="Q3" s="30"/>
      <c r="R3" s="30"/>
      <c r="S3" s="30"/>
      <c r="T3" s="30"/>
    </row>
    <row r="4" spans="1:20" s="1" customFormat="1" ht="16" customHeight="1">
      <c r="A4" s="30"/>
      <c r="B4" s="30"/>
      <c r="C4" s="30"/>
      <c r="D4" s="30"/>
      <c r="E4" s="30"/>
      <c r="F4" s="30"/>
      <c r="G4" s="30"/>
      <c r="H4" s="30"/>
      <c r="I4" s="30"/>
      <c r="J4" s="30"/>
      <c r="K4" s="30"/>
      <c r="L4" s="30"/>
      <c r="M4" s="30"/>
      <c r="N4" s="30"/>
      <c r="O4" s="30"/>
      <c r="P4" s="30"/>
      <c r="Q4" s="30"/>
      <c r="R4" s="30"/>
      <c r="S4" s="30"/>
      <c r="T4" s="30"/>
    </row>
    <row r="5" spans="1:20" s="1" customFormat="1">
      <c r="A5" s="30"/>
      <c r="B5" s="30"/>
      <c r="C5" s="30"/>
      <c r="D5" s="30"/>
      <c r="E5" s="30"/>
      <c r="F5" s="30"/>
      <c r="G5" s="30"/>
      <c r="H5" s="30"/>
      <c r="I5" s="30"/>
      <c r="J5" s="30"/>
      <c r="K5" s="30"/>
      <c r="L5" s="30"/>
      <c r="M5" s="30"/>
      <c r="N5" s="30"/>
      <c r="O5" s="30"/>
      <c r="P5" s="30"/>
      <c r="Q5" s="30"/>
      <c r="R5" s="30"/>
      <c r="S5" s="30"/>
      <c r="T5" s="30"/>
    </row>
    <row r="6" spans="1:20" s="1" customFormat="1">
      <c r="A6" s="30"/>
      <c r="B6" s="30"/>
      <c r="C6" s="30"/>
      <c r="D6" s="30"/>
      <c r="E6" s="30"/>
      <c r="F6" s="30"/>
      <c r="G6" s="30"/>
      <c r="H6" s="30"/>
      <c r="I6" s="30"/>
      <c r="J6" s="30"/>
      <c r="K6" s="30"/>
      <c r="L6" s="30"/>
      <c r="M6" s="30"/>
      <c r="N6" s="30"/>
      <c r="O6" s="30"/>
      <c r="P6" s="30"/>
      <c r="Q6" s="30"/>
      <c r="R6" s="30"/>
      <c r="S6" s="30"/>
      <c r="T6" s="30"/>
    </row>
    <row r="7" spans="1:20" s="1" customFormat="1"/>
    <row r="8" spans="1:20" s="1" customFormat="1">
      <c r="F8" s="16"/>
      <c r="G8" s="16"/>
      <c r="H8" s="16"/>
      <c r="I8" s="16"/>
      <c r="J8" s="16"/>
      <c r="K8" s="16"/>
      <c r="L8" s="16"/>
      <c r="M8" s="16"/>
      <c r="N8" s="16"/>
      <c r="O8" s="16"/>
    </row>
    <row r="9" spans="1:20" s="1" customFormat="1" ht="29">
      <c r="B9" s="18" t="s">
        <v>62</v>
      </c>
      <c r="C9" s="34" t="s">
        <v>66</v>
      </c>
    </row>
    <row r="10" spans="1:20" s="1" customFormat="1" ht="29">
      <c r="B10" s="19" t="s">
        <v>3</v>
      </c>
      <c r="C10" s="21" t="s">
        <v>66</v>
      </c>
    </row>
    <row r="11" spans="1:20" s="1" customFormat="1" ht="29">
      <c r="B11" s="19" t="s">
        <v>63</v>
      </c>
      <c r="C11" s="21" t="s">
        <v>66</v>
      </c>
    </row>
    <row r="12" spans="1:20" s="1" customFormat="1" ht="29">
      <c r="B12" s="19" t="s">
        <v>5</v>
      </c>
      <c r="C12" s="21" t="s">
        <v>66</v>
      </c>
    </row>
    <row r="13" spans="1:20" s="1" customFormat="1" ht="29">
      <c r="B13" s="19" t="s">
        <v>64</v>
      </c>
      <c r="C13" s="21" t="s">
        <v>66</v>
      </c>
    </row>
    <row r="14" spans="1:20" s="1" customFormat="1" ht="29">
      <c r="B14" s="19" t="s">
        <v>65</v>
      </c>
      <c r="C14" s="21" t="s">
        <v>66</v>
      </c>
    </row>
    <row r="15" spans="1:20" s="1" customFormat="1" ht="29">
      <c r="B15" s="19" t="s">
        <v>38</v>
      </c>
      <c r="C15" s="21" t="s">
        <v>66</v>
      </c>
    </row>
    <row r="16" spans="1:20" s="1" customFormat="1" ht="29">
      <c r="B16" s="20" t="s">
        <v>28</v>
      </c>
      <c r="C16" s="22" t="s">
        <v>66</v>
      </c>
      <c r="L16" s="33"/>
    </row>
    <row r="17" spans="2:15" s="1" customFormat="1">
      <c r="L17" s="33"/>
    </row>
    <row r="18" spans="2:15" s="1" customFormat="1">
      <c r="L18" s="33"/>
    </row>
    <row r="19" spans="2:15" s="1" customFormat="1">
      <c r="L19" s="33"/>
    </row>
    <row r="20" spans="2:15" ht="377">
      <c r="B20" s="29" t="str" cm="1">
        <f t="array" ref="B20:K35">IF(OR(EXACT('Working Sheet'!N3:N18, 8)), _xlfn._xlws.FILTER(Table1[[Adventure names]:[Adventure Overview]], 'Working Sheet'!N3:N18=8), "There is no such module. Please change your criteria")</f>
        <v>Baldur's Gate: Descent into Avernus</v>
      </c>
      <c r="C20" s="27">
        <v>1</v>
      </c>
      <c r="D20" s="27">
        <v>13</v>
      </c>
      <c r="E20" s="27" t="str">
        <v xml:space="preserve">Medium </v>
      </c>
      <c r="F20" s="27" t="str">
        <v xml:space="preserve">Medium </v>
      </c>
      <c r="G20" s="27">
        <v>4</v>
      </c>
      <c r="H20" s="27">
        <v>6</v>
      </c>
      <c r="I20" s="27" t="str">
        <v>Campgaine</v>
      </c>
      <c r="J20" s="27" t="str">
        <v>Planar</v>
      </c>
      <c r="K20" s="23" t="str">
        <v>The holy city of Elturel has disappeared from the Forgotten Realms and defended into Avernus, the first layer of the nine Hells. This event came about as the result of an infernal bargain between the archdevil Zariel, who rules Avernus, and the Treacherous high Overseeer  of Elturel, Thavius Kreeg. Zariel is capturing cities and using their citizens as fodder in the ongoing conflict between demons and devils known as the Blood War. Next on Zariel’s list of cities is Elturel’s neighbour, Baldur’s Gate. The characters can be the heroes who defend into Avernus, save Elturel from certain destruction, and prevent a similar fate from befalling Baldur’s Gate. </v>
      </c>
      <c r="L20" s="32"/>
      <c r="M20" s="23"/>
      <c r="N20" s="23"/>
      <c r="O20" s="23"/>
    </row>
    <row r="21" spans="2:15" ht="261">
      <c r="B21" s="28" t="str">
        <v>Candlekeep Mysteries</v>
      </c>
      <c r="C21" s="23">
        <v>1</v>
      </c>
      <c r="D21" s="23">
        <v>16</v>
      </c>
      <c r="E21" s="23" t="str">
        <v>Easy</v>
      </c>
      <c r="F21" s="23" t="str">
        <v xml:space="preserve">Medium </v>
      </c>
      <c r="G21" s="23">
        <v>4</v>
      </c>
      <c r="H21" s="23">
        <v>6</v>
      </c>
      <c r="I21" s="23" t="str">
        <v>Adventure anthology</v>
      </c>
      <c r="J21" s="23" t="str">
        <v>Mystery</v>
      </c>
      <c r="K21" s="23" t="str">
        <v>An anthology of seventeen mystery-themed adventures for the world's greatest roleplaying game. Candlekeep attracts scholars like a flame attracts moths. Historians, sages, and others who crave knowledge flock to this library fortress to peruse its vast collection of books, scribbled into which are the answers to the mysteries that bedevil them. Many of these books contain their own mysteries — each one a doorway to adventure. Dare you cross that threshold?</v>
      </c>
      <c r="L21" s="32"/>
      <c r="M21" s="23"/>
      <c r="N21" s="23"/>
      <c r="O21" s="23"/>
    </row>
    <row r="22" spans="2:15" ht="409.6">
      <c r="B22" s="28" t="str">
        <v>Critical Role: Call of the Netherdeep</v>
      </c>
      <c r="C22" s="23">
        <v>3</v>
      </c>
      <c r="D22" s="23">
        <v>12</v>
      </c>
      <c r="E22" s="23" t="str">
        <v>Easy</v>
      </c>
      <c r="F22" s="23" t="str">
        <v>Easy</v>
      </c>
      <c r="G22" s="23">
        <v>5</v>
      </c>
      <c r="H22" s="23">
        <v>5</v>
      </c>
      <c r="I22" s="23" t="str">
        <v>Campgaine</v>
      </c>
      <c r="J22" s="23" t="str">
        <v>Fantasy</v>
      </c>
      <c r="K22" s="23" t="str">
        <v>The book tells a story of a mighty hero known as the Apotheon who was bestowed gifts from the pantheon to fight as their champion. While he did not die the immortal Apotheon fell into a deep sleep at the end of conflict in a realm of water and magic known as the Netherdeep. It's when one of his relics, the Jewel of Three Prayers, is stumbled upon that the party is thrust into action to discover the whereabouts of Apotheon and attempt to save him from his watery tomb. The adventure will take the players all across Marquet, one of the continents of Exandria, as well as to the Netherdeep, a plane not yet explored by the show. The book gives DMs a crash course of the deep history of the world of Exandria including the events of the Calamity, a war between gods and mortals, and manages to effectively and efficiently detail the relevant parts of the skirmish to have just enough context to understand the weight of the Apotheon on the story and the legends that the players might hear about.</v>
      </c>
      <c r="L22" s="32"/>
      <c r="M22" s="23"/>
      <c r="N22" s="23"/>
      <c r="O22" s="23"/>
    </row>
    <row r="23" spans="2:15" ht="174">
      <c r="B23" s="28" t="str">
        <v>Curse of Strahd</v>
      </c>
      <c r="C23" s="23">
        <v>1</v>
      </c>
      <c r="D23" s="23">
        <v>10</v>
      </c>
      <c r="E23" s="23" t="str">
        <v>Hard</v>
      </c>
      <c r="F23" s="23" t="str">
        <v>Hard</v>
      </c>
      <c r="G23" s="23">
        <v>4</v>
      </c>
      <c r="H23" s="23">
        <v>6</v>
      </c>
      <c r="I23" s="23" t="str">
        <v>Campgaine</v>
      </c>
      <c r="J23" s="23" t="str">
        <v>Horror</v>
      </c>
      <c r="K23" s="23" t="str">
        <v>The characters are drawn into Barovia, and then must gather information, allies, treasures small and large, and experience, until they are capable of defeating Strahd and (at least temporarily) freeing Barovia from its curse, thus permitting the PCs to leave again, should they choose. For</v>
      </c>
      <c r="L23" s="32"/>
      <c r="M23" s="23"/>
      <c r="N23" s="23"/>
      <c r="O23" s="23"/>
    </row>
    <row r="24" spans="2:15" ht="145">
      <c r="B24" s="28" t="str">
        <v>Dragon of Icespire Peak</v>
      </c>
      <c r="C24" s="23">
        <v>1</v>
      </c>
      <c r="D24" s="23">
        <v>7</v>
      </c>
      <c r="E24" s="23" t="str">
        <v xml:space="preserve">Medium </v>
      </c>
      <c r="F24" s="23" t="str">
        <v xml:space="preserve">Medium </v>
      </c>
      <c r="G24" s="23">
        <v>3</v>
      </c>
      <c r="H24" s="23">
        <v>5</v>
      </c>
      <c r="I24" s="23" t="str">
        <v>Modualr adventure</v>
      </c>
      <c r="J24" s="23" t="str">
        <v>Fantasy</v>
      </c>
      <c r="K24" s="23" t="str">
        <v>The basic story is that your heroes are adventurers for hire, travelling the countryside, completing various missions. This leads to your players leveling up and gaining items that will allow them to challenge a viscious White Dragon, that has been terrorizing the land.</v>
      </c>
      <c r="L24" s="32"/>
      <c r="M24" s="23"/>
      <c r="N24" s="23"/>
      <c r="O24" s="23"/>
    </row>
    <row r="25" spans="2:15" ht="174">
      <c r="B25" s="28" t="str">
        <v>Ghosts of Saltmarsh</v>
      </c>
      <c r="C25" s="23">
        <v>1</v>
      </c>
      <c r="D25" s="23">
        <v>12</v>
      </c>
      <c r="E25" s="23" t="str">
        <v>Depends</v>
      </c>
      <c r="F25" s="23" t="str">
        <v>Depends</v>
      </c>
      <c r="G25" s="23">
        <v>4</v>
      </c>
      <c r="H25" s="23">
        <v>6</v>
      </c>
      <c r="I25" s="23" t="str">
        <v>Campgaine</v>
      </c>
      <c r="J25" s="23" t="str">
        <v>Aquatic</v>
      </c>
      <c r="K25" s="23" t="str">
        <v>Drowned sailors stir to unnatural life, animated by dark magic and sent forth in search of revenge. The cult of a forbidden god extends its reach outward from a decaying port, hungry for fresh victims and willing recruits. While Saltmarsh slumbers, the evils that seek to plunder it grow stronger.</v>
      </c>
      <c r="L25" s="32"/>
      <c r="M25" s="23"/>
      <c r="N25" s="23"/>
      <c r="O25" s="23"/>
    </row>
    <row r="26" spans="2:15" ht="116">
      <c r="B26" s="25" t="str">
        <v>Hoard of the Dragon Queen</v>
      </c>
      <c r="C26" s="23">
        <v>1</v>
      </c>
      <c r="D26" s="23">
        <v>8</v>
      </c>
      <c r="E26" s="23" t="str">
        <v>Hard</v>
      </c>
      <c r="F26" s="23" t="str">
        <v>Hard</v>
      </c>
      <c r="G26" s="23">
        <v>4</v>
      </c>
      <c r="H26" s="23">
        <v>4</v>
      </c>
      <c r="I26" s="23" t="str">
        <v>Campgaine</v>
      </c>
      <c r="J26" s="23" t="str">
        <v>Fantasy</v>
      </c>
      <c r="K26" s="23" t="str">
        <v>Fundamentally, the plot is driven by an evil dragon cult who are terrorizing countless communities up and down the coast as they hoard treasure and sacrificial captives to bring the return of Tiamat, a dragon goddess</v>
      </c>
      <c r="L26" s="32"/>
      <c r="M26" s="23"/>
      <c r="N26" s="23"/>
      <c r="O26" s="23"/>
    </row>
    <row r="27" spans="2:15" ht="145">
      <c r="B27" s="25" t="str">
        <v>Icewind Dale: Rime of the Frostmaiden</v>
      </c>
      <c r="C27" s="23">
        <v>1</v>
      </c>
      <c r="D27" s="23">
        <v>12</v>
      </c>
      <c r="E27" s="23" t="str">
        <v xml:space="preserve">Medium </v>
      </c>
      <c r="F27" s="23" t="str">
        <v>Hard</v>
      </c>
      <c r="G27" s="23">
        <v>4</v>
      </c>
      <c r="H27" s="23">
        <v>6</v>
      </c>
      <c r="I27" s="23" t="str">
        <v>Modualr adventure</v>
      </c>
      <c r="J27" s="23" t="str">
        <v>Artic</v>
      </c>
      <c r="K27" s="23" t="str">
        <v>Icewind Dale: Rime of the Frostmaiden is a tale of dark terror that revisits the forlorn, flickering candlelights of civilization known as Ten-Towns and sheds light on the many bone-chilling locations that surround these frontier settlements.</v>
      </c>
      <c r="L27" s="32"/>
      <c r="M27" s="23"/>
      <c r="N27" s="23"/>
      <c r="O27" s="23"/>
    </row>
    <row r="28" spans="2:15" ht="406">
      <c r="B28" s="25" t="str">
        <v>Out of the Abyss</v>
      </c>
      <c r="C28" s="23">
        <v>1</v>
      </c>
      <c r="D28" s="23">
        <v>15</v>
      </c>
      <c r="E28" s="23" t="str">
        <v>Hard</v>
      </c>
      <c r="F28" s="23" t="str">
        <v xml:space="preserve">Medium </v>
      </c>
      <c r="G28" s="23">
        <v>3</v>
      </c>
      <c r="H28" s="23">
        <v>6</v>
      </c>
      <c r="I28" s="23" t="str">
        <v>Campgaine</v>
      </c>
      <c r="J28" s="23" t="str">
        <v>Underdark/Subterranean</v>
      </c>
      <c r="K28" s="23" t="str">
        <v>The adventure takes place in the Underdark, and begins when the players are captured by Drow Elves. They escape with a group of other prisoners to find that demons have a stronger influence in the Underdark than expected. As they travel between locations searching for an exit from the Underdark, they discover that various demon lords including Demogorgon, Zuggtmoy, and Juiblex, have been unleashed. They escape, but are called back by leaders in the Dwarven settlement of Gauntlgrym. The players are then tasked to lead a war band through the Underdark in an effort to stop the demons from destroying the world. The adventure ends when the players pit the demon lords against each other before finishing off the remaining wounded ones.</v>
      </c>
      <c r="L28" s="32"/>
      <c r="M28" s="23"/>
      <c r="N28" s="23"/>
      <c r="O28" s="23"/>
    </row>
    <row r="29" spans="2:15" ht="174">
      <c r="B29" s="25" t="str">
        <v>Princes of the Apocalypse</v>
      </c>
      <c r="C29" s="23">
        <v>1</v>
      </c>
      <c r="D29" s="23">
        <v>15</v>
      </c>
      <c r="E29" s="23" t="str">
        <v>Easy</v>
      </c>
      <c r="F29" s="23" t="str">
        <v>Hard</v>
      </c>
      <c r="G29" s="23">
        <v>4</v>
      </c>
      <c r="H29" s="23">
        <v>6</v>
      </c>
      <c r="I29" s="23" t="str">
        <v>Campgaine</v>
      </c>
      <c r="J29" s="23" t="str">
        <v>Horror</v>
      </c>
      <c r="K29" s="23" t="str">
        <v>Across the North of Faerûn, four different elemental cults have caused natural disasters by utilizing devastation orbs. Secretly, the cults have come together to unleash an unknown catastrophic force. These cults are devoted to the Princes of Elemental Evil and serve the Elder Elemental Eye.</v>
      </c>
      <c r="L29" s="32"/>
      <c r="M29" s="23"/>
      <c r="N29" s="23"/>
      <c r="O29" s="23"/>
    </row>
    <row r="30" spans="2:15" ht="319">
      <c r="B30" s="25" t="str">
        <v>Rise of Tiamat</v>
      </c>
      <c r="C30" s="23">
        <v>8</v>
      </c>
      <c r="D30" s="23">
        <v>15</v>
      </c>
      <c r="E30" s="23" t="str">
        <v>Hard</v>
      </c>
      <c r="F30" s="23" t="str">
        <v>Hard</v>
      </c>
      <c r="G30" s="23">
        <v>4</v>
      </c>
      <c r="H30" s="23">
        <v>4</v>
      </c>
      <c r="I30" s="23" t="str">
        <v>Campgaine</v>
      </c>
      <c r="J30" s="23" t="str">
        <v>Fantasy</v>
      </c>
      <c r="K30" s="23" t="str">
        <v xml:space="preserve">In The Rise of Tiamat, the Cult of the Dragon, with the fractious support of the chromatic dragons and exiled Red Wizards of Thay, is attempting to physically bring the goddess Tiamat into the Forgotten Realms, where they presumably hope to usher in a new era of Dragon power that won’t involve Tiamat first eating them as an appetizer. The Cult of the Dragon is led by five Wyrmspeakers, each of whom bears an artifact known as a dragon mask, which will be used in the ritual to bring Tiamat into the world.
</v>
      </c>
      <c r="L30" s="32"/>
      <c r="M30" s="23"/>
      <c r="N30" s="23"/>
      <c r="O30" s="23"/>
    </row>
    <row r="31" spans="2:15" ht="116">
      <c r="B31" s="25" t="str">
        <v>Storm King's Thunder</v>
      </c>
      <c r="C31" s="23">
        <v>1</v>
      </c>
      <c r="D31" s="23">
        <v>11</v>
      </c>
      <c r="E31" s="23" t="str">
        <v>Very Hard</v>
      </c>
      <c r="F31" s="23" t="str">
        <v xml:space="preserve">Medium </v>
      </c>
      <c r="G31" s="23">
        <v>4</v>
      </c>
      <c r="H31" s="23">
        <v>6</v>
      </c>
      <c r="I31" s="23" t="str">
        <v>Campgaine</v>
      </c>
      <c r="J31" s="23" t="str">
        <v>Artic</v>
      </c>
      <c r="K31" s="23" t="str">
        <v>Storm King’s Thunder follows the maelstrom of giant clan infighting as it sweeps through the sword coast. While the titans fight for supremacy it is the “small” people who suffer most.</v>
      </c>
      <c r="L31" s="32"/>
      <c r="M31" s="23"/>
      <c r="N31" s="23"/>
      <c r="O31" s="23"/>
    </row>
    <row r="32" spans="2:15" ht="174">
      <c r="B32" s="25" t="str">
        <v>The Wild Beyond the Witchlight</v>
      </c>
      <c r="C32" s="23">
        <v>1</v>
      </c>
      <c r="D32" s="23">
        <v>8</v>
      </c>
      <c r="E32" s="23" t="str">
        <v xml:space="preserve">Medium </v>
      </c>
      <c r="F32" s="23" t="str">
        <v xml:space="preserve">Medium </v>
      </c>
      <c r="G32" s="23">
        <v>3</v>
      </c>
      <c r="H32" s="23">
        <v>4</v>
      </c>
      <c r="I32" s="23" t="str">
        <v>Campgaine</v>
      </c>
      <c r="J32" s="23" t="str">
        <v>Feywild</v>
      </c>
      <c r="K32" s="23" t="str">
        <v>The Wild Beyond the Witchlight is a Feywild-centric adventure that takes players from a mysterious circus on the Material Plane into the whimsical plane of the fey. Once in the fey realm of Prismeer, they are tasked with figuring out the cause of a dark presence that has overtaken the realm.</v>
      </c>
      <c r="L32" s="32"/>
      <c r="M32" s="23"/>
      <c r="N32" s="23"/>
      <c r="O32" s="23"/>
    </row>
    <row r="33" spans="2:15" ht="145">
      <c r="B33" s="25" t="str">
        <v>Tomb of Annihilation</v>
      </c>
      <c r="C33" s="23">
        <v>1</v>
      </c>
      <c r="D33" s="23">
        <v>11</v>
      </c>
      <c r="E33" s="23" t="str">
        <v>Easy</v>
      </c>
      <c r="F33" s="23" t="str">
        <v>Hard</v>
      </c>
      <c r="G33" s="23">
        <v>4</v>
      </c>
      <c r="H33" s="23">
        <v>6</v>
      </c>
      <c r="I33" s="23" t="str">
        <v>Campgaine</v>
      </c>
      <c r="J33" s="23" t="str">
        <v>Horror</v>
      </c>
      <c r="K33" s="23" t="str">
        <v>Tomb of Annihilation centers around the Deathcurse, a wasting disease that slowly kills anyone who’s ever been raised from the dead and prevents anyone who has died from being raised, and the Soulmonger artifact that caused the disease.</v>
      </c>
      <c r="L33" s="32"/>
      <c r="M33" s="23"/>
      <c r="N33" s="23"/>
      <c r="O33" s="23"/>
    </row>
    <row r="34" spans="2:15" ht="232">
      <c r="B34" s="25" t="str">
        <v>Waterdeep: Dragon Heist</v>
      </c>
      <c r="C34" s="23">
        <v>1</v>
      </c>
      <c r="D34" s="23">
        <v>5</v>
      </c>
      <c r="E34" s="23" t="str">
        <v xml:space="preserve">Medium </v>
      </c>
      <c r="F34" s="23" t="str">
        <v>Easy</v>
      </c>
      <c r="G34" s="23">
        <v>3</v>
      </c>
      <c r="H34" s="23">
        <v>5</v>
      </c>
      <c r="I34" s="23" t="str">
        <v>Modualr adventure</v>
      </c>
      <c r="J34" s="23" t="str">
        <v>Action</v>
      </c>
      <c r="K34" s="23" t="str">
        <v>The overarching plot is that there is a vault full of dragons (the unit of Waterdhavian currency, not the creature type) stolen by the former Open Lord of Waterdeep (Dagult Neverember) and hidden somewhere in the city. Dagult removed this information from his mind, and stored it in an artifact – and the PCs must recover this artifact, and the contents of the vault, before the antagonists do.</v>
      </c>
      <c r="L34" s="32"/>
      <c r="M34" s="23"/>
      <c r="N34" s="23"/>
      <c r="O34" s="23"/>
    </row>
    <row r="35" spans="2:15" ht="348">
      <c r="B35" s="25" t="str">
        <v>Waterdeep: Dungeon of the Mad Mage</v>
      </c>
      <c r="C35" s="23">
        <v>5</v>
      </c>
      <c r="D35" s="23">
        <v>20</v>
      </c>
      <c r="E35" s="23" t="str">
        <v xml:space="preserve">Medium </v>
      </c>
      <c r="F35" s="23" t="str">
        <v>Easy</v>
      </c>
      <c r="G35" s="23">
        <v>3</v>
      </c>
      <c r="H35" s="23">
        <v>5</v>
      </c>
      <c r="I35" s="23" t="str">
        <v>Modualr adventure</v>
      </c>
      <c r="J35" s="23" t="str">
        <v>Action</v>
      </c>
      <c r="K35" s="23" t="str">
        <v>Undermountain is the lair of the insane wizard Halaster Blackcloak who descended into madness as he dug deeper under the city of Waterdeep and expanded his domain. Many creatures overpowered by Blackcloak are contained in different levels of his lair along with multiple portals to other parts of the Forgotten Realms and the multiverse. Adventurers set off on an subterranean dungeon crawl that starts in the Yawning Portal tavern and explores twenty-three levels of Undermountain and the refuge of Skullport (which is both a connection to the seedier side of Waterdeep and to the Underdark).</v>
      </c>
      <c r="L35" s="32"/>
      <c r="M35" s="23"/>
      <c r="N35" s="23"/>
      <c r="O35" s="23"/>
    </row>
    <row r="36" spans="2:15" ht="28">
      <c r="B36" s="25"/>
      <c r="C36" s="23"/>
      <c r="D36" s="23"/>
      <c r="E36" s="23"/>
      <c r="F36" s="23"/>
      <c r="G36" s="23"/>
      <c r="H36" s="23"/>
      <c r="I36" s="23"/>
      <c r="J36" s="23"/>
      <c r="K36" s="23"/>
      <c r="L36" s="32"/>
      <c r="M36" s="23"/>
      <c r="N36" s="23"/>
      <c r="O36" s="23"/>
    </row>
    <row r="37" spans="2:15" ht="28">
      <c r="B37" s="25"/>
      <c r="C37" s="23"/>
      <c r="D37" s="23"/>
      <c r="E37" s="23"/>
      <c r="F37" s="23"/>
      <c r="G37" s="23"/>
      <c r="H37" s="23"/>
      <c r="I37" s="23"/>
      <c r="J37" s="23"/>
      <c r="K37" s="23"/>
      <c r="L37" s="32"/>
      <c r="M37" s="23"/>
      <c r="N37" s="23"/>
      <c r="O37" s="23"/>
    </row>
    <row r="38" spans="2:15" ht="28">
      <c r="B38" s="25"/>
      <c r="C38" s="23"/>
      <c r="D38" s="23"/>
      <c r="E38" s="23"/>
      <c r="F38" s="23"/>
      <c r="G38" s="23"/>
      <c r="H38" s="23"/>
      <c r="I38" s="23"/>
      <c r="J38" s="23"/>
      <c r="K38" s="23"/>
      <c r="L38" s="32"/>
      <c r="M38" s="23"/>
      <c r="N38" s="23"/>
      <c r="O38" s="23"/>
    </row>
    <row r="39" spans="2:15" ht="28">
      <c r="B39" s="25"/>
      <c r="C39" s="23"/>
      <c r="D39" s="23"/>
      <c r="E39" s="23"/>
      <c r="F39" s="23"/>
      <c r="G39" s="23"/>
      <c r="H39" s="23"/>
      <c r="I39" s="23"/>
      <c r="J39" s="23"/>
      <c r="K39" s="23"/>
      <c r="L39" s="32"/>
      <c r="M39" s="23"/>
      <c r="N39" s="23"/>
      <c r="O39" s="23"/>
    </row>
    <row r="40" spans="2:15" ht="28">
      <c r="B40" s="25"/>
      <c r="C40" s="23"/>
      <c r="D40" s="23"/>
      <c r="E40" s="23"/>
      <c r="F40" s="23"/>
      <c r="G40" s="23"/>
      <c r="H40" s="23"/>
      <c r="I40" s="23"/>
      <c r="J40" s="23"/>
      <c r="K40" s="23"/>
      <c r="L40" s="32"/>
      <c r="M40" s="23"/>
      <c r="N40" s="23"/>
      <c r="O40" s="23"/>
    </row>
    <row r="41" spans="2:15" ht="28">
      <c r="B41" s="25"/>
      <c r="C41" s="23"/>
      <c r="D41" s="23"/>
      <c r="E41" s="23"/>
      <c r="F41" s="23"/>
      <c r="G41" s="23"/>
      <c r="H41" s="23"/>
      <c r="I41" s="23"/>
      <c r="J41" s="23"/>
      <c r="K41" s="23"/>
      <c r="L41" s="32"/>
      <c r="M41" s="23"/>
      <c r="N41" s="23"/>
      <c r="O41" s="23"/>
    </row>
    <row r="42" spans="2:15" ht="28">
      <c r="B42" s="25"/>
      <c r="C42" s="23"/>
      <c r="D42" s="23"/>
      <c r="E42" s="23"/>
      <c r="F42" s="23"/>
      <c r="G42" s="23"/>
      <c r="H42" s="23"/>
      <c r="I42" s="23"/>
      <c r="J42" s="23"/>
      <c r="K42" s="23"/>
      <c r="L42" s="32"/>
      <c r="M42" s="23"/>
      <c r="N42" s="23"/>
      <c r="O42" s="23"/>
    </row>
    <row r="43" spans="2:15" ht="28">
      <c r="B43" s="25"/>
      <c r="C43" s="23"/>
      <c r="D43" s="23"/>
      <c r="E43" s="23"/>
      <c r="F43" s="23"/>
      <c r="G43" s="23"/>
      <c r="H43" s="23"/>
      <c r="I43" s="23"/>
      <c r="J43" s="23"/>
      <c r="K43" s="23"/>
      <c r="L43" s="32"/>
      <c r="M43" s="23"/>
      <c r="N43" s="23"/>
      <c r="O43" s="23"/>
    </row>
    <row r="44" spans="2:15" ht="28">
      <c r="B44" s="25"/>
      <c r="C44" s="23"/>
      <c r="D44" s="23"/>
      <c r="E44" s="23"/>
      <c r="F44" s="23"/>
      <c r="G44" s="23"/>
      <c r="H44" s="23"/>
      <c r="I44" s="23"/>
      <c r="J44" s="23"/>
      <c r="K44" s="23"/>
      <c r="L44" s="32"/>
      <c r="M44" s="23"/>
      <c r="N44" s="23"/>
      <c r="O44" s="23"/>
    </row>
    <row r="45" spans="2:15" ht="28">
      <c r="B45" s="25"/>
      <c r="C45" s="23"/>
      <c r="D45" s="23"/>
      <c r="E45" s="23"/>
      <c r="F45" s="23"/>
      <c r="G45" s="23"/>
      <c r="H45" s="23"/>
      <c r="I45" s="23"/>
      <c r="J45" s="23"/>
      <c r="K45" s="23"/>
      <c r="L45" s="32"/>
      <c r="M45" s="23"/>
      <c r="N45" s="23"/>
      <c r="O45" s="23"/>
    </row>
    <row r="46" spans="2:15" ht="28">
      <c r="B46" s="25"/>
      <c r="C46" s="23"/>
      <c r="D46" s="23"/>
      <c r="E46" s="23"/>
      <c r="F46" s="23"/>
      <c r="G46" s="23"/>
      <c r="H46" s="23"/>
      <c r="I46" s="23"/>
      <c r="J46" s="23"/>
      <c r="K46" s="23"/>
      <c r="L46" s="32"/>
      <c r="M46" s="23"/>
      <c r="N46" s="23"/>
      <c r="O46" s="23"/>
    </row>
    <row r="47" spans="2:15" ht="28">
      <c r="B47" s="25"/>
      <c r="C47" s="23"/>
      <c r="D47" s="23"/>
      <c r="E47" s="23"/>
      <c r="F47" s="23"/>
      <c r="G47" s="23"/>
      <c r="H47" s="23"/>
      <c r="I47" s="23"/>
      <c r="J47" s="23"/>
      <c r="K47" s="23"/>
      <c r="L47" s="32"/>
      <c r="M47" s="23"/>
      <c r="N47" s="23"/>
      <c r="O47" s="23"/>
    </row>
  </sheetData>
  <mergeCells count="1">
    <mergeCell ref="A1:T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Title="Wrong Difficulty" error="Please chose from Easy, Medium, Hard, Very Hard or Any" promptTitle="Please choose a Difficulty" xr:uid="{4273B254-411B-F943-B93F-2B49A6A193BC}">
          <x14:formula1>
            <xm:f>miscellaneous!$B$3:$B$8</xm:f>
          </x14:formula1>
          <xm:sqref>C11:C12</xm:sqref>
        </x14:dataValidation>
        <x14:dataValidation type="list" allowBlank="1" showInputMessage="1" showErrorMessage="1" errorTitle="Please selecta Campgaine Type" error="Please selecta Campgaine Type from the dropdown menu" promptTitle="Please selecta Campgaine Type" xr:uid="{9C03D14F-55BE-834D-892C-8A23CA5F5D1A}">
          <x14:formula1>
            <xm:f>miscellaneous!$D$3:$D$6</xm:f>
          </x14:formula1>
          <xm:sqref>C15</xm:sqref>
        </x14:dataValidation>
        <x14:dataValidation type="list" allowBlank="1" showInputMessage="1" showErrorMessage="1" errorTitle="Please select a Theme" error="Please select a Theme from the dropdown menu" promptTitle="Please select a Theme" xr:uid="{0C2F1525-6DE0-9944-B299-CCE56B28F349}">
          <x14:formula1>
            <xm:f>miscellaneous!$E$3:$E$12</xm:f>
          </x14:formula1>
          <xm:sqref>C16</xm:sqref>
        </x14:dataValidation>
        <x14:dataValidation type="list" allowBlank="1" showInputMessage="1" showErrorMessage="1" errorTitle="Input Level" error="the level should be between 1 and 20" promptTitle="Input Level" xr:uid="{31066A58-913F-6F4C-8760-4EF71C313BBB}">
          <x14:formula1>
            <xm:f>miscellaneous!$F$1:$F$21</xm:f>
          </x14:formula1>
          <xm:sqref>C9:C10</xm:sqref>
        </x14:dataValidation>
        <x14:dataValidation type="list" allowBlank="1" showInputMessage="1" showErrorMessage="1" errorTitle="Enter the Party size" error="Please enter a number between 1 and 10" promptTitle="Enter the Party Size" prompt="Please enter a number between 1 and 10" xr:uid="{404ACEA2-7482-CB4B-960E-6CEBBFEADDA3}">
          <x14:formula1>
            <xm:f>miscellaneous!$F$1:$F$21</xm:f>
          </x14:formula1>
          <xm:sqref>C14</xm:sqref>
        </x14:dataValidation>
        <x14:dataValidation type="list" allowBlank="1" showInputMessage="1" showErrorMessage="1" errorTitle="Enter the Party size" error="Please enter a number between 1 and 10" promptTitle="Enter the Party Size" prompt="Please enter a number between 1 and 10" xr:uid="{36799502-91DB-114A-92F7-F6BEEE403C7E}">
          <x14:formula1>
            <xm:f>miscellaneous!F1:F20</xm:f>
          </x14:formula1>
          <xm:sqref>C13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miscellaneous</vt:lpstr>
      <vt:lpstr>Raw Data</vt:lpstr>
      <vt:lpstr>Working Sheet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2022-06-03T10:24:56Z</dcterms:created>
  <dcterms:modified xsi:type="dcterms:W3CDTF">2022-06-03T16:39:41Z</dcterms:modified>
</cp:coreProperties>
</file>