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euil1" sheetId="1" r:id="rId4"/>
    <sheet name="Feuil2" sheetId="2" r:id="rId5"/>
    <sheet name="Feuil3" sheetId="3" r:id="rId6"/>
  </sheets>
  <definedNames>
    <definedName name="CONTRIBUTION_DIFFUSEUR_AGESSA">'Feuil1'!$C$17</definedName>
    <definedName name="CONTRIBUTION_RETRAITE">'Feuil1'!$C$16</definedName>
    <definedName name="DROIT_D_AUTEUR">'Feuil1'!$C$15</definedName>
    <definedName name="GRATUIT">'Feuil1'!$F1</definedName>
    <definedName name="LIGNE_APPLICABLE">'Feuil1'!$B$15:$B$17</definedName>
    <definedName name="PART_COMPAGNIE">'Feuil1'!$F$18</definedName>
    <definedName name="PART_THEATRE">'Feuil1'!$F$17</definedName>
    <definedName name="PAYANT">'Feuil1'!$E1</definedName>
    <definedName name="RECETTES">'Feuil1'!$C$9:$C$11</definedName>
    <definedName name="RECETTE_BRUTE">'Feuil1'!$C$12</definedName>
    <definedName name="RECETTE_HTVA">'Feuil1'!$C$14</definedName>
    <definedName name="RECETTE_NETTE">'Feuil1'!$C$19</definedName>
    <definedName name="TAXE_PARAFISCALE">'Feuil1'!$C$18</definedName>
    <definedName name="TVA">'Feuil1'!$C$13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<sst xmlns="http://schemas.openxmlformats.org/spreadsheetml/2006/main" uniqueCount="44">
  <si>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BORDEREAU DE RECETTE :</t>
  </si>
  <si>
    <t>TITRE:</t>
  </si>
  <si>
    <t>Shakespeare in Love</t>
  </si>
  <si>
    <t>CIE :</t>
  </si>
  <si>
    <t>LICENCE :</t>
  </si>
  <si>
    <t>PLATESV</t>
  </si>
  <si>
    <t>LIEU :</t>
  </si>
  <si>
    <t>BOUFFON THEATRE 26/28 RUE DE MEAUX 75019 PARIS</t>
  </si>
  <si>
    <t>DATES DES REPRESENTATIONS :</t>
  </si>
  <si>
    <t>du</t>
  </si>
  <si>
    <t>au</t>
  </si>
  <si>
    <t>NOMBRE DE</t>
  </si>
  <si>
    <t>RECETTE</t>
  </si>
  <si>
    <t>NOMBRE</t>
  </si>
  <si>
    <t>REPRESENT.</t>
  </si>
  <si>
    <t>DATE</t>
  </si>
  <si>
    <t>BRUTE</t>
  </si>
  <si>
    <t>D'ENTREES</t>
  </si>
  <si>
    <t>PAYANT</t>
  </si>
  <si>
    <t>GRATUIT</t>
  </si>
  <si>
    <t>TOTAL</t>
  </si>
  <si>
    <t>21/03/2025</t>
  </si>
  <si>
    <t>22/03/2025</t>
  </si>
  <si>
    <t>BON POUR ACCORD</t>
  </si>
  <si>
    <t>POUR LA COMPAGNIE</t>
  </si>
  <si>
    <t>POUR LE THEATRE</t>
  </si>
  <si>
    <t>CERTIFIE CONFORME A LA BILLETTERIE</t>
  </si>
  <si>
    <t>BILAN FAIT A PARIS EN DEUX EXEMPLAIRES LE 26/03/25</t>
  </si>
  <si>
    <t>RECETTE NETTE :</t>
  </si>
  <si>
    <t>Total Cie</t>
  </si>
  <si>
    <t>TAXE PARAFISCALE 3,50 % :</t>
  </si>
  <si>
    <t>Total Théâtre</t>
  </si>
  <si>
    <t>Non applicable</t>
  </si>
  <si>
    <t>Contribution diffuseur-Agessa 1% :</t>
  </si>
  <si>
    <t>tva sur différence 20% :</t>
  </si>
  <si>
    <t>Contribution retraite 1% :</t>
  </si>
  <si>
    <t>différence recette/mini.gar. :</t>
  </si>
  <si>
    <t>Droits d'Auteur 12 % :</t>
  </si>
  <si>
    <t>minimun garanti encaissé :</t>
  </si>
  <si>
    <t>RECETTE HTVA :</t>
  </si>
  <si>
    <t>minimum garanti :</t>
  </si>
  <si>
    <t>TVA 2,10 % :</t>
  </si>
  <si>
    <t>RECETTE BRUTE :</t>
  </si>
  <si>
    <t>23/03/2025</t>
  </si>
</sst>
</file>

<file path=xl/styles.xml><?xml version="1.0" encoding="utf-8"?>
<styleSheet xmlns="http://schemas.openxmlformats.org/spreadsheetml/2006/main" xml:space="preserve">
  <numFmts count="10">
    <numFmt numFmtId="164" formatCode="\ * #,##0.00\ [$€-1]\ ;\-* #,##0.00\ [$€-1]\ ;\ * \-#\ [$€-1]\ "/>
    <numFmt numFmtId="165" formatCode="[$-40C]dd\-mmm"/>
    <numFmt numFmtId="166" formatCode="[$-40C]mmm\-yy"/>
    <numFmt numFmtId="167" formatCode="dd/mm/yyyy"/>
    <numFmt numFmtId="168" formatCode="\ * #,##0.00&quot; F &quot;;\-* #,##0.00&quot; F &quot;;\ * \-#&quot; F &quot;;\ @\ "/>
    <numFmt numFmtId="169" formatCode="&quot;VRAI&quot;;&quot;VRAI&quot;;&quot;FAUX&quot;"/>
    <numFmt numFmtId="170" formatCode="0.00\ %"/>
    <numFmt numFmtId="171" formatCode="\ * #,##0.00\ [$€]\ ;\-* #,##0.00\ [$€]\ ;\ * \-#\ [$€]\ ;\ @\ "/>
    <numFmt numFmtId="172" formatCode="\ * #,##0.00\ [$€-81D]\ ;\-* #,##0.00\ [$€-81D]\ ;\ * \-#\ [$€-81D]\ ;\ @\ "/>
    <numFmt numFmtId="173" formatCode="\ * #,##0.00\ [$€-1]\ ;\-* #,##0.00\ [$€-1]\ ;\ * \-#\ [$€-1]\ ;\ @\ "/>
  </numFmts>
  <fonts count="1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TimesNewRomanPS"/>
    </font>
    <font>
      <b val="0"/>
      <i val="0"/>
      <strike val="0"/>
      <u val="none"/>
      <sz val="12"/>
      <color rgb="FF000000"/>
      <name val="TimesNewRomanPS"/>
    </font>
    <font>
      <b val="1"/>
      <i val="0"/>
      <strike val="0"/>
      <u val="single"/>
      <sz val="12"/>
      <color rgb="FF000000"/>
      <name val="TimesNewRomanPS"/>
    </font>
    <font>
      <b val="1"/>
      <i val="0"/>
      <strike val="0"/>
      <u val="none"/>
      <sz val="12"/>
      <color rgb="FF000000"/>
      <name val="TimesNewRomanPS"/>
    </font>
    <font>
      <b val="1"/>
      <i val="0"/>
      <strike val="0"/>
      <u val="none"/>
      <sz val="14"/>
      <color rgb="FF000000"/>
      <name val="TimesNewRomanPS"/>
    </font>
    <font>
      <b val="1"/>
      <i val="0"/>
      <strike val="0"/>
      <u val="none"/>
      <sz val="11"/>
      <color rgb="FF000000"/>
      <name val="TimesNewRomanPS"/>
    </font>
    <font>
      <b val="0"/>
      <i val="0"/>
      <strike val="0"/>
      <u val="none"/>
      <sz val="11"/>
      <color rgb="FF000000"/>
      <name val="TimesNewRomanPS"/>
    </font>
    <font>
      <b val="1"/>
      <i val="0"/>
      <strike val="0"/>
      <u val="none"/>
      <sz val="12"/>
      <color rgb="FF003366"/>
      <name val="TimesNewRomanPS"/>
    </font>
    <font>
      <b val="0"/>
      <i val="0"/>
      <strike val="0"/>
      <u val="none"/>
      <sz val="12"/>
      <color rgb="FF003366"/>
      <name val="MS Sans Serif"/>
    </font>
    <font>
      <b val="0"/>
      <i val="0"/>
      <strike val="0"/>
      <u val="none"/>
      <sz val="12"/>
      <color rgb="FF003366"/>
      <name val="TimesNewRomanPS"/>
    </font>
    <font>
      <b val="0"/>
      <i val="0"/>
      <strike val="0"/>
      <u val="none"/>
      <sz val="12"/>
      <color rgb="FF003366"/>
      <name val="Times New Roman"/>
    </font>
    <font>
      <b val="1"/>
      <i val="0"/>
      <strike val="0"/>
      <u val="none"/>
      <sz val="10"/>
      <color rgb="FF008000"/>
      <name val="Times New Roman"/>
    </font>
    <font>
      <b val="0"/>
      <i val="0"/>
      <strike val="0"/>
      <u val="none"/>
      <sz val="10"/>
      <color rgb="FF003366"/>
      <name val="Times New Roman"/>
    </font>
    <font>
      <b val="1"/>
      <i val="0"/>
      <strike val="0"/>
      <u val="none"/>
      <sz val="10"/>
      <color rgb="FF003366"/>
      <name val="Times New Roman"/>
    </font>
    <font>
      <b val="1"/>
      <i val="0"/>
      <strike val="0"/>
      <u val="none"/>
      <sz val="12"/>
      <color rgb="FF003366"/>
      <name val="Times New Roman"/>
    </font>
    <font>
      <b val="0"/>
      <i val="0"/>
      <strike val="0"/>
      <u val="none"/>
      <sz val="10"/>
      <color rgb="FF000000"/>
      <name val="TimesNewRomanPS"/>
    </font>
    <font>
      <b val="0"/>
      <i val="0"/>
      <strike val="0"/>
      <u val="none"/>
      <sz val="10"/>
      <color rgb="FF00000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FFCC"/>
        <bgColor rgb="FFCC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164" fillId="0" borderId="0" applyFont="1" applyNumberFormat="1" applyFill="0" applyBorder="0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0" applyProtection="true">
      <protection locked="true" hidden="false"/>
    </xf>
    <xf xfId="0" fontId="5" numFmtId="0" fillId="0" borderId="0" applyFont="1" applyNumberFormat="0" applyFill="0" applyBorder="0" applyAlignment="0" applyProtection="true">
      <protection locked="true" hidden="false"/>
    </xf>
    <xf xfId="0" fontId="6" numFmtId="0" fillId="0" borderId="0" applyFont="1" applyNumberFormat="0" applyFill="0" applyBorder="0" applyAlignment="0" applyProtection="true">
      <protection locked="true" hidden="false"/>
    </xf>
    <xf xfId="0" fontId="6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4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4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0" fillId="2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166" fillId="2" borderId="2" applyFont="1" applyNumberFormat="1" applyFill="1" applyBorder="1" applyAlignment="0" applyProtection="true">
      <protection locked="true" hidden="false"/>
    </xf>
    <xf xfId="0" fontId="7" numFmtId="164" fillId="2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2" borderId="3" applyFont="1" applyNumberFormat="0" applyFill="1" applyBorder="1" applyAlignment="0" applyProtection="true">
      <protection locked="true" hidden="false"/>
    </xf>
    <xf xfId="0" fontId="2" numFmtId="0" fillId="2" borderId="1" applyFont="1" applyNumberFormat="0" applyFill="1" applyBorder="1" applyAlignment="0" applyProtection="true">
      <protection locked="true" hidden="false"/>
    </xf>
    <xf xfId="0" fontId="2" numFmtId="0" fillId="2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2" borderId="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" numFmtId="167" fillId="3" borderId="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3" borderId="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0" borderId="3" applyFont="1" applyNumberFormat="0" applyFill="0" applyBorder="1" applyAlignment="0" applyProtection="true">
      <protection locked="true" hidden="false"/>
    </xf>
    <xf xfId="0" fontId="9" numFmtId="0" fillId="0" borderId="5" applyFont="1" applyNumberFormat="0" applyFill="0" applyBorder="1" applyAlignment="0" applyProtection="true">
      <protection locked="true" hidden="false"/>
    </xf>
    <xf xfId="0" fontId="10" numFmtId="164" fillId="0" borderId="6" applyFont="1" applyNumberFormat="1" applyFill="0" applyBorder="1" applyAlignment="0" applyProtection="true">
      <protection locked="true" hidden="false"/>
    </xf>
    <xf xfId="0" fontId="10" numFmtId="0" fillId="0" borderId="3" applyFont="1" applyNumberFormat="0" applyFill="0" applyBorder="1" applyAlignment="0" applyProtection="true">
      <protection locked="true" hidden="false"/>
    </xf>
    <xf xfId="0" fontId="2" numFmtId="0" fillId="0" borderId="6" applyFont="1" applyNumberFormat="0" applyFill="0" applyBorder="1" applyAlignment="0" applyProtection="true">
      <protection locked="true" hidden="false"/>
    </xf>
    <xf xfId="0" fontId="2" numFmtId="0" fillId="0" borderId="5" applyFont="1" applyNumberFormat="0" applyFill="0" applyBorder="1" applyAlignment="0" applyProtection="true">
      <protection locked="true" hidden="false"/>
    </xf>
    <xf xfId="0" fontId="10" numFmtId="0" fillId="0" borderId="7" applyFont="1" applyNumberFormat="0" applyFill="0" applyBorder="1" applyAlignment="0" applyProtection="true">
      <protection locked="true" hidden="false"/>
    </xf>
    <xf xfId="0" fontId="9" numFmtId="0" fillId="0" borderId="8" applyFont="1" applyNumberFormat="0" applyFill="0" applyBorder="1" applyAlignment="0" applyProtection="true">
      <protection locked="true" hidden="false"/>
    </xf>
    <xf xfId="0" fontId="10" numFmtId="164" fillId="0" borderId="0" applyFont="1" applyNumberFormat="1" applyFill="0" applyBorder="0" applyAlignment="0" applyProtection="true">
      <protection locked="true" hidden="false"/>
    </xf>
    <xf xfId="0" fontId="11" numFmtId="0" fillId="0" borderId="7" applyFont="1" applyNumberFormat="0" applyFill="0" applyBorder="1" applyAlignment="0" applyProtection="true">
      <protection locked="true" hidden="false"/>
    </xf>
    <xf xfId="0" fontId="1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2" numFmtId="168" fillId="0" borderId="8" applyFont="1" applyNumberFormat="1" applyFill="0" applyBorder="1" applyAlignment="0" applyProtection="true">
      <protection locked="true" hidden="false"/>
    </xf>
    <xf xfId="0" fontId="8" numFmtId="0" fillId="0" borderId="7" applyFont="1" applyNumberFormat="0" applyFill="0" applyBorder="1" applyAlignment="0" applyProtection="true">
      <protection locked="true" hidden="false"/>
    </xf>
    <xf xfId="0" fontId="13" numFmtId="164" fillId="0" borderId="8" applyFont="1" applyNumberFormat="1" applyFill="0" applyBorder="1" applyAlignment="0" applyProtection="true">
      <protection locked="true" hidden="false"/>
    </xf>
    <xf xfId="0" fontId="9" numFmtId="169" fillId="0" borderId="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0" fillId="0" borderId="7" applyFont="1" applyNumberFormat="0" applyFill="0" applyBorder="1" applyAlignment="0" applyProtection="true">
      <protection locked="true" hidden="false"/>
    </xf>
    <xf xfId="0" fontId="9" numFmtId="0" fillId="0" borderId="8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3" numFmtId="170" fillId="0" borderId="8" applyFont="1" applyNumberFormat="1" applyFill="0" applyBorder="1" applyAlignment="0" applyProtection="true">
      <protection locked="true" hidden="false"/>
    </xf>
    <xf xfId="0" fontId="11" numFmtId="164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0" numFmtId="0" fillId="0" borderId="8" applyFont="1" applyNumberFormat="0" applyFill="0" applyBorder="1" applyAlignment="0" applyProtection="true">
      <protection locked="true" hidden="false"/>
    </xf>
    <xf xfId="0" fontId="14" numFmtId="0" fillId="0" borderId="0" applyFont="1" applyNumberFormat="0" applyFill="0" applyBorder="0" applyAlignment="0" applyProtection="true">
      <protection locked="true" hidden="false"/>
    </xf>
    <xf xfId="0" fontId="15" numFmtId="171" fillId="0" borderId="8" applyFont="1" applyNumberFormat="1" applyFill="0" applyBorder="1" applyAlignment="0" applyProtection="true">
      <protection locked="true" hidden="false"/>
    </xf>
    <xf xfId="0" fontId="0" numFmtId="172" fillId="0" borderId="0" applyFont="0" applyNumberFormat="1" applyFill="0" applyBorder="0" applyAlignment="0" applyProtection="true">
      <protection locked="true" hidden="false"/>
    </xf>
    <xf xfId="0" fontId="10" numFmtId="0" fillId="0" borderId="9" applyFont="1" applyNumberFormat="0" applyFill="0" applyBorder="1" applyAlignment="0" applyProtection="true">
      <protection locked="true" hidden="false"/>
    </xf>
    <xf xfId="0" fontId="10" numFmtId="0" fillId="0" borderId="10" applyFont="1" applyNumberFormat="0" applyFill="0" applyBorder="1" applyAlignment="0" applyProtection="true">
      <protection locked="true" hidden="false"/>
    </xf>
    <xf xfId="0" fontId="8" numFmtId="164" fillId="0" borderId="0" applyFont="1" applyNumberFormat="1" applyFill="0" applyBorder="0" applyAlignment="0" applyProtection="true">
      <protection locked="true" hidden="false"/>
    </xf>
    <xf xfId="0" fontId="2" numFmtId="0" fillId="0" borderId="9" applyFont="1" applyNumberFormat="0" applyFill="0" applyBorder="1" applyAlignment="0" applyProtection="true">
      <protection locked="true" hidden="false"/>
    </xf>
    <xf xfId="0" fontId="2" numFmtId="173" fillId="0" borderId="11" applyFont="1" applyNumberFormat="1" applyFill="0" applyBorder="1" applyAlignment="0" applyProtection="true">
      <protection locked="true" hidden="false"/>
    </xf>
    <xf xfId="0" fontId="2" numFmtId="0" fillId="0" borderId="10" applyFont="1" applyNumberFormat="0" applyFill="0" applyBorder="1" applyAlignment="0" applyProtection="true">
      <protection locked="true" hidden="false"/>
    </xf>
    <xf xfId="0" fontId="11" numFmtId="0" fillId="0" borderId="0" applyFont="1" applyNumberFormat="0" applyFill="0" applyBorder="0" applyAlignment="0" applyProtection="true">
      <protection locked="true" hidden="false"/>
    </xf>
    <xf xfId="0" fontId="10" numFmtId="0" fillId="0" borderId="0" applyFont="1" applyNumberFormat="0" applyFill="0" applyBorder="0" applyAlignment="0" applyProtection="true">
      <protection locked="true" hidden="false"/>
    </xf>
    <xf xfId="0" fontId="11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173" fillId="0" borderId="0" applyFont="1" applyNumberFormat="1" applyFill="0" applyBorder="0" applyAlignment="0" applyProtection="true">
      <protection locked="true" hidden="false"/>
    </xf>
    <xf xfId="0" fontId="16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7" numFmtId="0" fillId="0" borderId="0" applyFont="1" applyNumberFormat="0" applyFill="0" applyBorder="0" applyAlignment="0" applyProtection="true">
      <protection locked="true" hidden="false"/>
    </xf>
    <xf xfId="0" fontId="16" numFmtId="164" fillId="0" borderId="0" applyFont="1" applyNumberFormat="1" applyFill="0" applyBorder="0" applyAlignment="0" applyProtection="true">
      <protection locked="true" hidden="false"/>
    </xf>
    <xf xfId="0" fontId="16" numFmtId="167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16" numFmtId="0" fillId="0" borderId="0" applyFont="1" applyNumberFormat="0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36"/>
  <sheetViews>
    <sheetView tabSelected="1" workbookViewId="0" zoomScale="110" zoomScaleNormal="110" showGridLines="true" showRowColHeaders="1" topLeftCell="A1">
      <selection activeCell="D11" sqref="D11"/>
    </sheetView>
  </sheetViews>
  <sheetFormatPr defaultRowHeight="14.4" defaultColWidth="11.109375" outlineLevelRow="0" outlineLevelCol="0"/>
  <cols>
    <col min="1" max="1" width="45.7" customWidth="true" style="0"/>
    <col min="2" max="2" width="25.79" customWidth="true" style="0"/>
    <col min="3" max="3" width="20.71" customWidth="true" style="0"/>
    <col min="4" max="4" width="16.67" customWidth="true" style="0"/>
    <col min="5" max="5" width="26.39" customWidth="true" style="0"/>
    <col min="6" max="6" width="20.45" customWidth="true" style="0"/>
    <col min="7" max="7" width="15.09" customWidth="true" style="0"/>
  </cols>
  <sheetData>
    <row r="1" spans="1:9" customHeight="1" ht="29.25">
      <c r="A1" s="1" t="s">
        <v>0</v>
      </c>
      <c r="B1" s="2"/>
      <c r="C1" s="3"/>
      <c r="D1" s="4"/>
      <c r="E1" s="2"/>
      <c r="F1" s="5"/>
      <c r="G1" s="5"/>
    </row>
    <row r="2" spans="1:9" customHeight="1" ht="29.25">
      <c r="A2" s="1" t="s">
        <v>1</v>
      </c>
      <c r="B2" s="2" t="s">
        <v>2</v>
      </c>
      <c r="C2" s="3"/>
      <c r="D2" s="4"/>
      <c r="E2" s="2"/>
      <c r="F2" s="5"/>
      <c r="G2" s="5"/>
    </row>
    <row r="3" spans="1:9" customHeight="1" ht="19.5">
      <c r="A3" s="6" t="s">
        <v>3</v>
      </c>
      <c r="B3" s="2"/>
      <c r="C3" s="3"/>
      <c r="E3" s="7" t="s">
        <v>4</v>
      </c>
      <c r="F3" s="5" t="s">
        <v>5</v>
      </c>
      <c r="G3" s="5"/>
    </row>
    <row r="4" spans="1:9" customHeight="1" ht="73.1">
      <c r="A4" s="6" t="s">
        <v>6</v>
      </c>
      <c r="B4" s="8" t="s">
        <v>7</v>
      </c>
      <c r="C4" s="3"/>
      <c r="D4" s="5"/>
      <c r="E4" s="2"/>
      <c r="F4" s="5"/>
      <c r="G4" s="5"/>
    </row>
    <row r="5" spans="1:9" customHeight="1" ht="30">
      <c r="A5" s="2" t="s">
        <v>8</v>
      </c>
      <c r="B5" s="2"/>
      <c r="C5" s="9" t="s">
        <v>9</v>
      </c>
      <c r="D5" s="10">
        <v>45701</v>
      </c>
      <c r="E5" s="11" t="s">
        <v>10</v>
      </c>
      <c r="F5" s="10">
        <v>45704</v>
      </c>
      <c r="G5" s="11">
        <v>2025</v>
      </c>
    </row>
    <row r="6" spans="1:9" customHeight="1" ht="10.5">
      <c r="A6" s="2"/>
      <c r="B6" s="2"/>
      <c r="C6" s="9"/>
      <c r="D6" s="10"/>
      <c r="E6" s="11"/>
      <c r="F6" s="10"/>
      <c r="G6" s="11"/>
    </row>
    <row r="7" spans="1:9" customHeight="1" ht="19.5">
      <c r="A7" s="12" t="s">
        <v>11</v>
      </c>
      <c r="B7" s="13"/>
      <c r="C7" s="14" t="s">
        <v>12</v>
      </c>
      <c r="D7" s="12" t="s">
        <v>13</v>
      </c>
      <c r="E7" s="15"/>
      <c r="F7" s="16"/>
      <c r="G7" s="17"/>
    </row>
    <row r="8" spans="1:9" customHeight="1" ht="19.5">
      <c r="A8" s="18" t="s">
        <v>14</v>
      </c>
      <c r="B8" s="18" t="s">
        <v>15</v>
      </c>
      <c r="C8" s="19" t="s">
        <v>16</v>
      </c>
      <c r="D8" s="18" t="s">
        <v>17</v>
      </c>
      <c r="E8" s="18" t="s">
        <v>18</v>
      </c>
      <c r="F8" s="18" t="s">
        <v>19</v>
      </c>
      <c r="G8" s="18" t="s">
        <v>20</v>
      </c>
    </row>
    <row r="9" spans="1:9" customHeight="1" ht="19.5">
      <c r="A9" s="20">
        <v>1</v>
      </c>
      <c r="B9" s="21" t="s">
        <v>21</v>
      </c>
      <c r="C9" s="22">
        <v>347.0</v>
      </c>
      <c r="D9" s="23">
        <f>PAYANT + GRATUIT</f>
        <v>30</v>
      </c>
      <c r="E9" s="23">
        <v>27</v>
      </c>
      <c r="F9" s="24">
        <v>3</v>
      </c>
      <c r="G9" s="20"/>
    </row>
    <row r="10" spans="1:9" customHeight="1" ht="19.5">
      <c r="A10" s="20">
        <v>1</v>
      </c>
      <c r="B10" s="21" t="s">
        <v>22</v>
      </c>
      <c r="C10" s="22">
        <v>368.0</v>
      </c>
      <c r="D10" s="23">
        <f>PAYANT + GRATUIT</f>
        <v>35</v>
      </c>
      <c r="E10" s="23">
        <v>31</v>
      </c>
      <c r="F10" s="24">
        <v>4</v>
      </c>
      <c r="G10" s="20"/>
    </row>
    <row r="11" spans="1:9" customHeight="1" ht="19.5">
      <c r="A11" s="20">
        <v>1</v>
      </c>
      <c r="B11" s="21" t="s">
        <v>43</v>
      </c>
      <c r="C11" s="22">
        <v>443.0</v>
      </c>
      <c r="D11" s="23">
        <f>PAYANT + GRATUIT</f>
        <v>38</v>
      </c>
      <c r="E11" s="23">
        <v>34</v>
      </c>
      <c r="F11" s="24">
        <v>4</v>
      </c>
      <c r="G11" s="20"/>
    </row>
    <row r="12" spans="1:9" customHeight="1" ht="19.5">
      <c r="A12" s="25" t="s">
        <v>42</v>
      </c>
      <c r="B12" s="26"/>
      <c r="C12" s="27">
        <f>SUM(RECETTES)</f>
        <v>1158</v>
      </c>
      <c r="D12" s="28"/>
      <c r="E12" s="29"/>
      <c r="F12" s="30"/>
      <c r="G12" s="30"/>
    </row>
    <row r="13" spans="1:9" customHeight="1" ht="19.5">
      <c r="A13" s="31" t="s">
        <v>41</v>
      </c>
      <c r="B13" s="32"/>
      <c r="C13" s="33">
        <f>(RECETTE_BRUTE-RECETTE_HTVA)</f>
        <v>23.817825661117</v>
      </c>
      <c r="D13" s="34"/>
      <c r="E13" s="35" t="s">
        <v>40</v>
      </c>
      <c r="F13" s="36"/>
    </row>
    <row r="14" spans="1:9" customHeight="1" ht="19.5">
      <c r="A14" s="37" t="s">
        <v>39</v>
      </c>
      <c r="B14" s="32"/>
      <c r="C14" s="33">
        <f>(RECETTE_BRUTE/1.021)</f>
        <v>1134.1821743389</v>
      </c>
      <c r="D14" s="34"/>
      <c r="E14" s="35" t="s">
        <v>38</v>
      </c>
      <c r="F14" s="36"/>
      <c r="G14" s="38">
        <v>0</v>
      </c>
    </row>
    <row r="15" spans="1:9" customHeight="1" ht="19.5">
      <c r="A15" s="31" t="s">
        <v>37</v>
      </c>
      <c r="B15" s="39" t="s">
        <v>32</v>
      </c>
      <c r="C15" s="33">
        <f>IF(LIGNE_APPLICABLE="Applicable",RECETTE_HTVA*0.12,0)</f>
        <v>0</v>
      </c>
      <c r="D15" s="40"/>
      <c r="E15" s="35" t="s">
        <v>36</v>
      </c>
      <c r="F15" s="36"/>
      <c r="G15" s="38">
        <v>0</v>
      </c>
    </row>
    <row r="16" spans="1:9" customHeight="1" ht="19.5">
      <c r="A16" s="31" t="s">
        <v>35</v>
      </c>
      <c r="B16" s="39" t="s">
        <v>32</v>
      </c>
      <c r="C16" s="33">
        <f>IF(LIGNE_APPLICABLE="Applicable",RECETTE_HTVA*0.01,0)</f>
        <v>0</v>
      </c>
      <c r="D16" s="40"/>
      <c r="E16" s="35" t="s">
        <v>34</v>
      </c>
      <c r="F16" s="36"/>
      <c r="G16" s="38">
        <v>0</v>
      </c>
    </row>
    <row r="17" spans="1:9" customHeight="1" ht="19.5">
      <c r="A17" s="31" t="s">
        <v>33</v>
      </c>
      <c r="B17" s="41" t="s">
        <v>32</v>
      </c>
      <c r="C17" s="33">
        <f>IF(LIGNE_APPLICABLE="Applicable",DROIT_D_AUTEUR * 0.01,0)</f>
        <v>0</v>
      </c>
      <c r="D17" s="40"/>
      <c r="E17" s="42" t="s">
        <v>31</v>
      </c>
      <c r="F17" s="43">
        <v>0.5</v>
      </c>
      <c r="G17" s="44">
        <f>RECETTE_NETTE *PART_THEATRE</f>
        <v>547.24289911851</v>
      </c>
    </row>
    <row r="18" spans="1:9" customHeight="1" ht="19.5">
      <c r="A18" s="31" t="s">
        <v>30</v>
      </c>
      <c r="B18" s="45"/>
      <c r="C18" s="33">
        <f>(RECETTE_HTVA*0.035)</f>
        <v>39.696376101861</v>
      </c>
      <c r="D18" s="34"/>
      <c r="E18" s="46" t="s">
        <v>29</v>
      </c>
      <c r="F18" s="43">
        <v>0.5</v>
      </c>
      <c r="G18" s="47">
        <f>RECETTE_NETTE*PART_COMPAGNIE</f>
        <v>547.24289911851</v>
      </c>
      <c r="I18" s="48"/>
    </row>
    <row r="19" spans="1:9" customHeight="1" ht="19.5">
      <c r="A19" s="49" t="s">
        <v>28</v>
      </c>
      <c r="B19" s="50"/>
      <c r="C19" s="51">
        <f>RECETTE_BRUTE - TVA-DROIT_D_AUTEUR - CONTRIBUTION_RETRAITE - CONTRIBUTION_DIFFUSEUR_AGESSA - TAXE_PARAFISCALE</f>
        <v>1094.485798237</v>
      </c>
      <c r="D19" s="52"/>
      <c r="E19" s="53"/>
      <c r="F19" s="54"/>
      <c r="G19" s="54"/>
    </row>
    <row r="20" spans="1:9" customHeight="1" ht="19.5">
      <c r="A20" s="55"/>
      <c r="B20" s="56"/>
      <c r="C20" s="57"/>
      <c r="D20" s="58"/>
      <c r="E20" s="59"/>
      <c r="F20" s="2"/>
      <c r="G20" s="2"/>
    </row>
    <row r="21" spans="1:9" customHeight="1" ht="41" s="64" customFormat="1">
      <c r="A21" s="60" t="s">
        <v>27</v>
      </c>
      <c r="B21" s="61"/>
      <c r="C21" s="62"/>
      <c r="D21" s="63"/>
      <c r="E21" s="60" t="s">
        <v>26</v>
      </c>
      <c r="F21" s="64"/>
      <c r="G21" s="64"/>
      <c r="H21" s="64"/>
      <c r="I21" s="64"/>
    </row>
    <row r="22" spans="1:9" customHeight="1" ht="38.05" s="64" customFormat="1">
      <c r="A22" s="65" t="s">
        <v>25</v>
      </c>
      <c r="B22" s="65" t="s">
        <v>23</v>
      </c>
      <c r="C22" s="62"/>
      <c r="D22" s="65"/>
      <c r="E22" s="60" t="s">
        <v>24</v>
      </c>
      <c r="F22" s="60" t="s">
        <v>23</v>
      </c>
      <c r="G22" s="65"/>
      <c r="H22" s="64"/>
      <c r="I22" s="64"/>
    </row>
    <row r="23" spans="1:9" customHeight="1" ht="19.5" s="64" customFormat="1">
      <c r="A23" s="65"/>
      <c r="B23" s="65"/>
      <c r="C23" s="62"/>
      <c r="D23" s="65"/>
      <c r="E23" s="65"/>
      <c r="F23" s="65"/>
      <c r="G23" s="65"/>
      <c r="H23" s="64"/>
      <c r="I23" s="64"/>
    </row>
    <row r="24" spans="1:9" customHeight="1" ht="19.5" s="64" customFormat="1">
      <c r="F24" s="65"/>
      <c r="G24" s="65"/>
      <c r="H24" s="64"/>
      <c r="I24" s="64"/>
    </row>
    <row r="25" spans="1:9" customHeight="1" ht="19.5" s="64" customFormat="1">
      <c r="F25" s="65"/>
      <c r="G25" s="65"/>
      <c r="H25" s="64"/>
      <c r="I25" s="64"/>
    </row>
    <row r="26" spans="1:9" customHeight="1" ht="19.5" s="64" customFormat="1">
      <c r="F26" s="65"/>
      <c r="G26" s="65"/>
      <c r="H26" s="64"/>
      <c r="I26" s="64"/>
    </row>
    <row r="27" spans="1:9" customHeight="1" ht="19.5"/>
    <row r="28" spans="1:9" customHeight="1" ht="20.1"/>
    <row r="29" spans="1:9" customHeight="1" ht="20.1"/>
    <row r="30" spans="1:9" customHeight="1" ht="20.1"/>
    <row r="31" spans="1:9" customHeight="1" ht="20.1"/>
    <row r="32" spans="1:9" customHeight="1" ht="20.1"/>
    <row r="33" spans="1:9" customHeight="1" ht="20.1"/>
    <row r="34" spans="1:9" customHeight="1" ht="20.1"/>
    <row r="35" spans="1:9" customHeight="1" ht="20.1"/>
    <row r="36" spans="1:9" customHeight="1" ht="20.1"/>
  </sheetData>
  <printOptions gridLines="false" gridLinesSet="true"/>
  <pageMargins left="0.74791666666667" right="0.74791666666667" top="0.98402777777778" bottom="0.98402777777778" header="0.51181102362205" footer="0.51181102362205"/>
  <pageSetup paperSize="9" orientation="portrai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="110" zoomScaleNormal="110" showGridLines="true" showRowColHeaders="1" topLeftCell="A1">
      <selection activeCell="A1" sqref="A1"/>
    </sheetView>
  </sheetViews>
  <sheetFormatPr defaultRowHeight="14.4" defaultColWidth="11.109375" outlineLevelRow="0" outlineLevelCol="0"/>
  <sheetData/>
  <printOptions gridLines="false" gridLinesSet="true"/>
  <pageMargins left="0.74791666666667" right="0.74791666666667" top="0.98402777777778" bottom="0.98402777777778" header="0.51181102362205" footer="0.51181102362205"/>
  <pageSetup paperSize="9" orientation="portrai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="110" zoomScaleNormal="110" showGridLines="true" showRowColHeaders="1" topLeftCell="A1">
      <selection activeCell="A1" sqref="A1"/>
    </sheetView>
  </sheetViews>
  <sheetFormatPr defaultRowHeight="14.4" defaultColWidth="11.109375" outlineLevelRow="0" outlineLevelCol="0"/>
  <sheetData/>
  <printOptions gridLines="false" gridLinesSet="true"/>
  <pageMargins left="0.74791666666667" right="0.74791666666667" top="0.98402777777778" bottom="0.98402777777778" header="0.51181102362205" footer="0.51181102362205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bouffon</dc:creator>
  <cp:lastModifiedBy/>
  <dcterms:created xsi:type="dcterms:W3CDTF">2011-02-03T18:58:42+00:00</dcterms:created>
  <dcterms:modified xsi:type="dcterms:W3CDTF">2025-03-26T12:44:28+00:00</dcterms:modified>
  <dc:title/>
  <dc:description/>
  <dc:subject/>
  <cp:keywords/>
  <cp:category/>
</cp:coreProperties>
</file>